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drawings/drawing3.xml" ContentType="application/vnd.openxmlformats-officedocument.drawingml.chartshapes+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ml.chartshape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8.xml" ContentType="application/vnd.openxmlformats-officedocument.drawing+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1.xml" ContentType="application/vnd.openxmlformats-officedocument.spreadsheetml.pivotTable+xml"/>
  <Override PartName="/xl/drawings/drawing9.xml" ContentType="application/vnd.openxmlformats-officedocument.drawing+xml"/>
  <Override PartName="/xl/charts/chart19.xml" ContentType="application/vnd.openxmlformats-officedocument.drawingml.chart+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D:\UPGRAD FILES\Excel_upgrad\Excel Project\"/>
    </mc:Choice>
  </mc:AlternateContent>
  <xr:revisionPtr revIDLastSave="0" documentId="13_ncr:1_{CA099E81-E1C3-42E7-A9CB-C19619F78DAE}" xr6:coauthVersionLast="47" xr6:coauthVersionMax="47" xr10:uidLastSave="{00000000-0000-0000-0000-000000000000}"/>
  <bookViews>
    <workbookView xWindow="-108" yWindow="-108" windowWidth="23256" windowHeight="12456" firstSheet="1" activeTab="1" xr2:uid="{00000000-000D-0000-FFFF-FFFF00000000}"/>
  </bookViews>
  <sheets>
    <sheet name="Dashboard" sheetId="16" state="hidden" r:id="rId1"/>
    <sheet name="Dashboard." sheetId="21" r:id="rId2"/>
    <sheet name="KPIs1" sheetId="24" state="hidden" r:id="rId3"/>
    <sheet name="kPis" sheetId="23" state="hidden" r:id="rId4"/>
    <sheet name="Sheet2" sheetId="3" r:id="rId5"/>
    <sheet name="Titanic_raw.csv" sheetId="1" r:id="rId6"/>
    <sheet name="Titanic.csv " sheetId="2" r:id="rId7"/>
    <sheet name="by fare" sheetId="20" r:id="rId8"/>
    <sheet name="Avg age" sheetId="6" r:id="rId9"/>
    <sheet name="survied rate of passenger" sheetId="4" r:id="rId10"/>
    <sheet name="by Class" sheetId="9" r:id="rId11"/>
    <sheet name="by gender" sheetId="8" r:id="rId12"/>
    <sheet name="Summary" sheetId="18" r:id="rId13"/>
  </sheets>
  <definedNames>
    <definedName name="_xlnm._FilterDatabase" localSheetId="6" hidden="1">'Titanic.csv '!$A$1:$A$1755</definedName>
    <definedName name="_xlcn.WorksheetConnection_Titanic.csv2MM1" hidden="1">'Titanic.csv '!$M:$M</definedName>
    <definedName name="_xlcn.WorksheetConnection_Titanic.xlsxTable11" hidden="1">Table1[]</definedName>
    <definedName name="Slicer_Age_Classification">#N/A</definedName>
    <definedName name="Slicer_Age_Classification1">#N/A</definedName>
    <definedName name="Slicer_Servived_Y_N">#N/A</definedName>
    <definedName name="Slicer_Servived_Y_N1">#N/A</definedName>
    <definedName name="Slicer_Sex">#N/A</definedName>
    <definedName name="Slicer_Sex1">#N/A</definedName>
  </definedNames>
  <calcPr calcId="191029"/>
  <pivotCaches>
    <pivotCache cacheId="0" r:id="rId14"/>
    <pivotCache cacheId="1" r:id="rId15"/>
    <pivotCache cacheId="2" r:id="rId16"/>
    <pivotCache cacheId="3" r:id="rId17"/>
    <pivotCache cacheId="4" r:id="rId18"/>
    <pivotCache cacheId="5" r:id="rId19"/>
    <pivotCache cacheId="6" r:id="rId20"/>
    <pivotCache cacheId="7" r:id="rId21"/>
  </pivotCaches>
  <extLst>
    <ext xmlns:x14="http://schemas.microsoft.com/office/spreadsheetml/2009/9/main" uri="{876F7934-8845-4945-9796-88D515C7AA90}">
      <x14:pivotCaches>
        <pivotCache cacheId="8" r:id="rId22"/>
      </x14:pivotCaches>
    </ext>
    <ext xmlns:x14="http://schemas.microsoft.com/office/spreadsheetml/2009/9/main" uri="{BBE1A952-AA13-448e-AADC-164F8A28A991}">
      <x14:slicerCaches>
        <x14:slicerCache r:id="rId23"/>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Titanic.xlsx!Table1"/>
          <x15:modelTable id="Range" name="Range" connection="WorksheetConnection_Titanic.csv (2)!$M:$M"/>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23" l="1"/>
  <c r="J9" i="23"/>
  <c r="O15" i="6"/>
  <c r="O12" i="6"/>
  <c r="H104" i="2"/>
  <c r="H652" i="2"/>
  <c r="H143" i="2"/>
  <c r="H608" i="2"/>
  <c r="H600" i="2"/>
  <c r="H158" i="2"/>
  <c r="H359" i="2"/>
  <c r="H526" i="2"/>
  <c r="H234" i="2"/>
  <c r="H397" i="2"/>
  <c r="H271" i="2"/>
  <c r="H609" i="2"/>
  <c r="H217" i="2"/>
  <c r="H714" i="2"/>
  <c r="H408" i="2"/>
  <c r="H245" i="2"/>
  <c r="H465" i="2"/>
  <c r="H391" i="2"/>
  <c r="H838" i="2"/>
  <c r="H297" i="2"/>
  <c r="H466" i="2"/>
  <c r="H651" i="2"/>
  <c r="H196" i="2"/>
  <c r="H360" i="2"/>
  <c r="H213" i="2"/>
  <c r="H839" i="2"/>
  <c r="H5" i="2"/>
  <c r="H709" i="2"/>
  <c r="H670" i="2"/>
  <c r="H264" i="2"/>
  <c r="H31" i="2"/>
  <c r="H753" i="2"/>
  <c r="H530" i="2"/>
  <c r="H73" i="2"/>
  <c r="H151" i="2"/>
  <c r="H823" i="2"/>
  <c r="H610" i="2"/>
  <c r="H392" i="2"/>
  <c r="H524" i="2"/>
  <c r="H574" i="2"/>
  <c r="H363" i="2"/>
  <c r="H671" i="2"/>
  <c r="H174" i="2"/>
  <c r="H710" i="2"/>
  <c r="H611" i="2"/>
  <c r="H419" i="2"/>
  <c r="H754" i="2"/>
  <c r="H358" i="2"/>
  <c r="H394" i="2"/>
  <c r="H178" i="2"/>
  <c r="H729" i="2"/>
  <c r="H94" i="2"/>
  <c r="H298" i="2"/>
  <c r="H121" i="2"/>
  <c r="H197" i="2"/>
  <c r="H531" i="2"/>
  <c r="H824" i="2"/>
  <c r="H260" i="2"/>
  <c r="H167" i="2"/>
  <c r="H825" i="2"/>
  <c r="H76" i="2"/>
  <c r="H68" i="2"/>
  <c r="H254" i="2"/>
  <c r="H265" i="2"/>
  <c r="H427" i="2"/>
  <c r="H532" i="2"/>
  <c r="H605" i="2"/>
  <c r="H653" i="2"/>
  <c r="H585" i="2"/>
  <c r="H533" i="2"/>
  <c r="H168" i="2"/>
  <c r="H99" i="2"/>
  <c r="H446" i="2"/>
  <c r="H131" i="2"/>
  <c r="H796" i="2"/>
  <c r="H672" i="2"/>
  <c r="H612" i="2"/>
  <c r="H250" i="2"/>
  <c r="H510" i="2"/>
  <c r="H580" i="2"/>
  <c r="H564" i="2"/>
  <c r="H736" i="2"/>
  <c r="H166" i="2"/>
  <c r="H534" i="2"/>
  <c r="H411" i="2"/>
  <c r="H202" i="2"/>
  <c r="H613" i="2"/>
  <c r="H6" i="2"/>
  <c r="H614" i="2"/>
  <c r="H615" i="2"/>
  <c r="H715" i="2"/>
  <c r="H123" i="2"/>
  <c r="H369" i="2"/>
  <c r="H811" i="2"/>
  <c r="H616" i="2"/>
  <c r="H201" i="2"/>
  <c r="H120" i="2"/>
  <c r="H350" i="2"/>
  <c r="H299" i="2"/>
  <c r="H673" i="2"/>
  <c r="H674" i="2"/>
  <c r="H92" i="2"/>
  <c r="H598" i="2"/>
  <c r="H654" i="2"/>
  <c r="H675" i="2"/>
  <c r="H797" i="2"/>
  <c r="H737" i="2"/>
  <c r="H676" i="2"/>
  <c r="H336" i="2"/>
  <c r="H152" i="2"/>
  <c r="H447" i="2"/>
  <c r="H617" i="2"/>
  <c r="H560" i="2"/>
  <c r="H443" i="2"/>
  <c r="H655" i="2"/>
  <c r="H755" i="2"/>
  <c r="H364" i="2"/>
  <c r="H11" i="2"/>
  <c r="H218" i="2"/>
  <c r="H100" i="2"/>
  <c r="H618" i="2"/>
  <c r="H235" i="2"/>
  <c r="H467" i="2"/>
  <c r="H93" i="2"/>
  <c r="H525" i="2"/>
  <c r="H756" i="2"/>
  <c r="H850" i="2"/>
  <c r="H355" i="2"/>
  <c r="H865" i="2"/>
  <c r="H677" i="2"/>
  <c r="H857" i="2"/>
  <c r="H436" i="2"/>
  <c r="H300" i="2"/>
  <c r="H468" i="2"/>
  <c r="H434" i="2"/>
  <c r="H290" i="2"/>
  <c r="H144" i="2"/>
  <c r="H579" i="2"/>
  <c r="H81" i="2"/>
  <c r="H428" i="2"/>
  <c r="H757" i="2"/>
  <c r="H412" i="2"/>
  <c r="H869" i="2"/>
  <c r="H520" i="2"/>
  <c r="H194" i="2"/>
  <c r="H730" i="2"/>
  <c r="H203" i="2"/>
  <c r="H301" i="2"/>
  <c r="H469" i="2"/>
  <c r="H509" i="2"/>
  <c r="H116" i="2"/>
  <c r="H619" i="2"/>
  <c r="H437" i="2"/>
  <c r="H809" i="2"/>
  <c r="H122" i="2"/>
  <c r="H790" i="2"/>
  <c r="H620" i="2"/>
  <c r="H586" i="2"/>
  <c r="H107" i="2"/>
  <c r="H399" i="2"/>
  <c r="H415" i="2"/>
  <c r="H738" i="2"/>
  <c r="H587" i="2"/>
  <c r="H179" i="2"/>
  <c r="H371" i="2"/>
  <c r="H141" i="2"/>
  <c r="H255" i="2"/>
  <c r="H330" i="2"/>
  <c r="H132" i="2"/>
  <c r="H207" i="2"/>
  <c r="H246" i="2"/>
  <c r="H527" i="2"/>
  <c r="H656" i="2"/>
  <c r="H227" i="2"/>
  <c r="H716" i="2"/>
  <c r="H332" i="2"/>
  <c r="H252" i="2"/>
  <c r="H470" i="2"/>
  <c r="H878" i="2"/>
  <c r="H108" i="2"/>
  <c r="H433" i="2"/>
  <c r="H214" i="2"/>
  <c r="H187" i="2"/>
  <c r="H357" i="2"/>
  <c r="H162" i="2"/>
  <c r="H420" i="2"/>
  <c r="H272" i="2"/>
  <c r="H421" i="2"/>
  <c r="H678" i="2"/>
  <c r="H471" i="2"/>
  <c r="H472" i="2"/>
  <c r="H717" i="2"/>
  <c r="H302" i="2"/>
  <c r="H266" i="2"/>
  <c r="H32" i="2"/>
  <c r="H758" i="2"/>
  <c r="H602" i="2"/>
  <c r="H759" i="2"/>
  <c r="H473" i="2"/>
  <c r="H565" i="2"/>
  <c r="H109" i="2"/>
  <c r="H871" i="2"/>
  <c r="H840" i="2"/>
  <c r="H621" i="2"/>
  <c r="H554" i="2"/>
  <c r="H413" i="2"/>
  <c r="H386" i="2"/>
  <c r="H760" i="2"/>
  <c r="H224" i="2"/>
  <c r="H858" i="2"/>
  <c r="H365" i="2"/>
  <c r="H812" i="2"/>
  <c r="H474" i="2"/>
  <c r="H761" i="2"/>
  <c r="H44" i="2"/>
  <c r="H657" i="2"/>
  <c r="H269" i="2"/>
  <c r="H97" i="2"/>
  <c r="H535" i="2"/>
  <c r="H622" i="2"/>
  <c r="H475" i="2"/>
  <c r="H623" i="2"/>
  <c r="H679" i="2"/>
  <c r="H59" i="2"/>
  <c r="H575" i="2"/>
  <c r="H536" i="2"/>
  <c r="H813" i="2"/>
  <c r="H476" i="2"/>
  <c r="H333" i="2"/>
  <c r="H69" i="2"/>
  <c r="H739" i="2"/>
  <c r="H460" i="2"/>
  <c r="H215" i="2"/>
  <c r="H537" i="2"/>
  <c r="H801" i="2"/>
  <c r="H303" i="2"/>
  <c r="H291" i="2"/>
  <c r="H538" i="2"/>
  <c r="H518" i="2"/>
  <c r="H448" i="2"/>
  <c r="H422" i="2"/>
  <c r="H539" i="2"/>
  <c r="H851" i="2"/>
  <c r="H841" i="2"/>
  <c r="H60" i="2"/>
  <c r="H740" i="2"/>
  <c r="H438" i="2"/>
  <c r="H148" i="2"/>
  <c r="H304" i="2"/>
  <c r="H814" i="2"/>
  <c r="H555" i="2"/>
  <c r="H273" i="2"/>
  <c r="H400" i="2"/>
  <c r="H376" i="2"/>
  <c r="H429" i="2"/>
  <c r="H82" i="2"/>
  <c r="H65" i="2"/>
  <c r="H2" i="2"/>
  <c r="H305" i="2"/>
  <c r="H762" i="2"/>
  <c r="H216" i="2"/>
  <c r="H78" i="2"/>
  <c r="H879" i="2"/>
  <c r="H763" i="2"/>
  <c r="H540" i="2"/>
  <c r="H180" i="2"/>
  <c r="H741" i="2"/>
  <c r="H24" i="2"/>
  <c r="H33" i="2"/>
  <c r="H225" i="2"/>
  <c r="H880" i="2"/>
  <c r="H380" i="2"/>
  <c r="H242" i="2"/>
  <c r="H764" i="2"/>
  <c r="H89" i="2"/>
  <c r="H765" i="2"/>
  <c r="H881" i="2"/>
  <c r="H247" i="2"/>
  <c r="H374" i="2"/>
  <c r="H766" i="2"/>
  <c r="H718" i="2"/>
  <c r="H566" i="2"/>
  <c r="H624" i="2"/>
  <c r="H306" i="2"/>
  <c r="H588" i="2"/>
  <c r="H567" i="2"/>
  <c r="H680" i="2"/>
  <c r="H477" i="2"/>
  <c r="H767" i="2"/>
  <c r="H85" i="2"/>
  <c r="H57" i="2"/>
  <c r="H507" i="2"/>
  <c r="H582" i="2"/>
  <c r="H681" i="2"/>
  <c r="H267" i="2"/>
  <c r="H826" i="2"/>
  <c r="H27" i="2"/>
  <c r="H229" i="2"/>
  <c r="H12" i="2"/>
  <c r="H768" i="2"/>
  <c r="H348" i="2"/>
  <c r="H882" i="2"/>
  <c r="H514" i="2"/>
  <c r="H625" i="2"/>
  <c r="H28" i="2"/>
  <c r="H47" i="2"/>
  <c r="H51" i="2"/>
  <c r="H344" i="2"/>
  <c r="H129" i="2"/>
  <c r="H70" i="2"/>
  <c r="H9" i="2"/>
  <c r="H307" i="2"/>
  <c r="H682" i="2"/>
  <c r="H292" i="2"/>
  <c r="H719" i="2"/>
  <c r="H308" i="2"/>
  <c r="H456" i="2"/>
  <c r="H22" i="2"/>
  <c r="H36" i="2"/>
  <c r="H815" i="2"/>
  <c r="H683" i="2"/>
  <c r="H515" i="2"/>
  <c r="H251" i="2"/>
  <c r="H110" i="2"/>
  <c r="H34" i="2"/>
  <c r="H875" i="2"/>
  <c r="H478" i="2"/>
  <c r="H372" i="2"/>
  <c r="H125" i="2"/>
  <c r="H349" i="2"/>
  <c r="H253" i="2"/>
  <c r="H25" i="2"/>
  <c r="H393" i="2"/>
  <c r="H38" i="2"/>
  <c r="H684" i="2"/>
  <c r="H117" i="2"/>
  <c r="H37" i="2"/>
  <c r="H626" i="2"/>
  <c r="H198" i="2"/>
  <c r="H309" i="2"/>
  <c r="H7" i="2"/>
  <c r="H479" i="2"/>
  <c r="H480" i="2"/>
  <c r="H481" i="2"/>
  <c r="H482" i="2"/>
  <c r="H483" i="2"/>
  <c r="H401" i="2"/>
  <c r="H409" i="2"/>
  <c r="H589" i="2"/>
  <c r="H577" i="2"/>
  <c r="H200" i="2"/>
  <c r="H827" i="2"/>
  <c r="H395" i="2"/>
  <c r="H842" i="2"/>
  <c r="H568" i="2"/>
  <c r="H142" i="2"/>
  <c r="H484" i="2"/>
  <c r="H711" i="2"/>
  <c r="H712" i="2"/>
  <c r="H256" i="2"/>
  <c r="H268" i="2"/>
  <c r="H449" i="2"/>
  <c r="H859" i="2"/>
  <c r="H423" i="2"/>
  <c r="H816" i="2"/>
  <c r="H98" i="2"/>
  <c r="H828" i="2"/>
  <c r="H769" i="2"/>
  <c r="H114" i="2"/>
  <c r="H140" i="2"/>
  <c r="H872" i="2"/>
  <c r="H627" i="2"/>
  <c r="H35" i="2"/>
  <c r="H361" i="2"/>
  <c r="H74" i="2"/>
  <c r="H817" i="2"/>
  <c r="H18" i="2"/>
  <c r="H877" i="2"/>
  <c r="H742" i="2"/>
  <c r="H13" i="2"/>
  <c r="H416" i="2"/>
  <c r="H658" i="2"/>
  <c r="H153" i="2"/>
  <c r="H685" i="2"/>
  <c r="H101" i="2"/>
  <c r="H169" i="2"/>
  <c r="H485" i="2"/>
  <c r="H794" i="2"/>
  <c r="H519" i="2"/>
  <c r="H40" i="2"/>
  <c r="H731" i="2"/>
  <c r="H659" i="2"/>
  <c r="H45" i="2"/>
  <c r="H398" i="2"/>
  <c r="H732" i="2"/>
  <c r="H720" i="2"/>
  <c r="H310" i="2"/>
  <c r="H541" i="2"/>
  <c r="H508" i="2"/>
  <c r="H660" i="2"/>
  <c r="H628" i="2"/>
  <c r="H561" i="2"/>
  <c r="H414" i="2"/>
  <c r="H590" i="2"/>
  <c r="H366" i="2"/>
  <c r="H770" i="2"/>
  <c r="H388" i="2"/>
  <c r="H743" i="2"/>
  <c r="H334" i="2"/>
  <c r="H686" i="2"/>
  <c r="H868" i="2"/>
  <c r="H61" i="2"/>
  <c r="H883" i="2"/>
  <c r="H661" i="2"/>
  <c r="H629" i="2"/>
  <c r="H211" i="2"/>
  <c r="H486" i="2"/>
  <c r="H487" i="2"/>
  <c r="H337" i="2"/>
  <c r="H687" i="2"/>
  <c r="H791" i="2"/>
  <c r="H713" i="2"/>
  <c r="H453" i="2"/>
  <c r="H377" i="2"/>
  <c r="H818" i="2"/>
  <c r="H311" i="2"/>
  <c r="H312" i="2"/>
  <c r="H771" i="2"/>
  <c r="H630" i="2"/>
  <c r="H274" i="2"/>
  <c r="H402" i="2"/>
  <c r="H313" i="2"/>
  <c r="H852" i="2"/>
  <c r="H138" i="2"/>
  <c r="H41" i="2"/>
  <c r="H204" i="2"/>
  <c r="H389" i="2"/>
  <c r="H8" i="2"/>
  <c r="H542" i="2"/>
  <c r="H293" i="2"/>
  <c r="H569" i="2"/>
  <c r="H744" i="2"/>
  <c r="H488" i="2"/>
  <c r="H607" i="2"/>
  <c r="H75" i="2"/>
  <c r="H381" i="2"/>
  <c r="H275" i="2"/>
  <c r="H382" i="2"/>
  <c r="H230" i="2"/>
  <c r="H261" i="2"/>
  <c r="H378" i="2"/>
  <c r="H262" i="2"/>
  <c r="H63" i="2"/>
  <c r="H631" i="2"/>
  <c r="H688" i="2"/>
  <c r="H276" i="2"/>
  <c r="H159" i="2"/>
  <c r="H543" i="2"/>
  <c r="H772" i="2"/>
  <c r="H277" i="2"/>
  <c r="H632" i="2"/>
  <c r="H191" i="2"/>
  <c r="H489" i="2"/>
  <c r="H633" i="2"/>
  <c r="H860" i="2"/>
  <c r="H884" i="2"/>
  <c r="H278" i="2"/>
  <c r="H795" i="2"/>
  <c r="H383" i="2"/>
  <c r="H819" i="2"/>
  <c r="H591" i="2"/>
  <c r="H263" i="2"/>
  <c r="H459" i="2"/>
  <c r="H559" i="2"/>
  <c r="H154" i="2"/>
  <c r="H367" i="2"/>
  <c r="H864" i="2"/>
  <c r="H805" i="2"/>
  <c r="H517" i="2"/>
  <c r="H170" i="2"/>
  <c r="H885" i="2"/>
  <c r="H634" i="2"/>
  <c r="H562" i="2"/>
  <c r="H58" i="2"/>
  <c r="H335" i="2"/>
  <c r="H62" i="2"/>
  <c r="H243" i="2"/>
  <c r="H635" i="2"/>
  <c r="H410" i="2"/>
  <c r="H379" i="2"/>
  <c r="H820" i="2"/>
  <c r="H231" i="2"/>
  <c r="H163" i="2"/>
  <c r="H636" i="2"/>
  <c r="H444" i="2"/>
  <c r="H87" i="2"/>
  <c r="H432" i="2"/>
  <c r="H29" i="2"/>
  <c r="H733" i="2"/>
  <c r="H592" i="2"/>
  <c r="H773" i="2"/>
  <c r="H800" i="2"/>
  <c r="H563" i="2"/>
  <c r="H66" i="2"/>
  <c r="H52" i="2"/>
  <c r="H314" i="2"/>
  <c r="H279" i="2"/>
  <c r="H354" i="2"/>
  <c r="H133" i="2"/>
  <c r="H774" i="2"/>
  <c r="H637" i="2"/>
  <c r="H287" i="2"/>
  <c r="H124" i="2"/>
  <c r="H806" i="2"/>
  <c r="H206" i="2"/>
  <c r="H544" i="2"/>
  <c r="H338" i="2"/>
  <c r="H315" i="2"/>
  <c r="H689" i="2"/>
  <c r="H55" i="2"/>
  <c r="H690" i="2"/>
  <c r="H843" i="2"/>
  <c r="H126" i="2"/>
  <c r="H829" i="2"/>
  <c r="H775" i="2"/>
  <c r="H545" i="2"/>
  <c r="H17" i="2"/>
  <c r="H662" i="2"/>
  <c r="H521" i="2"/>
  <c r="H316" i="2"/>
  <c r="H830" i="2"/>
  <c r="H831" i="2"/>
  <c r="H356" i="2"/>
  <c r="H593" i="2"/>
  <c r="H294" i="2"/>
  <c r="H280" i="2"/>
  <c r="H53" i="2"/>
  <c r="H439" i="2"/>
  <c r="H165" i="2"/>
  <c r="H105" i="2"/>
  <c r="H219" i="2"/>
  <c r="H220" i="2"/>
  <c r="H317" i="2"/>
  <c r="H54" i="2"/>
  <c r="H318" i="2"/>
  <c r="H319" i="2"/>
  <c r="H457" i="2"/>
  <c r="H373" i="2"/>
  <c r="H195" i="2"/>
  <c r="H48" i="2"/>
  <c r="H320" i="2"/>
  <c r="H727" i="2"/>
  <c r="H844" i="2"/>
  <c r="H745" i="2"/>
  <c r="H281" i="2"/>
  <c r="H184" i="2"/>
  <c r="H14" i="2"/>
  <c r="H79" i="2"/>
  <c r="H396" i="2"/>
  <c r="H776" i="2"/>
  <c r="H691" i="2"/>
  <c r="H461" i="2"/>
  <c r="H638" i="2"/>
  <c r="H639" i="2"/>
  <c r="H339" i="2"/>
  <c r="H692" i="2"/>
  <c r="H362" i="2"/>
  <c r="H832" i="2"/>
  <c r="H721" i="2"/>
  <c r="H546" i="2"/>
  <c r="H160" i="2"/>
  <c r="H286" i="2"/>
  <c r="H777" i="2"/>
  <c r="H640" i="2"/>
  <c r="H440" i="2"/>
  <c r="H490" i="2"/>
  <c r="H139" i="2"/>
  <c r="H445" i="2"/>
  <c r="H663" i="2"/>
  <c r="H236" i="2"/>
  <c r="H49" i="2"/>
  <c r="H321" i="2"/>
  <c r="H177" i="2"/>
  <c r="H583" i="2"/>
  <c r="H80" i="2"/>
  <c r="H435" i="2"/>
  <c r="H83" i="2"/>
  <c r="H641" i="2"/>
  <c r="H642" i="2"/>
  <c r="H853" i="2"/>
  <c r="H88" i="2"/>
  <c r="H821" i="2"/>
  <c r="H778" i="2"/>
  <c r="H322" i="2"/>
  <c r="H340" i="2"/>
  <c r="H208" i="2"/>
  <c r="H886" i="2"/>
  <c r="H845" i="2"/>
  <c r="H130" i="2"/>
  <c r="H270" i="2"/>
  <c r="H693" i="2"/>
  <c r="H173" i="2"/>
  <c r="H643" i="2"/>
  <c r="H282" i="2"/>
  <c r="H418" i="2"/>
  <c r="H694" i="2"/>
  <c r="H232" i="2"/>
  <c r="H175" i="2"/>
  <c r="H26" i="2"/>
  <c r="H221" i="2"/>
  <c r="H861" i="2"/>
  <c r="H424" i="2"/>
  <c r="H779" i="2"/>
  <c r="H644" i="2"/>
  <c r="H118" i="2"/>
  <c r="H454" i="2"/>
  <c r="H403" i="2"/>
  <c r="H188" i="2"/>
  <c r="H547" i="2"/>
  <c r="H450" i="2"/>
  <c r="H149" i="2"/>
  <c r="H417" i="2"/>
  <c r="H722" i="2"/>
  <c r="H404" i="2"/>
  <c r="H212" i="2"/>
  <c r="H516" i="2"/>
  <c r="H90" i="2"/>
  <c r="H695" i="2"/>
  <c r="H792" i="2"/>
  <c r="H237" i="2"/>
  <c r="H855" i="2"/>
  <c r="H233" i="2"/>
  <c r="H887" i="2"/>
  <c r="H257" i="2"/>
  <c r="H491" i="2"/>
  <c r="H664" i="2"/>
  <c r="H295" i="2"/>
  <c r="H181" i="2"/>
  <c r="H405" i="2"/>
  <c r="H723" i="2"/>
  <c r="H115" i="2"/>
  <c r="H258" i="2"/>
  <c r="H134" i="2"/>
  <c r="H384" i="2"/>
  <c r="H95" i="2"/>
  <c r="H696" i="2"/>
  <c r="H199" i="2"/>
  <c r="H802" i="2"/>
  <c r="H803" i="2"/>
  <c r="H697" i="2"/>
  <c r="H351" i="2"/>
  <c r="H601" i="2"/>
  <c r="H728" i="2"/>
  <c r="H870" i="2"/>
  <c r="H102" i="2"/>
  <c r="H698" i="2"/>
  <c r="H425" i="2"/>
  <c r="H492" i="2"/>
  <c r="H46" i="2"/>
  <c r="H39" i="2"/>
  <c r="H846" i="2"/>
  <c r="H331" i="2"/>
  <c r="H807" i="2"/>
  <c r="H665" i="2"/>
  <c r="H103" i="2"/>
  <c r="H493" i="2"/>
  <c r="H746" i="2"/>
  <c r="H645" i="2"/>
  <c r="H155" i="2"/>
  <c r="H189" i="2"/>
  <c r="H156" i="2"/>
  <c r="H548" i="2"/>
  <c r="H494" i="2"/>
  <c r="H888" i="2"/>
  <c r="H747" i="2"/>
  <c r="H646" i="2"/>
  <c r="H558" i="2"/>
  <c r="H171" i="2"/>
  <c r="H3" i="2"/>
  <c r="H606" i="2"/>
  <c r="H96" i="2"/>
  <c r="H578" i="2"/>
  <c r="H172" i="2"/>
  <c r="H190" i="2"/>
  <c r="H176" i="2"/>
  <c r="H182" i="2"/>
  <c r="H556" i="2"/>
  <c r="H734" i="2"/>
  <c r="H19" i="2"/>
  <c r="H127" i="2"/>
  <c r="H464" i="2"/>
  <c r="H135" i="2"/>
  <c r="H847" i="2"/>
  <c r="H283" i="2"/>
  <c r="H462" i="2"/>
  <c r="H647" i="2"/>
  <c r="H793" i="2"/>
  <c r="H50" i="2"/>
  <c r="H798" i="2"/>
  <c r="H15" i="2"/>
  <c r="H288" i="2"/>
  <c r="H451" i="2"/>
  <c r="H787" i="2"/>
  <c r="H724" i="2"/>
  <c r="H323" i="2"/>
  <c r="H463" i="2"/>
  <c r="H289" i="2"/>
  <c r="H30" i="2"/>
  <c r="H430" i="2"/>
  <c r="H164" i="2"/>
  <c r="H284" i="2"/>
  <c r="H157" i="2"/>
  <c r="H573" i="2"/>
  <c r="H495" i="2"/>
  <c r="H799" i="2"/>
  <c r="H16" i="2"/>
  <c r="H549" i="2"/>
  <c r="H426" i="2"/>
  <c r="H748" i="2"/>
  <c r="H209" i="2"/>
  <c r="H856" i="2"/>
  <c r="H496" i="2"/>
  <c r="H497" i="2"/>
  <c r="H145" i="2"/>
  <c r="H594" i="2"/>
  <c r="H368" i="2"/>
  <c r="H788" i="2"/>
  <c r="H324" i="2"/>
  <c r="H666" i="2"/>
  <c r="H20" i="2"/>
  <c r="H387" i="2"/>
  <c r="H889" i="2"/>
  <c r="H498" i="2"/>
  <c r="H499" i="2"/>
  <c r="H406" i="2"/>
  <c r="H205" i="2"/>
  <c r="H4" i="2"/>
  <c r="H699" i="2"/>
  <c r="H700" i="2"/>
  <c r="H238" i="2"/>
  <c r="H86" i="2"/>
  <c r="H10" i="2"/>
  <c r="H407" i="2"/>
  <c r="H667" i="2"/>
  <c r="H106" i="2"/>
  <c r="H375" i="2"/>
  <c r="H500" i="2"/>
  <c r="H146" i="2"/>
  <c r="H780" i="2"/>
  <c r="H352" i="2"/>
  <c r="H511" i="2"/>
  <c r="H570" i="2"/>
  <c r="H701" i="2"/>
  <c r="H119" i="2"/>
  <c r="H441" i="2"/>
  <c r="H735" i="2"/>
  <c r="H522" i="2"/>
  <c r="H648" i="2"/>
  <c r="H67" i="2"/>
  <c r="H442" i="2"/>
  <c r="H854" i="2"/>
  <c r="H833" i="2"/>
  <c r="H42" i="2"/>
  <c r="H749" i="2"/>
  <c r="H91" i="2"/>
  <c r="H185" i="2"/>
  <c r="H781" i="2"/>
  <c r="H341" i="2"/>
  <c r="H603" i="2"/>
  <c r="H571" i="2"/>
  <c r="H725" i="2"/>
  <c r="H550" i="2"/>
  <c r="H848" i="2"/>
  <c r="H353" i="2"/>
  <c r="H782" i="2"/>
  <c r="H783" i="2"/>
  <c r="H512" i="2"/>
  <c r="H789" i="2"/>
  <c r="H21" i="2"/>
  <c r="H834" i="2"/>
  <c r="H128" i="2"/>
  <c r="H239" i="2"/>
  <c r="H346" i="2"/>
  <c r="H862" i="2"/>
  <c r="H822" i="2"/>
  <c r="H808" i="2"/>
  <c r="H248" i="2"/>
  <c r="H370" i="2"/>
  <c r="H84" i="2"/>
  <c r="H784" i="2"/>
  <c r="H325" i="2"/>
  <c r="H111" i="2"/>
  <c r="H228" i="2"/>
  <c r="H702" i="2"/>
  <c r="H501" i="2"/>
  <c r="H328" i="2"/>
  <c r="H584" i="2"/>
  <c r="H835" i="2"/>
  <c r="H342" i="2"/>
  <c r="H502" i="2"/>
  <c r="H296" i="2"/>
  <c r="H43" i="2"/>
  <c r="H599" i="2"/>
  <c r="H866" i="2"/>
  <c r="H750" i="2"/>
  <c r="H890" i="2"/>
  <c r="H751" i="2"/>
  <c r="H503" i="2"/>
  <c r="H147" i="2"/>
  <c r="H708" i="2"/>
  <c r="H343" i="2"/>
  <c r="H551" i="2"/>
  <c r="H222" i="2"/>
  <c r="H649" i="2"/>
  <c r="H891" i="2"/>
  <c r="H668" i="2"/>
  <c r="H192" i="2"/>
  <c r="H873" i="2"/>
  <c r="H259" i="2"/>
  <c r="H56" i="2"/>
  <c r="H595" i="2"/>
  <c r="H892" i="2"/>
  <c r="H513" i="2"/>
  <c r="H183" i="2"/>
  <c r="H867" i="2"/>
  <c r="H136" i="2"/>
  <c r="H193" i="2"/>
  <c r="H785" i="2"/>
  <c r="H77" i="2"/>
  <c r="H452" i="2"/>
  <c r="H390" i="2"/>
  <c r="H836" i="2"/>
  <c r="H726" i="2"/>
  <c r="H604" i="2"/>
  <c r="H71" i="2"/>
  <c r="H596" i="2"/>
  <c r="H650" i="2"/>
  <c r="H137" i="2"/>
  <c r="H244" i="2"/>
  <c r="H669" i="2"/>
  <c r="H552" i="2"/>
  <c r="H226" i="2"/>
  <c r="H874" i="2"/>
  <c r="H597" i="2"/>
  <c r="H804" i="2"/>
  <c r="H112" i="2"/>
  <c r="H703" i="2"/>
  <c r="H210" i="2"/>
  <c r="H64" i="2"/>
  <c r="H223" i="2"/>
  <c r="H752" i="2"/>
  <c r="H431" i="2"/>
  <c r="H186" i="2"/>
  <c r="H326" i="2"/>
  <c r="H576" i="2"/>
  <c r="H23" i="2"/>
  <c r="H285" i="2"/>
  <c r="H385" i="2"/>
  <c r="H837" i="2"/>
  <c r="H455" i="2"/>
  <c r="H523" i="2"/>
  <c r="H329" i="2"/>
  <c r="H113" i="2"/>
  <c r="H504" i="2"/>
  <c r="H505" i="2"/>
  <c r="H458" i="2"/>
  <c r="H161" i="2"/>
  <c r="H572" i="2"/>
  <c r="H528" i="2"/>
  <c r="H704" i="2"/>
  <c r="H150" i="2"/>
  <c r="H876" i="2"/>
  <c r="H581" i="2"/>
  <c r="H345" i="2"/>
  <c r="H849" i="2"/>
  <c r="H557" i="2"/>
  <c r="H705" i="2"/>
  <c r="H706" i="2"/>
  <c r="H72" i="2"/>
  <c r="H327" i="2"/>
  <c r="H707" i="2"/>
  <c r="H529" i="2"/>
  <c r="H553" i="2"/>
  <c r="H863" i="2"/>
  <c r="H249" i="2"/>
  <c r="H506" i="2"/>
  <c r="H240" i="2"/>
  <c r="H347" i="2"/>
  <c r="H241" i="2"/>
  <c r="H786" i="2"/>
  <c r="H810" i="2"/>
  <c r="K104" i="2"/>
  <c r="K652" i="2"/>
  <c r="K143" i="2"/>
  <c r="K608" i="2"/>
  <c r="K600" i="2"/>
  <c r="K158" i="2"/>
  <c r="K359" i="2"/>
  <c r="K526" i="2"/>
  <c r="K234" i="2"/>
  <c r="K397" i="2"/>
  <c r="K271" i="2"/>
  <c r="K609" i="2"/>
  <c r="K217" i="2"/>
  <c r="K714" i="2"/>
  <c r="K408" i="2"/>
  <c r="K245" i="2"/>
  <c r="K465" i="2"/>
  <c r="K391" i="2"/>
  <c r="K838" i="2"/>
  <c r="K297" i="2"/>
  <c r="K466" i="2"/>
  <c r="K651" i="2"/>
  <c r="K196" i="2"/>
  <c r="K360" i="2"/>
  <c r="K213" i="2"/>
  <c r="K839" i="2"/>
  <c r="K5" i="2"/>
  <c r="K709" i="2"/>
  <c r="K670" i="2"/>
  <c r="K264" i="2"/>
  <c r="K31" i="2"/>
  <c r="K753" i="2"/>
  <c r="K530" i="2"/>
  <c r="K73" i="2"/>
  <c r="K151" i="2"/>
  <c r="K823" i="2"/>
  <c r="K610" i="2"/>
  <c r="K392" i="2"/>
  <c r="K524" i="2"/>
  <c r="K574" i="2"/>
  <c r="K363" i="2"/>
  <c r="K671" i="2"/>
  <c r="K174" i="2"/>
  <c r="K710" i="2"/>
  <c r="K611" i="2"/>
  <c r="K419" i="2"/>
  <c r="K754" i="2"/>
  <c r="K358" i="2"/>
  <c r="K394" i="2"/>
  <c r="K178" i="2"/>
  <c r="K729" i="2"/>
  <c r="K94" i="2"/>
  <c r="K298" i="2"/>
  <c r="K121" i="2"/>
  <c r="K197" i="2"/>
  <c r="K531" i="2"/>
  <c r="K824" i="2"/>
  <c r="K260" i="2"/>
  <c r="K167" i="2"/>
  <c r="K825" i="2"/>
  <c r="K76" i="2"/>
  <c r="K68" i="2"/>
  <c r="K254" i="2"/>
  <c r="K265" i="2"/>
  <c r="K427" i="2"/>
  <c r="K532" i="2"/>
  <c r="K605" i="2"/>
  <c r="K653" i="2"/>
  <c r="K585" i="2"/>
  <c r="K533" i="2"/>
  <c r="K168" i="2"/>
  <c r="K99" i="2"/>
  <c r="K446" i="2"/>
  <c r="K131" i="2"/>
  <c r="K796" i="2"/>
  <c r="K672" i="2"/>
  <c r="K612" i="2"/>
  <c r="K250" i="2"/>
  <c r="K510" i="2"/>
  <c r="K580" i="2"/>
  <c r="K564" i="2"/>
  <c r="K736" i="2"/>
  <c r="K166" i="2"/>
  <c r="K534" i="2"/>
  <c r="K411" i="2"/>
  <c r="K202" i="2"/>
  <c r="K613" i="2"/>
  <c r="K6" i="2"/>
  <c r="K614" i="2"/>
  <c r="K615" i="2"/>
  <c r="K715" i="2"/>
  <c r="K123" i="2"/>
  <c r="K369" i="2"/>
  <c r="K811" i="2"/>
  <c r="K616" i="2"/>
  <c r="K201" i="2"/>
  <c r="K120" i="2"/>
  <c r="K350" i="2"/>
  <c r="K299" i="2"/>
  <c r="K673" i="2"/>
  <c r="K674" i="2"/>
  <c r="K92" i="2"/>
  <c r="K598" i="2"/>
  <c r="K654" i="2"/>
  <c r="K675" i="2"/>
  <c r="K797" i="2"/>
  <c r="K737" i="2"/>
  <c r="K676" i="2"/>
  <c r="K336" i="2"/>
  <c r="K152" i="2"/>
  <c r="K447" i="2"/>
  <c r="K617" i="2"/>
  <c r="K560" i="2"/>
  <c r="K443" i="2"/>
  <c r="K655" i="2"/>
  <c r="K755" i="2"/>
  <c r="K364" i="2"/>
  <c r="K11" i="2"/>
  <c r="K218" i="2"/>
  <c r="K100" i="2"/>
  <c r="K618" i="2"/>
  <c r="K235" i="2"/>
  <c r="K467" i="2"/>
  <c r="K93" i="2"/>
  <c r="K525" i="2"/>
  <c r="K756" i="2"/>
  <c r="K850" i="2"/>
  <c r="K355" i="2"/>
  <c r="K865" i="2"/>
  <c r="K677" i="2"/>
  <c r="K857" i="2"/>
  <c r="K436" i="2"/>
  <c r="K300" i="2"/>
  <c r="K468" i="2"/>
  <c r="K434" i="2"/>
  <c r="K290" i="2"/>
  <c r="K144" i="2"/>
  <c r="K579" i="2"/>
  <c r="K81" i="2"/>
  <c r="K428" i="2"/>
  <c r="K757" i="2"/>
  <c r="K412" i="2"/>
  <c r="K869" i="2"/>
  <c r="K520" i="2"/>
  <c r="K194" i="2"/>
  <c r="K730" i="2"/>
  <c r="K203" i="2"/>
  <c r="K301" i="2"/>
  <c r="K469" i="2"/>
  <c r="K509" i="2"/>
  <c r="K116" i="2"/>
  <c r="K619" i="2"/>
  <c r="K437" i="2"/>
  <c r="K809" i="2"/>
  <c r="K122" i="2"/>
  <c r="K790" i="2"/>
  <c r="K620" i="2"/>
  <c r="K586" i="2"/>
  <c r="K107" i="2"/>
  <c r="K399" i="2"/>
  <c r="K415" i="2"/>
  <c r="K738" i="2"/>
  <c r="K587" i="2"/>
  <c r="K179" i="2"/>
  <c r="K371" i="2"/>
  <c r="K141" i="2"/>
  <c r="K255" i="2"/>
  <c r="K330" i="2"/>
  <c r="K132" i="2"/>
  <c r="K207" i="2"/>
  <c r="K246" i="2"/>
  <c r="K527" i="2"/>
  <c r="K656" i="2"/>
  <c r="K227" i="2"/>
  <c r="K716" i="2"/>
  <c r="K332" i="2"/>
  <c r="K252" i="2"/>
  <c r="K470" i="2"/>
  <c r="K878" i="2"/>
  <c r="K108" i="2"/>
  <c r="K433" i="2"/>
  <c r="K214" i="2"/>
  <c r="K187" i="2"/>
  <c r="K357" i="2"/>
  <c r="K162" i="2"/>
  <c r="K420" i="2"/>
  <c r="K272" i="2"/>
  <c r="K421" i="2"/>
  <c r="K678" i="2"/>
  <c r="K471" i="2"/>
  <c r="K472" i="2"/>
  <c r="K717" i="2"/>
  <c r="K302" i="2"/>
  <c r="K266" i="2"/>
  <c r="K32" i="2"/>
  <c r="K758" i="2"/>
  <c r="K602" i="2"/>
  <c r="K759" i="2"/>
  <c r="K473" i="2"/>
  <c r="K565" i="2"/>
  <c r="K109" i="2"/>
  <c r="K871" i="2"/>
  <c r="K840" i="2"/>
  <c r="K621" i="2"/>
  <c r="K554" i="2"/>
  <c r="K413" i="2"/>
  <c r="K386" i="2"/>
  <c r="K760" i="2"/>
  <c r="K224" i="2"/>
  <c r="K858" i="2"/>
  <c r="K365" i="2"/>
  <c r="K812" i="2"/>
  <c r="K474" i="2"/>
  <c r="K761" i="2"/>
  <c r="K44" i="2"/>
  <c r="K657" i="2"/>
  <c r="K269" i="2"/>
  <c r="K97" i="2"/>
  <c r="K535" i="2"/>
  <c r="K622" i="2"/>
  <c r="K475" i="2"/>
  <c r="K623" i="2"/>
  <c r="K679" i="2"/>
  <c r="K59" i="2"/>
  <c r="K575" i="2"/>
  <c r="K536" i="2"/>
  <c r="K813" i="2"/>
  <c r="K476" i="2"/>
  <c r="K333" i="2"/>
  <c r="K69" i="2"/>
  <c r="K739" i="2"/>
  <c r="K460" i="2"/>
  <c r="K215" i="2"/>
  <c r="K537" i="2"/>
  <c r="K801" i="2"/>
  <c r="K303" i="2"/>
  <c r="K291" i="2"/>
  <c r="K538" i="2"/>
  <c r="K518" i="2"/>
  <c r="K448" i="2"/>
  <c r="K422" i="2"/>
  <c r="K539" i="2"/>
  <c r="K851" i="2"/>
  <c r="K841" i="2"/>
  <c r="K60" i="2"/>
  <c r="K740" i="2"/>
  <c r="K438" i="2"/>
  <c r="K148" i="2"/>
  <c r="K304" i="2"/>
  <c r="K814" i="2"/>
  <c r="K555" i="2"/>
  <c r="K273" i="2"/>
  <c r="K400" i="2"/>
  <c r="K376" i="2"/>
  <c r="K429" i="2"/>
  <c r="K82" i="2"/>
  <c r="K65" i="2"/>
  <c r="K2" i="2"/>
  <c r="K305" i="2"/>
  <c r="K762" i="2"/>
  <c r="K216" i="2"/>
  <c r="K78" i="2"/>
  <c r="K879" i="2"/>
  <c r="K763" i="2"/>
  <c r="K540" i="2"/>
  <c r="K180" i="2"/>
  <c r="K741" i="2"/>
  <c r="K24" i="2"/>
  <c r="K33" i="2"/>
  <c r="K225" i="2"/>
  <c r="K880" i="2"/>
  <c r="K380" i="2"/>
  <c r="K242" i="2"/>
  <c r="K764" i="2"/>
  <c r="K89" i="2"/>
  <c r="K765" i="2"/>
  <c r="K881" i="2"/>
  <c r="K247" i="2"/>
  <c r="K374" i="2"/>
  <c r="K766" i="2"/>
  <c r="K718" i="2"/>
  <c r="K566" i="2"/>
  <c r="K624" i="2"/>
  <c r="K306" i="2"/>
  <c r="K588" i="2"/>
  <c r="K567" i="2"/>
  <c r="K680" i="2"/>
  <c r="K477" i="2"/>
  <c r="K767" i="2"/>
  <c r="K85" i="2"/>
  <c r="K57" i="2"/>
  <c r="K507" i="2"/>
  <c r="K582" i="2"/>
  <c r="K681" i="2"/>
  <c r="K267" i="2"/>
  <c r="K826" i="2"/>
  <c r="K27" i="2"/>
  <c r="K229" i="2"/>
  <c r="K12" i="2"/>
  <c r="K768" i="2"/>
  <c r="K348" i="2"/>
  <c r="K882" i="2"/>
  <c r="K514" i="2"/>
  <c r="K625" i="2"/>
  <c r="K28" i="2"/>
  <c r="K47" i="2"/>
  <c r="K51" i="2"/>
  <c r="K344" i="2"/>
  <c r="K129" i="2"/>
  <c r="K70" i="2"/>
  <c r="K9" i="2"/>
  <c r="K307" i="2"/>
  <c r="K682" i="2"/>
  <c r="K292" i="2"/>
  <c r="K719" i="2"/>
  <c r="K308" i="2"/>
  <c r="K456" i="2"/>
  <c r="K22" i="2"/>
  <c r="K36" i="2"/>
  <c r="K815" i="2"/>
  <c r="K683" i="2"/>
  <c r="K515" i="2"/>
  <c r="K251" i="2"/>
  <c r="K110" i="2"/>
  <c r="K34" i="2"/>
  <c r="K875" i="2"/>
  <c r="K478" i="2"/>
  <c r="K372" i="2"/>
  <c r="K125" i="2"/>
  <c r="K349" i="2"/>
  <c r="K253" i="2"/>
  <c r="K25" i="2"/>
  <c r="K393" i="2"/>
  <c r="K38" i="2"/>
  <c r="K684" i="2"/>
  <c r="K117" i="2"/>
  <c r="K37" i="2"/>
  <c r="K626" i="2"/>
  <c r="K198" i="2"/>
  <c r="K309" i="2"/>
  <c r="K7" i="2"/>
  <c r="K479" i="2"/>
  <c r="K480" i="2"/>
  <c r="K481" i="2"/>
  <c r="K482" i="2"/>
  <c r="K483" i="2"/>
  <c r="K401" i="2"/>
  <c r="K409" i="2"/>
  <c r="K589" i="2"/>
  <c r="K577" i="2"/>
  <c r="K200" i="2"/>
  <c r="K827" i="2"/>
  <c r="K395" i="2"/>
  <c r="K842" i="2"/>
  <c r="K568" i="2"/>
  <c r="K142" i="2"/>
  <c r="K484" i="2"/>
  <c r="K711" i="2"/>
  <c r="K712" i="2"/>
  <c r="K256" i="2"/>
  <c r="K268" i="2"/>
  <c r="K449" i="2"/>
  <c r="K859" i="2"/>
  <c r="K423" i="2"/>
  <c r="K816" i="2"/>
  <c r="K98" i="2"/>
  <c r="K828" i="2"/>
  <c r="K769" i="2"/>
  <c r="K114" i="2"/>
  <c r="K140" i="2"/>
  <c r="K872" i="2"/>
  <c r="K627" i="2"/>
  <c r="K35" i="2"/>
  <c r="K361" i="2"/>
  <c r="K74" i="2"/>
  <c r="K817" i="2"/>
  <c r="K18" i="2"/>
  <c r="K877" i="2"/>
  <c r="K742" i="2"/>
  <c r="K13" i="2"/>
  <c r="K416" i="2"/>
  <c r="K658" i="2"/>
  <c r="K153" i="2"/>
  <c r="K685" i="2"/>
  <c r="K101" i="2"/>
  <c r="K169" i="2"/>
  <c r="K485" i="2"/>
  <c r="K794" i="2"/>
  <c r="K519" i="2"/>
  <c r="K40" i="2"/>
  <c r="K731" i="2"/>
  <c r="K659" i="2"/>
  <c r="K45" i="2"/>
  <c r="K398" i="2"/>
  <c r="K732" i="2"/>
  <c r="K720" i="2"/>
  <c r="K310" i="2"/>
  <c r="K541" i="2"/>
  <c r="K508" i="2"/>
  <c r="K660" i="2"/>
  <c r="K628" i="2"/>
  <c r="K561" i="2"/>
  <c r="K414" i="2"/>
  <c r="K590" i="2"/>
  <c r="K366" i="2"/>
  <c r="K770" i="2"/>
  <c r="K388" i="2"/>
  <c r="K743" i="2"/>
  <c r="K334" i="2"/>
  <c r="K686" i="2"/>
  <c r="K868" i="2"/>
  <c r="K61" i="2"/>
  <c r="K883" i="2"/>
  <c r="K661" i="2"/>
  <c r="K629" i="2"/>
  <c r="K211" i="2"/>
  <c r="K486" i="2"/>
  <c r="K487" i="2"/>
  <c r="K337" i="2"/>
  <c r="K687" i="2"/>
  <c r="K791" i="2"/>
  <c r="K713" i="2"/>
  <c r="K453" i="2"/>
  <c r="K377" i="2"/>
  <c r="K818" i="2"/>
  <c r="K311" i="2"/>
  <c r="K312" i="2"/>
  <c r="K771" i="2"/>
  <c r="K630" i="2"/>
  <c r="K274" i="2"/>
  <c r="K402" i="2"/>
  <c r="K313" i="2"/>
  <c r="K852" i="2"/>
  <c r="K138" i="2"/>
  <c r="K41" i="2"/>
  <c r="K204" i="2"/>
  <c r="K389" i="2"/>
  <c r="K8" i="2"/>
  <c r="K542" i="2"/>
  <c r="K293" i="2"/>
  <c r="K569" i="2"/>
  <c r="K744" i="2"/>
  <c r="K488" i="2"/>
  <c r="K607" i="2"/>
  <c r="K75" i="2"/>
  <c r="K381" i="2"/>
  <c r="K275" i="2"/>
  <c r="K382" i="2"/>
  <c r="K230" i="2"/>
  <c r="K261" i="2"/>
  <c r="K378" i="2"/>
  <c r="K262" i="2"/>
  <c r="K63" i="2"/>
  <c r="K631" i="2"/>
  <c r="K688" i="2"/>
  <c r="K276" i="2"/>
  <c r="K159" i="2"/>
  <c r="K543" i="2"/>
  <c r="K772" i="2"/>
  <c r="K277" i="2"/>
  <c r="K632" i="2"/>
  <c r="K191" i="2"/>
  <c r="K489" i="2"/>
  <c r="K633" i="2"/>
  <c r="K860" i="2"/>
  <c r="K884" i="2"/>
  <c r="K278" i="2"/>
  <c r="K795" i="2"/>
  <c r="K383" i="2"/>
  <c r="K819" i="2"/>
  <c r="K591" i="2"/>
  <c r="K263" i="2"/>
  <c r="K459" i="2"/>
  <c r="K559" i="2"/>
  <c r="K154" i="2"/>
  <c r="K367" i="2"/>
  <c r="K864" i="2"/>
  <c r="K805" i="2"/>
  <c r="K517" i="2"/>
  <c r="K170" i="2"/>
  <c r="K885" i="2"/>
  <c r="K634" i="2"/>
  <c r="K562" i="2"/>
  <c r="K58" i="2"/>
  <c r="K335" i="2"/>
  <c r="K62" i="2"/>
  <c r="K243" i="2"/>
  <c r="K635" i="2"/>
  <c r="K410" i="2"/>
  <c r="K379" i="2"/>
  <c r="K820" i="2"/>
  <c r="K231" i="2"/>
  <c r="K163" i="2"/>
  <c r="K636" i="2"/>
  <c r="K444" i="2"/>
  <c r="K87" i="2"/>
  <c r="K432" i="2"/>
  <c r="K29" i="2"/>
  <c r="K733" i="2"/>
  <c r="K592" i="2"/>
  <c r="K773" i="2"/>
  <c r="K800" i="2"/>
  <c r="K563" i="2"/>
  <c r="K66" i="2"/>
  <c r="K52" i="2"/>
  <c r="K314" i="2"/>
  <c r="K279" i="2"/>
  <c r="K354" i="2"/>
  <c r="K133" i="2"/>
  <c r="K774" i="2"/>
  <c r="K637" i="2"/>
  <c r="K287" i="2"/>
  <c r="K124" i="2"/>
  <c r="K806" i="2"/>
  <c r="K206" i="2"/>
  <c r="K544" i="2"/>
  <c r="K338" i="2"/>
  <c r="K315" i="2"/>
  <c r="K689" i="2"/>
  <c r="K55" i="2"/>
  <c r="K690" i="2"/>
  <c r="K843" i="2"/>
  <c r="K126" i="2"/>
  <c r="K829" i="2"/>
  <c r="K775" i="2"/>
  <c r="K545" i="2"/>
  <c r="K17" i="2"/>
  <c r="K662" i="2"/>
  <c r="K521" i="2"/>
  <c r="K316" i="2"/>
  <c r="K830" i="2"/>
  <c r="K831" i="2"/>
  <c r="K356" i="2"/>
  <c r="K593" i="2"/>
  <c r="K294" i="2"/>
  <c r="K280" i="2"/>
  <c r="K53" i="2"/>
  <c r="K439" i="2"/>
  <c r="K165" i="2"/>
  <c r="K105" i="2"/>
  <c r="K219" i="2"/>
  <c r="K220" i="2"/>
  <c r="K317" i="2"/>
  <c r="K54" i="2"/>
  <c r="K318" i="2"/>
  <c r="K319" i="2"/>
  <c r="K457" i="2"/>
  <c r="K373" i="2"/>
  <c r="K195" i="2"/>
  <c r="K48" i="2"/>
  <c r="K320" i="2"/>
  <c r="K727" i="2"/>
  <c r="K844" i="2"/>
  <c r="K745" i="2"/>
  <c r="K281" i="2"/>
  <c r="K184" i="2"/>
  <c r="K14" i="2"/>
  <c r="K79" i="2"/>
  <c r="K396" i="2"/>
  <c r="K776" i="2"/>
  <c r="K691" i="2"/>
  <c r="K461" i="2"/>
  <c r="K638" i="2"/>
  <c r="K639" i="2"/>
  <c r="K339" i="2"/>
  <c r="K692" i="2"/>
  <c r="K362" i="2"/>
  <c r="K832" i="2"/>
  <c r="K721" i="2"/>
  <c r="K546" i="2"/>
  <c r="K160" i="2"/>
  <c r="K286" i="2"/>
  <c r="K777" i="2"/>
  <c r="K640" i="2"/>
  <c r="K440" i="2"/>
  <c r="K490" i="2"/>
  <c r="K139" i="2"/>
  <c r="K445" i="2"/>
  <c r="K663" i="2"/>
  <c r="K236" i="2"/>
  <c r="K49" i="2"/>
  <c r="K321" i="2"/>
  <c r="K177" i="2"/>
  <c r="K583" i="2"/>
  <c r="K80" i="2"/>
  <c r="K435" i="2"/>
  <c r="K83" i="2"/>
  <c r="K641" i="2"/>
  <c r="K642" i="2"/>
  <c r="K853" i="2"/>
  <c r="K88" i="2"/>
  <c r="K821" i="2"/>
  <c r="K778" i="2"/>
  <c r="K322" i="2"/>
  <c r="K340" i="2"/>
  <c r="K208" i="2"/>
  <c r="K886" i="2"/>
  <c r="K845" i="2"/>
  <c r="K130" i="2"/>
  <c r="K270" i="2"/>
  <c r="K693" i="2"/>
  <c r="K173" i="2"/>
  <c r="K643" i="2"/>
  <c r="K282" i="2"/>
  <c r="K418" i="2"/>
  <c r="K694" i="2"/>
  <c r="K232" i="2"/>
  <c r="K175" i="2"/>
  <c r="K26" i="2"/>
  <c r="K221" i="2"/>
  <c r="K861" i="2"/>
  <c r="K424" i="2"/>
  <c r="K779" i="2"/>
  <c r="K644" i="2"/>
  <c r="K118" i="2"/>
  <c r="K454" i="2"/>
  <c r="K403" i="2"/>
  <c r="K188" i="2"/>
  <c r="K547" i="2"/>
  <c r="K450" i="2"/>
  <c r="K149" i="2"/>
  <c r="K417" i="2"/>
  <c r="K722" i="2"/>
  <c r="K404" i="2"/>
  <c r="K212" i="2"/>
  <c r="K516" i="2"/>
  <c r="K90" i="2"/>
  <c r="K695" i="2"/>
  <c r="K792" i="2"/>
  <c r="K237" i="2"/>
  <c r="K855" i="2"/>
  <c r="K233" i="2"/>
  <c r="K887" i="2"/>
  <c r="K257" i="2"/>
  <c r="K491" i="2"/>
  <c r="K664" i="2"/>
  <c r="K295" i="2"/>
  <c r="K181" i="2"/>
  <c r="K405" i="2"/>
  <c r="K723" i="2"/>
  <c r="K115" i="2"/>
  <c r="K258" i="2"/>
  <c r="K134" i="2"/>
  <c r="K384" i="2"/>
  <c r="K95" i="2"/>
  <c r="K696" i="2"/>
  <c r="K199" i="2"/>
  <c r="K802" i="2"/>
  <c r="K803" i="2"/>
  <c r="K697" i="2"/>
  <c r="K351" i="2"/>
  <c r="K601" i="2"/>
  <c r="K728" i="2"/>
  <c r="K870" i="2"/>
  <c r="K102" i="2"/>
  <c r="K698" i="2"/>
  <c r="K425" i="2"/>
  <c r="K492" i="2"/>
  <c r="K46" i="2"/>
  <c r="K39" i="2"/>
  <c r="K846" i="2"/>
  <c r="K331" i="2"/>
  <c r="K807" i="2"/>
  <c r="K665" i="2"/>
  <c r="K103" i="2"/>
  <c r="K493" i="2"/>
  <c r="K746" i="2"/>
  <c r="K645" i="2"/>
  <c r="K155" i="2"/>
  <c r="K189" i="2"/>
  <c r="K156" i="2"/>
  <c r="K548" i="2"/>
  <c r="K494" i="2"/>
  <c r="K888" i="2"/>
  <c r="K747" i="2"/>
  <c r="K646" i="2"/>
  <c r="K558" i="2"/>
  <c r="K171" i="2"/>
  <c r="K3" i="2"/>
  <c r="K606" i="2"/>
  <c r="K96" i="2"/>
  <c r="K578" i="2"/>
  <c r="K172" i="2"/>
  <c r="K190" i="2"/>
  <c r="K176" i="2"/>
  <c r="K182" i="2"/>
  <c r="K556" i="2"/>
  <c r="K734" i="2"/>
  <c r="K19" i="2"/>
  <c r="K127" i="2"/>
  <c r="K464" i="2"/>
  <c r="K135" i="2"/>
  <c r="K847" i="2"/>
  <c r="K283" i="2"/>
  <c r="K462" i="2"/>
  <c r="K647" i="2"/>
  <c r="K793" i="2"/>
  <c r="K50" i="2"/>
  <c r="K798" i="2"/>
  <c r="K15" i="2"/>
  <c r="K288" i="2"/>
  <c r="K451" i="2"/>
  <c r="K787" i="2"/>
  <c r="K724" i="2"/>
  <c r="K323" i="2"/>
  <c r="K463" i="2"/>
  <c r="K289" i="2"/>
  <c r="K30" i="2"/>
  <c r="K430" i="2"/>
  <c r="K164" i="2"/>
  <c r="K284" i="2"/>
  <c r="K157" i="2"/>
  <c r="K573" i="2"/>
  <c r="K495" i="2"/>
  <c r="K799" i="2"/>
  <c r="K16" i="2"/>
  <c r="K549" i="2"/>
  <c r="K426" i="2"/>
  <c r="K748" i="2"/>
  <c r="K209" i="2"/>
  <c r="K856" i="2"/>
  <c r="K496" i="2"/>
  <c r="K497" i="2"/>
  <c r="K145" i="2"/>
  <c r="K594" i="2"/>
  <c r="K368" i="2"/>
  <c r="K788" i="2"/>
  <c r="K324" i="2"/>
  <c r="K666" i="2"/>
  <c r="K20" i="2"/>
  <c r="K387" i="2"/>
  <c r="K889" i="2"/>
  <c r="K498" i="2"/>
  <c r="K499" i="2"/>
  <c r="K406" i="2"/>
  <c r="K205" i="2"/>
  <c r="K4" i="2"/>
  <c r="K699" i="2"/>
  <c r="K700" i="2"/>
  <c r="K238" i="2"/>
  <c r="K86" i="2"/>
  <c r="K10" i="2"/>
  <c r="K407" i="2"/>
  <c r="K667" i="2"/>
  <c r="K106" i="2"/>
  <c r="K375" i="2"/>
  <c r="K500" i="2"/>
  <c r="K146" i="2"/>
  <c r="K780" i="2"/>
  <c r="K352" i="2"/>
  <c r="K511" i="2"/>
  <c r="K570" i="2"/>
  <c r="K701" i="2"/>
  <c r="K119" i="2"/>
  <c r="K441" i="2"/>
  <c r="K735" i="2"/>
  <c r="K522" i="2"/>
  <c r="K648" i="2"/>
  <c r="K67" i="2"/>
  <c r="K442" i="2"/>
  <c r="K854" i="2"/>
  <c r="K833" i="2"/>
  <c r="K42" i="2"/>
  <c r="K749" i="2"/>
  <c r="K91" i="2"/>
  <c r="K185" i="2"/>
  <c r="K781" i="2"/>
  <c r="K341" i="2"/>
  <c r="K603" i="2"/>
  <c r="K571" i="2"/>
  <c r="K725" i="2"/>
  <c r="K550" i="2"/>
  <c r="K848" i="2"/>
  <c r="K353" i="2"/>
  <c r="K782" i="2"/>
  <c r="K783" i="2"/>
  <c r="K512" i="2"/>
  <c r="K789" i="2"/>
  <c r="K21" i="2"/>
  <c r="K834" i="2"/>
  <c r="K128" i="2"/>
  <c r="K239" i="2"/>
  <c r="K346" i="2"/>
  <c r="K862" i="2"/>
  <c r="K822" i="2"/>
  <c r="K808" i="2"/>
  <c r="K248" i="2"/>
  <c r="K370" i="2"/>
  <c r="K84" i="2"/>
  <c r="K784" i="2"/>
  <c r="K325" i="2"/>
  <c r="K111" i="2"/>
  <c r="K228" i="2"/>
  <c r="K702" i="2"/>
  <c r="K501" i="2"/>
  <c r="K328" i="2"/>
  <c r="K584" i="2"/>
  <c r="K835" i="2"/>
  <c r="K342" i="2"/>
  <c r="K502" i="2"/>
  <c r="K296" i="2"/>
  <c r="K43" i="2"/>
  <c r="K599" i="2"/>
  <c r="K866" i="2"/>
  <c r="K750" i="2"/>
  <c r="K890" i="2"/>
  <c r="K751" i="2"/>
  <c r="K503" i="2"/>
  <c r="K147" i="2"/>
  <c r="K708" i="2"/>
  <c r="K343" i="2"/>
  <c r="K551" i="2"/>
  <c r="K222" i="2"/>
  <c r="K649" i="2"/>
  <c r="K891" i="2"/>
  <c r="K668" i="2"/>
  <c r="K192" i="2"/>
  <c r="K873" i="2"/>
  <c r="K259" i="2"/>
  <c r="K56" i="2"/>
  <c r="K595" i="2"/>
  <c r="K892" i="2"/>
  <c r="K513" i="2"/>
  <c r="K183" i="2"/>
  <c r="K867" i="2"/>
  <c r="K136" i="2"/>
  <c r="K193" i="2"/>
  <c r="K785" i="2"/>
  <c r="K77" i="2"/>
  <c r="K452" i="2"/>
  <c r="K390" i="2"/>
  <c r="K836" i="2"/>
  <c r="K726" i="2"/>
  <c r="K604" i="2"/>
  <c r="K71" i="2"/>
  <c r="K596" i="2"/>
  <c r="K650" i="2"/>
  <c r="K137" i="2"/>
  <c r="K244" i="2"/>
  <c r="K669" i="2"/>
  <c r="K552" i="2"/>
  <c r="K226" i="2"/>
  <c r="K874" i="2"/>
  <c r="K597" i="2"/>
  <c r="K804" i="2"/>
  <c r="K112" i="2"/>
  <c r="K703" i="2"/>
  <c r="K210" i="2"/>
  <c r="K64" i="2"/>
  <c r="K223" i="2"/>
  <c r="K752" i="2"/>
  <c r="K431" i="2"/>
  <c r="K186" i="2"/>
  <c r="K326" i="2"/>
  <c r="K576" i="2"/>
  <c r="K23" i="2"/>
  <c r="K285" i="2"/>
  <c r="K385" i="2"/>
  <c r="K837" i="2"/>
  <c r="K455" i="2"/>
  <c r="K523" i="2"/>
  <c r="K329" i="2"/>
  <c r="K113" i="2"/>
  <c r="K504" i="2"/>
  <c r="K505" i="2"/>
  <c r="K458" i="2"/>
  <c r="K161" i="2"/>
  <c r="K572" i="2"/>
  <c r="K528" i="2"/>
  <c r="K704" i="2"/>
  <c r="K150" i="2"/>
  <c r="K876" i="2"/>
  <c r="K581" i="2"/>
  <c r="K345" i="2"/>
  <c r="K849" i="2"/>
  <c r="K557" i="2"/>
  <c r="K705" i="2"/>
  <c r="K706" i="2"/>
  <c r="K72" i="2"/>
  <c r="K327" i="2"/>
  <c r="K707" i="2"/>
  <c r="K529" i="2"/>
  <c r="K553" i="2"/>
  <c r="K863" i="2"/>
  <c r="K249" i="2"/>
  <c r="K506" i="2"/>
  <c r="K240" i="2"/>
  <c r="K347" i="2"/>
  <c r="K241" i="2"/>
  <c r="K786" i="2"/>
  <c r="K810" i="2"/>
  <c r="B13" i="4"/>
  <c r="D4" i="24"/>
  <c r="C4" i="24"/>
  <c r="B8" i="24"/>
  <c r="A8" i="2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6943C09-E0D0-44EF-BE7B-8D6168B4314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FED8B58-6CA5-4DEA-BA00-2CFE780B4303}" name="WorksheetConnection_Titanic.csv (2)!$M:$M" type="102" refreshedVersion="8" minRefreshableVersion="5">
    <extLst>
      <ext xmlns:x15="http://schemas.microsoft.com/office/spreadsheetml/2010/11/main" uri="{DE250136-89BD-433C-8126-D09CA5730AF9}">
        <x15:connection id="Range" autoDelete="1">
          <x15:rangePr sourceName="_xlcn.WorksheetConnection_Titanic.csv2MM1"/>
        </x15:connection>
      </ext>
    </extLst>
  </connection>
  <connection id="3" xr16:uid="{5502497A-EB5E-4335-A97F-ABE90310C47E}" name="WorksheetConnection_Titanic.xlsx!Table1" type="102" refreshedVersion="8" minRefreshableVersion="5">
    <extLst>
      <ext xmlns:x15="http://schemas.microsoft.com/office/spreadsheetml/2010/11/main" uri="{DE250136-89BD-433C-8126-D09CA5730AF9}">
        <x15:connection id="Table1" autoDelete="1">
          <x15:rangePr sourceName="_xlcn.WorksheetConnection_Titanic.xlsxTable11"/>
        </x15:connection>
      </ext>
    </extLst>
  </connection>
</connections>
</file>

<file path=xl/sharedStrings.xml><?xml version="1.0" encoding="utf-8"?>
<sst xmlns="http://schemas.openxmlformats.org/spreadsheetml/2006/main" count="7846" uniqueCount="2027">
  <si>
    <t>PassengerId</t>
  </si>
  <si>
    <t>Survived</t>
  </si>
  <si>
    <t>Pclass</t>
  </si>
  <si>
    <t>Name</t>
  </si>
  <si>
    <t>Sex</t>
  </si>
  <si>
    <t>Age</t>
  </si>
  <si>
    <t>SibSp</t>
  </si>
  <si>
    <t>Parch</t>
  </si>
  <si>
    <t>Ticket</t>
  </si>
  <si>
    <t>Fare</t>
  </si>
  <si>
    <t>Cabin</t>
  </si>
  <si>
    <t>Embarked</t>
  </si>
  <si>
    <t>Braund, Mr. Owen Harris</t>
  </si>
  <si>
    <t>male</t>
  </si>
  <si>
    <t>A/5 21171</t>
  </si>
  <si>
    <t>S</t>
  </si>
  <si>
    <t>Cumings, Mrs. John Bradley (Florence Briggs Thayer)</t>
  </si>
  <si>
    <t>female</t>
  </si>
  <si>
    <t>PC 17599</t>
  </si>
  <si>
    <t>C85</t>
  </si>
  <si>
    <t>C</t>
  </si>
  <si>
    <t>Heikkinen, Miss. Laina</t>
  </si>
  <si>
    <t>STON/O2. 3101282</t>
  </si>
  <si>
    <t>Futrelle, Mrs. Jacques Heath (Lily May Peel)</t>
  </si>
  <si>
    <t>C123</t>
  </si>
  <si>
    <t>Allen, Mr. William Henry</t>
  </si>
  <si>
    <t>We</t>
  </si>
  <si>
    <t>Moran, Mr. James</t>
  </si>
  <si>
    <t>Q</t>
  </si>
  <si>
    <t>McCarthy, Mr. Timothy J</t>
  </si>
  <si>
    <t>E46</t>
  </si>
  <si>
    <t>Palsson, Master. Gosta Leonard</t>
  </si>
  <si>
    <t>Johnson, Mrs. Oscar W (Elisabeth Vilhelmina Berg)</t>
  </si>
  <si>
    <t>Nasser, Mrs. Nicholas (Adele Achem)</t>
  </si>
  <si>
    <t>Sandstrom, Miss. Marguerite Rut</t>
  </si>
  <si>
    <t>PP 9549</t>
  </si>
  <si>
    <t>G6</t>
  </si>
  <si>
    <t>Bonnell, Miss. Elizabeth</t>
  </si>
  <si>
    <t>C103</t>
  </si>
  <si>
    <t>Saundercock, Mr. William Henry</t>
  </si>
  <si>
    <t>A/5. 2151</t>
  </si>
  <si>
    <t>Andersson, Mr. Anders Johan</t>
  </si>
  <si>
    <t>Vestrom, Miss. Hulda Amanda Adolfina</t>
  </si>
  <si>
    <t xml:space="preserve">Hewlett, Mrs. (Mary D Kingcome) </t>
  </si>
  <si>
    <t>Rice, Master. Eugene</t>
  </si>
  <si>
    <t>Williams, Mr. Charles Eugene</t>
  </si>
  <si>
    <t>Vander Planke, Mrs. Julius (Emelia Maria Vandemoortele)</t>
  </si>
  <si>
    <t>Masselmani, Mrs. Fatima</t>
  </si>
  <si>
    <t>Fynney, Mr. Joseph J</t>
  </si>
  <si>
    <t>Beesley, Mr. Lawrence</t>
  </si>
  <si>
    <t>D56</t>
  </si>
  <si>
    <t>McGowan, Miss. Anna "Annie"</t>
  </si>
  <si>
    <t>Sloper, Mr. William Thompson</t>
  </si>
  <si>
    <t>A6</t>
  </si>
  <si>
    <t>Palsson, Miss. Torborg Danira</t>
  </si>
  <si>
    <t>Asplund, Mrs. Carl Oscar (Selma Augusta Emilia Johansson)</t>
  </si>
  <si>
    <t>Emir, Mr. Farred Chehab</t>
  </si>
  <si>
    <t>Fortune, Mr. Charles Alexander</t>
  </si>
  <si>
    <t>C23 C25 C27</t>
  </si>
  <si>
    <t>O'Dwyer, Miss. Ellen "Nellie"</t>
  </si>
  <si>
    <t>Todoroff, Mr. Lalio</t>
  </si>
  <si>
    <t>Uruchurtu, Don. Manuel E</t>
  </si>
  <si>
    <t>PC 17601</t>
  </si>
  <si>
    <t>Spencer, Mrs. William Augustus (Marie Eugenie)</t>
  </si>
  <si>
    <t>PC 17569</t>
  </si>
  <si>
    <t>B78</t>
  </si>
  <si>
    <t>Glynn, Miss. Mary Agatha</t>
  </si>
  <si>
    <t>Wheadon, Mr. Edward H</t>
  </si>
  <si>
    <t>C.A. 24579</t>
  </si>
  <si>
    <t>Meyer, Mr. Edgar Joseph</t>
  </si>
  <si>
    <t>PC 17604</t>
  </si>
  <si>
    <t>Holverson, Mr. Alexander Oskar</t>
  </si>
  <si>
    <t>Mamee, Mr. Hanna</t>
  </si>
  <si>
    <t>Cann, Mr. Ernest Charles</t>
  </si>
  <si>
    <t>A./5. 2152</t>
  </si>
  <si>
    <t>Vander Planke, Miss. Augusta Maria</t>
  </si>
  <si>
    <t>Nicola-Yarred, Miss. Jamila</t>
  </si>
  <si>
    <t>Ahlin, Mrs. Johan (Johanna Persdotter Larsson)</t>
  </si>
  <si>
    <t>Turpin, Mrs. William John Robert (Dorothy Ann Wonnacott)</t>
  </si>
  <si>
    <t>Kraeff, Mr. Theodor</t>
  </si>
  <si>
    <t>Laroche, Miss. Simonne Marie Anne Andree</t>
  </si>
  <si>
    <t>SC/Paris 2123</t>
  </si>
  <si>
    <t>Devaney, Miss. Margaret Delia</t>
  </si>
  <si>
    <t>Rogers, Mr. William John</t>
  </si>
  <si>
    <t>S.C./A.4. 23567</t>
  </si>
  <si>
    <t>Lennon, Mr. Denis</t>
  </si>
  <si>
    <t>O'Driscoll, Miss. Bridget</t>
  </si>
  <si>
    <t>Samaan, Mr. Youssef</t>
  </si>
  <si>
    <t>Arnold-Franchi, Mrs. Josef (Josefine Franchi)</t>
  </si>
  <si>
    <t>Panula, Master. Juha Niilo</t>
  </si>
  <si>
    <t>Nosworthy, Mr. Richard Cater</t>
  </si>
  <si>
    <t>A/4. 39886</t>
  </si>
  <si>
    <t>Harper, Mrs. Henry Sleeper (Myna Haxtun)</t>
  </si>
  <si>
    <t>PC 17572</t>
  </si>
  <si>
    <t>D33</t>
  </si>
  <si>
    <t>Faunthorpe, Mrs. Lizzie (Elizabeth Anne Wilkinson)</t>
  </si>
  <si>
    <t>Ostby, Mr. Engelhart Cornelius</t>
  </si>
  <si>
    <t>B30</t>
  </si>
  <si>
    <t>Woolner, Mr. Hugh</t>
  </si>
  <si>
    <t>C52</t>
  </si>
  <si>
    <t>Rugg, Miss. Emily</t>
  </si>
  <si>
    <t>C.A. 31026</t>
  </si>
  <si>
    <t>Novel, Mr. Mansouer</t>
  </si>
  <si>
    <t>West, Miss. Constance Mirium</t>
  </si>
  <si>
    <t>C.A. 34651</t>
  </si>
  <si>
    <t>Goodwin, Master. William Frederick</t>
  </si>
  <si>
    <t>CA 2144</t>
  </si>
  <si>
    <t>Sirayanian, Mr. Orsen</t>
  </si>
  <si>
    <t>Icard, Miss. Amelie</t>
  </si>
  <si>
    <t>B28</t>
  </si>
  <si>
    <t>Harris, Mr. Henry Birkhardt</t>
  </si>
  <si>
    <t>C83</t>
  </si>
  <si>
    <t>Skoog, Master. Harald</t>
  </si>
  <si>
    <t>Stewart, Mr. Albert A</t>
  </si>
  <si>
    <t>PC 17605</t>
  </si>
  <si>
    <t>Moubarek, Master. Gerios</t>
  </si>
  <si>
    <t>Nye, Mrs. (Elizabeth Ramell)</t>
  </si>
  <si>
    <t>C.A. 29395</t>
  </si>
  <si>
    <t>F33</t>
  </si>
  <si>
    <t>Crease, Mr. Ernest James</t>
  </si>
  <si>
    <t>S.P. 3464</t>
  </si>
  <si>
    <t>Andersson, Miss. Erna Alexandra</t>
  </si>
  <si>
    <t>Kink, Mr. Vincenz</t>
  </si>
  <si>
    <t>Jenkin, Mr. Stephen Curnow</t>
  </si>
  <si>
    <t>C.A. 33111</t>
  </si>
  <si>
    <t>Goodwin, Miss. Lillian Amy</t>
  </si>
  <si>
    <t>Hood, Mr. Ambrose Jr</t>
  </si>
  <si>
    <t>S.O.C. 14879</t>
  </si>
  <si>
    <t>Chronopoulos, Mr. Apostolos</t>
  </si>
  <si>
    <t>Bing, Mr. Lee</t>
  </si>
  <si>
    <t>Moen, Mr. Sigurd Hansen</t>
  </si>
  <si>
    <t>F G73</t>
  </si>
  <si>
    <t>Staneff, Mr. Ivan</t>
  </si>
  <si>
    <t>Moutal, Mr. Rahamin Haim</t>
  </si>
  <si>
    <t>Caldwell, Master. Alden Gates</t>
  </si>
  <si>
    <t>Dowdell, Miss. Elizabeth</t>
  </si>
  <si>
    <t>Waelens, Mr. Achille</t>
  </si>
  <si>
    <t>Sheerlinck, Mr. Jan Baptist</t>
  </si>
  <si>
    <t>McDermott, Miss. Brigdet Delia</t>
  </si>
  <si>
    <t>Carrau, Mr. Francisco M</t>
  </si>
  <si>
    <t>Ilett, Miss. Bertha</t>
  </si>
  <si>
    <t>SO/C 14885</t>
  </si>
  <si>
    <t>Backstrom, Mrs. Karl Alfred (Maria Mathilda Gustafsson)</t>
  </si>
  <si>
    <t>Ford, Mr. William Neal</t>
  </si>
  <si>
    <t>W./C. 6608</t>
  </si>
  <si>
    <t>Slocovski, Mr. Selman Francis</t>
  </si>
  <si>
    <t>SOTON/OQ 392086</t>
  </si>
  <si>
    <t>Fortune, Miss. Mabel Helen</t>
  </si>
  <si>
    <t>Celotti, Mr. Francesco</t>
  </si>
  <si>
    <t>Christmann, Mr. Emil</t>
  </si>
  <si>
    <t>Andreasson, Mr. Paul Edvin</t>
  </si>
  <si>
    <t>Chaffee, Mr. Herbert Fuller</t>
  </si>
  <si>
    <t>W.E.P. 5734</t>
  </si>
  <si>
    <t>E31</t>
  </si>
  <si>
    <t>Dean, Mr. Bertram Frank</t>
  </si>
  <si>
    <t>C.A. 2315</t>
  </si>
  <si>
    <t>Coxon, Mr. Daniel</t>
  </si>
  <si>
    <t>Shorney, Mr. Charles Joseph</t>
  </si>
  <si>
    <t>Goldschmidt, Mr. George B</t>
  </si>
  <si>
    <t>PC 17754</t>
  </si>
  <si>
    <t>A5</t>
  </si>
  <si>
    <t>Greenfield, Mr. William Bertram</t>
  </si>
  <si>
    <t>PC 17759</t>
  </si>
  <si>
    <t>D10 D12</t>
  </si>
  <si>
    <t>Doling, Mrs. John T (Ada Julia Bone)</t>
  </si>
  <si>
    <t>Kantor, Mr. Sinai</t>
  </si>
  <si>
    <t>Petranec, Miss. Matilda</t>
  </si>
  <si>
    <t>Petroff, Mr. Pastcho ("Pentcho")</t>
  </si>
  <si>
    <t>White, Mr. Richard Frasar</t>
  </si>
  <si>
    <t>D26</t>
  </si>
  <si>
    <t>Johansson, Mr. Gustaf Joel</t>
  </si>
  <si>
    <t>Gustafsson, Mr. Anders Vilhelm</t>
  </si>
  <si>
    <t>Mionoff, Mr. Stoytcho</t>
  </si>
  <si>
    <t>Salkjelsvik, Miss. Anna Kristine</t>
  </si>
  <si>
    <t>Moss, Mr. Albert Johan</t>
  </si>
  <si>
    <t>Rekic, Mr. Tido</t>
  </si>
  <si>
    <t>Moran, Miss. Bertha</t>
  </si>
  <si>
    <t>Porter, Mr. Walter Chamberlain</t>
  </si>
  <si>
    <t>C110</t>
  </si>
  <si>
    <t>Zabour, Miss. Hileni</t>
  </si>
  <si>
    <t>Barton, Mr. David John</t>
  </si>
  <si>
    <t>Jussila, Miss. Katriina</t>
  </si>
  <si>
    <t>Attalah, Miss. Malake</t>
  </si>
  <si>
    <t>Pekoniemi, Mr. Edvard</t>
  </si>
  <si>
    <t>STON/O 2. 3101294</t>
  </si>
  <si>
    <t>Connors, Mr. Patrick</t>
  </si>
  <si>
    <t>Turpin, Mr. William John Robert</t>
  </si>
  <si>
    <t>Baxter, Mr. Quigg Edmond</t>
  </si>
  <si>
    <t>PC 17558</t>
  </si>
  <si>
    <t>B58 B60</t>
  </si>
  <si>
    <t>Andersson, Miss. Ellis Anna Maria</t>
  </si>
  <si>
    <t>Hickman, Mr. Stanley George</t>
  </si>
  <si>
    <t>Moore, Mr. Leonard Charles</t>
  </si>
  <si>
    <t>A4. 54510</t>
  </si>
  <si>
    <t>Nasser, Mr. Nicholas</t>
  </si>
  <si>
    <t>Webber, Miss. Susan</t>
  </si>
  <si>
    <t>E101</t>
  </si>
  <si>
    <t>White, Mr. Percival Wayland</t>
  </si>
  <si>
    <t>Nicola-Yarred, Master. Elias</t>
  </si>
  <si>
    <t>McMahon, Mr. Martin</t>
  </si>
  <si>
    <t>Madsen, Mr. Fridtjof Arne</t>
  </si>
  <si>
    <t>C 17369</t>
  </si>
  <si>
    <t>Peter, Miss. Anna</t>
  </si>
  <si>
    <t>F E69</t>
  </si>
  <si>
    <t>Ekstrom, Mr. Johan</t>
  </si>
  <si>
    <t>Drazenoic, Mr. Jozef</t>
  </si>
  <si>
    <t>Coelho, Mr. Domingos Fernandeo</t>
  </si>
  <si>
    <t>SOTON/O.Q. 3101307</t>
  </si>
  <si>
    <t>Robins, Mrs. Alexander A (Grace Charity Laury)</t>
  </si>
  <si>
    <t>A/5. 3337</t>
  </si>
  <si>
    <t>Weisz, Mrs. Leopold (Mathilde Francoise Pede)</t>
  </si>
  <si>
    <t>Sobey, Mr. Samuel James Hayden</t>
  </si>
  <si>
    <t>C.A. 29178</t>
  </si>
  <si>
    <t>Richard, Mr. Emile</t>
  </si>
  <si>
    <t>SC/PARIS 2133</t>
  </si>
  <si>
    <t>Newsom, Miss. Helen Monypeny</t>
  </si>
  <si>
    <t>D47</t>
  </si>
  <si>
    <t>Futrelle, Mr. Jacques Heath</t>
  </si>
  <si>
    <t>Osen, Mr. Olaf Elon</t>
  </si>
  <si>
    <t>Giglio, Mr. Victor</t>
  </si>
  <si>
    <t>PC 17593</t>
  </si>
  <si>
    <t>B86</t>
  </si>
  <si>
    <t>Boulos, Mrs. Joseph (Sultana)</t>
  </si>
  <si>
    <t>Nysten, Miss. Anna Sofia</t>
  </si>
  <si>
    <t>Hakkarainen, Mrs. Pekka Pietari (Elin Matilda Dolck)</t>
  </si>
  <si>
    <t>STON/O2. 3101279</t>
  </si>
  <si>
    <t>Burke, Mr. Jeremiah</t>
  </si>
  <si>
    <t>Andrew, Mr. Edgardo Samuel</t>
  </si>
  <si>
    <t>Nicholls, Mr. Joseph Charles</t>
  </si>
  <si>
    <t>C.A. 33112</t>
  </si>
  <si>
    <t>Andersson, Mr. August Edvard ("Wennerstrom")</t>
  </si>
  <si>
    <t>Ford, Miss. Robina Maggie "Ruby"</t>
  </si>
  <si>
    <t>Navratil, Mr. Michel ("Louis M Hoffman")</t>
  </si>
  <si>
    <t>F2</t>
  </si>
  <si>
    <t>Byles, Rev. Thomas Roussel Davids</t>
  </si>
  <si>
    <t>Bateman, Rev. Robert James</t>
  </si>
  <si>
    <t>S.O.P. 1166</t>
  </si>
  <si>
    <t>Pears, Mrs. Thomas (Edith Wearne)</t>
  </si>
  <si>
    <t>C2</t>
  </si>
  <si>
    <t>Meo, Mr. Alfonzo</t>
  </si>
  <si>
    <t>A.5. 11206</t>
  </si>
  <si>
    <t>van Billiard, Mr. Austin Blyler</t>
  </si>
  <si>
    <t>A/5. 851</t>
  </si>
  <si>
    <t>Olsen, Mr. Ole Martin</t>
  </si>
  <si>
    <t>Fa 265302</t>
  </si>
  <si>
    <t>Williams, Mr. Charles Duane</t>
  </si>
  <si>
    <t>PC 17597</t>
  </si>
  <si>
    <t>Gilnagh, Miss. Katherine "Katie"</t>
  </si>
  <si>
    <t>Corn, Mr. Harry</t>
  </si>
  <si>
    <t>SOTON/OQ 392090</t>
  </si>
  <si>
    <t>Smiljanic, Mr. Mile</t>
  </si>
  <si>
    <t>Sage, Master. Thomas Henry</t>
  </si>
  <si>
    <t>CA. 2343</t>
  </si>
  <si>
    <t>Cribb, Mr. John Hatfield</t>
  </si>
  <si>
    <t>Watt, Mrs. James (Elizabeth "Bessie" Inglis Milne)</t>
  </si>
  <si>
    <t>C.A. 33595</t>
  </si>
  <si>
    <t>Bengtsson, Mr. John Viktor</t>
  </si>
  <si>
    <t>Calic, Mr. Jovo</t>
  </si>
  <si>
    <t>Panula, Master. Eino Viljami</t>
  </si>
  <si>
    <t>Goldsmith, Master. Frank John William "Frankie"</t>
  </si>
  <si>
    <t>Chibnall, Mrs. (Edith Martha Bowerman)</t>
  </si>
  <si>
    <t>E33</t>
  </si>
  <si>
    <t>Skoog, Mrs. William (Anna Bernhardina Karlsson)</t>
  </si>
  <si>
    <t>Baumann, Mr. John D</t>
  </si>
  <si>
    <t>PC 17318</t>
  </si>
  <si>
    <t>Ling, Mr. Lee</t>
  </si>
  <si>
    <t>Van der hoef, Mr. Wyckoff</t>
  </si>
  <si>
    <t>B19</t>
  </si>
  <si>
    <t>Rice, Master. Arthur</t>
  </si>
  <si>
    <t>Johnson, Miss. Eleanor Ileen</t>
  </si>
  <si>
    <t>Sivola, Mr. Antti Wilhelm</t>
  </si>
  <si>
    <t>STON/O 2. 3101280</t>
  </si>
  <si>
    <t>Smith, Mr. James Clinch</t>
  </si>
  <si>
    <t>A7</t>
  </si>
  <si>
    <t>Klasen, Mr. Klas Albin</t>
  </si>
  <si>
    <t>Lefebre, Master. Henry Forbes</t>
  </si>
  <si>
    <t>E</t>
  </si>
  <si>
    <t>Isham, Miss. Ann Elizabeth</t>
  </si>
  <si>
    <t>PC 17595</t>
  </si>
  <si>
    <t>C49</t>
  </si>
  <si>
    <t>Hale, Mr. Reginald</t>
  </si>
  <si>
    <t>Leonard, Mr. Lionel</t>
  </si>
  <si>
    <t>LINE</t>
  </si>
  <si>
    <t>Sage, Miss. Constance Gladys</t>
  </si>
  <si>
    <t>Pernot, Mr. Rene</t>
  </si>
  <si>
    <t>SC/PARIS 2131</t>
  </si>
  <si>
    <t>Asplund, Master. Clarence Gustaf Hugo</t>
  </si>
  <si>
    <t>Becker, Master. Richard F</t>
  </si>
  <si>
    <t>F4</t>
  </si>
  <si>
    <t>Kink-Heilmann, Miss. Luise Gretchen</t>
  </si>
  <si>
    <t>Rood, Mr. Hugh Roscoe</t>
  </si>
  <si>
    <t>A32</t>
  </si>
  <si>
    <t>O'Brien, Mrs. Thomas (Johanna "Hannah" Godfrey)</t>
  </si>
  <si>
    <t>Romaine, Mr. Charles Hallace ("Mr C Rolmane")</t>
  </si>
  <si>
    <t>Bourke, Mr. John</t>
  </si>
  <si>
    <t>Turcin, Mr. Stjepan</t>
  </si>
  <si>
    <t>Pinsky, Mrs. (Rosa)</t>
  </si>
  <si>
    <t>Carbines, Mr. William</t>
  </si>
  <si>
    <t>Andersen-Jensen, Miss. Carla Christine Nielsine</t>
  </si>
  <si>
    <t>Navratil, Master. Michel M</t>
  </si>
  <si>
    <t>Brown, Mrs. James Joseph (Margaret Tobin)</t>
  </si>
  <si>
    <t>PC 17610</t>
  </si>
  <si>
    <t>B4</t>
  </si>
  <si>
    <t>Lurette, Miss. Elise</t>
  </si>
  <si>
    <t>B80</t>
  </si>
  <si>
    <t>Mernagh, Mr. Robert</t>
  </si>
  <si>
    <t>Olsen, Mr. Karl Siegwart Andreas</t>
  </si>
  <si>
    <t>Madigan, Miss. Margaret "Maggie"</t>
  </si>
  <si>
    <t>Yrois, Miss. Henriette ("Mrs Harbeck")</t>
  </si>
  <si>
    <t>Vande Walle, Mr. Nestor Cyriel</t>
  </si>
  <si>
    <t>Sage, Mr. Frederick</t>
  </si>
  <si>
    <t>Johanson, Mr. Jakob Alfred</t>
  </si>
  <si>
    <t>Youseff, Mr. Gerious</t>
  </si>
  <si>
    <t>Cohen, Mr. Gurshon "Gus"</t>
  </si>
  <si>
    <t>A/5 3540</t>
  </si>
  <si>
    <t>Strom, Miss. Telma Matilda</t>
  </si>
  <si>
    <t>Backstrom, Mr. Karl Alfred</t>
  </si>
  <si>
    <t>Albimona, Mr. Nassef Cassem</t>
  </si>
  <si>
    <t>Carr, Miss. Helen "Ellen"</t>
  </si>
  <si>
    <t>Blank, Mr. Henry</t>
  </si>
  <si>
    <t>A31</t>
  </si>
  <si>
    <t>Ali, Mr. Ahmed</t>
  </si>
  <si>
    <t>SOTON/O.Q. 3101311</t>
  </si>
  <si>
    <t>Cameron, Miss. Clear Annie</t>
  </si>
  <si>
    <t>F.C.C. 13528</t>
  </si>
  <si>
    <t>Perkin, Mr. John Henry</t>
  </si>
  <si>
    <t>A/5 21174</t>
  </si>
  <si>
    <t>Givard, Mr. Hans Kristensen</t>
  </si>
  <si>
    <t>Kiernan, Mr. Philip</t>
  </si>
  <si>
    <t>Newell, Miss. Madeleine</t>
  </si>
  <si>
    <t>D36</t>
  </si>
  <si>
    <t>Honkanen, Miss. Eliina</t>
  </si>
  <si>
    <t>STON/O2. 3101283</t>
  </si>
  <si>
    <t>Jacobsohn, Mr. Sidney Samuel</t>
  </si>
  <si>
    <t>Bazzani, Miss. Albina</t>
  </si>
  <si>
    <t>D15</t>
  </si>
  <si>
    <t>Harris, Mr. Walter</t>
  </si>
  <si>
    <t>W/C 14208</t>
  </si>
  <si>
    <t>Sunderland, Mr. Victor Francis</t>
  </si>
  <si>
    <t>SOTON/OQ 392089</t>
  </si>
  <si>
    <t>Bracken, Mr. James H</t>
  </si>
  <si>
    <t>Green, Mr. George Henry</t>
  </si>
  <si>
    <t>Nenkoff, Mr. Christo</t>
  </si>
  <si>
    <t>Hoyt, Mr. Frederick Maxfield</t>
  </si>
  <si>
    <t>C93</t>
  </si>
  <si>
    <t>Berglund, Mr. Karl Ivar Sven</t>
  </si>
  <si>
    <t>PP 4348</t>
  </si>
  <si>
    <t>Mellors, Mr. William John</t>
  </si>
  <si>
    <t>SW/PP 751</t>
  </si>
  <si>
    <t>Lovell, Mr. John Hall ("Henry")</t>
  </si>
  <si>
    <t>A/5 21173</t>
  </si>
  <si>
    <t>Fahlstrom, Mr. Arne Jonas</t>
  </si>
  <si>
    <t>Lefebre, Miss. Mathilde</t>
  </si>
  <si>
    <t>Harris, Mrs. Henry Birkhardt (Irene Wallach)</t>
  </si>
  <si>
    <t>Larsson, Mr. Bengt Edvin</t>
  </si>
  <si>
    <t>Sjostedt, Mr. Ernst Adolf</t>
  </si>
  <si>
    <t>Asplund, Miss. Lillian Gertrud</t>
  </si>
  <si>
    <t>Leyson, Mr. Robert William Norman</t>
  </si>
  <si>
    <t>C.A. 29566</t>
  </si>
  <si>
    <t>Harknett, Miss. Alice Phoebe</t>
  </si>
  <si>
    <t>W./C. 6609</t>
  </si>
  <si>
    <t>Hold, Mr. Stephen</t>
  </si>
  <si>
    <t>Collyer, Miss. Marjorie "Lottie"</t>
  </si>
  <si>
    <t>C.A. 31921</t>
  </si>
  <si>
    <t>Pengelly, Mr. Frederick William</t>
  </si>
  <si>
    <t>Hunt, Mr. George Henry</t>
  </si>
  <si>
    <t>SCO/W 1585</t>
  </si>
  <si>
    <t>Zabour, Miss. Thamine</t>
  </si>
  <si>
    <t>Murphy, Miss. Katherine "Kate"</t>
  </si>
  <si>
    <t>Coleridge, Mr. Reginald Charles</t>
  </si>
  <si>
    <t>W./C. 14263</t>
  </si>
  <si>
    <t>Maenpaa, Mr. Matti Alexanteri</t>
  </si>
  <si>
    <t>STON/O 2. 3101275</t>
  </si>
  <si>
    <t>Attalah, Mr. Sleiman</t>
  </si>
  <si>
    <t>Minahan, Dr. William Edward</t>
  </si>
  <si>
    <t>C78</t>
  </si>
  <si>
    <t>Lindahl, Miss. Agda Thorilda Viktoria</t>
  </si>
  <si>
    <t>Hamalainen, Mrs. William (Anna)</t>
  </si>
  <si>
    <t>Beckwith, Mr. Richard Leonard</t>
  </si>
  <si>
    <t>D35</t>
  </si>
  <si>
    <t>Carter, Rev. Ernest Courtenay</t>
  </si>
  <si>
    <t>Reed, Mr. James George</t>
  </si>
  <si>
    <t>Strom, Mrs. Wilhelm (Elna Matilda Persson)</t>
  </si>
  <si>
    <t>Stead, Mr. William Thomas</t>
  </si>
  <si>
    <t>C87</t>
  </si>
  <si>
    <t>Lobb, Mr. William Arthur</t>
  </si>
  <si>
    <t>A/5. 3336</t>
  </si>
  <si>
    <t>Rosblom, Mrs. Viktor (Helena Wilhelmina)</t>
  </si>
  <si>
    <t>Touma, Mrs. Darwis (Hanne Youssef Razi)</t>
  </si>
  <si>
    <t>Thorne, Mrs. Gertrude Maybelle</t>
  </si>
  <si>
    <t>PC 17585</t>
  </si>
  <si>
    <t>Cherry, Miss. Gladys</t>
  </si>
  <si>
    <t>B77</t>
  </si>
  <si>
    <t>Ward, Miss. Anna</t>
  </si>
  <si>
    <t>PC 17755</t>
  </si>
  <si>
    <t>Parrish, Mrs. (Lutie Davis)</t>
  </si>
  <si>
    <t>Smith, Mr. Thomas</t>
  </si>
  <si>
    <t>Asplund, Master. Edvin Rojj Felix</t>
  </si>
  <si>
    <t>Taussig, Mr. Emil</t>
  </si>
  <si>
    <t>E67</t>
  </si>
  <si>
    <t>Harrison, Mr. William</t>
  </si>
  <si>
    <t>B94</t>
  </si>
  <si>
    <t>Henry, Miss. Delia</t>
  </si>
  <si>
    <t>Reeves, Mr. David</t>
  </si>
  <si>
    <t>C.A. 17248</t>
  </si>
  <si>
    <t>Panula, Mr. Ernesti Arvid</t>
  </si>
  <si>
    <t>Persson, Mr. Ernst Ulrik</t>
  </si>
  <si>
    <t>Graham, Mrs. William Thompson (Edith Junkins)</t>
  </si>
  <si>
    <t>PC 17582</t>
  </si>
  <si>
    <t>C125</t>
  </si>
  <si>
    <t>Bissette, Miss. Amelia</t>
  </si>
  <si>
    <t>PC 17760</t>
  </si>
  <si>
    <t>C99</t>
  </si>
  <si>
    <t>Cairns, Mr. Alexander</t>
  </si>
  <si>
    <t>Tornquist, Mr. William Henry</t>
  </si>
  <si>
    <t>Mellinger, Mrs. (Elizabeth Anne Maidment)</t>
  </si>
  <si>
    <t>Natsch, Mr. Charles H</t>
  </si>
  <si>
    <t>PC 17596</t>
  </si>
  <si>
    <t>C118</t>
  </si>
  <si>
    <t>Healy, Miss. Hanora "Nora"</t>
  </si>
  <si>
    <t>Andrews, Miss. Kornelia Theodosia</t>
  </si>
  <si>
    <t>D7</t>
  </si>
  <si>
    <t>Lindblom, Miss. Augusta Charlotta</t>
  </si>
  <si>
    <t>Parkes, Mr. Francis "Frank"</t>
  </si>
  <si>
    <t>Rice, Master. Eric</t>
  </si>
  <si>
    <t>Abbott, Mrs. Stanton (Rosa Hunt)</t>
  </si>
  <si>
    <t>C.A. 2673</t>
  </si>
  <si>
    <t>Duane, Mr. Frank</t>
  </si>
  <si>
    <t>Olsson, Mr. Nils Johan Goransson</t>
  </si>
  <si>
    <t>de Pelsmaeker, Mr. Alfons</t>
  </si>
  <si>
    <t>Dorking, Mr. Edward Arthur</t>
  </si>
  <si>
    <t>A/5. 10482</t>
  </si>
  <si>
    <t>Smith, Mr. Richard William</t>
  </si>
  <si>
    <t>A19</t>
  </si>
  <si>
    <t>Stankovic, Mr. Ivan</t>
  </si>
  <si>
    <t>de Mulder, Mr. Theodore</t>
  </si>
  <si>
    <t>Naidenoff, Mr. Penko</t>
  </si>
  <si>
    <t>Hosono, Mr. Masabumi</t>
  </si>
  <si>
    <t>Connolly, Miss. Kate</t>
  </si>
  <si>
    <t>Barber, Miss. Ellen "Nellie"</t>
  </si>
  <si>
    <t>Bishop, Mrs. Dickinson H (Helen Walton)</t>
  </si>
  <si>
    <t>B49</t>
  </si>
  <si>
    <t>Levy, Mr. Rene Jacques</t>
  </si>
  <si>
    <t>SC/Paris 2163</t>
  </si>
  <si>
    <t>D</t>
  </si>
  <si>
    <t>Haas, Miss. Aloisia</t>
  </si>
  <si>
    <t>Mineff, Mr. Ivan</t>
  </si>
  <si>
    <t>Lewy, Mr. Ervin G</t>
  </si>
  <si>
    <t>PC 17612</t>
  </si>
  <si>
    <t>Hanna, Mr. Mansour</t>
  </si>
  <si>
    <t>Allison, Miss. Helen Loraine</t>
  </si>
  <si>
    <t>C22 C26</t>
  </si>
  <si>
    <t>Saalfeld, Mr. Adolphe</t>
  </si>
  <si>
    <t>C106</t>
  </si>
  <si>
    <t>Baxter, Mrs. James (Helene DeLaudeniere Chaput)</t>
  </si>
  <si>
    <t>Kelly, Miss. Anna Katherine "Annie Kate"</t>
  </si>
  <si>
    <t>McCoy, Mr. Bernard</t>
  </si>
  <si>
    <t>Johnson, Mr. William Cahoone Jr</t>
  </si>
  <si>
    <t>Keane, Miss. Nora A</t>
  </si>
  <si>
    <t>Williams, Mr. Howard Hugh "Harry"</t>
  </si>
  <si>
    <t>A/5 2466</t>
  </si>
  <si>
    <t>Allison, Master. Hudson Trevor</t>
  </si>
  <si>
    <t>Fleming, Miss. Margaret</t>
  </si>
  <si>
    <t>Penasco y Castellana, Mrs. Victor de Satode (Maria Josefa Perez de Soto y Vallejo)</t>
  </si>
  <si>
    <t>PC 17758</t>
  </si>
  <si>
    <t>C65</t>
  </si>
  <si>
    <t>Abelson, Mr. Samuel</t>
  </si>
  <si>
    <t>P/PP 3381</t>
  </si>
  <si>
    <t>Francatelli, Miss. Laura Mabel</t>
  </si>
  <si>
    <t>PC 17485</t>
  </si>
  <si>
    <t>E36</t>
  </si>
  <si>
    <t>Hays, Miss. Margaret Bechstein</t>
  </si>
  <si>
    <t>C54</t>
  </si>
  <si>
    <t>Ryerson, Miss. Emily Borie</t>
  </si>
  <si>
    <t>PC 17608</t>
  </si>
  <si>
    <t>B57 B59 B63 B66</t>
  </si>
  <si>
    <t>Lahtinen, Mrs. William (Anna Sylfven)</t>
  </si>
  <si>
    <t>Hendekovic, Mr. Ignjac</t>
  </si>
  <si>
    <t>Hart, Mr. Benjamin</t>
  </si>
  <si>
    <t>F.C.C. 13529</t>
  </si>
  <si>
    <t>Nilsson, Miss. Helmina Josefina</t>
  </si>
  <si>
    <t>Kantor, Mrs. Sinai (Miriam Sternin)</t>
  </si>
  <si>
    <t>Moraweck, Dr. Ernest</t>
  </si>
  <si>
    <t>Wick, Miss. Mary Natalie</t>
  </si>
  <si>
    <t>C7</t>
  </si>
  <si>
    <t>Spedden, Mrs. Frederic Oakley (Margaretta Corning Stone)</t>
  </si>
  <si>
    <t>E34</t>
  </si>
  <si>
    <t>Dennis, Mr. Samuel</t>
  </si>
  <si>
    <t>A/5 21172</t>
  </si>
  <si>
    <t>Danoff, Mr. Yoto</t>
  </si>
  <si>
    <t>Slayter, Miss. Hilda Mary</t>
  </si>
  <si>
    <t>Caldwell, Mrs. Albert Francis (Sylvia Mae Harbaugh)</t>
  </si>
  <si>
    <t>Sage, Mr. George John Jr</t>
  </si>
  <si>
    <t>Young, Miss. Marie Grice</t>
  </si>
  <si>
    <t>C32</t>
  </si>
  <si>
    <t>Nysveen, Mr. Johan Hansen</t>
  </si>
  <si>
    <t>Ball, Mrs. (Ada E Hall)</t>
  </si>
  <si>
    <t>Goldsmith, Mrs. Frank John (Emily Alice Brown)</t>
  </si>
  <si>
    <t>Hippach, Miss. Jean Gertrude</t>
  </si>
  <si>
    <t>B18</t>
  </si>
  <si>
    <t>McCoy, Miss. Agnes</t>
  </si>
  <si>
    <t>Partner, Mr. Austen</t>
  </si>
  <si>
    <t>C124</t>
  </si>
  <si>
    <t>Graham, Mr. George Edward</t>
  </si>
  <si>
    <t>C91</t>
  </si>
  <si>
    <t>Vander Planke, Mr. Leo Edmondus</t>
  </si>
  <si>
    <t>Frauenthal, Mrs. Henry William (Clara Heinsheimer)</t>
  </si>
  <si>
    <t>PC 17611</t>
  </si>
  <si>
    <t>Denkoff, Mr. Mitto</t>
  </si>
  <si>
    <t>Pears, Mr. Thomas Clinton</t>
  </si>
  <si>
    <t>Burns, Miss. Elizabeth Margaret</t>
  </si>
  <si>
    <t>E40</t>
  </si>
  <si>
    <t>Dahl, Mr. Karl Edwart</t>
  </si>
  <si>
    <t>Blackwell, Mr. Stephen Weart</t>
  </si>
  <si>
    <t>T</t>
  </si>
  <si>
    <t>Navratil, Master. Edmond Roger</t>
  </si>
  <si>
    <t>Fortune, Miss. Alice Elizabeth</t>
  </si>
  <si>
    <t>Collander, Mr. Erik Gustaf</t>
  </si>
  <si>
    <t>Sedgwick, Mr. Charles Frederick Waddington</t>
  </si>
  <si>
    <t>Fox, Mr. Stanley Hubert</t>
  </si>
  <si>
    <t>Brown, Miss. Amelia "Mildred"</t>
  </si>
  <si>
    <t>Smith, Miss. Marion Elsie</t>
  </si>
  <si>
    <t>Davison, Mrs. Thomas Henry (Mary E Finck)</t>
  </si>
  <si>
    <t>Coutts, Master. William Loch "William"</t>
  </si>
  <si>
    <t>C.A. 37671</t>
  </si>
  <si>
    <t>Dimic, Mr. Jovan</t>
  </si>
  <si>
    <t>Odahl, Mr. Nils Martin</t>
  </si>
  <si>
    <t>Williams-Lambert, Mr. Fletcher Fellows</t>
  </si>
  <si>
    <t>C128</t>
  </si>
  <si>
    <t>Elias, Mr. Tannous</t>
  </si>
  <si>
    <t>Arnold-Franchi, Mr. Josef</t>
  </si>
  <si>
    <t>Yousif, Mr. Wazli</t>
  </si>
  <si>
    <t>Vanden Steen, Mr. Leo Peter</t>
  </si>
  <si>
    <t>Bowerman, Miss. Elsie Edith</t>
  </si>
  <si>
    <t>Funk, Miss. Annie Clemmer</t>
  </si>
  <si>
    <t>McGovern, Miss. Mary</t>
  </si>
  <si>
    <t>Mockler, Miss. Helen Mary "Ellie"</t>
  </si>
  <si>
    <t>Skoog, Mr. Wilhelm</t>
  </si>
  <si>
    <t>del Carlo, Mr. Sebastiano</t>
  </si>
  <si>
    <t>SC/PARIS 2167</t>
  </si>
  <si>
    <t>Barbara, Mrs. (Catherine David)</t>
  </si>
  <si>
    <t>Asim, Mr. Adola</t>
  </si>
  <si>
    <t>SOTON/O.Q. 3101310</t>
  </si>
  <si>
    <t>O'Brien, Mr. Thomas</t>
  </si>
  <si>
    <t>Adahl, Mr. Mauritz Nils Martin</t>
  </si>
  <si>
    <t>C 7076</t>
  </si>
  <si>
    <t>Warren, Mrs. Frank Manley (Anna Sophia Atkinson)</t>
  </si>
  <si>
    <t>D37</t>
  </si>
  <si>
    <t>Moussa, Mrs. (Mantoura Boulos)</t>
  </si>
  <si>
    <t>Jermyn, Miss. Annie</t>
  </si>
  <si>
    <t>Aubart, Mme. Leontine Pauline</t>
  </si>
  <si>
    <t>PC 17477</t>
  </si>
  <si>
    <t>B35</t>
  </si>
  <si>
    <t>Harder, Mr. George Achilles</t>
  </si>
  <si>
    <t>E50</t>
  </si>
  <si>
    <t>Wiklund, Mr. Jakob Alfred</t>
  </si>
  <si>
    <t>Beavan, Mr. William Thomas</t>
  </si>
  <si>
    <t>Ringhini, Mr. Sante</t>
  </si>
  <si>
    <t>Palsson, Miss. Stina Viola</t>
  </si>
  <si>
    <t>Meyer, Mrs. Edgar Joseph (Leila Saks)</t>
  </si>
  <si>
    <t>Landergren, Miss. Aurora Adelia</t>
  </si>
  <si>
    <t>C 7077</t>
  </si>
  <si>
    <t>Widener, Mr. Harry Elkins</t>
  </si>
  <si>
    <t>C82</t>
  </si>
  <si>
    <t>Betros, Mr. Tannous</t>
  </si>
  <si>
    <t>Gustafsson, Mr. Karl Gideon</t>
  </si>
  <si>
    <t>Bidois, Miss. Rosalie</t>
  </si>
  <si>
    <t>PC 17757</t>
  </si>
  <si>
    <t>Nakid, Miss. Maria ("Mary")</t>
  </si>
  <si>
    <t>Tikkanen, Mr. Juho</t>
  </si>
  <si>
    <t>STON/O 2. 3101293</t>
  </si>
  <si>
    <t>Holverson, Mrs. Alexander Oskar (Mary Aline Towner)</t>
  </si>
  <si>
    <t>Plotcharsky, Mr. Vasil</t>
  </si>
  <si>
    <t>Davies, Mr. Charles Henry</t>
  </si>
  <si>
    <t>Goodwin, Master. Sidney Leonard</t>
  </si>
  <si>
    <t>Buss, Miss. Kate</t>
  </si>
  <si>
    <t>Sadlier, Mr. Matthew</t>
  </si>
  <si>
    <t>Lehmann, Miss. Bertha</t>
  </si>
  <si>
    <t>SC 1748</t>
  </si>
  <si>
    <t>Carter, Mr. William Ernest</t>
  </si>
  <si>
    <t>B96 B98</t>
  </si>
  <si>
    <t>Jansson, Mr. Carl Olof</t>
  </si>
  <si>
    <t>Gustafsson, Mr. Johan Birger</t>
  </si>
  <si>
    <t>Newell, Miss. Marjorie</t>
  </si>
  <si>
    <t>Sandstrom, Mrs. Hjalmar (Agnes Charlotta Bengtsson)</t>
  </si>
  <si>
    <t>Johansson, Mr. Erik</t>
  </si>
  <si>
    <t>Olsson, Miss. Elina</t>
  </si>
  <si>
    <t>McKane, Mr. Peter David</t>
  </si>
  <si>
    <t>Pain, Dr. Alfred</t>
  </si>
  <si>
    <t>Trout, Mrs. William H (Jessie L)</t>
  </si>
  <si>
    <t>Niskanen, Mr. Juha</t>
  </si>
  <si>
    <t>STON/O 2. 3101289</t>
  </si>
  <si>
    <t>Adams, Mr. John</t>
  </si>
  <si>
    <t>Jussila, Miss. Mari Aina</t>
  </si>
  <si>
    <t>Hakkarainen, Mr. Pekka Pietari</t>
  </si>
  <si>
    <t>Oreskovic, Miss. Marija</t>
  </si>
  <si>
    <t>Gale, Mr. Shadrach</t>
  </si>
  <si>
    <t>Widegren, Mr. Carl/Charles Peter</t>
  </si>
  <si>
    <t>Richards, Master. William Rowe</t>
  </si>
  <si>
    <t>Birkeland, Mr. Hans Martin Monsen</t>
  </si>
  <si>
    <t>Lefebre, Miss. Ida</t>
  </si>
  <si>
    <t>Sdycoff, Mr. Todor</t>
  </si>
  <si>
    <t>Hart, Mr. Henry</t>
  </si>
  <si>
    <t>Minahan, Miss. Daisy E</t>
  </si>
  <si>
    <t>Cunningham, Mr. Alfred Fleming</t>
  </si>
  <si>
    <t>Sundman, Mr. Johan Julian</t>
  </si>
  <si>
    <t>STON/O 2. 3101269</t>
  </si>
  <si>
    <t>Meek, Mrs. Thomas (Annie Louise Rowley)</t>
  </si>
  <si>
    <t>Drew, Mrs. James Vivian (Lulu Thorne Christian)</t>
  </si>
  <si>
    <t>Silven, Miss. Lyyli Karoliina</t>
  </si>
  <si>
    <t>Matthews, Mr. William John</t>
  </si>
  <si>
    <t>Van Impe, Miss. Catharina</t>
  </si>
  <si>
    <t>Gheorgheff, Mr. Stanio</t>
  </si>
  <si>
    <t>Charters, Mr. David</t>
  </si>
  <si>
    <t>A/5. 13032</t>
  </si>
  <si>
    <t>Zimmerman, Mr. Leo</t>
  </si>
  <si>
    <t>Danbom, Mrs. Ernst Gilbert (Anna Sigrid Maria Brogren)</t>
  </si>
  <si>
    <t>Rosblom, Mr. Viktor Richard</t>
  </si>
  <si>
    <t>Wiseman, Mr. Phillippe</t>
  </si>
  <si>
    <t>A/4. 34244</t>
  </si>
  <si>
    <t>Clarke, Mrs. Charles V (Ada Maria Winfield)</t>
  </si>
  <si>
    <t>Phillips, Miss. Kate Florence ("Mrs Kate Louise Phillips Marshall")</t>
  </si>
  <si>
    <t>Flynn, Mr. James</t>
  </si>
  <si>
    <t>Pickard, Mr. Berk (Berk Trembisky)</t>
  </si>
  <si>
    <t>SOTON/O.Q. 392078</t>
  </si>
  <si>
    <t>E10</t>
  </si>
  <si>
    <t>Bjornstrom-Steffansson, Mr. Mauritz Hakan</t>
  </si>
  <si>
    <t>Thorneycroft, Mrs. Percival (Florence Kate White)</t>
  </si>
  <si>
    <t>Louch, Mrs. Charles Alexander (Alice Adelaide Slow)</t>
  </si>
  <si>
    <t>SC/AH 3085</t>
  </si>
  <si>
    <t>Kallio, Mr. Nikolai Erland</t>
  </si>
  <si>
    <t>STON/O 2. 3101274</t>
  </si>
  <si>
    <t>Silvey, Mr. William Baird</t>
  </si>
  <si>
    <t>E44</t>
  </si>
  <si>
    <t>Carter, Miss. Lucile Polk</t>
  </si>
  <si>
    <t>Ford, Miss. Doolina Margaret "Daisy"</t>
  </si>
  <si>
    <t>Richards, Mrs. Sidney (Emily Hocking)</t>
  </si>
  <si>
    <t>Fortune, Mr. Mark</t>
  </si>
  <si>
    <t>Kvillner, Mr. Johan Henrik Johannesson</t>
  </si>
  <si>
    <t>C.A. 18723</t>
  </si>
  <si>
    <t>Hart, Mrs. Benjamin (Esther Ada Bloomfield)</t>
  </si>
  <si>
    <t>Hampe, Mr. Leon</t>
  </si>
  <si>
    <t>Petterson, Mr. Johan Emil</t>
  </si>
  <si>
    <t>Reynaldo, Ms. Encarnacion</t>
  </si>
  <si>
    <t>Johannesen-Bratthammer, Mr. Bernt</t>
  </si>
  <si>
    <t>Dodge, Master. Washington</t>
  </si>
  <si>
    <t>A34</t>
  </si>
  <si>
    <t>Mellinger, Miss. Madeleine Violet</t>
  </si>
  <si>
    <t>Seward, Mr. Frederic Kimber</t>
  </si>
  <si>
    <t>Baclini, Miss. Marie Catherine</t>
  </si>
  <si>
    <t>Peuchen, Major. Arthur Godfrey</t>
  </si>
  <si>
    <t>C104</t>
  </si>
  <si>
    <t>West, Mr. Edwy Arthur</t>
  </si>
  <si>
    <t>Hagland, Mr. Ingvald Olai Olsen</t>
  </si>
  <si>
    <t>Foreman, Mr. Benjamin Laventall</t>
  </si>
  <si>
    <t>C111</t>
  </si>
  <si>
    <t>Goldenberg, Mr. Samuel L</t>
  </si>
  <si>
    <t>C92</t>
  </si>
  <si>
    <t>Peduzzi, Mr. Joseph</t>
  </si>
  <si>
    <t>A/5 2817</t>
  </si>
  <si>
    <t>Jalsevac, Mr. Ivan</t>
  </si>
  <si>
    <t>Millet, Mr. Francis Davis</t>
  </si>
  <si>
    <t>E38</t>
  </si>
  <si>
    <t>Kenyon, Mrs. Frederick R (Marion)</t>
  </si>
  <si>
    <t>D21</t>
  </si>
  <si>
    <t>Toomey, Miss. Ellen</t>
  </si>
  <si>
    <t>F.C.C. 13531</t>
  </si>
  <si>
    <t>O'Connor, Mr. Maurice</t>
  </si>
  <si>
    <t>Anderson, Mr. Harry</t>
  </si>
  <si>
    <t>E12</t>
  </si>
  <si>
    <t>Morley, Mr. William</t>
  </si>
  <si>
    <t>Gee, Mr. Arthur H</t>
  </si>
  <si>
    <t>E63</t>
  </si>
  <si>
    <t>Milling, Mr. Jacob Christian</t>
  </si>
  <si>
    <t>Maisner, Mr. Simon</t>
  </si>
  <si>
    <t>A/S 2816</t>
  </si>
  <si>
    <t>Goncalves, Mr. Manuel Estanslas</t>
  </si>
  <si>
    <t>SOTON/O.Q. 3101306</t>
  </si>
  <si>
    <t>Campbell, Mr. William</t>
  </si>
  <si>
    <t>Smart, Mr. John Montgomery</t>
  </si>
  <si>
    <t>Scanlan, Mr. James</t>
  </si>
  <si>
    <t>Baclini, Miss. Helene Barbara</t>
  </si>
  <si>
    <t>Keefe, Mr. Arthur</t>
  </si>
  <si>
    <t>Cacic, Mr. Luka</t>
  </si>
  <si>
    <t>West, Mrs. Edwy Arthur (Ada Mary Worth)</t>
  </si>
  <si>
    <t>Jerwan, Mrs. Amin S (Marie Marthe Thuillard)</t>
  </si>
  <si>
    <t>SC/AH Basle 541</t>
  </si>
  <si>
    <t>Strandberg, Miss. Ida Sofia</t>
  </si>
  <si>
    <t>Clifford, Mr. George Quincy</t>
  </si>
  <si>
    <t>A14</t>
  </si>
  <si>
    <t>Renouf, Mr. Peter Henry</t>
  </si>
  <si>
    <t>Braund, Mr. Lewis Richard</t>
  </si>
  <si>
    <t>Karlsson, Mr. Nils August</t>
  </si>
  <si>
    <t>Hirvonen, Miss. Hildur E</t>
  </si>
  <si>
    <t>Goodwin, Master. Harold Victor</t>
  </si>
  <si>
    <t>Frost, Mr. Anthony Wood "Archie"</t>
  </si>
  <si>
    <t>Rouse, Mr. Richard Henry</t>
  </si>
  <si>
    <t>A/5 3594</t>
  </si>
  <si>
    <t>Turkula, Mrs. (Hedwig)</t>
  </si>
  <si>
    <t>Bishop, Mr. Dickinson H</t>
  </si>
  <si>
    <t>Lefebre, Miss. Jeannie</t>
  </si>
  <si>
    <t>Hoyt, Mrs. Frederick Maxfield (Jane Anne Forby)</t>
  </si>
  <si>
    <t>Kent, Mr. Edward Austin</t>
  </si>
  <si>
    <t>B37</t>
  </si>
  <si>
    <t>Somerton, Mr. Francis William</t>
  </si>
  <si>
    <t>A.5. 18509</t>
  </si>
  <si>
    <t>Coutts, Master. Eden Leslie "Neville"</t>
  </si>
  <si>
    <t>Hagland, Mr. Konrad Mathias Reiersen</t>
  </si>
  <si>
    <t>Windelov, Mr. Einar</t>
  </si>
  <si>
    <t>SOTON/OQ 3101317</t>
  </si>
  <si>
    <t>Molson, Mr. Harry Markland</t>
  </si>
  <si>
    <t>C30</t>
  </si>
  <si>
    <t>Artagaveytia, Mr. Ramon</t>
  </si>
  <si>
    <t>PC 17609</t>
  </si>
  <si>
    <t>Stanley, Mr. Edward Roland</t>
  </si>
  <si>
    <t>A/4 45380</t>
  </si>
  <si>
    <t>Yousseff, Mr. Gerious</t>
  </si>
  <si>
    <t>Eustis, Miss. Elizabeth Mussey</t>
  </si>
  <si>
    <t>D20</t>
  </si>
  <si>
    <t>Shellard, Mr. Frederick William</t>
  </si>
  <si>
    <t>C.A. 6212</t>
  </si>
  <si>
    <t>Allison, Mrs. Hudson J C (Bessie Waldo Daniels)</t>
  </si>
  <si>
    <t>Svensson, Mr. Olof</t>
  </si>
  <si>
    <t>Calic, Mr. Petar</t>
  </si>
  <si>
    <t>Canavan, Miss. Mary</t>
  </si>
  <si>
    <t>O'Sullivan, Miss. Bridget Mary</t>
  </si>
  <si>
    <t>Laitinen, Miss. Kristina Sofia</t>
  </si>
  <si>
    <t>Maioni, Miss. Roberta</t>
  </si>
  <si>
    <t>B79</t>
  </si>
  <si>
    <t>Penasco y Castellana, Mr. Victor de Satode</t>
  </si>
  <si>
    <t>Quick, Mrs. Frederick Charles (Jane Richards)</t>
  </si>
  <si>
    <t>Bradley, Mr. George ("George Arthur Brayton")</t>
  </si>
  <si>
    <t>Olsen, Mr. Henry Margido</t>
  </si>
  <si>
    <t>C 4001</t>
  </si>
  <si>
    <t>Lang, Mr. Fang</t>
  </si>
  <si>
    <t>Daly, Mr. Eugene Patrick</t>
  </si>
  <si>
    <t>Webber, Mr. James</t>
  </si>
  <si>
    <t>SOTON/OQ 3101316</t>
  </si>
  <si>
    <t>McGough, Mr. James Robert</t>
  </si>
  <si>
    <t>PC 17473</t>
  </si>
  <si>
    <t>E25</t>
  </si>
  <si>
    <t>Rothschild, Mrs. Martin (Elizabeth L. Barrett)</t>
  </si>
  <si>
    <t>PC 17603</t>
  </si>
  <si>
    <t>Coleff, Mr. Satio</t>
  </si>
  <si>
    <t>Walker, Mr. William Anderson</t>
  </si>
  <si>
    <t>D46</t>
  </si>
  <si>
    <t>Lemore, Mrs. (Amelia Milley)</t>
  </si>
  <si>
    <t>C.A. 34260</t>
  </si>
  <si>
    <t>Ryan, Mr. Patrick</t>
  </si>
  <si>
    <t>Angle, Mrs. William A (Florence "Mary" Agnes Hughes)</t>
  </si>
  <si>
    <t>Pavlovic, Mr. Stefo</t>
  </si>
  <si>
    <t>Perreault, Miss. Anne</t>
  </si>
  <si>
    <t>B73</t>
  </si>
  <si>
    <t>Vovk, Mr. Janko</t>
  </si>
  <si>
    <t>Lahoud, Mr. Sarkis</t>
  </si>
  <si>
    <t>Hippach, Mrs. Louis Albert (Ida Sophia Fischer)</t>
  </si>
  <si>
    <t>Kassem, Mr. Fared</t>
  </si>
  <si>
    <t>Farrell, Mr. James</t>
  </si>
  <si>
    <t>Ridsdale, Miss. Lucy</t>
  </si>
  <si>
    <t>W./C. 14258</t>
  </si>
  <si>
    <t>Farthing, Mr. John</t>
  </si>
  <si>
    <t>PC 17483</t>
  </si>
  <si>
    <t>C95</t>
  </si>
  <si>
    <t>Salonen, Mr. Johan Werner</t>
  </si>
  <si>
    <t>Hocking, Mr. Richard George</t>
  </si>
  <si>
    <t>Quick, Miss. Phyllis May</t>
  </si>
  <si>
    <t>Toufik, Mr. Nakli</t>
  </si>
  <si>
    <t>Elias, Mr. Joseph Jr</t>
  </si>
  <si>
    <t>Peter, Mrs. Catherine (Catherine Rizk)</t>
  </si>
  <si>
    <t>Cacic, Miss. Marija</t>
  </si>
  <si>
    <t>Hart, Miss. Eva Miriam</t>
  </si>
  <si>
    <t>Butt, Major. Archibald Willingham</t>
  </si>
  <si>
    <t>B38</t>
  </si>
  <si>
    <t>LeRoy, Miss. Bertha</t>
  </si>
  <si>
    <t>PC 17761</t>
  </si>
  <si>
    <t>Risien, Mr. Samuel Beard</t>
  </si>
  <si>
    <t>Frolicher, Miss. Hedwig Margaritha</t>
  </si>
  <si>
    <t>B39</t>
  </si>
  <si>
    <t>Crosby, Miss. Harriet R</t>
  </si>
  <si>
    <t>WE/P 5735</t>
  </si>
  <si>
    <t>B22</t>
  </si>
  <si>
    <t>Andersson, Miss. Ingeborg Constanzia</t>
  </si>
  <si>
    <t>Andersson, Miss. Sigrid Elisabeth</t>
  </si>
  <si>
    <t>Beane, Mr. Edward</t>
  </si>
  <si>
    <t>Douglas, Mr. Walter Donald</t>
  </si>
  <si>
    <t>C86</t>
  </si>
  <si>
    <t>Nicholson, Mr. Arthur Ernest</t>
  </si>
  <si>
    <t>Beane, Mrs. Edward (Ethel Clarke)</t>
  </si>
  <si>
    <t>Padro y Manent, Mr. Julian</t>
  </si>
  <si>
    <t>SC/PARIS 2146</t>
  </si>
  <si>
    <t>Goldsmith, Mr. Frank John</t>
  </si>
  <si>
    <t>Davies, Master. John Morgan Jr</t>
  </si>
  <si>
    <t>Thayer, Mr. John Borland Jr</t>
  </si>
  <si>
    <t>C70</t>
  </si>
  <si>
    <t>Sharp, Mr. Percival James R</t>
  </si>
  <si>
    <t>O'Brien, Mr. Timothy</t>
  </si>
  <si>
    <t>Leeni, Mr. Fahim ("Philip Zenni")</t>
  </si>
  <si>
    <t>Ohman, Miss. Velin</t>
  </si>
  <si>
    <t>Wright, Mr. George</t>
  </si>
  <si>
    <t>Duff Gordon, Lady. (Lucille Christiana Sutherland) ("Mrs Morgan")</t>
  </si>
  <si>
    <t>A16</t>
  </si>
  <si>
    <t>Robbins, Mr. Victor</t>
  </si>
  <si>
    <t>Taussig, Mrs. Emil (Tillie Mandelbaum)</t>
  </si>
  <si>
    <t>de Messemaeker, Mrs. Guillaume Joseph (Emma)</t>
  </si>
  <si>
    <t>Morrow, Mr. Thomas Rowan</t>
  </si>
  <si>
    <t>Sivic, Mr. Husein</t>
  </si>
  <si>
    <t>Norman, Mr. Robert Douglas</t>
  </si>
  <si>
    <t>Simmons, Mr. John</t>
  </si>
  <si>
    <t>SOTON/OQ 392082</t>
  </si>
  <si>
    <t>Meanwell, Miss. (Marion Ogden)</t>
  </si>
  <si>
    <t>SOTON/O.Q. 392087</t>
  </si>
  <si>
    <t>Davies, Mr. Alfred J</t>
  </si>
  <si>
    <t>A/4 48871</t>
  </si>
  <si>
    <t>Stoytcheff, Mr. Ilia</t>
  </si>
  <si>
    <t>Palsson, Mrs. Nils (Alma Cornelia Berglund)</t>
  </si>
  <si>
    <t>Doharr, Mr. Tannous</t>
  </si>
  <si>
    <t>Jonsson, Mr. Carl</t>
  </si>
  <si>
    <t>Harris, Mr. George</t>
  </si>
  <si>
    <t>S.W./PP 752</t>
  </si>
  <si>
    <t>Appleton, Mrs. Edward Dale (Charlotte Lamson)</t>
  </si>
  <si>
    <t>C101</t>
  </si>
  <si>
    <t>Flynn, Mr. John Irwin ("Irving")</t>
  </si>
  <si>
    <t>PC 17474</t>
  </si>
  <si>
    <t>Kelly, Miss. Mary</t>
  </si>
  <si>
    <t>Rush, Mr. Alfred George John</t>
  </si>
  <si>
    <t>A/4. 20589</t>
  </si>
  <si>
    <t>Patchett, Mr. George</t>
  </si>
  <si>
    <t>Garside, Miss. Ethel</t>
  </si>
  <si>
    <t>Silvey, Mrs. William Baird (Alice Munger)</t>
  </si>
  <si>
    <t>Caram, Mrs. Joseph (Maria Elias)</t>
  </si>
  <si>
    <t>Jussila, Mr. Eiriik</t>
  </si>
  <si>
    <t>STON/O 2. 3101286</t>
  </si>
  <si>
    <t>Christy, Miss. Julie Rachel</t>
  </si>
  <si>
    <t>Thayer, Mrs. John Borland (Marian Longstreth Morris)</t>
  </si>
  <si>
    <t>C68</t>
  </si>
  <si>
    <t>Downton, Mr. William James</t>
  </si>
  <si>
    <t>Ross, Mr. John Hugo</t>
  </si>
  <si>
    <t>A10</t>
  </si>
  <si>
    <t>Paulner, Mr. Uscher</t>
  </si>
  <si>
    <t>Taussig, Miss. Ruth</t>
  </si>
  <si>
    <t>E68</t>
  </si>
  <si>
    <t>Jarvis, Mr. John Denzil</t>
  </si>
  <si>
    <t>Frolicher-Stehli, Mr. Maxmillian</t>
  </si>
  <si>
    <t>B41</t>
  </si>
  <si>
    <t>Gilinski, Mr. Eliezer</t>
  </si>
  <si>
    <t>Murdlin, Mr. Joseph</t>
  </si>
  <si>
    <t>A./5. 3235</t>
  </si>
  <si>
    <t>Rintamaki, Mr. Matti</t>
  </si>
  <si>
    <t>STON/O 2. 3101273</t>
  </si>
  <si>
    <t>Stephenson, Mrs. Walter Bertram (Martha Eustis)</t>
  </si>
  <si>
    <t>Elsbury, Mr. William James</t>
  </si>
  <si>
    <t>A/5 3902</t>
  </si>
  <si>
    <t>Bourke, Miss. Mary</t>
  </si>
  <si>
    <t>Chapman, Mr. John Henry</t>
  </si>
  <si>
    <t>SC/AH 29037</t>
  </si>
  <si>
    <t>Van Impe, Mr. Jean Baptiste</t>
  </si>
  <si>
    <t>Leitch, Miss. Jessie Wills</t>
  </si>
  <si>
    <t>Johnson, Mr. Alfred</t>
  </si>
  <si>
    <t>Boulos, Mr. Hanna</t>
  </si>
  <si>
    <t>Duff Gordon, Sir. Cosmo Edmund ("Mr Morgan")</t>
  </si>
  <si>
    <t>A20</t>
  </si>
  <si>
    <t>Jacobsohn, Mrs. Sidney Samuel (Amy Frances Christy)</t>
  </si>
  <si>
    <t>Slabenoff, Mr. Petco</t>
  </si>
  <si>
    <t>Harrington, Mr. Charles H</t>
  </si>
  <si>
    <t>Torber, Mr. Ernst William</t>
  </si>
  <si>
    <t>Homer, Mr. Harry ("Mr E Haven")</t>
  </si>
  <si>
    <t>Lindell, Mr. Edvard Bengtsson</t>
  </si>
  <si>
    <t>Karaic, Mr. Milan</t>
  </si>
  <si>
    <t>Daniel, Mr. Robert Williams</t>
  </si>
  <si>
    <t>Laroche, Mrs. Joseph (Juliette Marie Louise Lafargue)</t>
  </si>
  <si>
    <t>Shutes, Miss. Elizabeth W</t>
  </si>
  <si>
    <t>Andersson, Mrs. Anders Johan (Alfrida Konstantia Brogren)</t>
  </si>
  <si>
    <t>Jardin, Mr. Jose Neto</t>
  </si>
  <si>
    <t>SOTON/O.Q. 3101305</t>
  </si>
  <si>
    <t>Murphy, Miss. Margaret Jane</t>
  </si>
  <si>
    <t>Horgan, Mr. John</t>
  </si>
  <si>
    <t>Brocklebank, Mr. William Alfred</t>
  </si>
  <si>
    <t>Herman, Miss. Alice</t>
  </si>
  <si>
    <t>Danbom, Mr. Ernst Gilbert</t>
  </si>
  <si>
    <t>Lobb, Mrs. William Arthur (Cordelia K Stanlick)</t>
  </si>
  <si>
    <t>Becker, Miss. Marion Louise</t>
  </si>
  <si>
    <t>Gavey, Mr. Lawrence</t>
  </si>
  <si>
    <t>Yasbeck, Mr. Antoni</t>
  </si>
  <si>
    <t>Kimball, Mr. Edwin Nelson Jr</t>
  </si>
  <si>
    <t>D19</t>
  </si>
  <si>
    <t>Nakid, Mr. Sahid</t>
  </si>
  <si>
    <t>Hansen, Mr. Henry Damsgaard</t>
  </si>
  <si>
    <t>Bowen, Mr. David John "Dai"</t>
  </si>
  <si>
    <t>Sutton, Mr. Frederick</t>
  </si>
  <si>
    <t>D50</t>
  </si>
  <si>
    <t>Kirkland, Rev. Charles Leonard</t>
  </si>
  <si>
    <t>Longley, Miss. Gretchen Fiske</t>
  </si>
  <si>
    <t>D9</t>
  </si>
  <si>
    <t>Bostandyeff, Mr. Guentcho</t>
  </si>
  <si>
    <t>O'Connell, Mr. Patrick D</t>
  </si>
  <si>
    <t>Barkworth, Mr. Algernon Henry Wilson</t>
  </si>
  <si>
    <t>A23</t>
  </si>
  <si>
    <t>Lundahl, Mr. Johan Svensson</t>
  </si>
  <si>
    <t>Stahelin-Maeglin, Dr. Max</t>
  </si>
  <si>
    <t>B50</t>
  </si>
  <si>
    <t>Parr, Mr. William Henry Marsh</t>
  </si>
  <si>
    <t>Skoog, Miss. Mabel</t>
  </si>
  <si>
    <t>Davis, Miss. Mary</t>
  </si>
  <si>
    <t>Leinonen, Mr. Antti Gustaf</t>
  </si>
  <si>
    <t>STON/O 2. 3101292</t>
  </si>
  <si>
    <t>Collyer, Mr. Harvey</t>
  </si>
  <si>
    <t>Panula, Mrs. Juha (Maria Emilia Ojala)</t>
  </si>
  <si>
    <t>Thorneycroft, Mr. Percival</t>
  </si>
  <si>
    <t>Jensen, Mr. Hans Peder</t>
  </si>
  <si>
    <t>Sagesser, Mlle. Emma</t>
  </si>
  <si>
    <t>Skoog, Miss. Margit Elizabeth</t>
  </si>
  <si>
    <t>Foo, Mr. Choong</t>
  </si>
  <si>
    <t>Baclini, Miss. Eugenie</t>
  </si>
  <si>
    <t>Harper, Mr. Henry Sleeper</t>
  </si>
  <si>
    <t>Cor, Mr. Liudevit</t>
  </si>
  <si>
    <t>Simonius-Blumer, Col. Oberst Alfons</t>
  </si>
  <si>
    <t>A26</t>
  </si>
  <si>
    <t>Willey, Mr. Edward</t>
  </si>
  <si>
    <t>S.O./P.P. 751</t>
  </si>
  <si>
    <t>Stanley, Miss. Amy Zillah Elsie</t>
  </si>
  <si>
    <t>CA. 2314</t>
  </si>
  <si>
    <t>Mitkoff, Mr. Mito</t>
  </si>
  <si>
    <t>Doling, Miss. Elsie</t>
  </si>
  <si>
    <t>Kalvik, Mr. Johannes Halvorsen</t>
  </si>
  <si>
    <t>O'Leary, Miss. Hanora "Norah"</t>
  </si>
  <si>
    <t>Hegarty, Miss. Hanora "Nora"</t>
  </si>
  <si>
    <t>Hickman, Mr. Leonard Mark</t>
  </si>
  <si>
    <t>Radeff, Mr. Alexander</t>
  </si>
  <si>
    <t>Bourke, Mrs. John (Catherine)</t>
  </si>
  <si>
    <t>Eitemiller, Mr. George Floyd</t>
  </si>
  <si>
    <t>Newell, Mr. Arthur Webster</t>
  </si>
  <si>
    <t>D48</t>
  </si>
  <si>
    <t>Frauenthal, Dr. Henry William</t>
  </si>
  <si>
    <t>Badt, Mr. Mohamed</t>
  </si>
  <si>
    <t>Colley, Mr. Edward Pomeroy</t>
  </si>
  <si>
    <t>E58</t>
  </si>
  <si>
    <t>Coleff, Mr. Peju</t>
  </si>
  <si>
    <t>Lindqvist, Mr. Eino William</t>
  </si>
  <si>
    <t>STON/O 2. 3101285</t>
  </si>
  <si>
    <t>Hickman, Mr. Lewis</t>
  </si>
  <si>
    <t>Butler, Mr. Reginald Fenton</t>
  </si>
  <si>
    <t>Rommetvedt, Mr. Knud Paust</t>
  </si>
  <si>
    <t>Cook, Mr. Jacob</t>
  </si>
  <si>
    <t>A/5 3536</t>
  </si>
  <si>
    <t>Taylor, Mrs. Elmer Zebley (Juliet Cummins Wright)</t>
  </si>
  <si>
    <t>C126</t>
  </si>
  <si>
    <t>Brown, Mrs. Thomas William Solomon (Elizabeth Catherine Ford)</t>
  </si>
  <si>
    <t>Davidson, Mr. Thornton</t>
  </si>
  <si>
    <t>F.C. 12750</t>
  </si>
  <si>
    <t>B71</t>
  </si>
  <si>
    <t>Mitchell, Mr. Henry Michael</t>
  </si>
  <si>
    <t>C.A. 24580</t>
  </si>
  <si>
    <t>Wilhelms, Mr. Charles</t>
  </si>
  <si>
    <t>Watson, Mr. Ennis Hastings</t>
  </si>
  <si>
    <t>Edvardsson, Mr. Gustaf Hjalmar</t>
  </si>
  <si>
    <t>Sawyer, Mr. Frederick Charles</t>
  </si>
  <si>
    <t>Turja, Miss. Anna Sofia</t>
  </si>
  <si>
    <t>Goodwin, Mrs. Frederick (Augusta Tyler)</t>
  </si>
  <si>
    <t>Cardeza, Mr. Thomas Drake Martinez</t>
  </si>
  <si>
    <t>B51 B53 B55</t>
  </si>
  <si>
    <t>Peters, Miss. Katie</t>
  </si>
  <si>
    <t>Hassab, Mr. Hammad</t>
  </si>
  <si>
    <t>D49</t>
  </si>
  <si>
    <t>Olsvigen, Mr. Thor Anderson</t>
  </si>
  <si>
    <t>Goodwin, Mr. Charles Edward</t>
  </si>
  <si>
    <t>Brown, Mr. Thomas William Solomon</t>
  </si>
  <si>
    <t>Laroche, Mr. Joseph Philippe Lemercier</t>
  </si>
  <si>
    <t>Panula, Mr. Jaako Arnold</t>
  </si>
  <si>
    <t>Dakic, Mr. Branko</t>
  </si>
  <si>
    <t>Fischer, Mr. Eberhard Thelander</t>
  </si>
  <si>
    <t>Madill, Miss. Georgette Alexandra</t>
  </si>
  <si>
    <t>B5</t>
  </si>
  <si>
    <t>Dick, Mr. Albert Adrian</t>
  </si>
  <si>
    <t>B20</t>
  </si>
  <si>
    <t>Karun, Miss. Manca</t>
  </si>
  <si>
    <t>Lam, Mr. Ali</t>
  </si>
  <si>
    <t>Saad, Mr. Khalil</t>
  </si>
  <si>
    <t>Weir, Col. John</t>
  </si>
  <si>
    <t>Chapman, Mr. Charles Henry</t>
  </si>
  <si>
    <t>Kelly, Mr. James</t>
  </si>
  <si>
    <t>Mullens, Miss. Katherine "Katie"</t>
  </si>
  <si>
    <t>Thayer, Mr. John Borland</t>
  </si>
  <si>
    <t>Humblen, Mr. Adolf Mathias Nicolai Olsen</t>
  </si>
  <si>
    <t>F G63</t>
  </si>
  <si>
    <t>Astor, Mrs. John Jacob (Madeleine Talmadge Force)</t>
  </si>
  <si>
    <t>C62 C64</t>
  </si>
  <si>
    <t>Silverthorne, Mr. Spencer Victor</t>
  </si>
  <si>
    <t>PC 17475</t>
  </si>
  <si>
    <t>E24</t>
  </si>
  <si>
    <t>Barbara, Miss. Saiide</t>
  </si>
  <si>
    <t>Gallagher, Mr. Martin</t>
  </si>
  <si>
    <t>Hansen, Mr. Henrik Juul</t>
  </si>
  <si>
    <t>Morley, Mr. Henry Samuel ("Mr Henry Marshall")</t>
  </si>
  <si>
    <t>Kelly, Mrs. Florence "Fannie"</t>
  </si>
  <si>
    <t>Calderhead, Mr. Edward Pennington</t>
  </si>
  <si>
    <t>PC 17476</t>
  </si>
  <si>
    <t>Cleaver, Miss. Alice</t>
  </si>
  <si>
    <t>Moubarek, Master. Halim Gonios ("William George")</t>
  </si>
  <si>
    <t>Mayne, Mlle. Berthe Antonine ("Mrs de Villiers")</t>
  </si>
  <si>
    <t>PC 17482</t>
  </si>
  <si>
    <t>C90</t>
  </si>
  <si>
    <t>Klaber, Mr. Herman</t>
  </si>
  <si>
    <t>Taylor, Mr. Elmer Zebley</t>
  </si>
  <si>
    <t>Larsson, Mr. August Viktor</t>
  </si>
  <si>
    <t>Greenberg, Mr. Samuel</t>
  </si>
  <si>
    <t>Soholt, Mr. Peter Andreas Lauritz Andersen</t>
  </si>
  <si>
    <t>Endres, Miss. Caroline Louise</t>
  </si>
  <si>
    <t>C45</t>
  </si>
  <si>
    <t>Troutt, Miss. Edwina Celia "Winnie"</t>
  </si>
  <si>
    <t>McEvoy, Mr. Michael</t>
  </si>
  <si>
    <t>Johnson, Mr. Malkolm Joackim</t>
  </si>
  <si>
    <t>Harper, Miss. Annie Jessie "Nina"</t>
  </si>
  <si>
    <t>Jensen, Mr. Svend Lauritz</t>
  </si>
  <si>
    <t>Gillespie, Mr. William Henry</t>
  </si>
  <si>
    <t>Hodges, Mr. Henry Price</t>
  </si>
  <si>
    <t>Chambers, Mr. Norman Campbell</t>
  </si>
  <si>
    <t>E8</t>
  </si>
  <si>
    <t>Oreskovic, Mr. Luka</t>
  </si>
  <si>
    <t>Renouf, Mrs. Peter Henry (Lillian Jefferys)</t>
  </si>
  <si>
    <t>Mannion, Miss. Margareth</t>
  </si>
  <si>
    <t>Bryhl, Mr. Kurt Arnold Gottfrid</t>
  </si>
  <si>
    <t>Ilmakangas, Miss. Pieta Sofia</t>
  </si>
  <si>
    <t>STON/O2. 3101271</t>
  </si>
  <si>
    <t>Allen, Miss. Elisabeth Walton</t>
  </si>
  <si>
    <t>Hassan, Mr. Houssein G N</t>
  </si>
  <si>
    <t>Knight, Mr. Robert J</t>
  </si>
  <si>
    <t>Berriman, Mr. William John</t>
  </si>
  <si>
    <t>Troupiansky, Mr. Moses Aaron</t>
  </si>
  <si>
    <t>Williams, Mr. Leslie</t>
  </si>
  <si>
    <t>Ford, Mrs. Edward (Margaret Ann Watson)</t>
  </si>
  <si>
    <t>Lesurer, Mr. Gustave J</t>
  </si>
  <si>
    <t>B101</t>
  </si>
  <si>
    <t>Ivanoff, Mr. Kanio</t>
  </si>
  <si>
    <t>Nankoff, Mr. Minko</t>
  </si>
  <si>
    <t>Hawksford, Mr. Walter James</t>
  </si>
  <si>
    <t>D45</t>
  </si>
  <si>
    <t>Cavendish, Mr. Tyrell William</t>
  </si>
  <si>
    <t>C46</t>
  </si>
  <si>
    <t>Ryerson, Miss. Susan Parker "Suzette"</t>
  </si>
  <si>
    <t>McNamee, Mr. Neal</t>
  </si>
  <si>
    <t>Stranden, Mr. Juho</t>
  </si>
  <si>
    <t>STON/O 2. 3101288</t>
  </si>
  <si>
    <t>Crosby, Capt. Edward Gifford</t>
  </si>
  <si>
    <t>Abbott, Mr. Rossmore Edward</t>
  </si>
  <si>
    <t>Sinkkonen, Miss. Anna</t>
  </si>
  <si>
    <t>Marvin, Mr. Daniel Warner</t>
  </si>
  <si>
    <t>D30</t>
  </si>
  <si>
    <t>Connaghton, Mr. Michael</t>
  </si>
  <si>
    <t>Wells, Miss. Joan</t>
  </si>
  <si>
    <t>Moor, Master. Meier</t>
  </si>
  <si>
    <t>E121</t>
  </si>
  <si>
    <t>Vande Velde, Mr. Johannes Joseph</t>
  </si>
  <si>
    <t>Jonkoff, Mr. Lalio</t>
  </si>
  <si>
    <t>Herman, Mrs. Samuel (Jane Laver)</t>
  </si>
  <si>
    <t>Hamalainen, Master. Viljo</t>
  </si>
  <si>
    <t>Carlsson, Mr. August Sigfrid</t>
  </si>
  <si>
    <t>Bailey, Mr. Percy Andrew</t>
  </si>
  <si>
    <t>Theobald, Mr. Thomas Leonard</t>
  </si>
  <si>
    <t>Rothes, the Countess. of (Lucy Noel Martha Dyer-Edwards)</t>
  </si>
  <si>
    <t>Garfirth, Mr. John</t>
  </si>
  <si>
    <t>Nirva, Mr. Iisakki Antino Aijo</t>
  </si>
  <si>
    <t>SOTON/O2 3101272</t>
  </si>
  <si>
    <t>Barah, Mr. Hanna Assi</t>
  </si>
  <si>
    <t>Carter, Mrs. William Ernest (Lucile Polk)</t>
  </si>
  <si>
    <t>Eklund, Mr. Hans Linus</t>
  </si>
  <si>
    <t>Hogeboom, Mrs. John C (Anna Andrews)</t>
  </si>
  <si>
    <t>D11</t>
  </si>
  <si>
    <t>Brewe, Dr. Arthur Jackson</t>
  </si>
  <si>
    <t>Mangan, Miss. Mary</t>
  </si>
  <si>
    <t>Moran, Mr. Daniel J</t>
  </si>
  <si>
    <t>Gronnestad, Mr. Daniel Danielsen</t>
  </si>
  <si>
    <t>Lievens, Mr. Rene Aime</t>
  </si>
  <si>
    <t>Jensen, Mr. Niels Peder</t>
  </si>
  <si>
    <t>Mack, Mrs. (Mary)</t>
  </si>
  <si>
    <t>S.O./P.P. 3</t>
  </si>
  <si>
    <t>E77</t>
  </si>
  <si>
    <t>Elias, Mr. Dibo</t>
  </si>
  <si>
    <t>Hocking, Mrs. Elizabeth (Eliza Needs)</t>
  </si>
  <si>
    <t>Myhrman, Mr. Pehr Fabian Oliver Malkolm</t>
  </si>
  <si>
    <t>Tobin, Mr. Roger</t>
  </si>
  <si>
    <t>F38</t>
  </si>
  <si>
    <t>Emanuel, Miss. Virginia Ethel</t>
  </si>
  <si>
    <t>Kilgannon, Mr. Thomas J</t>
  </si>
  <si>
    <t>Robert, Mrs. Edward Scott (Elisabeth Walton McMillan)</t>
  </si>
  <si>
    <t>B3</t>
  </si>
  <si>
    <t>Ayoub, Miss. Banoura</t>
  </si>
  <si>
    <t>Dick, Mrs. Albert Adrian (Vera Gillespie)</t>
  </si>
  <si>
    <t>Long, Mr. Milton Clyde</t>
  </si>
  <si>
    <t>D6</t>
  </si>
  <si>
    <t>Johnston, Mr. Andrew G</t>
  </si>
  <si>
    <t>W./C. 6607</t>
  </si>
  <si>
    <t>Ali, Mr. William</t>
  </si>
  <si>
    <t>SOTON/O.Q. 3101312</t>
  </si>
  <si>
    <t>Harmer, Mr. Abraham (David Lishin)</t>
  </si>
  <si>
    <t>Sjoblom, Miss. Anna Sofia</t>
  </si>
  <si>
    <t>Rice, Master. George Hugh</t>
  </si>
  <si>
    <t>Dean, Master. Bertram Vere</t>
  </si>
  <si>
    <t>Guggenheim, Mr. Benjamin</t>
  </si>
  <si>
    <t>B82 B84</t>
  </si>
  <si>
    <t>Keane, Mr. Andrew "Andy"</t>
  </si>
  <si>
    <t>Gaskell, Mr. Alfred</t>
  </si>
  <si>
    <t>Sage, Miss. Stella Anna</t>
  </si>
  <si>
    <t>Hoyt, Mr. William Fisher</t>
  </si>
  <si>
    <t>PC 17600</t>
  </si>
  <si>
    <t>Dantcheff, Mr. Ristiu</t>
  </si>
  <si>
    <t>Otter, Mr. Richard</t>
  </si>
  <si>
    <t>Leader, Dr. Alice (Farnham)</t>
  </si>
  <si>
    <t>D17</t>
  </si>
  <si>
    <t>Osman, Mrs. Mara</t>
  </si>
  <si>
    <t>Ibrahim Shawah, Mr. Yousseff</t>
  </si>
  <si>
    <t>Van Impe, Mrs. Jean Baptiste (Rosalie Paula Govaert)</t>
  </si>
  <si>
    <t>Ponesell, Mr. Martin</t>
  </si>
  <si>
    <t>Collyer, Mrs. Harvey (Charlotte Annie Tate)</t>
  </si>
  <si>
    <t>Carter, Master. William Thornton II</t>
  </si>
  <si>
    <t>Thomas, Master. Assad Alexander</t>
  </si>
  <si>
    <t>Hedman, Mr. Oskar Arvid</t>
  </si>
  <si>
    <t>Johansson, Mr. Karl Johan</t>
  </si>
  <si>
    <t>Andrews, Mr. Thomas Jr</t>
  </si>
  <si>
    <t>A36</t>
  </si>
  <si>
    <t>Pettersson, Miss. Ellen Natalia</t>
  </si>
  <si>
    <t>Meyer, Mr. August</t>
  </si>
  <si>
    <t>Chambers, Mrs. Norman Campbell (Bertha Griggs)</t>
  </si>
  <si>
    <t>Alexander, Mr. William</t>
  </si>
  <si>
    <t>Lester, Mr. James</t>
  </si>
  <si>
    <t>Slemen, Mr. Richard James</t>
  </si>
  <si>
    <t>Andersson, Miss. Ebba Iris Alfrida</t>
  </si>
  <si>
    <t>Tomlin, Mr. Ernest Portage</t>
  </si>
  <si>
    <t>Fry, Mr. Richard</t>
  </si>
  <si>
    <t>B102</t>
  </si>
  <si>
    <t>Heininen, Miss. Wendla Maria</t>
  </si>
  <si>
    <t>STON/O2. 3101290</t>
  </si>
  <si>
    <t>Mallet, Mr. Albert</t>
  </si>
  <si>
    <t>S.C./PARIS 2079</t>
  </si>
  <si>
    <t>Holm, Mr. John Fredrik Alexander</t>
  </si>
  <si>
    <t>C 7075</t>
  </si>
  <si>
    <t>Skoog, Master. Karl Thorsten</t>
  </si>
  <si>
    <t>Hays, Mrs. Charles Melville (Clara Jennings Gregg)</t>
  </si>
  <si>
    <t>B69</t>
  </si>
  <si>
    <t>Lulic, Mr. Nikola</t>
  </si>
  <si>
    <t>Reuchlin, Jonkheer. John George</t>
  </si>
  <si>
    <t>Moor, Mrs. (Beila)</t>
  </si>
  <si>
    <t>Panula, Master. Urho Abraham</t>
  </si>
  <si>
    <t>Flynn, Mr. John</t>
  </si>
  <si>
    <t>Lam, Mr. Len</t>
  </si>
  <si>
    <t>Mallet, Master. Andre</t>
  </si>
  <si>
    <t>McCormack, Mr. Thomas Joseph</t>
  </si>
  <si>
    <t>Stone, Mrs. George Nelson (Martha Evelyn)</t>
  </si>
  <si>
    <t>Yasbeck, Mrs. Antoni (Selini Alexander)</t>
  </si>
  <si>
    <t>Richards, Master. George Sibley</t>
  </si>
  <si>
    <t>Saad, Mr. Amin</t>
  </si>
  <si>
    <t>Augustsson, Mr. Albert</t>
  </si>
  <si>
    <t>Allum, Mr. Owen George</t>
  </si>
  <si>
    <t>Compton, Miss. Sara Rebecca</t>
  </si>
  <si>
    <t>PC 17756</t>
  </si>
  <si>
    <t>E49</t>
  </si>
  <si>
    <t>Pasic, Mr. Jakob</t>
  </si>
  <si>
    <t>Sirota, Mr. Maurice</t>
  </si>
  <si>
    <t>Chip, Mr. Chang</t>
  </si>
  <si>
    <t>Marechal, Mr. Pierre</t>
  </si>
  <si>
    <t>C47</t>
  </si>
  <si>
    <t>Alhomaki, Mr. Ilmari Rudolf</t>
  </si>
  <si>
    <t>SOTON/O2 3101287</t>
  </si>
  <si>
    <t>Mudd, Mr. Thomas Charles</t>
  </si>
  <si>
    <t>Serepeca, Miss. Augusta</t>
  </si>
  <si>
    <t>Lemberopolous, Mr. Peter L</t>
  </si>
  <si>
    <t>Culumovic, Mr. Jeso</t>
  </si>
  <si>
    <t>Abbing, Mr. Anthony</t>
  </si>
  <si>
    <t>C.A. 5547</t>
  </si>
  <si>
    <t>Sage, Mr. Douglas Bullen</t>
  </si>
  <si>
    <t>Markoff, Mr. Marin</t>
  </si>
  <si>
    <t>Harper, Rev. John</t>
  </si>
  <si>
    <t>Goldenberg, Mrs. Samuel L (Edwiga Grabowska)</t>
  </si>
  <si>
    <t>Andersson, Master. Sigvard Harald Elias</t>
  </si>
  <si>
    <t>Svensson, Mr. Johan</t>
  </si>
  <si>
    <t>Boulos, Miss. Nourelain</t>
  </si>
  <si>
    <t>Lines, Miss. Mary Conover</t>
  </si>
  <si>
    <t>PC 17592</t>
  </si>
  <si>
    <t>D28</t>
  </si>
  <si>
    <t>Carter, Mrs. Ernest Courtenay (Lilian Hughes)</t>
  </si>
  <si>
    <t>Aks, Mrs. Sam (Leah Rosen)</t>
  </si>
  <si>
    <t>Wick, Mrs. George Dennick (Mary Hitchcock)</t>
  </si>
  <si>
    <t xml:space="preserve">Daly, Mr. Peter Denis </t>
  </si>
  <si>
    <t>E17</t>
  </si>
  <si>
    <t>Baclini, Mrs. Solomon (Latifa Qurban)</t>
  </si>
  <si>
    <t>Razi, Mr. Raihed</t>
  </si>
  <si>
    <t>Hansen, Mr. Claus Peter</t>
  </si>
  <si>
    <t>Giles, Mr. Frederick Edward</t>
  </si>
  <si>
    <t>Swift, Mrs. Frederick Joel (Margaret Welles Barron)</t>
  </si>
  <si>
    <t>Sage, Miss. Dorothy Edith "Dolly"</t>
  </si>
  <si>
    <t>Gill, Mr. John William</t>
  </si>
  <si>
    <t>Bystrom, Mrs. (Karolina)</t>
  </si>
  <si>
    <t>Duran y More, Miss. Asuncion</t>
  </si>
  <si>
    <t>SC/PARIS 2149</t>
  </si>
  <si>
    <t>Roebling, Mr. Washington Augustus II</t>
  </si>
  <si>
    <t>PC 17590</t>
  </si>
  <si>
    <t>A24</t>
  </si>
  <si>
    <t>van Melkebeke, Mr. Philemon</t>
  </si>
  <si>
    <t>Johnson, Master. Harold Theodor</t>
  </si>
  <si>
    <t>Balkic, Mr. Cerin</t>
  </si>
  <si>
    <t>Beckwith, Mrs. Richard Leonard (Sallie Monypeny)</t>
  </si>
  <si>
    <t>Carlsson, Mr. Frans Olof</t>
  </si>
  <si>
    <t>Vander Cruyssen, Mr. Victor</t>
  </si>
  <si>
    <t>Abelson, Mrs. Samuel (Hannah Wizosky)</t>
  </si>
  <si>
    <t>Najib, Miss. Adele Kiamie "Jane"</t>
  </si>
  <si>
    <t>Gustafsson, Mr. Alfred Ossian</t>
  </si>
  <si>
    <t>Petroff, Mr. Nedelio</t>
  </si>
  <si>
    <t>Laleff, Mr. Kristo</t>
  </si>
  <si>
    <t>Potter, Mrs. Thomas Jr (Lily Alexenia Wilson)</t>
  </si>
  <si>
    <t>C50</t>
  </si>
  <si>
    <t>Shelley, Mrs. William (Imanita Parrish Hall)</t>
  </si>
  <si>
    <t>Markun, Mr. Johann</t>
  </si>
  <si>
    <t>Dahlberg, Miss. Gerda Ulrika</t>
  </si>
  <si>
    <t>Banfield, Mr. Frederick James</t>
  </si>
  <si>
    <t>C.A./SOTON 34068</t>
  </si>
  <si>
    <t>Sutehall, Mr. Henry Jr</t>
  </si>
  <si>
    <t>SOTON/OQ 392076</t>
  </si>
  <si>
    <t>Rice, Mrs. William (Margaret Norton)</t>
  </si>
  <si>
    <t>Montvila, Rev. Juozas</t>
  </si>
  <si>
    <t>Graham, Miss. Margaret Edith</t>
  </si>
  <si>
    <t>B42</t>
  </si>
  <si>
    <t>Johnston, Miss. Catherine Helen "Carrie"</t>
  </si>
  <si>
    <t>Behr, Mr. Karl Howell</t>
  </si>
  <si>
    <t>C148</t>
  </si>
  <si>
    <t>Dooley, Mr. Patrick</t>
  </si>
  <si>
    <t>What is the survival rate of the passengers?
What is the average age of the passengers?
What is the proportion of male and female passengers?
Which class of passengers had the highest survival rate?
What is the distribution of the fare paid by the passengers?</t>
  </si>
  <si>
    <t>Things asked in a dataset:</t>
  </si>
  <si>
    <t>N/A</t>
  </si>
  <si>
    <t>113803</t>
  </si>
  <si>
    <t>373450</t>
  </si>
  <si>
    <t>330877</t>
  </si>
  <si>
    <t>17463</t>
  </si>
  <si>
    <t>349909</t>
  </si>
  <si>
    <t>347742</t>
  </si>
  <si>
    <t>237736</t>
  </si>
  <si>
    <t>113783</t>
  </si>
  <si>
    <t>347082</t>
  </si>
  <si>
    <t>350406</t>
  </si>
  <si>
    <t>248706</t>
  </si>
  <si>
    <t>382652</t>
  </si>
  <si>
    <t>244373</t>
  </si>
  <si>
    <t>345763</t>
  </si>
  <si>
    <t>2649</t>
  </si>
  <si>
    <t>239865</t>
  </si>
  <si>
    <t>248698</t>
  </si>
  <si>
    <t>330923</t>
  </si>
  <si>
    <t>113788</t>
  </si>
  <si>
    <t>347077</t>
  </si>
  <si>
    <t>2631</t>
  </si>
  <si>
    <t>19950</t>
  </si>
  <si>
    <t>330959</t>
  </si>
  <si>
    <t>349216</t>
  </si>
  <si>
    <t>335677</t>
  </si>
  <si>
    <t>113789</t>
  </si>
  <si>
    <t>2677</t>
  </si>
  <si>
    <t>345764</t>
  </si>
  <si>
    <t>2651</t>
  </si>
  <si>
    <t>7546</t>
  </si>
  <si>
    <t>11668</t>
  </si>
  <si>
    <t>349253</t>
  </si>
  <si>
    <t>330958</t>
  </si>
  <si>
    <t>370371</t>
  </si>
  <si>
    <t>14311</t>
  </si>
  <si>
    <t>2662</t>
  </si>
  <si>
    <t>349237</t>
  </si>
  <si>
    <t>3101295</t>
  </si>
  <si>
    <t>2926</t>
  </si>
  <si>
    <t>113509</t>
  </si>
  <si>
    <t>19947</t>
  </si>
  <si>
    <t>2697</t>
  </si>
  <si>
    <t>2669</t>
  </si>
  <si>
    <t>113572</t>
  </si>
  <si>
    <t>36973</t>
  </si>
  <si>
    <t>347088</t>
  </si>
  <si>
    <t>2661</t>
  </si>
  <si>
    <t>3101281</t>
  </si>
  <si>
    <t>315151</t>
  </si>
  <si>
    <t>2680</t>
  </si>
  <si>
    <t>1601</t>
  </si>
  <si>
    <t>348123</t>
  </si>
  <si>
    <t>349208</t>
  </si>
  <si>
    <t>374746</t>
  </si>
  <si>
    <t>248738</t>
  </si>
  <si>
    <t>364516</t>
  </si>
  <si>
    <t>345767</t>
  </si>
  <si>
    <t>345779</t>
  </si>
  <si>
    <t>330932</t>
  </si>
  <si>
    <t>113059</t>
  </si>
  <si>
    <t>3101278</t>
  </si>
  <si>
    <t>343275</t>
  </si>
  <si>
    <t>343276</t>
  </si>
  <si>
    <t>347466</t>
  </si>
  <si>
    <t>364500</t>
  </si>
  <si>
    <t>374910</t>
  </si>
  <si>
    <t>231919</t>
  </si>
  <si>
    <t>244367</t>
  </si>
  <si>
    <t>349245</t>
  </si>
  <si>
    <t>349215</t>
  </si>
  <si>
    <t>35281</t>
  </si>
  <si>
    <t>7540</t>
  </si>
  <si>
    <t>3101276</t>
  </si>
  <si>
    <t>349207</t>
  </si>
  <si>
    <t>343120</t>
  </si>
  <si>
    <t>312991</t>
  </si>
  <si>
    <t>349249</t>
  </si>
  <si>
    <t>371110</t>
  </si>
  <si>
    <t>110465</t>
  </si>
  <si>
    <t>2665</t>
  </si>
  <si>
    <t>324669</t>
  </si>
  <si>
    <t>4136</t>
  </si>
  <si>
    <t>2627</t>
  </si>
  <si>
    <t>370369</t>
  </si>
  <si>
    <t>27267</t>
  </si>
  <si>
    <t>370372</t>
  </si>
  <si>
    <t>2668</t>
  </si>
  <si>
    <t>347061</t>
  </si>
  <si>
    <t>349241</t>
  </si>
  <si>
    <t>228414</t>
  </si>
  <si>
    <t>11752</t>
  </si>
  <si>
    <t>7534</t>
  </si>
  <si>
    <t>2678</t>
  </si>
  <si>
    <t>347081</t>
  </si>
  <si>
    <t>365222</t>
  </si>
  <si>
    <t>231945</t>
  </si>
  <si>
    <t>350043</t>
  </si>
  <si>
    <t>230080</t>
  </si>
  <si>
    <t>244310</t>
  </si>
  <si>
    <t>113776</t>
  </si>
  <si>
    <t>35851</t>
  </si>
  <si>
    <t>315037</t>
  </si>
  <si>
    <t>371362</t>
  </si>
  <si>
    <t>347068</t>
  </si>
  <si>
    <t>315093</t>
  </si>
  <si>
    <t>363291</t>
  </si>
  <si>
    <t>113505</t>
  </si>
  <si>
    <t>111240</t>
  </si>
  <si>
    <t>17764</t>
  </si>
  <si>
    <t>350404</t>
  </si>
  <si>
    <t>4133</t>
  </si>
  <si>
    <t>250653</t>
  </si>
  <si>
    <t>230136</t>
  </si>
  <si>
    <t>315153</t>
  </si>
  <si>
    <t>113767</t>
  </si>
  <si>
    <t>370365</t>
  </si>
  <si>
    <t>111428</t>
  </si>
  <si>
    <t>364849</t>
  </si>
  <si>
    <t>349247</t>
  </si>
  <si>
    <t>234604</t>
  </si>
  <si>
    <t>28424</t>
  </si>
  <si>
    <t>350046</t>
  </si>
  <si>
    <t>368703</t>
  </si>
  <si>
    <t>4579</t>
  </si>
  <si>
    <t>370370</t>
  </si>
  <si>
    <t>248747</t>
  </si>
  <si>
    <t>345770</t>
  </si>
  <si>
    <t>3101264</t>
  </si>
  <si>
    <t>2628</t>
  </si>
  <si>
    <t>347054</t>
  </si>
  <si>
    <t>2699</t>
  </si>
  <si>
    <t>367231</t>
  </si>
  <si>
    <t>112277</t>
  </si>
  <si>
    <t>250646</t>
  </si>
  <si>
    <t>367229</t>
  </si>
  <si>
    <t>35273</t>
  </si>
  <si>
    <t>243847</t>
  </si>
  <si>
    <t>11813</t>
  </si>
  <si>
    <t>220367</t>
  </si>
  <si>
    <t>21440</t>
  </si>
  <si>
    <t>349234</t>
  </si>
  <si>
    <t>19943</t>
  </si>
  <si>
    <t>236171</t>
  </si>
  <si>
    <t>347067</t>
  </si>
  <si>
    <t>237442</t>
  </si>
  <si>
    <t>26707</t>
  </si>
  <si>
    <t>28665</t>
  </si>
  <si>
    <t>367230</t>
  </si>
  <si>
    <t>2694</t>
  </si>
  <si>
    <t>19928</t>
  </si>
  <si>
    <t>347071</t>
  </si>
  <si>
    <t>250649</t>
  </si>
  <si>
    <t>11751</t>
  </si>
  <si>
    <t>244252</t>
  </si>
  <si>
    <t>362316</t>
  </si>
  <si>
    <t>113514</t>
  </si>
  <si>
    <t>370129</t>
  </si>
  <si>
    <t>2650</t>
  </si>
  <si>
    <t>110152</t>
  </si>
  <si>
    <t>230433</t>
  </si>
  <si>
    <t>384461</t>
  </si>
  <si>
    <t>110413</t>
  </si>
  <si>
    <t>112059</t>
  </si>
  <si>
    <t>382649</t>
  </si>
  <si>
    <t>347083</t>
  </si>
  <si>
    <t>113798</t>
  </si>
  <si>
    <t>250644</t>
  </si>
  <si>
    <t>370375</t>
  </si>
  <si>
    <t>13502</t>
  </si>
  <si>
    <t>347073</t>
  </si>
  <si>
    <t>239853</t>
  </si>
  <si>
    <t>336439</t>
  </si>
  <si>
    <t>347464</t>
  </si>
  <si>
    <t>345778</t>
  </si>
  <si>
    <t>113056</t>
  </si>
  <si>
    <t>349239</t>
  </si>
  <si>
    <t>345774</t>
  </si>
  <si>
    <t>349206</t>
  </si>
  <si>
    <t>237798</t>
  </si>
  <si>
    <t>370373</t>
  </si>
  <si>
    <t>19877</t>
  </si>
  <si>
    <t>11967</t>
  </si>
  <si>
    <t>349236</t>
  </si>
  <si>
    <t>349233</t>
  </si>
  <si>
    <t>2693</t>
  </si>
  <si>
    <t>113781</t>
  </si>
  <si>
    <t>19988</t>
  </si>
  <si>
    <t>9234</t>
  </si>
  <si>
    <t>367226</t>
  </si>
  <si>
    <t>226593</t>
  </si>
  <si>
    <t>17421</t>
  </si>
  <si>
    <t>11767</t>
  </si>
  <si>
    <t>250651</t>
  </si>
  <si>
    <t>349243</t>
  </si>
  <si>
    <t>347470</t>
  </si>
  <si>
    <t>29011</t>
  </si>
  <si>
    <t>36928</t>
  </si>
  <si>
    <t>16966</t>
  </si>
  <si>
    <t>349219</t>
  </si>
  <si>
    <t>234818</t>
  </si>
  <si>
    <t>345364</t>
  </si>
  <si>
    <t>28551</t>
  </si>
  <si>
    <t>111361</t>
  </si>
  <si>
    <t>113043</t>
  </si>
  <si>
    <t>349225</t>
  </si>
  <si>
    <t>7598</t>
  </si>
  <si>
    <t>113784</t>
  </si>
  <si>
    <t>248740</t>
  </si>
  <si>
    <t>244361</t>
  </si>
  <si>
    <t>229236</t>
  </si>
  <si>
    <t>248733</t>
  </si>
  <si>
    <t>31418</t>
  </si>
  <si>
    <t>386525</t>
  </si>
  <si>
    <t>315088</t>
  </si>
  <si>
    <t>7267</t>
  </si>
  <si>
    <t>113510</t>
  </si>
  <si>
    <t>2695</t>
  </si>
  <si>
    <t>2647</t>
  </si>
  <si>
    <t>345783</t>
  </si>
  <si>
    <t>237671</t>
  </si>
  <si>
    <t>330931</t>
  </si>
  <si>
    <t>330980</t>
  </si>
  <si>
    <t>2691</t>
  </si>
  <si>
    <t>110813</t>
  </si>
  <si>
    <t>2626</t>
  </si>
  <si>
    <t>14313</t>
  </si>
  <si>
    <t>11765</t>
  </si>
  <si>
    <t>3101267</t>
  </si>
  <si>
    <t>323951</t>
  </si>
  <si>
    <t>113503</t>
  </si>
  <si>
    <t>2648</t>
  </si>
  <si>
    <t>347069</t>
  </si>
  <si>
    <t>2653</t>
  </si>
  <si>
    <t>349227</t>
  </si>
  <si>
    <t>27849</t>
  </si>
  <si>
    <t>367655</t>
  </si>
  <si>
    <t>113760</t>
  </si>
  <si>
    <t>350034</t>
  </si>
  <si>
    <t>3101277</t>
  </si>
  <si>
    <t>350052</t>
  </si>
  <si>
    <t>350407</t>
  </si>
  <si>
    <t>28403</t>
  </si>
  <si>
    <t>244278</t>
  </si>
  <si>
    <t>240929</t>
  </si>
  <si>
    <t>341826</t>
  </si>
  <si>
    <t>4137</t>
  </si>
  <si>
    <t>315096</t>
  </si>
  <si>
    <t>28664</t>
  </si>
  <si>
    <t>347064</t>
  </si>
  <si>
    <t>29106</t>
  </si>
  <si>
    <t>312992</t>
  </si>
  <si>
    <t>349222</t>
  </si>
  <si>
    <t>394140</t>
  </si>
  <si>
    <t>343095</t>
  </si>
  <si>
    <t>28220</t>
  </si>
  <si>
    <t>250652</t>
  </si>
  <si>
    <t>28228</t>
  </si>
  <si>
    <t>345773</t>
  </si>
  <si>
    <t>349254</t>
  </si>
  <si>
    <t>315082</t>
  </si>
  <si>
    <t>347080</t>
  </si>
  <si>
    <t>2003</t>
  </si>
  <si>
    <t>250655</t>
  </si>
  <si>
    <t>364851</t>
  </si>
  <si>
    <t>110564</t>
  </si>
  <si>
    <t>376564</t>
  </si>
  <si>
    <t>13507</t>
  </si>
  <si>
    <t>345769</t>
  </si>
  <si>
    <t>347076</t>
  </si>
  <si>
    <t>230434</t>
  </si>
  <si>
    <t>65306</t>
  </si>
  <si>
    <t>33638</t>
  </si>
  <si>
    <t>113794</t>
  </si>
  <si>
    <t>2666</t>
  </si>
  <si>
    <t>113786</t>
  </si>
  <si>
    <t>65303</t>
  </si>
  <si>
    <t>113051</t>
  </si>
  <si>
    <t>17453</t>
  </si>
  <si>
    <t>349240</t>
  </si>
  <si>
    <t>13509</t>
  </si>
  <si>
    <t>17464</t>
  </si>
  <si>
    <t>371060</t>
  </si>
  <si>
    <t>19952</t>
  </si>
  <si>
    <t>364506</t>
  </si>
  <si>
    <t>111320</t>
  </si>
  <si>
    <t>234360</t>
  </si>
  <si>
    <t>113792</t>
  </si>
  <si>
    <t>36209</t>
  </si>
  <si>
    <t>323592</t>
  </si>
  <si>
    <t>315089</t>
  </si>
  <si>
    <t>7553</t>
  </si>
  <si>
    <t>31027</t>
  </si>
  <si>
    <t>3460</t>
  </si>
  <si>
    <t>350060</t>
  </si>
  <si>
    <t>3101298</t>
  </si>
  <si>
    <t>239854</t>
  </si>
  <si>
    <t>4134</t>
  </si>
  <si>
    <t>11771</t>
  </si>
  <si>
    <t>65304</t>
  </si>
  <si>
    <t>113787</t>
  </si>
  <si>
    <t>36947</t>
  </si>
  <si>
    <t>350035</t>
  </si>
  <si>
    <t>315086</t>
  </si>
  <si>
    <t>364846</t>
  </si>
  <si>
    <t>330909</t>
  </si>
  <si>
    <t>4135</t>
  </si>
  <si>
    <t>26360</t>
  </si>
  <si>
    <t>111427</t>
  </si>
  <si>
    <t>382651</t>
  </si>
  <si>
    <t>349209</t>
  </si>
  <si>
    <t>36967</t>
  </si>
  <si>
    <t>226875</t>
  </si>
  <si>
    <t>349242</t>
  </si>
  <si>
    <t>12749</t>
  </si>
  <si>
    <t>349252</t>
  </si>
  <si>
    <t>2624</t>
  </si>
  <si>
    <t>2700</t>
  </si>
  <si>
    <t>367232</t>
  </si>
  <si>
    <t>3101296</t>
  </si>
  <si>
    <t>29104</t>
  </si>
  <si>
    <t>2641</t>
  </si>
  <si>
    <t>2690</t>
  </si>
  <si>
    <t>315084</t>
  </si>
  <si>
    <t>113050</t>
  </si>
  <si>
    <t>364498</t>
  </si>
  <si>
    <t>13568</t>
  </si>
  <si>
    <t>2908</t>
  </si>
  <si>
    <t>693</t>
  </si>
  <si>
    <t>244358</t>
  </si>
  <si>
    <t>330979</t>
  </si>
  <si>
    <t>2620</t>
  </si>
  <si>
    <t>347085</t>
  </si>
  <si>
    <t>113807</t>
  </si>
  <si>
    <t>11755</t>
  </si>
  <si>
    <t>345572</t>
  </si>
  <si>
    <t>372622</t>
  </si>
  <si>
    <t>349251</t>
  </si>
  <si>
    <t>218629</t>
  </si>
  <si>
    <t>349205</t>
  </si>
  <si>
    <t>2686</t>
  </si>
  <si>
    <t>350417</t>
  </si>
  <si>
    <t>11769</t>
  </si>
  <si>
    <t>14312</t>
  </si>
  <si>
    <t>358585</t>
  </si>
  <si>
    <t>243880</t>
  </si>
  <si>
    <t>2689</t>
  </si>
  <si>
    <t>237789</t>
  </si>
  <si>
    <t>13049</t>
  </si>
  <si>
    <t>3411</t>
  </si>
  <si>
    <t>237565</t>
  </si>
  <si>
    <t>13567</t>
  </si>
  <si>
    <t>14973</t>
  </si>
  <si>
    <t>364848</t>
  </si>
  <si>
    <t>248727</t>
  </si>
  <si>
    <t>2664</t>
  </si>
  <si>
    <t>349214</t>
  </si>
  <si>
    <t>113796</t>
  </si>
  <si>
    <t>364511</t>
  </si>
  <si>
    <t>111426</t>
  </si>
  <si>
    <t>349910</t>
  </si>
  <si>
    <t>349246</t>
  </si>
  <si>
    <t>113804</t>
  </si>
  <si>
    <t>370377</t>
  </si>
  <si>
    <t>364512</t>
  </si>
  <si>
    <t>220845</t>
  </si>
  <si>
    <t>31028</t>
  </si>
  <si>
    <t>2659</t>
  </si>
  <si>
    <t>11753</t>
  </si>
  <si>
    <t>350029</t>
  </si>
  <si>
    <t>54636</t>
  </si>
  <si>
    <t>36963</t>
  </si>
  <si>
    <t>219533</t>
  </si>
  <si>
    <t>349224</t>
  </si>
  <si>
    <t>334912</t>
  </si>
  <si>
    <t>27042</t>
  </si>
  <si>
    <t>347743</t>
  </si>
  <si>
    <t>13214</t>
  </si>
  <si>
    <t>112052</t>
  </si>
  <si>
    <t>237668</t>
  </si>
  <si>
    <t>350050</t>
  </si>
  <si>
    <t>349231</t>
  </si>
  <si>
    <t>13213</t>
  </si>
  <si>
    <t>349221</t>
  </si>
  <si>
    <t>8475</t>
  </si>
  <si>
    <t>330919</t>
  </si>
  <si>
    <t>365226</t>
  </si>
  <si>
    <t>349223</t>
  </si>
  <si>
    <t>29751</t>
  </si>
  <si>
    <t>2623</t>
  </si>
  <si>
    <t>5727</t>
  </si>
  <si>
    <t>349210</t>
  </si>
  <si>
    <t>234686</t>
  </si>
  <si>
    <t>312993</t>
  </si>
  <si>
    <t>19996</t>
  </si>
  <si>
    <t>29750</t>
  </si>
  <si>
    <t>244270</t>
  </si>
  <si>
    <t>239856</t>
  </si>
  <si>
    <t>349912</t>
  </si>
  <si>
    <t>342826</t>
  </si>
  <si>
    <t>4138</t>
  </si>
  <si>
    <t>330935</t>
  </si>
  <si>
    <t>6563</t>
  </si>
  <si>
    <t>349228</t>
  </si>
  <si>
    <t>350036</t>
  </si>
  <si>
    <t>24160</t>
  </si>
  <si>
    <t>17474</t>
  </si>
  <si>
    <t>349256</t>
  </si>
  <si>
    <t>2672</t>
  </si>
  <si>
    <t>113800</t>
  </si>
  <si>
    <t>248731</t>
  </si>
  <si>
    <t>363592</t>
  </si>
  <si>
    <t>35852</t>
  </si>
  <si>
    <t>348121</t>
  </si>
  <si>
    <t>36864</t>
  </si>
  <si>
    <t>350025</t>
  </si>
  <si>
    <t>223596</t>
  </si>
  <si>
    <t>113028</t>
  </si>
  <si>
    <t>7545</t>
  </si>
  <si>
    <t>250647</t>
  </si>
  <si>
    <t>348124</t>
  </si>
  <si>
    <t>34218</t>
  </si>
  <si>
    <t>36568</t>
  </si>
  <si>
    <t>347062</t>
  </si>
  <si>
    <t>350048</t>
  </si>
  <si>
    <t>12233</t>
  </si>
  <si>
    <t>250643</t>
  </si>
  <si>
    <t>113806</t>
  </si>
  <si>
    <t>315094</t>
  </si>
  <si>
    <t>36866</t>
  </si>
  <si>
    <t>236853</t>
  </si>
  <si>
    <t>239855</t>
  </si>
  <si>
    <t>28425</t>
  </si>
  <si>
    <t>233639</t>
  </si>
  <si>
    <t>349201</t>
  </si>
  <si>
    <t>349218</t>
  </si>
  <si>
    <t>16988</t>
  </si>
  <si>
    <t>376566</t>
  </si>
  <si>
    <t>250648</t>
  </si>
  <si>
    <t>113773</t>
  </si>
  <si>
    <t>335097</t>
  </si>
  <si>
    <t>29103</t>
  </si>
  <si>
    <t>392096</t>
  </si>
  <si>
    <t>345780</t>
  </si>
  <si>
    <t>349204</t>
  </si>
  <si>
    <t>350042</t>
  </si>
  <si>
    <t>29108</t>
  </si>
  <si>
    <t>363294</t>
  </si>
  <si>
    <t>2663</t>
  </si>
  <si>
    <t>347074</t>
  </si>
  <si>
    <t>112379</t>
  </si>
  <si>
    <t>364850</t>
  </si>
  <si>
    <t>8471</t>
  </si>
  <si>
    <t>345781</t>
  </si>
  <si>
    <t>350047</t>
  </si>
  <si>
    <t>2674</t>
  </si>
  <si>
    <t>29105</t>
  </si>
  <si>
    <t>347078</t>
  </si>
  <si>
    <t>383121</t>
  </si>
  <si>
    <t>36865</t>
  </si>
  <si>
    <t>2687</t>
  </si>
  <si>
    <t>113501</t>
  </si>
  <si>
    <t>374887</t>
  </si>
  <si>
    <t>3101265</t>
  </si>
  <si>
    <t>12460</t>
  </si>
  <si>
    <t>349203</t>
  </si>
  <si>
    <t>28213</t>
  </si>
  <si>
    <t>17465</t>
  </si>
  <si>
    <t>349244</t>
  </si>
  <si>
    <t>2685</t>
  </si>
  <si>
    <t>2625</t>
  </si>
  <si>
    <t>347089</t>
  </si>
  <si>
    <t>347063</t>
  </si>
  <si>
    <t>112050</t>
  </si>
  <si>
    <t>347087</t>
  </si>
  <si>
    <t>248723</t>
  </si>
  <si>
    <t>3474</t>
  </si>
  <si>
    <t>28206</t>
  </si>
  <si>
    <t>364499</t>
  </si>
  <si>
    <t>112058</t>
  </si>
  <si>
    <t>315098</t>
  </si>
  <si>
    <t>19972</t>
  </si>
  <si>
    <t>368323</t>
  </si>
  <si>
    <t>367228</t>
  </si>
  <si>
    <t>2671</t>
  </si>
  <si>
    <t>347468</t>
  </si>
  <si>
    <t>2223</t>
  </si>
  <si>
    <t>315097</t>
  </si>
  <si>
    <t>392092</t>
  </si>
  <si>
    <t>11774</t>
  </si>
  <si>
    <t>2683</t>
  </si>
  <si>
    <t>315090</t>
  </si>
  <si>
    <t>349213</t>
  </si>
  <si>
    <t>347060</t>
  </si>
  <si>
    <t>392091</t>
  </si>
  <si>
    <t>113055</t>
  </si>
  <si>
    <t>2629</t>
  </si>
  <si>
    <t>350026</t>
  </si>
  <si>
    <t>28134</t>
  </si>
  <si>
    <t>17466</t>
  </si>
  <si>
    <t>233866</t>
  </si>
  <si>
    <t>236852</t>
  </si>
  <si>
    <t>345777</t>
  </si>
  <si>
    <t>349248</t>
  </si>
  <si>
    <t>695</t>
  </si>
  <si>
    <t>345765</t>
  </si>
  <si>
    <t>2667</t>
  </si>
  <si>
    <t>349212</t>
  </si>
  <si>
    <t>349217</t>
  </si>
  <si>
    <t>349257</t>
  </si>
  <si>
    <t>7552</t>
  </si>
  <si>
    <t>211536</t>
  </si>
  <si>
    <t>112053</t>
  </si>
  <si>
    <t>111369</t>
  </si>
  <si>
    <t>370376</t>
  </si>
  <si>
    <t>Southampton</t>
  </si>
  <si>
    <t>Cherbourg</t>
  </si>
  <si>
    <t>Queenstown</t>
  </si>
  <si>
    <t>7.25</t>
  </si>
  <si>
    <t>71.2833</t>
  </si>
  <si>
    <t>7.925</t>
  </si>
  <si>
    <t>53.1</t>
  </si>
  <si>
    <t>8.05</t>
  </si>
  <si>
    <t>8.4583</t>
  </si>
  <si>
    <t>51.8625</t>
  </si>
  <si>
    <t>21.075</t>
  </si>
  <si>
    <t>11.1333</t>
  </si>
  <si>
    <t>30.0708</t>
  </si>
  <si>
    <t>16.7</t>
  </si>
  <si>
    <t>26.55</t>
  </si>
  <si>
    <t>31.275</t>
  </si>
  <si>
    <t>7.8542</t>
  </si>
  <si>
    <t>16</t>
  </si>
  <si>
    <t>29.125</t>
  </si>
  <si>
    <t>13</t>
  </si>
  <si>
    <t>18</t>
  </si>
  <si>
    <t>7.225</t>
  </si>
  <si>
    <t>26</t>
  </si>
  <si>
    <t>8.0292</t>
  </si>
  <si>
    <t>35.5</t>
  </si>
  <si>
    <t>31.3875</t>
  </si>
  <si>
    <t>263</t>
  </si>
  <si>
    <t>7.8792</t>
  </si>
  <si>
    <t>7.8958</t>
  </si>
  <si>
    <t>27.7208</t>
  </si>
  <si>
    <t>146.5208</t>
  </si>
  <si>
    <t>7.75</t>
  </si>
  <si>
    <t>10.5</t>
  </si>
  <si>
    <t>82.1708</t>
  </si>
  <si>
    <t>52</t>
  </si>
  <si>
    <t>7.2292</t>
  </si>
  <si>
    <t>11.2417</t>
  </si>
  <si>
    <t>9.475</t>
  </si>
  <si>
    <t>21</t>
  </si>
  <si>
    <t>41.5792</t>
  </si>
  <si>
    <t>15.5</t>
  </si>
  <si>
    <t>21.6792</t>
  </si>
  <si>
    <t>17.8</t>
  </si>
  <si>
    <t>39.6875</t>
  </si>
  <si>
    <t>7.8</t>
  </si>
  <si>
    <t>76.7292</t>
  </si>
  <si>
    <t>61.9792</t>
  </si>
  <si>
    <t>27.75</t>
  </si>
  <si>
    <t>46.9</t>
  </si>
  <si>
    <t>80</t>
  </si>
  <si>
    <t>83.475</t>
  </si>
  <si>
    <t>27.9</t>
  </si>
  <si>
    <t>15.2458</t>
  </si>
  <si>
    <t>8.1583</t>
  </si>
  <si>
    <t>8.6625</t>
  </si>
  <si>
    <t>73.5</t>
  </si>
  <si>
    <t>14.4542</t>
  </si>
  <si>
    <t>56.4958</t>
  </si>
  <si>
    <t>7.65</t>
  </si>
  <si>
    <t>29</t>
  </si>
  <si>
    <t>12.475</t>
  </si>
  <si>
    <t>9</t>
  </si>
  <si>
    <t>9.5</t>
  </si>
  <si>
    <t>7.7875</t>
  </si>
  <si>
    <t>47.1</t>
  </si>
  <si>
    <t>15.85</t>
  </si>
  <si>
    <t>34.375</t>
  </si>
  <si>
    <t>61.175</t>
  </si>
  <si>
    <t>20.575</t>
  </si>
  <si>
    <t>34.6542</t>
  </si>
  <si>
    <t>63.3583</t>
  </si>
  <si>
    <t>23</t>
  </si>
  <si>
    <t>77.2875</t>
  </si>
  <si>
    <t>8.6542</t>
  </si>
  <si>
    <t>7.775</t>
  </si>
  <si>
    <t>24.15</t>
  </si>
  <si>
    <t>9.825</t>
  </si>
  <si>
    <t>14.4583</t>
  </si>
  <si>
    <t>247.5208</t>
  </si>
  <si>
    <t>7.1417</t>
  </si>
  <si>
    <t>22.3583</t>
  </si>
  <si>
    <t>6.975</t>
  </si>
  <si>
    <t>7.05</t>
  </si>
  <si>
    <t>14.5</t>
  </si>
  <si>
    <t>15.0458</t>
  </si>
  <si>
    <t>26.2833</t>
  </si>
  <si>
    <t>9.2167</t>
  </si>
  <si>
    <t>79.2</t>
  </si>
  <si>
    <t>6.75</t>
  </si>
  <si>
    <t>11.5</t>
  </si>
  <si>
    <t>36.75</t>
  </si>
  <si>
    <t>7.7958</t>
  </si>
  <si>
    <t>12.525</t>
  </si>
  <si>
    <t>66.6</t>
  </si>
  <si>
    <t>7.3125</t>
  </si>
  <si>
    <t>61.3792</t>
  </si>
  <si>
    <t>7.7333</t>
  </si>
  <si>
    <t>69.55</t>
  </si>
  <si>
    <t>16.1</t>
  </si>
  <si>
    <t>15.75</t>
  </si>
  <si>
    <t>20.525</t>
  </si>
  <si>
    <t>55</t>
  </si>
  <si>
    <t>25.925</t>
  </si>
  <si>
    <t>33.5</t>
  </si>
  <si>
    <t>30.6958</t>
  </si>
  <si>
    <t>25.4667</t>
  </si>
  <si>
    <t>28.7125</t>
  </si>
  <si>
    <t>0</t>
  </si>
  <si>
    <t>15.05</t>
  </si>
  <si>
    <t>39</t>
  </si>
  <si>
    <t>22.025</t>
  </si>
  <si>
    <t>50</t>
  </si>
  <si>
    <t>8.4042</t>
  </si>
  <si>
    <t>6.4958</t>
  </si>
  <si>
    <t>10.4625</t>
  </si>
  <si>
    <t>18.7875</t>
  </si>
  <si>
    <t>31</t>
  </si>
  <si>
    <t>113.275</t>
  </si>
  <si>
    <t>27</t>
  </si>
  <si>
    <t>76.2917</t>
  </si>
  <si>
    <t>90</t>
  </si>
  <si>
    <t>9.35</t>
  </si>
  <si>
    <t>13.5</t>
  </si>
  <si>
    <t>7.55</t>
  </si>
  <si>
    <t>26.25</t>
  </si>
  <si>
    <t>12.275</t>
  </si>
  <si>
    <t>7.125</t>
  </si>
  <si>
    <t>52.5542</t>
  </si>
  <si>
    <t>20.2125</t>
  </si>
  <si>
    <t>86.5</t>
  </si>
  <si>
    <t>512.3292</t>
  </si>
  <si>
    <t>79.65</t>
  </si>
  <si>
    <t>153.4625</t>
  </si>
  <si>
    <t>135.6333</t>
  </si>
  <si>
    <t>19.5</t>
  </si>
  <si>
    <t>29.7</t>
  </si>
  <si>
    <t>77.9583</t>
  </si>
  <si>
    <t>20.25</t>
  </si>
  <si>
    <t>78.85</t>
  </si>
  <si>
    <t>91.0792</t>
  </si>
  <si>
    <t>12.875</t>
  </si>
  <si>
    <t>8.85</t>
  </si>
  <si>
    <t>151.55</t>
  </si>
  <si>
    <t>30.5</t>
  </si>
  <si>
    <t>23.25</t>
  </si>
  <si>
    <t>12.35</t>
  </si>
  <si>
    <t>110.8833</t>
  </si>
  <si>
    <t>108.9</t>
  </si>
  <si>
    <t>24</t>
  </si>
  <si>
    <t>56.9292</t>
  </si>
  <si>
    <t>83.1583</t>
  </si>
  <si>
    <t>262.375</t>
  </si>
  <si>
    <t>14</t>
  </si>
  <si>
    <t>164.8667</t>
  </si>
  <si>
    <t>134.5</t>
  </si>
  <si>
    <t>6.2375</t>
  </si>
  <si>
    <t>57.9792</t>
  </si>
  <si>
    <t>28.5</t>
  </si>
  <si>
    <t>133.65</t>
  </si>
  <si>
    <t>15.9</t>
  </si>
  <si>
    <t>9.225</t>
  </si>
  <si>
    <t>35</t>
  </si>
  <si>
    <t>75.25</t>
  </si>
  <si>
    <t>69.3</t>
  </si>
  <si>
    <t>55.4417</t>
  </si>
  <si>
    <t>211.5</t>
  </si>
  <si>
    <t>4.0125</t>
  </si>
  <si>
    <t>227.525</t>
  </si>
  <si>
    <t>15.7417</t>
  </si>
  <si>
    <t>7.7292</t>
  </si>
  <si>
    <t>12</t>
  </si>
  <si>
    <t>120</t>
  </si>
  <si>
    <t>12.65</t>
  </si>
  <si>
    <t>18.75</t>
  </si>
  <si>
    <t>6.8583</t>
  </si>
  <si>
    <t>32.5</t>
  </si>
  <si>
    <t>7.875</t>
  </si>
  <si>
    <t>14.4</t>
  </si>
  <si>
    <t>55.9</t>
  </si>
  <si>
    <t>8.1125</t>
  </si>
  <si>
    <t>81.8583</t>
  </si>
  <si>
    <t>19.2583</t>
  </si>
  <si>
    <t>19.9667</t>
  </si>
  <si>
    <t>89.1042</t>
  </si>
  <si>
    <t>38.5</t>
  </si>
  <si>
    <t>7.725</t>
  </si>
  <si>
    <t>13.7917</t>
  </si>
  <si>
    <t>9.8375</t>
  </si>
  <si>
    <t>7.0458</t>
  </si>
  <si>
    <t>7.5208</t>
  </si>
  <si>
    <t>12.2875</t>
  </si>
  <si>
    <t>9.5875</t>
  </si>
  <si>
    <t>49.5042</t>
  </si>
  <si>
    <t>78.2667</t>
  </si>
  <si>
    <t>15.1</t>
  </si>
  <si>
    <t>7.6292</t>
  </si>
  <si>
    <t>22.525</t>
  </si>
  <si>
    <t>26.2875</t>
  </si>
  <si>
    <t>59.4</t>
  </si>
  <si>
    <t>7.4958</t>
  </si>
  <si>
    <t>34.0208</t>
  </si>
  <si>
    <t>93.5</t>
  </si>
  <si>
    <t>221.7792</t>
  </si>
  <si>
    <t>106.425</t>
  </si>
  <si>
    <t>49.5</t>
  </si>
  <si>
    <t>71</t>
  </si>
  <si>
    <t>13.8625</t>
  </si>
  <si>
    <t>7.8292</t>
  </si>
  <si>
    <t>39.6</t>
  </si>
  <si>
    <t>17.4</t>
  </si>
  <si>
    <t>51.4792</t>
  </si>
  <si>
    <t>26.3875</t>
  </si>
  <si>
    <t>30</t>
  </si>
  <si>
    <t>40.125</t>
  </si>
  <si>
    <t>8.7125</t>
  </si>
  <si>
    <t>15</t>
  </si>
  <si>
    <t>33</t>
  </si>
  <si>
    <t>42.4</t>
  </si>
  <si>
    <t>15.55</t>
  </si>
  <si>
    <t>65</t>
  </si>
  <si>
    <t>32.3208</t>
  </si>
  <si>
    <t>7.0542</t>
  </si>
  <si>
    <t>8.4333</t>
  </si>
  <si>
    <t>25.5875</t>
  </si>
  <si>
    <t>9.8417</t>
  </si>
  <si>
    <t>8.1375</t>
  </si>
  <si>
    <t>10.1708</t>
  </si>
  <si>
    <t>211.3375</t>
  </si>
  <si>
    <t>57</t>
  </si>
  <si>
    <t>13.4167</t>
  </si>
  <si>
    <t>7.7417</t>
  </si>
  <si>
    <t>9.4833</t>
  </si>
  <si>
    <t>7.7375</t>
  </si>
  <si>
    <t>8.3625</t>
  </si>
  <si>
    <t>23.45</t>
  </si>
  <si>
    <t>25.9292</t>
  </si>
  <si>
    <t>8.6833</t>
  </si>
  <si>
    <t>8.5167</t>
  </si>
  <si>
    <t>7.8875</t>
  </si>
  <si>
    <t>37.0042</t>
  </si>
  <si>
    <t>6.45</t>
  </si>
  <si>
    <t>6.95</t>
  </si>
  <si>
    <t>8.3</t>
  </si>
  <si>
    <t>6.4375</t>
  </si>
  <si>
    <t>39.4</t>
  </si>
  <si>
    <t>14.1083</t>
  </si>
  <si>
    <t>13.8583</t>
  </si>
  <si>
    <t>50.4958</t>
  </si>
  <si>
    <t>5</t>
  </si>
  <si>
    <t>9.8458</t>
  </si>
  <si>
    <t>10.5167</t>
  </si>
  <si>
    <t>Servived_Y/N</t>
  </si>
  <si>
    <t>YES</t>
  </si>
  <si>
    <t>NO</t>
  </si>
  <si>
    <t>Row Labels</t>
  </si>
  <si>
    <t>Grand Total</t>
  </si>
  <si>
    <t>Count of PassengerId</t>
  </si>
  <si>
    <t>Passenger Survival Rate(Yes=Survived;No=Not Survived)</t>
  </si>
  <si>
    <t>Family_Size</t>
  </si>
  <si>
    <t>Age Classification</t>
  </si>
  <si>
    <t>Age 1</t>
  </si>
  <si>
    <t>Average of Age 1</t>
  </si>
  <si>
    <t>Column Labels</t>
  </si>
  <si>
    <t>Adult</t>
  </si>
  <si>
    <t>Child</t>
  </si>
  <si>
    <t>Senior Citizen</t>
  </si>
  <si>
    <t>Teen</t>
  </si>
  <si>
    <t>Average Age of Passanger</t>
  </si>
  <si>
    <t>Passenger Proportion by Gender</t>
  </si>
  <si>
    <t>No.of Passenger survival by their Class</t>
  </si>
  <si>
    <t>Average of Age</t>
  </si>
  <si>
    <t>Max of Age</t>
  </si>
  <si>
    <t>Fare_Trim</t>
  </si>
  <si>
    <t>Average of Fare</t>
  </si>
  <si>
    <t>(All)</t>
  </si>
  <si>
    <t>Average Age</t>
  </si>
  <si>
    <t>Count of Sex</t>
  </si>
  <si>
    <t>Total Males</t>
  </si>
  <si>
    <t>Total Females</t>
  </si>
  <si>
    <t>Count of Family_Size</t>
  </si>
  <si>
    <t>Total Passenger</t>
  </si>
  <si>
    <t>Average Fare</t>
  </si>
  <si>
    <t>Total Passenger Survived</t>
  </si>
  <si>
    <t>$32</t>
  </si>
  <si>
    <t>Total passenger</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</si>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</sst>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quot;₹&quot;\ * #,##0.00_ ;_ &quot;₹&quot;\ * \-#,##0.00_ ;_ &quot;₹&quot;\ * &quot;-&quot;??_ ;_ @_ "/>
    <numFmt numFmtId="164" formatCode="_-[$$-409]* #,##0.00_ ;_-[$$-409]* \-#,##0.00\ ;_-[$$-409]* &quot;-&quot;??_ ;_-@_ "/>
    <numFmt numFmtId="165" formatCode="0.0"/>
    <numFmt numFmtId="166" formatCode="[$$-C09]#,##0.00"/>
  </numFmts>
  <fonts count="33" x14ac:knownFonts="1">
    <font>
      <sz val="10"/>
      <color rgb="FF000000"/>
      <name val="Tw Cen MT"/>
      <scheme val="minor"/>
    </font>
    <font>
      <sz val="10"/>
      <color theme="1"/>
      <name val="Tw Cen MT"/>
      <scheme val="minor"/>
    </font>
    <font>
      <sz val="10"/>
      <color rgb="FF000000"/>
      <name val="Tw Cen MT"/>
      <family val="2"/>
      <scheme val="minor"/>
    </font>
    <font>
      <b/>
      <sz val="10"/>
      <color rgb="FF000000"/>
      <name val="Tw Cen MT"/>
      <family val="2"/>
      <scheme val="minor"/>
    </font>
    <font>
      <sz val="10"/>
      <color rgb="FFFF0000"/>
      <name val="Tw Cen MT"/>
      <family val="2"/>
      <scheme val="minor"/>
    </font>
    <font>
      <b/>
      <sz val="12"/>
      <color theme="1"/>
      <name val="Tw Cen MT"/>
      <family val="2"/>
      <scheme val="minor"/>
    </font>
    <font>
      <sz val="12"/>
      <color rgb="FF000000"/>
      <name val="Tw Cen MT"/>
      <family val="2"/>
      <scheme val="minor"/>
    </font>
    <font>
      <sz val="10"/>
      <color theme="1"/>
      <name val="Tw Cen MT"/>
      <family val="2"/>
      <scheme val="minor"/>
    </font>
    <font>
      <sz val="20"/>
      <color rgb="FF000000"/>
      <name val="Tw Cen MT"/>
      <family val="2"/>
      <scheme val="minor"/>
    </font>
    <font>
      <sz val="24"/>
      <color rgb="FF000000"/>
      <name val="Tw Cen MT"/>
      <family val="2"/>
      <scheme val="minor"/>
    </font>
    <font>
      <sz val="10"/>
      <color rgb="FF000000"/>
      <name val="Tw Cen MT"/>
      <scheme val="minor"/>
    </font>
    <font>
      <sz val="36"/>
      <color rgb="FF000000"/>
      <name val="Tw Cen MT"/>
      <family val="2"/>
      <scheme val="minor"/>
    </font>
    <font>
      <b/>
      <sz val="36"/>
      <color theme="5" tint="-0.249977111117893"/>
      <name val="Tw Cen MT"/>
      <family val="2"/>
      <scheme val="minor"/>
    </font>
    <font>
      <b/>
      <sz val="36"/>
      <color theme="4" tint="-0.249977111117893"/>
      <name val="Tw Cen MT"/>
      <family val="2"/>
      <scheme val="minor"/>
    </font>
    <font>
      <b/>
      <sz val="10"/>
      <color theme="4" tint="-0.249977111117893"/>
      <name val="Tw Cen MT"/>
      <family val="2"/>
      <scheme val="minor"/>
    </font>
    <font>
      <sz val="28"/>
      <color rgb="FF000000"/>
      <name val="Tw Cen MT"/>
      <family val="2"/>
      <scheme val="minor"/>
    </font>
    <font>
      <b/>
      <sz val="28"/>
      <color theme="4" tint="-0.249977111117893"/>
      <name val="Tw Cen MT"/>
      <family val="2"/>
      <scheme val="minor"/>
    </font>
    <font>
      <b/>
      <sz val="26"/>
      <color theme="6" tint="-0.249977111117893"/>
      <name val="Tw Cen MT"/>
      <family val="2"/>
      <scheme val="minor"/>
    </font>
    <font>
      <b/>
      <sz val="36"/>
      <color theme="6" tint="-0.249977111117893"/>
      <name val="Tw Cen MT"/>
      <family val="2"/>
      <scheme val="minor"/>
    </font>
    <font>
      <b/>
      <sz val="10"/>
      <color theme="6" tint="-0.249977111117893"/>
      <name val="Tw Cen MT"/>
      <family val="2"/>
      <scheme val="minor"/>
    </font>
    <font>
      <b/>
      <sz val="26"/>
      <color theme="3" tint="-0.249977111117893"/>
      <name val="Tw Cen MT"/>
      <family val="2"/>
      <scheme val="minor"/>
    </font>
    <font>
      <b/>
      <sz val="22"/>
      <color theme="6" tint="-0.249977111117893"/>
      <name val="Tw Cen MT"/>
      <family val="2"/>
      <scheme val="minor"/>
    </font>
    <font>
      <b/>
      <sz val="20"/>
      <color theme="6" tint="-0.249977111117893"/>
      <name val="Tw Cen MT"/>
      <family val="2"/>
      <scheme val="minor"/>
    </font>
    <font>
      <b/>
      <sz val="9"/>
      <color theme="4" tint="-0.249977111117893"/>
      <name val="Tw Cen MT"/>
      <family val="2"/>
      <scheme val="minor"/>
    </font>
    <font>
      <b/>
      <sz val="9"/>
      <color theme="3" tint="-0.249977111117893"/>
      <name val="Tw Cen MT"/>
      <family val="2"/>
      <scheme val="minor"/>
    </font>
    <font>
      <b/>
      <sz val="10"/>
      <color theme="5" tint="-0.249977111117893"/>
      <name val="Tw Cen MT"/>
      <family val="2"/>
      <scheme val="minor"/>
    </font>
    <font>
      <b/>
      <sz val="10"/>
      <color theme="4" tint="0.39997558519241921"/>
      <name val="Tw Cen MT"/>
      <family val="2"/>
      <scheme val="minor"/>
    </font>
    <font>
      <b/>
      <sz val="9"/>
      <color theme="5" tint="-0.249977111117893"/>
      <name val="Tw Cen MT"/>
      <family val="2"/>
      <scheme val="minor"/>
    </font>
    <font>
      <b/>
      <sz val="8"/>
      <color theme="4" tint="-0.249977111117893"/>
      <name val="Tw Cen MT"/>
      <family val="2"/>
      <scheme val="minor"/>
    </font>
    <font>
      <b/>
      <sz val="10"/>
      <color theme="1"/>
      <name val="Tw Cen MT"/>
      <family val="2"/>
      <scheme val="minor"/>
    </font>
    <font>
      <b/>
      <sz val="10"/>
      <color theme="7" tint="-0.499984740745262"/>
      <name val="Tw Cen MT"/>
      <family val="2"/>
      <scheme val="minor"/>
    </font>
    <font>
      <b/>
      <sz val="9"/>
      <color theme="8" tint="-0.249977111117893"/>
      <name val="Tw Cen MT"/>
      <family val="2"/>
      <scheme val="minor"/>
    </font>
    <font>
      <b/>
      <sz val="8"/>
      <color theme="7" tint="-0.499984740745262"/>
      <name val="Tw Cen MT"/>
      <family val="2"/>
      <scheme val="minor"/>
    </font>
  </fonts>
  <fills count="3">
    <fill>
      <patternFill patternType="none"/>
    </fill>
    <fill>
      <patternFill patternType="gray125"/>
    </fill>
    <fill>
      <patternFill patternType="solid">
        <fgColor theme="7"/>
        <bgColor indexed="64"/>
      </patternFill>
    </fill>
  </fills>
  <borders count="1">
    <border>
      <left/>
      <right/>
      <top/>
      <bottom/>
      <diagonal/>
    </border>
  </borders>
  <cellStyleXfs count="2">
    <xf numFmtId="0" fontId="0" fillId="0" borderId="0"/>
    <xf numFmtId="44" fontId="10" fillId="0" borderId="0" applyFont="0" applyFill="0" applyBorder="0" applyAlignment="0" applyProtection="0"/>
  </cellStyleXfs>
  <cellXfs count="51">
    <xf numFmtId="0" fontId="0" fillId="0" borderId="0" xfId="0"/>
    <xf numFmtId="0" fontId="1" fillId="0" borderId="0" xfId="0" applyFont="1"/>
    <xf numFmtId="0" fontId="2" fillId="0" borderId="0" xfId="0" applyFont="1" applyAlignment="1">
      <alignment wrapText="1"/>
    </xf>
    <xf numFmtId="0" fontId="3" fillId="0" borderId="0" xfId="0" applyFont="1"/>
    <xf numFmtId="0" fontId="4" fillId="0" borderId="0" xfId="0" applyFont="1"/>
    <xf numFmtId="0" fontId="0" fillId="0" borderId="0" xfId="0" pivotButton="1"/>
    <xf numFmtId="0" fontId="0" fillId="0" borderId="0" xfId="0" applyAlignment="1">
      <alignment horizontal="left"/>
    </xf>
    <xf numFmtId="0" fontId="0" fillId="0" borderId="0" xfId="0" applyAlignment="1">
      <alignment horizontal="center"/>
    </xf>
    <xf numFmtId="0" fontId="7" fillId="0" borderId="0" xfId="0" applyFont="1"/>
    <xf numFmtId="0" fontId="0" fillId="0" borderId="0" xfId="0" applyAlignment="1">
      <alignment horizontal="left" indent="1"/>
    </xf>
    <xf numFmtId="1" fontId="0" fillId="0" borderId="0" xfId="0" applyNumberFormat="1"/>
    <xf numFmtId="2" fontId="1" fillId="0" borderId="0" xfId="0" applyNumberFormat="1" applyFont="1"/>
    <xf numFmtId="2" fontId="0" fillId="0" borderId="0" xfId="0" applyNumberFormat="1"/>
    <xf numFmtId="164" fontId="0" fillId="0" borderId="0" xfId="0" applyNumberFormat="1"/>
    <xf numFmtId="164" fontId="1" fillId="0" borderId="0" xfId="0" applyNumberFormat="1" applyFont="1"/>
    <xf numFmtId="0" fontId="8" fillId="0" borderId="0" xfId="0" applyFont="1"/>
    <xf numFmtId="0" fontId="9" fillId="0" borderId="0" xfId="0" applyFont="1"/>
    <xf numFmtId="165" fontId="1" fillId="0" borderId="0" xfId="0" applyNumberFormat="1" applyFont="1"/>
    <xf numFmtId="1" fontId="1" fillId="0" borderId="0" xfId="0" applyNumberFormat="1" applyFont="1"/>
    <xf numFmtId="1" fontId="4" fillId="0" borderId="0" xfId="0" applyNumberFormat="1" applyFont="1"/>
    <xf numFmtId="0" fontId="11" fillId="0" borderId="0" xfId="0" applyFont="1"/>
    <xf numFmtId="1" fontId="12" fillId="0" borderId="0" xfId="0" applyNumberFormat="1" applyFont="1"/>
    <xf numFmtId="0" fontId="13" fillId="0" borderId="0" xfId="0" applyFont="1"/>
    <xf numFmtId="0" fontId="14" fillId="0" borderId="0" xfId="0" applyFont="1"/>
    <xf numFmtId="0" fontId="2" fillId="0" borderId="0" xfId="0" applyFont="1"/>
    <xf numFmtId="0" fontId="17" fillId="0" borderId="0" xfId="0" applyFont="1" applyAlignment="1">
      <alignment horizontal="center"/>
    </xf>
    <xf numFmtId="0" fontId="16" fillId="0" borderId="0" xfId="0" applyFont="1" applyAlignment="1">
      <alignment horizontal="left" vertical="center"/>
    </xf>
    <xf numFmtId="0" fontId="16" fillId="0" borderId="0" xfId="0" applyFont="1" applyAlignment="1">
      <alignment horizontal="left" vertical="top"/>
    </xf>
    <xf numFmtId="164" fontId="18" fillId="0" borderId="0" xfId="0" applyNumberFormat="1" applyFont="1"/>
    <xf numFmtId="0" fontId="19" fillId="0" borderId="0" xfId="0" applyFont="1" applyAlignment="1">
      <alignment horizontal="center"/>
    </xf>
    <xf numFmtId="0" fontId="15" fillId="0" borderId="0" xfId="0" applyFont="1" applyAlignment="1">
      <alignment horizontal="left"/>
    </xf>
    <xf numFmtId="0" fontId="17" fillId="0" borderId="0" xfId="0" applyFont="1" applyAlignment="1">
      <alignment horizontal="left"/>
    </xf>
    <xf numFmtId="0" fontId="20" fillId="0" borderId="0" xfId="0" applyFont="1" applyAlignment="1">
      <alignment horizontal="left"/>
    </xf>
    <xf numFmtId="0" fontId="21" fillId="0" borderId="0" xfId="0" applyFont="1" applyAlignment="1">
      <alignment horizontal="right" vertical="center"/>
    </xf>
    <xf numFmtId="0" fontId="22" fillId="0" borderId="0" xfId="0" applyFont="1"/>
    <xf numFmtId="0" fontId="23" fillId="0" borderId="0" xfId="0" applyFont="1" applyAlignment="1">
      <alignment horizontal="center"/>
    </xf>
    <xf numFmtId="1" fontId="24" fillId="0" borderId="0" xfId="0" applyNumberFormat="1" applyFont="1" applyAlignment="1">
      <alignment horizontal="center"/>
    </xf>
    <xf numFmtId="0" fontId="27" fillId="0" borderId="0" xfId="0" applyFont="1" applyAlignment="1">
      <alignment horizontal="center"/>
    </xf>
    <xf numFmtId="0" fontId="25" fillId="0" borderId="0" xfId="0" applyFont="1"/>
    <xf numFmtId="0" fontId="28" fillId="0" borderId="0" xfId="0" applyFont="1" applyAlignment="1">
      <alignment horizontal="center" vertical="center"/>
    </xf>
    <xf numFmtId="0" fontId="26" fillId="0" borderId="0" xfId="1" applyNumberFormat="1" applyFont="1" applyAlignment="1">
      <alignment horizontal="center"/>
    </xf>
    <xf numFmtId="164" fontId="29" fillId="0" borderId="0" xfId="0" applyNumberFormat="1" applyFont="1" applyAlignment="1">
      <alignment horizontal="center"/>
    </xf>
    <xf numFmtId="0" fontId="29" fillId="0" borderId="0" xfId="0" applyFont="1" applyAlignment="1">
      <alignment horizontal="center"/>
    </xf>
    <xf numFmtId="0" fontId="30" fillId="0" borderId="0" xfId="0" applyFont="1"/>
    <xf numFmtId="0" fontId="31" fillId="0" borderId="0" xfId="0" applyFont="1" applyAlignment="1">
      <alignment horizontal="center"/>
    </xf>
    <xf numFmtId="0" fontId="32" fillId="0" borderId="0" xfId="0" applyFont="1"/>
    <xf numFmtId="0" fontId="30" fillId="0" borderId="0" xfId="0" applyFont="1" applyAlignment="1">
      <alignment horizontal="center"/>
    </xf>
    <xf numFmtId="166" fontId="0" fillId="0" borderId="0" xfId="0" applyNumberFormat="1"/>
    <xf numFmtId="0" fontId="5" fillId="2" borderId="0" xfId="0" applyFont="1" applyFill="1" applyAlignment="1">
      <alignment horizontal="center"/>
    </xf>
    <xf numFmtId="0" fontId="6" fillId="2" borderId="0" xfId="0" applyFont="1" applyFill="1" applyAlignment="1">
      <alignment horizontal="center"/>
    </xf>
    <xf numFmtId="0" fontId="0" fillId="0" borderId="0" xfId="0" applyNumberFormat="1"/>
  </cellXfs>
  <cellStyles count="2">
    <cellStyle name="Currency" xfId="1" builtinId="4"/>
    <cellStyle name="Normal" xfId="0" builtinId="0"/>
  </cellStyles>
  <dxfs count="25">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 formatCode="0"/>
    </dxf>
    <dxf>
      <numFmt numFmtId="1" formatCode="0"/>
    </dxf>
    <dxf>
      <numFmt numFmtId="164" formatCode="_-[$$-409]* #,##0.00_ ;_-[$$-409]* \-#,##0.00\ ;_-[$$-409]* &quot;-&quot;??_ ;_-@_ "/>
    </dxf>
    <dxf>
      <numFmt numFmtId="164" formatCode="_-[$$-409]* #,##0.00_ ;_-[$$-409]* \-#,##0.00\ ;_-[$$-409]* &quot;-&quot;??_ ;_-@_ "/>
    </dxf>
    <dxf>
      <font>
        <b val="0"/>
        <i val="0"/>
        <strike val="0"/>
        <condense val="0"/>
        <extend val="0"/>
        <outline val="0"/>
        <shadow val="0"/>
        <u val="none"/>
        <vertAlign val="baseline"/>
        <sz val="10"/>
        <color theme="1"/>
        <name val="Tw Cen MT"/>
        <scheme val="minor"/>
      </font>
      <numFmt numFmtId="2" formatCode="0.00"/>
    </dxf>
    <dxf>
      <font>
        <b val="0"/>
        <i val="0"/>
        <strike val="0"/>
        <condense val="0"/>
        <extend val="0"/>
        <outline val="0"/>
        <shadow val="0"/>
        <u val="none"/>
        <vertAlign val="baseline"/>
        <sz val="10"/>
        <color theme="1"/>
        <name val="Tw Cen MT"/>
        <scheme val="minor"/>
      </font>
      <numFmt numFmtId="164" formatCode="_-[$$-409]* #,##0.00_ ;_-[$$-409]* \-#,##0.00\ ;_-[$$-409]* &quot;-&quot;??_ ;_-@_ "/>
    </dxf>
    <dxf>
      <font>
        <b val="0"/>
        <i val="0"/>
        <strike val="0"/>
        <condense val="0"/>
        <extend val="0"/>
        <outline val="0"/>
        <shadow val="0"/>
        <u val="none"/>
        <vertAlign val="baseline"/>
        <sz val="10"/>
        <color theme="1"/>
        <name val="Tw Cen MT"/>
        <scheme val="minor"/>
      </font>
    </dxf>
    <dxf>
      <font>
        <b val="0"/>
        <i val="0"/>
        <strike val="0"/>
        <condense val="0"/>
        <extend val="0"/>
        <outline val="0"/>
        <shadow val="0"/>
        <u val="none"/>
        <vertAlign val="baseline"/>
        <sz val="10"/>
        <color theme="1"/>
        <name val="Tw Cen MT"/>
        <scheme val="minor"/>
      </font>
      <numFmt numFmtId="0" formatCode="General"/>
    </dxf>
    <dxf>
      <font>
        <b val="0"/>
        <i val="0"/>
        <strike val="0"/>
        <condense val="0"/>
        <extend val="0"/>
        <outline val="0"/>
        <shadow val="0"/>
        <u val="none"/>
        <vertAlign val="baseline"/>
        <sz val="10"/>
        <color theme="1"/>
        <name val="Tw Cen MT"/>
        <scheme val="minor"/>
      </font>
    </dxf>
    <dxf>
      <font>
        <b val="0"/>
        <i val="0"/>
        <strike val="0"/>
        <condense val="0"/>
        <extend val="0"/>
        <outline val="0"/>
        <shadow val="0"/>
        <u val="none"/>
        <vertAlign val="baseline"/>
        <sz val="10"/>
        <color theme="1"/>
        <name val="Tw Cen MT"/>
        <scheme val="minor"/>
      </font>
    </dxf>
    <dxf>
      <font>
        <b val="0"/>
        <i val="0"/>
        <strike val="0"/>
        <condense val="0"/>
        <extend val="0"/>
        <outline val="0"/>
        <shadow val="0"/>
        <u val="none"/>
        <vertAlign val="baseline"/>
        <sz val="10"/>
        <color theme="1"/>
        <name val="Tw Cen MT"/>
        <scheme val="minor"/>
      </font>
      <numFmt numFmtId="0" formatCode="General"/>
    </dxf>
    <dxf>
      <font>
        <b val="0"/>
        <i val="0"/>
        <strike val="0"/>
        <condense val="0"/>
        <extend val="0"/>
        <outline val="0"/>
        <shadow val="0"/>
        <u val="none"/>
        <vertAlign val="baseline"/>
        <sz val="10"/>
        <color theme="1"/>
        <name val="Tw Cen MT"/>
        <scheme val="minor"/>
      </font>
    </dxf>
    <dxf>
      <font>
        <b val="0"/>
        <i val="0"/>
        <strike val="0"/>
        <condense val="0"/>
        <extend val="0"/>
        <outline val="0"/>
        <shadow val="0"/>
        <u val="none"/>
        <vertAlign val="baseline"/>
        <sz val="10"/>
        <color theme="1"/>
        <name val="Tw Cen MT"/>
        <scheme val="minor"/>
      </font>
    </dxf>
    <dxf>
      <font>
        <b val="0"/>
        <i val="0"/>
        <strike val="0"/>
        <condense val="0"/>
        <extend val="0"/>
        <outline val="0"/>
        <shadow val="0"/>
        <u val="none"/>
        <vertAlign val="baseline"/>
        <sz val="10"/>
        <color theme="1"/>
        <name val="Tw Cen MT"/>
        <scheme val="minor"/>
      </font>
    </dxf>
    <dxf>
      <font>
        <b val="0"/>
        <i val="0"/>
        <strike val="0"/>
        <condense val="0"/>
        <extend val="0"/>
        <outline val="0"/>
        <shadow val="0"/>
        <u val="none"/>
        <vertAlign val="baseline"/>
        <sz val="10"/>
        <color theme="1"/>
        <name val="Tw Cen MT"/>
        <scheme val="minor"/>
      </font>
    </dxf>
    <dxf>
      <font>
        <b val="0"/>
        <i val="0"/>
        <strike val="0"/>
        <condense val="0"/>
        <extend val="0"/>
        <outline val="0"/>
        <shadow val="0"/>
        <u val="none"/>
        <vertAlign val="baseline"/>
        <sz val="10"/>
        <color theme="1"/>
        <name val="Tw Cen MT"/>
        <scheme val="minor"/>
      </font>
    </dxf>
    <dxf>
      <font>
        <b val="0"/>
        <i val="0"/>
        <strike val="0"/>
        <condense val="0"/>
        <extend val="0"/>
        <outline val="0"/>
        <shadow val="0"/>
        <u val="none"/>
        <vertAlign val="baseline"/>
        <sz val="10"/>
        <color theme="1"/>
        <name val="Tw Cen MT"/>
        <scheme val="minor"/>
      </font>
    </dxf>
    <dxf>
      <font>
        <b val="0"/>
        <i val="0"/>
        <strike val="0"/>
        <condense val="0"/>
        <extend val="0"/>
        <outline val="0"/>
        <shadow val="0"/>
        <u val="none"/>
        <vertAlign val="baseline"/>
        <sz val="10"/>
        <color theme="1"/>
        <name val="Tw Cen MT"/>
        <scheme val="minor"/>
      </font>
    </dxf>
    <dxf>
      <font>
        <b val="0"/>
        <i val="0"/>
        <strike val="0"/>
        <condense val="0"/>
        <extend val="0"/>
        <outline val="0"/>
        <shadow val="0"/>
        <u val="none"/>
        <vertAlign val="baseline"/>
        <sz val="10"/>
        <color theme="1"/>
        <name val="Tw Cen MT"/>
        <scheme val="minor"/>
      </font>
    </dxf>
    <dxf>
      <font>
        <b val="0"/>
        <i val="0"/>
        <strike val="0"/>
        <condense val="0"/>
        <extend val="0"/>
        <outline val="0"/>
        <shadow val="0"/>
        <u val="none"/>
        <vertAlign val="baseline"/>
        <sz val="10"/>
        <color theme="1"/>
        <name val="Tw Cen MT"/>
        <scheme val="minor"/>
      </font>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pivotCacheDefinition" Target="pivotCache/pivotCacheDefinition8.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microsoft.com/office/2007/relationships/slicerCache" Target="slicerCaches/slicerCache3.xml"/><Relationship Id="rId33"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pivotCacheDefinition" Target="pivotCache/pivotCacheDefinition7.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2.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microsoft.com/office/2007/relationships/slicerCache" Target="slicerCaches/slicerCache1.xml"/><Relationship Id="rId28" Type="http://schemas.microsoft.com/office/2007/relationships/slicerCache" Target="slicerCaches/slicerCache6.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microsoft.com/office/2007/relationships/slicerCache" Target="slicerCaches/slicerCache5.xml"/><Relationship Id="rId30" Type="http://schemas.openxmlformats.org/officeDocument/2006/relationships/connections" Target="connection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[titanic_Abhishek.xlsx]survied rate of passenger!PivotTable1</c:name>
    <c:fmtId val="9"/>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a:t>Passenger Survival Rate</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solidFill>
              <a:srgbClr val="000000">
                <a:lumMod val="50000"/>
                <a:lumOff val="5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solidFill>
              <a:srgbClr val="000000">
                <a:lumMod val="50000"/>
                <a:lumOff val="5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FF0000"/>
          </a:solidFill>
          <a:ln>
            <a:noFill/>
          </a:ln>
          <a:effectLst/>
          <a:sp3d/>
        </c:spPr>
        <c:marker>
          <c:symbol val="none"/>
        </c:marker>
        <c:dLbl>
          <c:idx val="0"/>
          <c:spPr>
            <a:solidFill>
              <a:srgbClr val="000000">
                <a:lumMod val="50000"/>
                <a:lumOff val="50000"/>
              </a:srgbClr>
            </a:solid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00B050"/>
          </a:solidFill>
          <a:ln>
            <a:noFill/>
          </a:ln>
          <a:effectLst/>
          <a:sp3d/>
        </c:spPr>
      </c:pivotFmt>
      <c:pivotFmt>
        <c:idx val="4"/>
        <c:spPr>
          <a:gradFill flip="none" rotWithShape="1">
            <a:gsLst>
              <a:gs pos="100000">
                <a:schemeClr val="accent1">
                  <a:alpha val="0"/>
                </a:schemeClr>
              </a:gs>
              <a:gs pos="50000">
                <a:schemeClr val="accent1"/>
              </a:gs>
            </a:gsLst>
            <a:lin ang="5400000" scaled="0"/>
          </a:gradFill>
          <a:ln>
            <a:noFill/>
          </a:ln>
          <a:effectLst/>
          <a:sp3d/>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'survied rate of passenger'!$B$5</c:f>
              <c:strCache>
                <c:ptCount val="1"/>
                <c:pt idx="0">
                  <c:v>Total</c:v>
                </c:pt>
              </c:strCache>
            </c:strRef>
          </c:tx>
          <c:spPr>
            <a:solidFill>
              <a:srgbClr val="FF0000"/>
            </a:solidFill>
            <a:ln>
              <a:noFill/>
            </a:ln>
            <a:effectLst/>
            <a:sp3d/>
          </c:spPr>
          <c:invertIfNegative val="0"/>
          <c:dPt>
            <c:idx val="1"/>
            <c:invertIfNegative val="0"/>
            <c:bubble3D val="0"/>
            <c:spPr>
              <a:solidFill>
                <a:srgbClr val="00B050"/>
              </a:solidFill>
              <a:ln>
                <a:noFill/>
              </a:ln>
              <a:effectLst/>
              <a:sp3d/>
            </c:spPr>
            <c:extLst>
              <c:ext xmlns:c16="http://schemas.microsoft.com/office/drawing/2014/chart" uri="{C3380CC4-5D6E-409C-BE32-E72D297353CC}">
                <c16:uniqueId val="{00000000-23B7-4C7A-AD8D-59DE8F0A751F}"/>
              </c:ext>
            </c:extLst>
          </c:dPt>
          <c:dLbls>
            <c:spPr>
              <a:solidFill>
                <a:srgbClr val="000000">
                  <a:lumMod val="50000"/>
                  <a:lumOff val="50000"/>
                </a:srgbClr>
              </a:solid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'survied rate of passenger'!$A$6:$A$9</c:f>
              <c:strCache>
                <c:ptCount val="3"/>
                <c:pt idx="0">
                  <c:v>NO</c:v>
                </c:pt>
                <c:pt idx="1">
                  <c:v>YES</c:v>
                </c:pt>
                <c:pt idx="2">
                  <c:v>(blank)</c:v>
                </c:pt>
              </c:strCache>
            </c:strRef>
          </c:cat>
          <c:val>
            <c:numRef>
              <c:f>'survied rate of passenger'!$B$6:$B$9</c:f>
              <c:numCache>
                <c:formatCode>General</c:formatCode>
                <c:ptCount val="3"/>
                <c:pt idx="0">
                  <c:v>342</c:v>
                </c:pt>
                <c:pt idx="1">
                  <c:v>549</c:v>
                </c:pt>
              </c:numCache>
            </c:numRef>
          </c:val>
          <c:extLst>
            <c:ext xmlns:c16="http://schemas.microsoft.com/office/drawing/2014/chart" uri="{C3380CC4-5D6E-409C-BE32-E72D297353CC}">
              <c16:uniqueId val="{00000000-1FEA-4947-887B-469756A02D6C}"/>
            </c:ext>
          </c:extLst>
        </c:ser>
        <c:dLbls>
          <c:showLegendKey val="0"/>
          <c:showVal val="0"/>
          <c:showCatName val="0"/>
          <c:showSerName val="0"/>
          <c:showPercent val="0"/>
          <c:showBubbleSize val="0"/>
        </c:dLbls>
        <c:gapWidth val="150"/>
        <c:gapDepth val="0"/>
        <c:shape val="box"/>
        <c:axId val="1722737360"/>
        <c:axId val="1722745520"/>
        <c:axId val="39126912"/>
      </c:bar3DChart>
      <c:catAx>
        <c:axId val="1722737360"/>
        <c:scaling>
          <c:orientation val="minMax"/>
        </c:scaling>
        <c:delete val="1"/>
        <c:axPos val="b"/>
        <c:numFmt formatCode="General" sourceLinked="1"/>
        <c:majorTickMark val="out"/>
        <c:minorTickMark val="none"/>
        <c:tickLblPos val="nextTo"/>
        <c:crossAx val="1722745520"/>
        <c:crosses val="autoZero"/>
        <c:auto val="1"/>
        <c:lblAlgn val="ctr"/>
        <c:lblOffset val="100"/>
        <c:noMultiLvlLbl val="0"/>
      </c:catAx>
      <c:valAx>
        <c:axId val="1722745520"/>
        <c:scaling>
          <c:orientation val="minMax"/>
        </c:scaling>
        <c:delete val="1"/>
        <c:axPos val="l"/>
        <c:numFmt formatCode="General" sourceLinked="1"/>
        <c:majorTickMark val="out"/>
        <c:minorTickMark val="none"/>
        <c:tickLblPos val="nextTo"/>
        <c:crossAx val="1722737360"/>
        <c:crosses val="autoZero"/>
        <c:crossBetween val="between"/>
      </c:valAx>
      <c:serAx>
        <c:axId val="39126912"/>
        <c:scaling>
          <c:orientation val="minMax"/>
        </c:scaling>
        <c:delete val="1"/>
        <c:axPos val="b"/>
        <c:majorTickMark val="out"/>
        <c:minorTickMark val="none"/>
        <c:tickLblPos val="nextTo"/>
        <c:crossAx val="1722745520"/>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[titanic_Abhishek.xlsx]Avg age!PivotTable2</c:name>
    <c:fmtId val="1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Average Age of Passenger</a:t>
            </a:r>
          </a:p>
          <a:p>
            <a:pPr>
              <a:defRPr/>
            </a:pPr>
            <a:endParaRPr lang="en-IN"/>
          </a:p>
        </c:rich>
      </c:tx>
      <c:layout>
        <c:manualLayout>
          <c:xMode val="edge"/>
          <c:yMode val="edge"/>
          <c:x val="0.32173600174978129"/>
          <c:y val="7.768299795858850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dLbl>
          <c:idx val="0"/>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8"/>
        <c:spPr>
          <a:solidFill>
            <a:schemeClr val="accent4">
              <a:lumMod val="40000"/>
              <a:lumOff val="60000"/>
            </a:schemeClr>
          </a:soli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9"/>
        <c:spPr>
          <a:solidFill>
            <a:schemeClr val="accent2">
              <a:lumMod val="50000"/>
            </a:schemeClr>
          </a:soli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10"/>
        <c:spPr>
          <a:solidFill>
            <a:srgbClr val="FFC000"/>
          </a:soli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s>
    <c:plotArea>
      <c:layout>
        <c:manualLayout>
          <c:layoutTarget val="inner"/>
          <c:xMode val="edge"/>
          <c:yMode val="edge"/>
          <c:x val="2.9495896755493585E-2"/>
          <c:y val="0.15403291090785839"/>
          <c:w val="0.95518946204720523"/>
          <c:h val="0.83177584355322043"/>
        </c:manualLayout>
      </c:layout>
      <c:pieChart>
        <c:varyColors val="1"/>
        <c:ser>
          <c:idx val="0"/>
          <c:order val="0"/>
          <c:tx>
            <c:strRef>
              <c:f>'Avg age'!$B$5</c:f>
              <c:strCache>
                <c:ptCount val="1"/>
                <c:pt idx="0">
                  <c:v>Total</c:v>
                </c:pt>
              </c:strCache>
            </c:strRef>
          </c:tx>
          <c:dPt>
            <c:idx val="0"/>
            <c:bubble3D val="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1-41A4-4406-999B-97AA9FBB2476}"/>
              </c:ext>
            </c:extLst>
          </c:dPt>
          <c:dPt>
            <c:idx val="1"/>
            <c:bubble3D val="0"/>
            <c:spPr>
              <a:solidFill>
                <a:schemeClr val="accent4">
                  <a:lumMod val="40000"/>
                  <a:lumOff val="60000"/>
                </a:schemeClr>
              </a:soli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3-41A4-4406-999B-97AA9FBB2476}"/>
              </c:ext>
            </c:extLst>
          </c:dPt>
          <c:dPt>
            <c:idx val="2"/>
            <c:bubble3D val="0"/>
            <c:spPr>
              <a:solidFill>
                <a:schemeClr val="accent2">
                  <a:lumMod val="50000"/>
                </a:schemeClr>
              </a:soli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5-41A4-4406-999B-97AA9FBB2476}"/>
              </c:ext>
            </c:extLst>
          </c:dPt>
          <c:dPt>
            <c:idx val="3"/>
            <c:bubble3D val="0"/>
            <c:spPr>
              <a:solidFill>
                <a:srgbClr val="FFC000"/>
              </a:soli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7-41A4-4406-999B-97AA9FBB2476}"/>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'Avg age'!$A$6:$A$10</c:f>
              <c:strCache>
                <c:ptCount val="4"/>
                <c:pt idx="0">
                  <c:v>Adult</c:v>
                </c:pt>
                <c:pt idx="1">
                  <c:v>Child</c:v>
                </c:pt>
                <c:pt idx="2">
                  <c:v>Senior Citizen</c:v>
                </c:pt>
                <c:pt idx="3">
                  <c:v>Teen</c:v>
                </c:pt>
              </c:strCache>
            </c:strRef>
          </c:cat>
          <c:val>
            <c:numRef>
              <c:f>'Avg age'!$B$6:$B$10</c:f>
              <c:numCache>
                <c:formatCode>0</c:formatCode>
                <c:ptCount val="4"/>
                <c:pt idx="0">
                  <c:v>32.73308957952468</c:v>
                </c:pt>
                <c:pt idx="1">
                  <c:v>4.7866666666666671</c:v>
                </c:pt>
                <c:pt idx="2">
                  <c:v>64.660714285714292</c:v>
                </c:pt>
                <c:pt idx="3">
                  <c:v>16.514084507042252</c:v>
                </c:pt>
              </c:numCache>
            </c:numRef>
          </c:val>
          <c:extLst>
            <c:ext xmlns:c16="http://schemas.microsoft.com/office/drawing/2014/chart" uri="{C3380CC4-5D6E-409C-BE32-E72D297353CC}">
              <c16:uniqueId val="{00000008-41A4-4406-999B-97AA9FBB2476}"/>
            </c:ext>
          </c:extLst>
        </c:ser>
        <c:dLbls>
          <c:dLblPos val="inEnd"/>
          <c:showLegendKey val="0"/>
          <c:showVal val="0"/>
          <c:showCatName val="0"/>
          <c:showSerName val="0"/>
          <c:showPercent val="1"/>
          <c:showBubbleSize val="0"/>
          <c:showLeaderLines val="0"/>
        </c:dLbls>
        <c:firstSliceAng val="0"/>
      </c:pieChart>
      <c:spPr>
        <a:noFill/>
        <a:ln>
          <a:noFill/>
        </a:ln>
        <a:effectLst/>
      </c:spPr>
    </c:plotArea>
    <c:legend>
      <c:legendPos val="r"/>
      <c:layout>
        <c:manualLayout>
          <c:xMode val="edge"/>
          <c:yMode val="edge"/>
          <c:x val="0.81575431374850838"/>
          <c:y val="0.1331687316038814"/>
          <c:w val="0.18424568625149168"/>
          <c:h val="0.130976043884642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[titanic_Abhishek.xlsx]by Class!PivotTable5</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solidFill>
              </a:rPr>
              <a:t>No.of</a:t>
            </a:r>
            <a:r>
              <a:rPr lang="en-US" baseline="0">
                <a:solidFill>
                  <a:schemeClr val="tx1"/>
                </a:solidFill>
              </a:rPr>
              <a:t> Passenger survival by their Class</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FF0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4"/>
        <c:spPr>
          <a:solidFill>
            <a:srgbClr val="FF0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5"/>
        <c:spPr>
          <a:solidFill>
            <a:srgbClr val="FF0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s>
    <c:plotArea>
      <c:layout>
        <c:manualLayout>
          <c:layoutTarget val="inner"/>
          <c:xMode val="edge"/>
          <c:yMode val="edge"/>
          <c:x val="0.15577293909689863"/>
          <c:y val="0.11455381578572715"/>
          <c:w val="0.80808760512078848"/>
          <c:h val="0.83249496256452338"/>
        </c:manualLayout>
      </c:layout>
      <c:barChart>
        <c:barDir val="bar"/>
        <c:grouping val="clustered"/>
        <c:varyColors val="0"/>
        <c:ser>
          <c:idx val="0"/>
          <c:order val="0"/>
          <c:tx>
            <c:strRef>
              <c:f>'by Class'!$B$6</c:f>
              <c:strCache>
                <c:ptCount val="1"/>
                <c:pt idx="0">
                  <c:v>Total</c:v>
                </c:pt>
              </c:strCache>
            </c:strRef>
          </c:tx>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dPt>
            <c:idx val="0"/>
            <c:invertIfNegative val="0"/>
            <c:bubble3D val="0"/>
            <c:spPr>
              <a:solidFill>
                <a:srgbClr val="FF0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2-2BE7-4730-AF71-1218CE716340}"/>
              </c:ext>
            </c:extLst>
          </c:dPt>
          <c:dPt>
            <c:idx val="2"/>
            <c:invertIfNegative val="0"/>
            <c:bubble3D val="0"/>
            <c:spPr>
              <a:solidFill>
                <a:srgbClr val="FF0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1-2BE7-4730-AF71-1218CE716340}"/>
              </c:ext>
            </c:extLst>
          </c:dPt>
          <c:dPt>
            <c:idx val="4"/>
            <c:invertIfNegative val="0"/>
            <c:bubble3D val="0"/>
            <c:spPr>
              <a:solidFill>
                <a:srgbClr val="FF0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0-2BE7-4730-AF71-1218CE716340}"/>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multiLvlStrRef>
              <c:f>'by Class'!$A$7:$A$16</c:f>
              <c:multiLvlStrCache>
                <c:ptCount val="6"/>
                <c:lvl>
                  <c:pt idx="0">
                    <c:v>NO</c:v>
                  </c:pt>
                  <c:pt idx="1">
                    <c:v>YES</c:v>
                  </c:pt>
                  <c:pt idx="2">
                    <c:v>NO</c:v>
                  </c:pt>
                  <c:pt idx="3">
                    <c:v>YES</c:v>
                  </c:pt>
                  <c:pt idx="4">
                    <c:v>NO</c:v>
                  </c:pt>
                  <c:pt idx="5">
                    <c:v>YES</c:v>
                  </c:pt>
                </c:lvl>
                <c:lvl>
                  <c:pt idx="0">
                    <c:v>1</c:v>
                  </c:pt>
                  <c:pt idx="2">
                    <c:v>2</c:v>
                  </c:pt>
                  <c:pt idx="4">
                    <c:v>3</c:v>
                  </c:pt>
                </c:lvl>
              </c:multiLvlStrCache>
            </c:multiLvlStrRef>
          </c:cat>
          <c:val>
            <c:numRef>
              <c:f>'by Class'!$B$7:$B$16</c:f>
              <c:numCache>
                <c:formatCode>General</c:formatCode>
                <c:ptCount val="6"/>
                <c:pt idx="0">
                  <c:v>136</c:v>
                </c:pt>
                <c:pt idx="1">
                  <c:v>80</c:v>
                </c:pt>
                <c:pt idx="2">
                  <c:v>87</c:v>
                </c:pt>
                <c:pt idx="3">
                  <c:v>97</c:v>
                </c:pt>
                <c:pt idx="4">
                  <c:v>119</c:v>
                </c:pt>
                <c:pt idx="5">
                  <c:v>372</c:v>
                </c:pt>
              </c:numCache>
            </c:numRef>
          </c:val>
          <c:extLst>
            <c:ext xmlns:c16="http://schemas.microsoft.com/office/drawing/2014/chart" uri="{C3380CC4-5D6E-409C-BE32-E72D297353CC}">
              <c16:uniqueId val="{00000000-5CFC-4037-AF36-942EE372000C}"/>
            </c:ext>
          </c:extLst>
        </c:ser>
        <c:dLbls>
          <c:showLegendKey val="0"/>
          <c:showVal val="0"/>
          <c:showCatName val="0"/>
          <c:showSerName val="0"/>
          <c:showPercent val="0"/>
          <c:showBubbleSize val="0"/>
        </c:dLbls>
        <c:gapWidth val="115"/>
        <c:overlap val="-20"/>
        <c:axId val="979796752"/>
        <c:axId val="979800592"/>
      </c:barChart>
      <c:catAx>
        <c:axId val="979796752"/>
        <c:scaling>
          <c:orientation val="minMax"/>
        </c:scaling>
        <c:delete val="0"/>
        <c:axPos val="l"/>
        <c:numFmt formatCode="General" sourceLinked="1"/>
        <c:majorTickMark val="out"/>
        <c:minorTickMark val="none"/>
        <c:tickLblPos val="nextTo"/>
        <c:spPr>
          <a:solidFill>
            <a:schemeClr val="accent4">
              <a:lumMod val="20000"/>
              <a:lumOff val="80000"/>
            </a:schemeClr>
          </a:solid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1" u="sng" strike="noStrike" kern="1200" baseline="0">
                <a:solidFill>
                  <a:schemeClr val="tx1">
                    <a:lumMod val="65000"/>
                    <a:lumOff val="35000"/>
                  </a:schemeClr>
                </a:solidFill>
                <a:latin typeface="+mn-lt"/>
                <a:ea typeface="+mn-ea"/>
                <a:cs typeface="+mn-cs"/>
              </a:defRPr>
            </a:pPr>
            <a:endParaRPr lang="en-US"/>
          </a:p>
        </c:txPr>
        <c:crossAx val="979800592"/>
        <c:crosses val="autoZero"/>
        <c:auto val="1"/>
        <c:lblAlgn val="ctr"/>
        <c:lblOffset val="100"/>
        <c:noMultiLvlLbl val="0"/>
      </c:catAx>
      <c:valAx>
        <c:axId val="97980059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796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[titanic_Abhishek.xlsx]by Class!PivotTable16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a:t>
            </a:r>
            <a:r>
              <a:rPr lang="en-IN" b="1" baseline="0">
                <a:solidFill>
                  <a:schemeClr val="tx1"/>
                </a:solidFill>
              </a:rPr>
              <a:t> of passenger as per Class</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tx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4.643001807701938E-2"/>
          <c:y val="0.10526516463370075"/>
          <c:w val="0.85386558510422128"/>
          <c:h val="0.89473483536629927"/>
        </c:manualLayout>
      </c:layout>
      <c:doughnutChart>
        <c:varyColors val="1"/>
        <c:ser>
          <c:idx val="0"/>
          <c:order val="0"/>
          <c:tx>
            <c:strRef>
              <c:f>'by Class'!$B$33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434-4E6D-9853-45B2D0CDA7E4}"/>
              </c:ext>
            </c:extLst>
          </c:dPt>
          <c:dPt>
            <c:idx val="1"/>
            <c:bubble3D val="0"/>
            <c:spPr>
              <a:solidFill>
                <a:schemeClr val="tx1"/>
              </a:solidFill>
              <a:ln w="19050">
                <a:solidFill>
                  <a:schemeClr val="lt1"/>
                </a:solidFill>
              </a:ln>
              <a:effectLst/>
            </c:spPr>
            <c:extLst>
              <c:ext xmlns:c16="http://schemas.microsoft.com/office/drawing/2014/chart" uri="{C3380CC4-5D6E-409C-BE32-E72D297353CC}">
                <c16:uniqueId val="{00000003-4434-4E6D-9853-45B2D0CDA7E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434-4E6D-9853-45B2D0CDA7E4}"/>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'by Class'!$A$34:$A$37</c:f>
              <c:strCache>
                <c:ptCount val="3"/>
                <c:pt idx="0">
                  <c:v>1</c:v>
                </c:pt>
                <c:pt idx="1">
                  <c:v>2</c:v>
                </c:pt>
                <c:pt idx="2">
                  <c:v>3</c:v>
                </c:pt>
              </c:strCache>
            </c:strRef>
          </c:cat>
          <c:val>
            <c:numRef>
              <c:f>'by Class'!$B$34:$B$37</c:f>
              <c:numCache>
                <c:formatCode>General</c:formatCode>
                <c:ptCount val="3"/>
                <c:pt idx="0">
                  <c:v>216</c:v>
                </c:pt>
                <c:pt idx="1">
                  <c:v>184</c:v>
                </c:pt>
                <c:pt idx="2">
                  <c:v>491</c:v>
                </c:pt>
              </c:numCache>
            </c:numRef>
          </c:val>
          <c:extLst>
            <c:ext xmlns:c16="http://schemas.microsoft.com/office/drawing/2014/chart" uri="{C3380CC4-5D6E-409C-BE32-E72D297353CC}">
              <c16:uniqueId val="{00000006-4434-4E6D-9853-45B2D0CDA7E4}"/>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[titanic_Abhishek.xlsx]by gender!PivotTable4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Passenger Proportion</a:t>
            </a:r>
            <a:r>
              <a:rPr lang="en-US" b="1" baseline="0">
                <a:solidFill>
                  <a:schemeClr val="tx1"/>
                </a:solidFill>
              </a:rPr>
              <a:t> by Gender</a:t>
            </a:r>
            <a:endParaRPr lang="en-US" b="1">
              <a:solidFill>
                <a:schemeClr val="tx1"/>
              </a:solidFill>
            </a:endParaRPr>
          </a:p>
        </c:rich>
      </c:tx>
      <c:overlay val="0"/>
      <c:spPr>
        <a:noFill/>
        <a:ln>
          <a:noFill/>
        </a:ln>
        <a:effectLst/>
      </c:sp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2"/>
          </a:solidFill>
          <a:ln w="25400">
            <a:solidFill>
              <a:schemeClr val="lt1"/>
            </a:solidFill>
          </a:ln>
          <a:effectLst/>
          <a:sp3d contourW="25400">
            <a:contourClr>
              <a:schemeClr val="lt1"/>
            </a:contourClr>
          </a:sp3d>
        </c:spPr>
      </c:pivotFmt>
      <c:pivotFmt>
        <c:idx val="19"/>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2"/>
          </a:solidFill>
          <a:ln w="25400">
            <a:solidFill>
              <a:schemeClr val="lt1"/>
            </a:solidFill>
          </a:ln>
          <a:effectLst/>
          <a:sp3d contourW="25400">
            <a:contourClr>
              <a:schemeClr val="lt1"/>
            </a:contourClr>
          </a:sp3d>
        </c:spPr>
      </c:pivotFmt>
      <c:pivotFmt>
        <c:idx val="22"/>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2"/>
          </a:solidFill>
          <a:ln w="25400">
            <a:solidFill>
              <a:schemeClr val="lt1"/>
            </a:solidFill>
          </a:ln>
          <a:effectLst/>
          <a:sp3d contourW="25400">
            <a:contourClr>
              <a:schemeClr val="lt1"/>
            </a:contourClr>
          </a:sp3d>
        </c:spPr>
      </c:pivotFmt>
      <c:pivotFmt>
        <c:idx val="25"/>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2"/>
          </a:solidFill>
          <a:ln w="25400">
            <a:solidFill>
              <a:schemeClr val="lt1"/>
            </a:solidFill>
          </a:ln>
          <a:effectLst/>
          <a:sp3d contourW="25400">
            <a:contourClr>
              <a:schemeClr val="lt1"/>
            </a:contourClr>
          </a:sp3d>
        </c:spPr>
      </c:pivotFmt>
      <c:pivotFmt>
        <c:idx val="28"/>
        <c:marker>
          <c:symbol val="none"/>
        </c:marker>
        <c:dLbl>
          <c:idx val="0"/>
          <c:delete val="1"/>
          <c:extLst>
            <c:ext xmlns:c15="http://schemas.microsoft.com/office/drawing/2012/chart" uri="{CE6537A1-D6FC-4f65-9D91-7224C49458BB}"/>
          </c:extLst>
        </c:dLbl>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2"/>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4308111792774371E-2"/>
          <c:y val="0.16347185912975484"/>
          <c:w val="0.92501704158145881"/>
          <c:h val="0.78671695578273138"/>
        </c:manualLayout>
      </c:layout>
      <c:pie3DChart>
        <c:varyColors val="1"/>
        <c:ser>
          <c:idx val="0"/>
          <c:order val="0"/>
          <c:tx>
            <c:strRef>
              <c:f>'by gender'!$B$6:$B$7</c:f>
              <c:strCache>
                <c:ptCount val="1"/>
                <c:pt idx="0">
                  <c:v>Adult</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DC8-4BA6-9B82-B46E2277C17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DC8-4BA6-9B82-B46E2277C179}"/>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ct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'by gender'!$A$8:$A$10</c:f>
              <c:strCache>
                <c:ptCount val="2"/>
                <c:pt idx="0">
                  <c:v>female</c:v>
                </c:pt>
                <c:pt idx="1">
                  <c:v>male</c:v>
                </c:pt>
              </c:strCache>
            </c:strRef>
          </c:cat>
          <c:val>
            <c:numRef>
              <c:f>'by gender'!$B$8:$B$10</c:f>
              <c:numCache>
                <c:formatCode>General</c:formatCode>
                <c:ptCount val="2"/>
                <c:pt idx="0">
                  <c:v>189</c:v>
                </c:pt>
                <c:pt idx="1">
                  <c:v>358</c:v>
                </c:pt>
              </c:numCache>
            </c:numRef>
          </c:val>
          <c:extLst>
            <c:ext xmlns:c16="http://schemas.microsoft.com/office/drawing/2014/chart" uri="{C3380CC4-5D6E-409C-BE32-E72D297353CC}">
              <c16:uniqueId val="{00000004-ADC8-4BA6-9B82-B46E2277C179}"/>
            </c:ext>
          </c:extLst>
        </c:ser>
        <c:ser>
          <c:idx val="1"/>
          <c:order val="1"/>
          <c:tx>
            <c:strRef>
              <c:f>'by gender'!$C$6:$C$7</c:f>
              <c:strCache>
                <c:ptCount val="1"/>
                <c:pt idx="0">
                  <c:v>Child</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5-DC79-4CD3-9597-75524674AA6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7-DC79-4CD3-9597-75524674AA6B}"/>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c15:spPr>
              </c:ext>
            </c:extLst>
          </c:dLbls>
          <c:cat>
            <c:strRef>
              <c:f>'by gender'!$A$8:$A$10</c:f>
              <c:strCache>
                <c:ptCount val="2"/>
                <c:pt idx="0">
                  <c:v>female</c:v>
                </c:pt>
                <c:pt idx="1">
                  <c:v>male</c:v>
                </c:pt>
              </c:strCache>
            </c:strRef>
          </c:cat>
          <c:val>
            <c:numRef>
              <c:f>'by gender'!$C$8:$C$10</c:f>
              <c:numCache>
                <c:formatCode>General</c:formatCode>
                <c:ptCount val="2"/>
                <c:pt idx="0">
                  <c:v>32</c:v>
                </c:pt>
                <c:pt idx="1">
                  <c:v>36</c:v>
                </c:pt>
              </c:numCache>
            </c:numRef>
          </c:val>
          <c:extLst>
            <c:ext xmlns:c16="http://schemas.microsoft.com/office/drawing/2014/chart" uri="{C3380CC4-5D6E-409C-BE32-E72D297353CC}">
              <c16:uniqueId val="{00000016-DF51-4DD7-B30E-094272819F0B}"/>
            </c:ext>
          </c:extLst>
        </c:ser>
        <c:ser>
          <c:idx val="2"/>
          <c:order val="2"/>
          <c:tx>
            <c:strRef>
              <c:f>'by gender'!$D$6:$D$7</c:f>
              <c:strCache>
                <c:ptCount val="1"/>
                <c:pt idx="0">
                  <c:v>N/A</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9-DC79-4CD3-9597-75524674AA6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B-DC79-4CD3-9597-75524674AA6B}"/>
              </c:ext>
            </c:extLst>
          </c:dPt>
          <c:cat>
            <c:strRef>
              <c:f>'by gender'!$A$8:$A$10</c:f>
              <c:strCache>
                <c:ptCount val="2"/>
                <c:pt idx="0">
                  <c:v>female</c:v>
                </c:pt>
                <c:pt idx="1">
                  <c:v>male</c:v>
                </c:pt>
              </c:strCache>
            </c:strRef>
          </c:cat>
          <c:val>
            <c:numRef>
              <c:f>'by gender'!$D$8:$D$10</c:f>
              <c:numCache>
                <c:formatCode>General</c:formatCode>
                <c:ptCount val="2"/>
                <c:pt idx="0">
                  <c:v>53</c:v>
                </c:pt>
                <c:pt idx="1">
                  <c:v>124</c:v>
                </c:pt>
              </c:numCache>
            </c:numRef>
          </c:val>
          <c:extLst>
            <c:ext xmlns:c16="http://schemas.microsoft.com/office/drawing/2014/chart" uri="{C3380CC4-5D6E-409C-BE32-E72D297353CC}">
              <c16:uniqueId val="{00000017-DF51-4DD7-B30E-094272819F0B}"/>
            </c:ext>
          </c:extLst>
        </c:ser>
        <c:ser>
          <c:idx val="3"/>
          <c:order val="3"/>
          <c:tx>
            <c:strRef>
              <c:f>'by gender'!$E$6:$E$7</c:f>
              <c:strCache>
                <c:ptCount val="1"/>
                <c:pt idx="0">
                  <c:v>Senior Citizen</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D-DC79-4CD3-9597-75524674AA6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F-DC79-4CD3-9597-75524674AA6B}"/>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c15:spPr>
              </c:ext>
            </c:extLst>
          </c:dLbls>
          <c:cat>
            <c:strRef>
              <c:f>'by gender'!$A$8:$A$10</c:f>
              <c:strCache>
                <c:ptCount val="2"/>
                <c:pt idx="0">
                  <c:v>female</c:v>
                </c:pt>
                <c:pt idx="1">
                  <c:v>male</c:v>
                </c:pt>
              </c:strCache>
            </c:strRef>
          </c:cat>
          <c:val>
            <c:numRef>
              <c:f>'by gender'!$E$8:$E$10</c:f>
              <c:numCache>
                <c:formatCode>General</c:formatCode>
                <c:ptCount val="2"/>
                <c:pt idx="0">
                  <c:v>4</c:v>
                </c:pt>
                <c:pt idx="1">
                  <c:v>24</c:v>
                </c:pt>
              </c:numCache>
            </c:numRef>
          </c:val>
          <c:extLst>
            <c:ext xmlns:c16="http://schemas.microsoft.com/office/drawing/2014/chart" uri="{C3380CC4-5D6E-409C-BE32-E72D297353CC}">
              <c16:uniqueId val="{00000018-DF51-4DD7-B30E-094272819F0B}"/>
            </c:ext>
          </c:extLst>
        </c:ser>
        <c:ser>
          <c:idx val="4"/>
          <c:order val="4"/>
          <c:tx>
            <c:strRef>
              <c:f>'by gender'!$F$6:$F$7</c:f>
              <c:strCache>
                <c:ptCount val="1"/>
                <c:pt idx="0">
                  <c:v>Teen</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1-DC79-4CD3-9597-75524674AA6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3-DC79-4CD3-9597-75524674AA6B}"/>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c15:spPr>
              </c:ext>
            </c:extLst>
          </c:dLbls>
          <c:cat>
            <c:strRef>
              <c:f>'by gender'!$A$8:$A$10</c:f>
              <c:strCache>
                <c:ptCount val="2"/>
                <c:pt idx="0">
                  <c:v>female</c:v>
                </c:pt>
                <c:pt idx="1">
                  <c:v>male</c:v>
                </c:pt>
              </c:strCache>
            </c:strRef>
          </c:cat>
          <c:val>
            <c:numRef>
              <c:f>'by gender'!$F$8:$F$10</c:f>
              <c:numCache>
                <c:formatCode>General</c:formatCode>
                <c:ptCount val="2"/>
                <c:pt idx="0">
                  <c:v>36</c:v>
                </c:pt>
                <c:pt idx="1">
                  <c:v>35</c:v>
                </c:pt>
              </c:numCache>
            </c:numRef>
          </c:val>
          <c:extLst>
            <c:ext xmlns:c16="http://schemas.microsoft.com/office/drawing/2014/chart" uri="{C3380CC4-5D6E-409C-BE32-E72D297353CC}">
              <c16:uniqueId val="{00000019-DF51-4DD7-B30E-094272819F0B}"/>
            </c:ext>
          </c:extLst>
        </c:ser>
        <c:dLbls>
          <c:dLblPos val="ctr"/>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[titanic_Abhishek.xlsx]by fare!PivotTable3</c:name>
    <c:fmtId val="4"/>
  </c:pivotSource>
  <c:chart>
    <c:title>
      <c:tx>
        <c:rich>
          <a:bodyPr rot="0" spcFirstLastPara="1" vertOverflow="ellipsis" vert="horz" wrap="square" anchor="ctr" anchorCtr="1"/>
          <a:lstStyle/>
          <a:p>
            <a:pPr algn="ctr">
              <a:defRPr sz="2000" b="0" i="0" u="none" strike="noStrike" kern="1200" spc="0" baseline="0">
                <a:solidFill>
                  <a:schemeClr val="tx1"/>
                </a:solidFill>
                <a:latin typeface="+mn-lt"/>
                <a:ea typeface="+mn-ea"/>
                <a:cs typeface="+mn-cs"/>
              </a:defRPr>
            </a:pPr>
            <a:r>
              <a:rPr lang="en-US" sz="2000" b="1">
                <a:solidFill>
                  <a:schemeClr val="tx1"/>
                </a:solidFill>
              </a:rPr>
              <a:t>Average</a:t>
            </a:r>
            <a:r>
              <a:rPr lang="en-US" sz="2000" b="1" baseline="0">
                <a:solidFill>
                  <a:schemeClr val="tx1"/>
                </a:solidFill>
              </a:rPr>
              <a:t> Fare by Age classification.</a:t>
            </a:r>
            <a:endParaRPr lang="en-US" sz="2000" b="1">
              <a:solidFill>
                <a:schemeClr val="tx1"/>
              </a:solidFill>
            </a:endParaRPr>
          </a:p>
        </c:rich>
      </c:tx>
      <c:layout>
        <c:manualLayout>
          <c:xMode val="edge"/>
          <c:yMode val="edge"/>
          <c:x val="0.16556933508311461"/>
          <c:y val="4.6296296296296294E-2"/>
        </c:manualLayout>
      </c:layout>
      <c:overlay val="0"/>
      <c:spPr>
        <a:noFill/>
        <a:ln>
          <a:noFill/>
        </a:ln>
        <a:effectLst/>
      </c:spPr>
      <c:txPr>
        <a:bodyPr rot="0" spcFirstLastPara="1" vertOverflow="ellipsis" vert="horz" wrap="square" anchor="ctr" anchorCtr="1"/>
        <a:lstStyle/>
        <a:p>
          <a:pPr algn="ctr">
            <a:defRPr sz="20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2.4076106495470834E-2"/>
              <c:y val="-1.4426028098722222E-2"/>
            </c:manualLayout>
          </c:layout>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2.6655689334271281E-2"/>
              <c:y val="-2.0196439338211074E-2"/>
            </c:manualLayout>
          </c:layout>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1.8916940817869942E-2"/>
              <c:y val="-1.5868630908594413E-2"/>
            </c:manualLayout>
          </c:layout>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2.1496523656670388E-2"/>
              <c:y val="-8.6556168592334219E-3"/>
            </c:manualLayout>
          </c:layout>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'by fare'!$M$3</c:f>
              <c:strCache>
                <c:ptCount val="1"/>
                <c:pt idx="0">
                  <c:v>Total</c:v>
                </c:pt>
              </c:strCache>
            </c:strRef>
          </c:tx>
          <c:spPr>
            <a:solidFill>
              <a:schemeClr val="accent1"/>
            </a:solidFill>
            <a:ln>
              <a:noFill/>
            </a:ln>
            <a:effectLst/>
            <a:sp3d/>
          </c:spPr>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5-81FC-44C8-AB27-0120C270F833}"/>
              </c:ext>
            </c:extLst>
          </c:dPt>
          <c:dPt>
            <c:idx val="1"/>
            <c:invertIfNegative val="0"/>
            <c:bubble3D val="0"/>
            <c:spPr>
              <a:solidFill>
                <a:schemeClr val="accent1"/>
              </a:solidFill>
              <a:ln>
                <a:noFill/>
              </a:ln>
              <a:effectLst/>
              <a:sp3d/>
            </c:spPr>
            <c:extLst>
              <c:ext xmlns:c16="http://schemas.microsoft.com/office/drawing/2014/chart" uri="{C3380CC4-5D6E-409C-BE32-E72D297353CC}">
                <c16:uniqueId val="{00000004-81FC-44C8-AB27-0120C270F833}"/>
              </c:ext>
            </c:extLst>
          </c:dPt>
          <c:dPt>
            <c:idx val="2"/>
            <c:invertIfNegative val="0"/>
            <c:bubble3D val="0"/>
            <c:spPr>
              <a:solidFill>
                <a:schemeClr val="accent1"/>
              </a:solidFill>
              <a:ln>
                <a:noFill/>
              </a:ln>
              <a:effectLst/>
              <a:sp3d/>
            </c:spPr>
            <c:extLst>
              <c:ext xmlns:c16="http://schemas.microsoft.com/office/drawing/2014/chart" uri="{C3380CC4-5D6E-409C-BE32-E72D297353CC}">
                <c16:uniqueId val="{00000003-81FC-44C8-AB27-0120C270F833}"/>
              </c:ext>
            </c:extLst>
          </c:dPt>
          <c:dPt>
            <c:idx val="3"/>
            <c:invertIfNegative val="0"/>
            <c:bubble3D val="0"/>
            <c:spPr>
              <a:solidFill>
                <a:schemeClr val="accent1"/>
              </a:solidFill>
              <a:ln>
                <a:noFill/>
              </a:ln>
              <a:effectLst/>
              <a:sp3d/>
            </c:spPr>
            <c:extLst>
              <c:ext xmlns:c16="http://schemas.microsoft.com/office/drawing/2014/chart" uri="{C3380CC4-5D6E-409C-BE32-E72D297353CC}">
                <c16:uniqueId val="{00000002-81FC-44C8-AB27-0120C270F833}"/>
              </c:ext>
            </c:extLst>
          </c:dPt>
          <c:dLbls>
            <c:dLbl>
              <c:idx val="0"/>
              <c:layout>
                <c:manualLayout>
                  <c:x val="2.1496523656670388E-2"/>
                  <c:y val="-8.655616859233421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1FC-44C8-AB27-0120C270F833}"/>
                </c:ext>
              </c:extLst>
            </c:dLbl>
            <c:dLbl>
              <c:idx val="1"/>
              <c:layout>
                <c:manualLayout>
                  <c:x val="1.8916940817869942E-2"/>
                  <c:y val="-1.58686309085944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1FC-44C8-AB27-0120C270F833}"/>
                </c:ext>
              </c:extLst>
            </c:dLbl>
            <c:dLbl>
              <c:idx val="2"/>
              <c:layout>
                <c:manualLayout>
                  <c:x val="2.6655689334271281E-2"/>
                  <c:y val="-2.01964393382110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1FC-44C8-AB27-0120C270F833}"/>
                </c:ext>
              </c:extLst>
            </c:dLbl>
            <c:dLbl>
              <c:idx val="3"/>
              <c:layout>
                <c:manualLayout>
                  <c:x val="2.4076106495470834E-2"/>
                  <c:y val="-1.44260280987222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1FC-44C8-AB27-0120C270F833}"/>
                </c:ext>
              </c:extLst>
            </c:dLbl>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fare'!$L$4:$L$8</c:f>
              <c:strCache>
                <c:ptCount val="4"/>
                <c:pt idx="0">
                  <c:v>Senior Citizen</c:v>
                </c:pt>
                <c:pt idx="1">
                  <c:v>Adult</c:v>
                </c:pt>
                <c:pt idx="2">
                  <c:v>Teen</c:v>
                </c:pt>
                <c:pt idx="3">
                  <c:v>Child</c:v>
                </c:pt>
              </c:strCache>
            </c:strRef>
          </c:cat>
          <c:val>
            <c:numRef>
              <c:f>'by fare'!$M$4:$M$8</c:f>
              <c:numCache>
                <c:formatCode>_-[$$-409]* #,##0.00_ ;_-[$$-409]* \-#,##0.00\ ;_-[$$-409]* "-"??_ ;_-@_ </c:formatCode>
                <c:ptCount val="4"/>
                <c:pt idx="0">
                  <c:v>41.104167857142855</c:v>
                </c:pt>
                <c:pt idx="1">
                  <c:v>34.923886837294205</c:v>
                </c:pt>
                <c:pt idx="2">
                  <c:v>33.138501408450729</c:v>
                </c:pt>
                <c:pt idx="3">
                  <c:v>31.834802941176495</c:v>
                </c:pt>
              </c:numCache>
            </c:numRef>
          </c:val>
          <c:extLst>
            <c:ext xmlns:c16="http://schemas.microsoft.com/office/drawing/2014/chart" uri="{C3380CC4-5D6E-409C-BE32-E72D297353CC}">
              <c16:uniqueId val="{00000000-1CA5-4FE2-A55D-D297633F1695}"/>
            </c:ext>
          </c:extLst>
        </c:ser>
        <c:dLbls>
          <c:showLegendKey val="0"/>
          <c:showVal val="1"/>
          <c:showCatName val="0"/>
          <c:showSerName val="0"/>
          <c:showPercent val="0"/>
          <c:showBubbleSize val="0"/>
        </c:dLbls>
        <c:gapWidth val="150"/>
        <c:shape val="box"/>
        <c:axId val="474370640"/>
        <c:axId val="474372080"/>
        <c:axId val="0"/>
      </c:bar3DChart>
      <c:catAx>
        <c:axId val="4743706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baseline="0">
                <a:solidFill>
                  <a:schemeClr val="tx1"/>
                </a:solidFill>
                <a:latin typeface="+mn-lt"/>
                <a:ea typeface="+mn-ea"/>
                <a:cs typeface="+mn-cs"/>
              </a:defRPr>
            </a:pPr>
            <a:endParaRPr lang="en-US"/>
          </a:p>
        </c:txPr>
        <c:crossAx val="474372080"/>
        <c:crosses val="autoZero"/>
        <c:auto val="1"/>
        <c:lblAlgn val="ctr"/>
        <c:lblOffset val="100"/>
        <c:noMultiLvlLbl val="0"/>
      </c:catAx>
      <c:valAx>
        <c:axId val="474372080"/>
        <c:scaling>
          <c:orientation val="minMax"/>
        </c:scaling>
        <c:delete val="0"/>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370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[titanic_Abhishek.xlsx]by fare!PivotTable3</c:name>
    <c:fmtId val="7"/>
  </c:pivotSource>
  <c:chart>
    <c:title>
      <c:tx>
        <c:rich>
          <a:bodyPr rot="0" spcFirstLastPara="1" vertOverflow="ellipsis" vert="horz" wrap="square" anchor="ctr" anchorCtr="1"/>
          <a:lstStyle/>
          <a:p>
            <a:pPr algn="ctr">
              <a:defRPr sz="2000" b="0" i="0" u="none" strike="noStrike" kern="1200" spc="0" baseline="0">
                <a:solidFill>
                  <a:schemeClr val="tx1"/>
                </a:solidFill>
                <a:latin typeface="+mn-lt"/>
                <a:ea typeface="+mn-ea"/>
                <a:cs typeface="+mn-cs"/>
              </a:defRPr>
            </a:pPr>
            <a:r>
              <a:rPr lang="en-US" sz="2000" b="1">
                <a:solidFill>
                  <a:schemeClr val="tx1"/>
                </a:solidFill>
              </a:rPr>
              <a:t>Average</a:t>
            </a:r>
            <a:r>
              <a:rPr lang="en-US" sz="2000" b="1" baseline="0">
                <a:solidFill>
                  <a:schemeClr val="tx1"/>
                </a:solidFill>
              </a:rPr>
              <a:t> Fare by Age classification.</a:t>
            </a:r>
            <a:endParaRPr lang="en-US" sz="2000" b="1">
              <a:solidFill>
                <a:schemeClr val="tx1"/>
              </a:solidFill>
            </a:endParaRPr>
          </a:p>
        </c:rich>
      </c:tx>
      <c:layout>
        <c:manualLayout>
          <c:xMode val="edge"/>
          <c:yMode val="edge"/>
          <c:x val="0.41901281967853199"/>
          <c:y val="4.1894939188939405E-2"/>
        </c:manualLayout>
      </c:layout>
      <c:overlay val="0"/>
      <c:spPr>
        <a:noFill/>
        <a:ln>
          <a:noFill/>
        </a:ln>
        <a:effectLst/>
      </c:spPr>
      <c:txPr>
        <a:bodyPr rot="0" spcFirstLastPara="1" vertOverflow="ellipsis" vert="horz" wrap="square" anchor="ctr" anchorCtr="1"/>
        <a:lstStyle/>
        <a:p>
          <a:pPr algn="ctr">
            <a:defRPr sz="20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2.4076106495470834E-2"/>
              <c:y val="-1.4426028098722222E-2"/>
            </c:manualLayout>
          </c:layout>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2.6655689334271281E-2"/>
              <c:y val="-2.0196439338211074E-2"/>
            </c:manualLayout>
          </c:layout>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1.8916940817869942E-2"/>
              <c:y val="-1.5868630908594413E-2"/>
            </c:manualLayout>
          </c:layout>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2.1496523656670388E-2"/>
              <c:y val="-8.6556168592334219E-3"/>
            </c:manualLayout>
          </c:layout>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dLbl>
          <c:idx val="0"/>
          <c:layout>
            <c:manualLayout>
              <c:x val="2.1496523656670388E-2"/>
              <c:y val="-8.6556168592334219E-3"/>
            </c:manualLayout>
          </c:layout>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dLbl>
          <c:idx val="0"/>
          <c:layout>
            <c:manualLayout>
              <c:x val="1.8916940817869942E-2"/>
              <c:y val="-1.5868630908594413E-2"/>
            </c:manualLayout>
          </c:layout>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dLbl>
          <c:idx val="0"/>
          <c:layout>
            <c:manualLayout>
              <c:x val="2.6655689334271281E-2"/>
              <c:y val="-2.0196439338211074E-2"/>
            </c:manualLayout>
          </c:layout>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dLbl>
          <c:idx val="0"/>
          <c:layout>
            <c:manualLayout>
              <c:x val="2.4076106495470834E-2"/>
              <c:y val="-1.4426028098722222E-2"/>
            </c:manualLayout>
          </c:layout>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dLbl>
          <c:idx val="0"/>
          <c:layout>
            <c:manualLayout>
              <c:x val="2.1496523656670388E-2"/>
              <c:y val="-8.6556168592334219E-3"/>
            </c:manualLayout>
          </c:layout>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dLbl>
          <c:idx val="0"/>
          <c:layout>
            <c:manualLayout>
              <c:x val="1.8916940817869942E-2"/>
              <c:y val="-1.5868630908594413E-2"/>
            </c:manualLayout>
          </c:layout>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dLbl>
          <c:idx val="0"/>
          <c:layout>
            <c:manualLayout>
              <c:x val="2.6655689334271281E-2"/>
              <c:y val="-2.0196439338211074E-2"/>
            </c:manualLayout>
          </c:layout>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dLbl>
          <c:idx val="0"/>
          <c:layout>
            <c:manualLayout>
              <c:x val="2.4076106495470834E-2"/>
              <c:y val="-1.4426028098722222E-2"/>
            </c:manualLayout>
          </c:layout>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dLbl>
          <c:idx val="0"/>
          <c:layout>
            <c:manualLayout>
              <c:x val="2.6745492531046883E-2"/>
              <c:y val="-2.9976019184652278E-3"/>
            </c:manualLayout>
          </c:layout>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124631550187666"/>
          <c:y val="7.4651547971001764E-2"/>
          <c:w val="0.83027333245983115"/>
          <c:h val="0.89821590609723967"/>
        </c:manualLayout>
      </c:layout>
      <c:bar3DChart>
        <c:barDir val="bar"/>
        <c:grouping val="clustered"/>
        <c:varyColors val="0"/>
        <c:ser>
          <c:idx val="0"/>
          <c:order val="0"/>
          <c:tx>
            <c:strRef>
              <c:f>'by fare'!$M$3</c:f>
              <c:strCache>
                <c:ptCount val="1"/>
                <c:pt idx="0">
                  <c:v>Total</c:v>
                </c:pt>
              </c:strCache>
            </c:strRef>
          </c:tx>
          <c:spPr>
            <a:solidFill>
              <a:schemeClr val="accent1"/>
            </a:solidFill>
            <a:ln>
              <a:noFill/>
            </a:ln>
            <a:effectLst/>
            <a:sp3d/>
          </c:spPr>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1-CB02-43B3-A616-0CFD2D652FDD}"/>
              </c:ext>
            </c:extLst>
          </c:dPt>
          <c:dPt>
            <c:idx val="1"/>
            <c:invertIfNegative val="0"/>
            <c:bubble3D val="0"/>
            <c:spPr>
              <a:solidFill>
                <a:schemeClr val="accent1"/>
              </a:solidFill>
              <a:ln>
                <a:noFill/>
              </a:ln>
              <a:effectLst/>
              <a:sp3d/>
            </c:spPr>
            <c:extLst>
              <c:ext xmlns:c16="http://schemas.microsoft.com/office/drawing/2014/chart" uri="{C3380CC4-5D6E-409C-BE32-E72D297353CC}">
                <c16:uniqueId val="{00000003-CB02-43B3-A616-0CFD2D652FDD}"/>
              </c:ext>
            </c:extLst>
          </c:dPt>
          <c:dPt>
            <c:idx val="2"/>
            <c:invertIfNegative val="0"/>
            <c:bubble3D val="0"/>
            <c:spPr>
              <a:solidFill>
                <a:schemeClr val="accent1"/>
              </a:solidFill>
              <a:ln>
                <a:noFill/>
              </a:ln>
              <a:effectLst/>
              <a:sp3d/>
            </c:spPr>
            <c:extLst>
              <c:ext xmlns:c16="http://schemas.microsoft.com/office/drawing/2014/chart" uri="{C3380CC4-5D6E-409C-BE32-E72D297353CC}">
                <c16:uniqueId val="{00000005-CB02-43B3-A616-0CFD2D652FDD}"/>
              </c:ext>
            </c:extLst>
          </c:dPt>
          <c:dPt>
            <c:idx val="3"/>
            <c:invertIfNegative val="0"/>
            <c:bubble3D val="0"/>
            <c:spPr>
              <a:solidFill>
                <a:schemeClr val="accent1"/>
              </a:solidFill>
              <a:ln>
                <a:noFill/>
              </a:ln>
              <a:effectLst/>
              <a:sp3d/>
            </c:spPr>
            <c:extLst>
              <c:ext xmlns:c16="http://schemas.microsoft.com/office/drawing/2014/chart" uri="{C3380CC4-5D6E-409C-BE32-E72D297353CC}">
                <c16:uniqueId val="{00000007-CB02-43B3-A616-0CFD2D652FDD}"/>
              </c:ext>
            </c:extLst>
          </c:dPt>
          <c:dLbls>
            <c:dLbl>
              <c:idx val="0"/>
              <c:layout>
                <c:manualLayout>
                  <c:x val="2.1496523656670388E-2"/>
                  <c:y val="-8.655616859233421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B02-43B3-A616-0CFD2D652FDD}"/>
                </c:ext>
              </c:extLst>
            </c:dLbl>
            <c:dLbl>
              <c:idx val="1"/>
              <c:layout>
                <c:manualLayout>
                  <c:x val="1.8916940817869942E-2"/>
                  <c:y val="-1.58686309085944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B02-43B3-A616-0CFD2D652FDD}"/>
                </c:ext>
              </c:extLst>
            </c:dLbl>
            <c:dLbl>
              <c:idx val="2"/>
              <c:layout>
                <c:manualLayout>
                  <c:x val="2.6655689334271281E-2"/>
                  <c:y val="-2.01964393382110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B02-43B3-A616-0CFD2D652FDD}"/>
                </c:ext>
              </c:extLst>
            </c:dLbl>
            <c:dLbl>
              <c:idx val="3"/>
              <c:layout>
                <c:manualLayout>
                  <c:x val="2.4076106495470834E-2"/>
                  <c:y val="-1.44260280987222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B02-43B3-A616-0CFD2D652FDD}"/>
                </c:ext>
              </c:extLst>
            </c:dLbl>
            <c:spPr>
              <a:noFill/>
              <a:ln>
                <a:noFill/>
              </a:ln>
              <a:effectLst/>
            </c:spPr>
            <c:txPr>
              <a:bodyPr rot="0" spcFirstLastPara="1" vertOverflow="ellipsis" vert="horz" wrap="square" lIns="38100" tIns="19050" rIns="38100" bIns="19050" anchor="ctr" anchorCtr="0">
                <a:spAutoFit/>
              </a:bodyPr>
              <a:lstStyle/>
              <a:p>
                <a:pPr algn="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fare'!$L$4:$L$8</c:f>
              <c:strCache>
                <c:ptCount val="4"/>
                <c:pt idx="0">
                  <c:v>Senior Citizen</c:v>
                </c:pt>
                <c:pt idx="1">
                  <c:v>Adult</c:v>
                </c:pt>
                <c:pt idx="2">
                  <c:v>Teen</c:v>
                </c:pt>
                <c:pt idx="3">
                  <c:v>Child</c:v>
                </c:pt>
              </c:strCache>
            </c:strRef>
          </c:cat>
          <c:val>
            <c:numRef>
              <c:f>'by fare'!$M$4:$M$8</c:f>
              <c:numCache>
                <c:formatCode>_-[$$-409]* #,##0.00_ ;_-[$$-409]* \-#,##0.00\ ;_-[$$-409]* "-"??_ ;_-@_ </c:formatCode>
                <c:ptCount val="4"/>
                <c:pt idx="0">
                  <c:v>41.104167857142855</c:v>
                </c:pt>
                <c:pt idx="1">
                  <c:v>34.923886837294205</c:v>
                </c:pt>
                <c:pt idx="2">
                  <c:v>33.138501408450729</c:v>
                </c:pt>
                <c:pt idx="3">
                  <c:v>31.834802941176495</c:v>
                </c:pt>
              </c:numCache>
            </c:numRef>
          </c:val>
          <c:extLst>
            <c:ext xmlns:c16="http://schemas.microsoft.com/office/drawing/2014/chart" uri="{C3380CC4-5D6E-409C-BE32-E72D297353CC}">
              <c16:uniqueId val="{0000000C-C77C-486A-BFC8-E2C877B89C5A}"/>
            </c:ext>
          </c:extLst>
        </c:ser>
        <c:dLbls>
          <c:showLegendKey val="0"/>
          <c:showVal val="1"/>
          <c:showCatName val="0"/>
          <c:showSerName val="0"/>
          <c:showPercent val="0"/>
          <c:showBubbleSize val="0"/>
        </c:dLbls>
        <c:gapWidth val="150"/>
        <c:shape val="box"/>
        <c:axId val="474370640"/>
        <c:axId val="474372080"/>
        <c:axId val="0"/>
      </c:bar3DChart>
      <c:catAx>
        <c:axId val="4743706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baseline="0">
                <a:solidFill>
                  <a:schemeClr val="tx1"/>
                </a:solidFill>
                <a:latin typeface="+mn-lt"/>
                <a:ea typeface="+mn-ea"/>
                <a:cs typeface="+mn-cs"/>
              </a:defRPr>
            </a:pPr>
            <a:endParaRPr lang="en-US"/>
          </a:p>
        </c:txPr>
        <c:crossAx val="474372080"/>
        <c:crosses val="autoZero"/>
        <c:auto val="1"/>
        <c:lblAlgn val="ctr"/>
        <c:lblOffset val="100"/>
        <c:noMultiLvlLbl val="0"/>
      </c:catAx>
      <c:valAx>
        <c:axId val="474372080"/>
        <c:scaling>
          <c:orientation val="minMax"/>
        </c:scaling>
        <c:delete val="0"/>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370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[titanic_Abhishek.xlsx]by Class!PivotTable5</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solidFill>
              </a:rPr>
              <a:t>No.of</a:t>
            </a:r>
            <a:r>
              <a:rPr lang="en-US" baseline="0">
                <a:solidFill>
                  <a:schemeClr val="tx1"/>
                </a:solidFill>
              </a:rPr>
              <a:t> Passenger survival by their Class</a:t>
            </a:r>
            <a:endParaRPr lang="en-US">
              <a:solidFill>
                <a:schemeClr val="tx1"/>
              </a:solidFill>
            </a:endParaRPr>
          </a:p>
        </c:rich>
      </c:tx>
      <c:layout>
        <c:manualLayout>
          <c:xMode val="edge"/>
          <c:yMode val="edge"/>
          <c:x val="0.14530884532290606"/>
          <c:y val="2.388535031847133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FF0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4"/>
        <c:spPr>
          <a:solidFill>
            <a:srgbClr val="FF0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5"/>
        <c:spPr>
          <a:solidFill>
            <a:srgbClr val="FF0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FF0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8"/>
        <c:spPr>
          <a:solidFill>
            <a:srgbClr val="FF0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9"/>
        <c:spPr>
          <a:solidFill>
            <a:srgbClr val="FF0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FF0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2"/>
        <c:spPr>
          <a:solidFill>
            <a:srgbClr val="FF0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3"/>
        <c:spPr>
          <a:solidFill>
            <a:srgbClr val="FF0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s>
    <c:plotArea>
      <c:layout>
        <c:manualLayout>
          <c:layoutTarget val="inner"/>
          <c:xMode val="edge"/>
          <c:yMode val="edge"/>
          <c:x val="0.1858163932946777"/>
          <c:y val="0.11504587567579697"/>
          <c:w val="0.80808760512078848"/>
          <c:h val="0.83249496256452338"/>
        </c:manualLayout>
      </c:layout>
      <c:barChart>
        <c:barDir val="bar"/>
        <c:grouping val="clustered"/>
        <c:varyColors val="0"/>
        <c:ser>
          <c:idx val="0"/>
          <c:order val="0"/>
          <c:tx>
            <c:strRef>
              <c:f>'by Class'!$B$6</c:f>
              <c:strCache>
                <c:ptCount val="1"/>
                <c:pt idx="0">
                  <c:v>Total</c:v>
                </c:pt>
              </c:strCache>
            </c:strRef>
          </c:tx>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dPt>
            <c:idx val="0"/>
            <c:invertIfNegative val="0"/>
            <c:bubble3D val="0"/>
            <c:spPr>
              <a:solidFill>
                <a:srgbClr val="FF0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1-A40A-41F3-80B1-D188C06E7918}"/>
              </c:ext>
            </c:extLst>
          </c:dPt>
          <c:dPt>
            <c:idx val="2"/>
            <c:invertIfNegative val="0"/>
            <c:bubble3D val="0"/>
            <c:spPr>
              <a:solidFill>
                <a:srgbClr val="FF0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3-A40A-41F3-80B1-D188C06E7918}"/>
              </c:ext>
            </c:extLst>
          </c:dPt>
          <c:dPt>
            <c:idx val="4"/>
            <c:invertIfNegative val="0"/>
            <c:bubble3D val="0"/>
            <c:spPr>
              <a:solidFill>
                <a:srgbClr val="FF0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5-A40A-41F3-80B1-D188C06E7918}"/>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multiLvlStrRef>
              <c:f>'by Class'!$A$7:$A$16</c:f>
              <c:multiLvlStrCache>
                <c:ptCount val="6"/>
                <c:lvl>
                  <c:pt idx="0">
                    <c:v>NO</c:v>
                  </c:pt>
                  <c:pt idx="1">
                    <c:v>YES</c:v>
                  </c:pt>
                  <c:pt idx="2">
                    <c:v>NO</c:v>
                  </c:pt>
                  <c:pt idx="3">
                    <c:v>YES</c:v>
                  </c:pt>
                  <c:pt idx="4">
                    <c:v>NO</c:v>
                  </c:pt>
                  <c:pt idx="5">
                    <c:v>YES</c:v>
                  </c:pt>
                </c:lvl>
                <c:lvl>
                  <c:pt idx="0">
                    <c:v>1</c:v>
                  </c:pt>
                  <c:pt idx="2">
                    <c:v>2</c:v>
                  </c:pt>
                  <c:pt idx="4">
                    <c:v>3</c:v>
                  </c:pt>
                </c:lvl>
              </c:multiLvlStrCache>
            </c:multiLvlStrRef>
          </c:cat>
          <c:val>
            <c:numRef>
              <c:f>'by Class'!$B$7:$B$16</c:f>
              <c:numCache>
                <c:formatCode>General</c:formatCode>
                <c:ptCount val="6"/>
                <c:pt idx="0">
                  <c:v>136</c:v>
                </c:pt>
                <c:pt idx="1">
                  <c:v>80</c:v>
                </c:pt>
                <c:pt idx="2">
                  <c:v>87</c:v>
                </c:pt>
                <c:pt idx="3">
                  <c:v>97</c:v>
                </c:pt>
                <c:pt idx="4">
                  <c:v>119</c:v>
                </c:pt>
                <c:pt idx="5">
                  <c:v>372</c:v>
                </c:pt>
              </c:numCache>
            </c:numRef>
          </c:val>
          <c:extLst>
            <c:ext xmlns:c16="http://schemas.microsoft.com/office/drawing/2014/chart" uri="{C3380CC4-5D6E-409C-BE32-E72D297353CC}">
              <c16:uniqueId val="{00000006-A40A-41F3-80B1-D188C06E7918}"/>
            </c:ext>
          </c:extLst>
        </c:ser>
        <c:dLbls>
          <c:showLegendKey val="0"/>
          <c:showVal val="0"/>
          <c:showCatName val="0"/>
          <c:showSerName val="0"/>
          <c:showPercent val="0"/>
          <c:showBubbleSize val="0"/>
        </c:dLbls>
        <c:gapWidth val="115"/>
        <c:overlap val="-20"/>
        <c:axId val="979796752"/>
        <c:axId val="979800592"/>
      </c:barChart>
      <c:catAx>
        <c:axId val="979796752"/>
        <c:scaling>
          <c:orientation val="minMax"/>
        </c:scaling>
        <c:delete val="0"/>
        <c:axPos val="l"/>
        <c:numFmt formatCode="General" sourceLinked="1"/>
        <c:majorTickMark val="out"/>
        <c:minorTickMark val="none"/>
        <c:tickLblPos val="nextTo"/>
        <c:spPr>
          <a:solidFill>
            <a:schemeClr val="accent4">
              <a:lumMod val="20000"/>
              <a:lumOff val="80000"/>
            </a:schemeClr>
          </a:solid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1" i="1" u="sng" strike="noStrike" kern="1200" baseline="0">
                <a:solidFill>
                  <a:schemeClr val="tx1">
                    <a:lumMod val="65000"/>
                    <a:lumOff val="35000"/>
                  </a:schemeClr>
                </a:solidFill>
                <a:latin typeface="+mn-lt"/>
                <a:ea typeface="+mn-ea"/>
                <a:cs typeface="+mn-cs"/>
              </a:defRPr>
            </a:pPr>
            <a:endParaRPr lang="en-US"/>
          </a:p>
        </c:txPr>
        <c:crossAx val="979800592"/>
        <c:crosses val="autoZero"/>
        <c:auto val="1"/>
        <c:lblAlgn val="ctr"/>
        <c:lblOffset val="100"/>
        <c:noMultiLvlLbl val="0"/>
      </c:catAx>
      <c:valAx>
        <c:axId val="97980059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796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3175" cap="flat" cmpd="sng" algn="ctr">
      <a:noFill/>
      <a:round/>
    </a:ln>
    <a:effectLst>
      <a:outerShdw blurRad="50800" dist="38100" dir="10800000" algn="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[titanic_Abhishek.xlsx]by gender!PivotTable4</c:name>
    <c:fmtId val="5"/>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b="1">
                <a:solidFill>
                  <a:schemeClr val="tx1"/>
                </a:solidFill>
              </a:rPr>
              <a:t>Passenger Proportion</a:t>
            </a:r>
            <a:r>
              <a:rPr lang="en-US" sz="1800" b="1" baseline="0">
                <a:solidFill>
                  <a:schemeClr val="tx1"/>
                </a:solidFill>
              </a:rPr>
              <a:t> by Gender</a:t>
            </a:r>
            <a:endParaRPr lang="en-US" sz="1800" b="1">
              <a:solidFill>
                <a:schemeClr val="tx1"/>
              </a:solidFill>
            </a:endParaRPr>
          </a:p>
        </c:rich>
      </c:tx>
      <c:overlay val="0"/>
      <c:spPr>
        <a:noFill/>
        <a:ln>
          <a:noFill/>
        </a:ln>
        <a:effectLst/>
      </c:sp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2"/>
          </a:solidFill>
          <a:ln w="25400">
            <a:solidFill>
              <a:schemeClr val="lt1"/>
            </a:solidFill>
          </a:ln>
          <a:effectLst/>
          <a:sp3d contourW="25400">
            <a:contourClr>
              <a:schemeClr val="lt1"/>
            </a:contourClr>
          </a:sp3d>
        </c:spPr>
      </c:pivotFmt>
      <c:pivotFmt>
        <c:idx val="19"/>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2"/>
          </a:solidFill>
          <a:ln w="25400">
            <a:solidFill>
              <a:schemeClr val="lt1"/>
            </a:solidFill>
          </a:ln>
          <a:effectLst/>
          <a:sp3d contourW="25400">
            <a:contourClr>
              <a:schemeClr val="lt1"/>
            </a:contourClr>
          </a:sp3d>
        </c:spPr>
      </c:pivotFmt>
      <c:pivotFmt>
        <c:idx val="22"/>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2"/>
          </a:solidFill>
          <a:ln w="25400">
            <a:solidFill>
              <a:schemeClr val="lt1"/>
            </a:solidFill>
          </a:ln>
          <a:effectLst/>
          <a:sp3d contourW="25400">
            <a:contourClr>
              <a:schemeClr val="lt1"/>
            </a:contourClr>
          </a:sp3d>
        </c:spPr>
      </c:pivotFmt>
      <c:pivotFmt>
        <c:idx val="25"/>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2"/>
          </a:solidFill>
          <a:ln w="25400">
            <a:solidFill>
              <a:schemeClr val="lt1"/>
            </a:solidFill>
          </a:ln>
          <a:effectLst/>
          <a:sp3d contourW="25400">
            <a:contourClr>
              <a:schemeClr val="lt1"/>
            </a:contourClr>
          </a:sp3d>
        </c:spPr>
      </c:pivotFmt>
      <c:pivotFmt>
        <c:idx val="28"/>
        <c:marker>
          <c:symbol val="none"/>
        </c:marker>
        <c:dLbl>
          <c:idx val="0"/>
          <c:delete val="1"/>
          <c:extLst>
            <c:ext xmlns:c15="http://schemas.microsoft.com/office/drawing/2012/chart" uri="{CE6537A1-D6FC-4f65-9D91-7224C49458BB}"/>
          </c:extLst>
        </c:dLbl>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2"/>
          </a:solidFill>
          <a:ln w="25400">
            <a:solidFill>
              <a:schemeClr val="lt1"/>
            </a:solidFill>
          </a:ln>
          <a:effectLst/>
          <a:sp3d contourW="25400">
            <a:contourClr>
              <a:schemeClr val="lt1"/>
            </a:contourClr>
          </a:sp3d>
        </c:spPr>
      </c:pivotFmt>
      <c:pivotFmt>
        <c:idx val="31"/>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2"/>
          </a:solidFill>
          <a:ln w="25400">
            <a:solidFill>
              <a:schemeClr val="lt1"/>
            </a:solidFill>
          </a:ln>
          <a:effectLst/>
          <a:sp3d contourW="25400">
            <a:contourClr>
              <a:schemeClr val="lt1"/>
            </a:contourClr>
          </a:sp3d>
        </c:spPr>
      </c:pivotFmt>
      <c:pivotFmt>
        <c:idx val="34"/>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2"/>
          </a:solidFill>
          <a:ln w="25400">
            <a:solidFill>
              <a:schemeClr val="lt1"/>
            </a:solidFill>
          </a:ln>
          <a:effectLst/>
          <a:sp3d contourW="25400">
            <a:contourClr>
              <a:schemeClr val="lt1"/>
            </a:contourClr>
          </a:sp3d>
        </c:spPr>
      </c:pivotFmt>
      <c:pivotFmt>
        <c:idx val="37"/>
        <c:marker>
          <c:symbol val="none"/>
        </c:marker>
        <c:dLbl>
          <c:idx val="0"/>
          <c:delete val="1"/>
          <c:extLst>
            <c:ext xmlns:c15="http://schemas.microsoft.com/office/drawing/2012/chart" uri="{CE6537A1-D6FC-4f65-9D91-7224C49458BB}"/>
          </c:extLst>
        </c:dLbl>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2"/>
          </a:solidFill>
          <a:ln w="25400">
            <a:solidFill>
              <a:schemeClr val="lt1"/>
            </a:solidFill>
          </a:ln>
          <a:effectLst/>
          <a:sp3d contourW="25400">
            <a:contourClr>
              <a:schemeClr val="lt1"/>
            </a:contourClr>
          </a:sp3d>
        </c:spPr>
      </c:pivotFmt>
      <c:pivotFmt>
        <c:idx val="40"/>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2"/>
          </a:solidFill>
          <a:ln w="25400">
            <a:solidFill>
              <a:schemeClr val="lt1"/>
            </a:solidFill>
          </a:ln>
          <a:effectLst/>
          <a:sp3d contourW="25400">
            <a:contourClr>
              <a:schemeClr val="lt1"/>
            </a:contourClr>
          </a:sp3d>
        </c:spPr>
      </c:pivotFmt>
      <c:pivotFmt>
        <c:idx val="43"/>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2"/>
          </a:solidFill>
          <a:ln w="25400">
            <a:solidFill>
              <a:schemeClr val="lt1"/>
            </a:solidFill>
          </a:ln>
          <a:effectLst/>
          <a:sp3d contourW="25400">
            <a:contourClr>
              <a:schemeClr val="lt1"/>
            </a:contourClr>
          </a:sp3d>
        </c:spPr>
      </c:pivotFmt>
      <c:pivotFmt>
        <c:idx val="46"/>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2"/>
          </a:solidFill>
          <a:ln w="25400">
            <a:solidFill>
              <a:schemeClr val="lt1"/>
            </a:solidFill>
          </a:ln>
          <a:effectLst/>
          <a:sp3d contourW="25400">
            <a:contourClr>
              <a:schemeClr val="lt1"/>
            </a:contourClr>
          </a:sp3d>
        </c:spPr>
      </c:pivotFmt>
      <c:pivotFmt>
        <c:idx val="49"/>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2"/>
          </a:solidFill>
          <a:ln w="25400">
            <a:solidFill>
              <a:schemeClr val="lt1"/>
            </a:solidFill>
          </a:ln>
          <a:effectLst/>
          <a:sp3d contourW="25400">
            <a:contourClr>
              <a:schemeClr val="lt1"/>
            </a:contourClr>
          </a:sp3d>
        </c:spPr>
      </c:pivotFmt>
      <c:pivotFmt>
        <c:idx val="52"/>
        <c:marker>
          <c:symbol val="none"/>
        </c:marker>
        <c:dLbl>
          <c:idx val="0"/>
          <c:delete val="1"/>
          <c:extLst>
            <c:ext xmlns:c15="http://schemas.microsoft.com/office/drawing/2012/chart" uri="{CE6537A1-D6FC-4f65-9D91-7224C49458BB}"/>
          </c:extLst>
        </c:dLbl>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2"/>
          </a:solidFill>
          <a:ln w="25400">
            <a:solidFill>
              <a:schemeClr val="lt1"/>
            </a:solidFill>
          </a:ln>
          <a:effectLst/>
          <a:sp3d contourW="25400">
            <a:contourClr>
              <a:schemeClr val="lt1"/>
            </a:contourClr>
          </a:sp3d>
        </c:spPr>
      </c:pivotFmt>
      <c:pivotFmt>
        <c:idx val="55"/>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6"/>
        <c:spPr>
          <a:solidFill>
            <a:schemeClr val="accent1"/>
          </a:solidFill>
          <a:ln w="25400">
            <a:solidFill>
              <a:schemeClr val="lt1"/>
            </a:solidFill>
          </a:ln>
          <a:effectLst/>
          <a:sp3d contourW="25400">
            <a:contourClr>
              <a:schemeClr val="lt1"/>
            </a:contourClr>
          </a:sp3d>
        </c:spPr>
      </c:pivotFmt>
      <c:pivotFmt>
        <c:idx val="57"/>
        <c:spPr>
          <a:solidFill>
            <a:schemeClr val="accent2"/>
          </a:solidFill>
          <a:ln w="25400">
            <a:solidFill>
              <a:schemeClr val="lt1"/>
            </a:solidFill>
          </a:ln>
          <a:effectLst/>
          <a:sp3d contourW="25400">
            <a:contourClr>
              <a:schemeClr val="lt1"/>
            </a:contourClr>
          </a:sp3d>
        </c:spPr>
      </c:pivotFmt>
      <c:pivotFmt>
        <c:idx val="58"/>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2"/>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6554934823091247E-2"/>
          <c:y val="7.77466195357258E-2"/>
          <c:w val="0.95344506517690875"/>
          <c:h val="0.81545263020283398"/>
        </c:manualLayout>
      </c:layout>
      <c:pie3DChart>
        <c:varyColors val="1"/>
        <c:ser>
          <c:idx val="0"/>
          <c:order val="0"/>
          <c:tx>
            <c:strRef>
              <c:f>'by gender'!$B$6:$B$7</c:f>
              <c:strCache>
                <c:ptCount val="1"/>
                <c:pt idx="0">
                  <c:v>Adult</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0E5-40D3-AB33-F0BC25911BD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0E5-40D3-AB33-F0BC25911BD6}"/>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ct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'by gender'!$A$8:$A$10</c:f>
              <c:strCache>
                <c:ptCount val="2"/>
                <c:pt idx="0">
                  <c:v>female</c:v>
                </c:pt>
                <c:pt idx="1">
                  <c:v>male</c:v>
                </c:pt>
              </c:strCache>
            </c:strRef>
          </c:cat>
          <c:val>
            <c:numRef>
              <c:f>'by gender'!$B$8:$B$10</c:f>
              <c:numCache>
                <c:formatCode>General</c:formatCode>
                <c:ptCount val="2"/>
                <c:pt idx="0">
                  <c:v>189</c:v>
                </c:pt>
                <c:pt idx="1">
                  <c:v>358</c:v>
                </c:pt>
              </c:numCache>
            </c:numRef>
          </c:val>
          <c:extLst>
            <c:ext xmlns:c16="http://schemas.microsoft.com/office/drawing/2014/chart" uri="{C3380CC4-5D6E-409C-BE32-E72D297353CC}">
              <c16:uniqueId val="{00000004-60E5-40D3-AB33-F0BC25911BD6}"/>
            </c:ext>
          </c:extLst>
        </c:ser>
        <c:ser>
          <c:idx val="1"/>
          <c:order val="1"/>
          <c:tx>
            <c:strRef>
              <c:f>'by gender'!$C$6:$C$7</c:f>
              <c:strCache>
                <c:ptCount val="1"/>
                <c:pt idx="0">
                  <c:v>Child</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6-60E5-40D3-AB33-F0BC25911BD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8-60E5-40D3-AB33-F0BC25911BD6}"/>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c15:spPr>
              </c:ext>
            </c:extLst>
          </c:dLbls>
          <c:cat>
            <c:strRef>
              <c:f>'by gender'!$A$8:$A$10</c:f>
              <c:strCache>
                <c:ptCount val="2"/>
                <c:pt idx="0">
                  <c:v>female</c:v>
                </c:pt>
                <c:pt idx="1">
                  <c:v>male</c:v>
                </c:pt>
              </c:strCache>
            </c:strRef>
          </c:cat>
          <c:val>
            <c:numRef>
              <c:f>'by gender'!$C$8:$C$10</c:f>
              <c:numCache>
                <c:formatCode>General</c:formatCode>
                <c:ptCount val="2"/>
                <c:pt idx="0">
                  <c:v>32</c:v>
                </c:pt>
                <c:pt idx="1">
                  <c:v>36</c:v>
                </c:pt>
              </c:numCache>
            </c:numRef>
          </c:val>
          <c:extLst>
            <c:ext xmlns:c16="http://schemas.microsoft.com/office/drawing/2014/chart" uri="{C3380CC4-5D6E-409C-BE32-E72D297353CC}">
              <c16:uniqueId val="{00000009-60E5-40D3-AB33-F0BC25911BD6}"/>
            </c:ext>
          </c:extLst>
        </c:ser>
        <c:ser>
          <c:idx val="2"/>
          <c:order val="2"/>
          <c:tx>
            <c:strRef>
              <c:f>'by gender'!$D$6:$D$7</c:f>
              <c:strCache>
                <c:ptCount val="1"/>
                <c:pt idx="0">
                  <c:v>N/A</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B-60E5-40D3-AB33-F0BC25911BD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D-60E5-40D3-AB33-F0BC25911BD6}"/>
              </c:ext>
            </c:extLst>
          </c:dPt>
          <c:cat>
            <c:strRef>
              <c:f>'by gender'!$A$8:$A$10</c:f>
              <c:strCache>
                <c:ptCount val="2"/>
                <c:pt idx="0">
                  <c:v>female</c:v>
                </c:pt>
                <c:pt idx="1">
                  <c:v>male</c:v>
                </c:pt>
              </c:strCache>
            </c:strRef>
          </c:cat>
          <c:val>
            <c:numRef>
              <c:f>'by gender'!$D$8:$D$10</c:f>
              <c:numCache>
                <c:formatCode>General</c:formatCode>
                <c:ptCount val="2"/>
                <c:pt idx="0">
                  <c:v>53</c:v>
                </c:pt>
                <c:pt idx="1">
                  <c:v>124</c:v>
                </c:pt>
              </c:numCache>
            </c:numRef>
          </c:val>
          <c:extLst>
            <c:ext xmlns:c16="http://schemas.microsoft.com/office/drawing/2014/chart" uri="{C3380CC4-5D6E-409C-BE32-E72D297353CC}">
              <c16:uniqueId val="{0000000E-60E5-40D3-AB33-F0BC25911BD6}"/>
            </c:ext>
          </c:extLst>
        </c:ser>
        <c:ser>
          <c:idx val="3"/>
          <c:order val="3"/>
          <c:tx>
            <c:strRef>
              <c:f>'by gender'!$E$6:$E$7</c:f>
              <c:strCache>
                <c:ptCount val="1"/>
                <c:pt idx="0">
                  <c:v>Senior Citizen</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0-60E5-40D3-AB33-F0BC25911BD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2-60E5-40D3-AB33-F0BC25911BD6}"/>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c15:spPr>
              </c:ext>
            </c:extLst>
          </c:dLbls>
          <c:cat>
            <c:strRef>
              <c:f>'by gender'!$A$8:$A$10</c:f>
              <c:strCache>
                <c:ptCount val="2"/>
                <c:pt idx="0">
                  <c:v>female</c:v>
                </c:pt>
                <c:pt idx="1">
                  <c:v>male</c:v>
                </c:pt>
              </c:strCache>
            </c:strRef>
          </c:cat>
          <c:val>
            <c:numRef>
              <c:f>'by gender'!$E$8:$E$10</c:f>
              <c:numCache>
                <c:formatCode>General</c:formatCode>
                <c:ptCount val="2"/>
                <c:pt idx="0">
                  <c:v>4</c:v>
                </c:pt>
                <c:pt idx="1">
                  <c:v>24</c:v>
                </c:pt>
              </c:numCache>
            </c:numRef>
          </c:val>
          <c:extLst>
            <c:ext xmlns:c16="http://schemas.microsoft.com/office/drawing/2014/chart" uri="{C3380CC4-5D6E-409C-BE32-E72D297353CC}">
              <c16:uniqueId val="{00000013-60E5-40D3-AB33-F0BC25911BD6}"/>
            </c:ext>
          </c:extLst>
        </c:ser>
        <c:ser>
          <c:idx val="4"/>
          <c:order val="4"/>
          <c:tx>
            <c:strRef>
              <c:f>'by gender'!$F$6:$F$7</c:f>
              <c:strCache>
                <c:ptCount val="1"/>
                <c:pt idx="0">
                  <c:v>Teen</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5-60E5-40D3-AB33-F0BC25911BD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7-60E5-40D3-AB33-F0BC25911BD6}"/>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c15:spPr>
              </c:ext>
            </c:extLst>
          </c:dLbls>
          <c:cat>
            <c:strRef>
              <c:f>'by gender'!$A$8:$A$10</c:f>
              <c:strCache>
                <c:ptCount val="2"/>
                <c:pt idx="0">
                  <c:v>female</c:v>
                </c:pt>
                <c:pt idx="1">
                  <c:v>male</c:v>
                </c:pt>
              </c:strCache>
            </c:strRef>
          </c:cat>
          <c:val>
            <c:numRef>
              <c:f>'by gender'!$F$8:$F$10</c:f>
              <c:numCache>
                <c:formatCode>General</c:formatCode>
                <c:ptCount val="2"/>
                <c:pt idx="0">
                  <c:v>36</c:v>
                </c:pt>
                <c:pt idx="1">
                  <c:v>35</c:v>
                </c:pt>
              </c:numCache>
            </c:numRef>
          </c:val>
          <c:extLst>
            <c:ext xmlns:c16="http://schemas.microsoft.com/office/drawing/2014/chart" uri="{C3380CC4-5D6E-409C-BE32-E72D297353CC}">
              <c16:uniqueId val="{00000018-60E5-40D3-AB33-F0BC25911BD6}"/>
            </c:ext>
          </c:extLst>
        </c:ser>
        <c:dLbls>
          <c:dLblPos val="ctr"/>
          <c:showLegendKey val="0"/>
          <c:showVal val="0"/>
          <c:showCatName val="0"/>
          <c:showSerName val="0"/>
          <c:showPercent val="0"/>
          <c:showBubbleSize val="0"/>
          <c:showLeaderLines val="0"/>
        </c:dLbls>
      </c:pie3DChart>
      <c:spPr>
        <a:noFill/>
        <a:ln>
          <a:noFill/>
        </a:ln>
        <a:effectLst>
          <a:outerShdw blurRad="50800" dist="38100" dir="2700000" algn="tl"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[titanic_Abhishek.xlsx]Avg age!PivotTable2</c:name>
    <c:fmtId val="25"/>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a:solidFill>
                  <a:schemeClr val="tx1"/>
                </a:solidFill>
              </a:rPr>
              <a:t>Average Age of Passenger</a:t>
            </a:r>
          </a:p>
          <a:p>
            <a:pPr>
              <a:defRPr>
                <a:solidFill>
                  <a:schemeClr val="tx1"/>
                </a:solidFill>
              </a:defRPr>
            </a:pPr>
            <a:endParaRPr lang="en-IN">
              <a:solidFill>
                <a:schemeClr val="tx1"/>
              </a:solidFill>
            </a:endParaRPr>
          </a:p>
        </c:rich>
      </c:tx>
      <c:layout>
        <c:manualLayout>
          <c:xMode val="edge"/>
          <c:yMode val="edge"/>
          <c:x val="0.31379952505936759"/>
          <c:y val="5.453484981044036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dLbl>
          <c:idx val="0"/>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dLbl>
          <c:idx val="0"/>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8"/>
        <c:spPr>
          <a:solidFill>
            <a:schemeClr val="accent4">
              <a:lumMod val="40000"/>
              <a:lumOff val="60000"/>
            </a:schemeClr>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9"/>
        <c:spPr>
          <a:solidFill>
            <a:schemeClr val="accent2">
              <a:lumMod val="50000"/>
            </a:schemeClr>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0"/>
        <c:spPr>
          <a:solidFill>
            <a:srgbClr val="FFC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3"/>
        <c:spPr>
          <a:solidFill>
            <a:schemeClr val="accent4">
              <a:lumMod val="40000"/>
              <a:lumOff val="60000"/>
            </a:schemeClr>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4"/>
        <c:spPr>
          <a:solidFill>
            <a:schemeClr val="accent2">
              <a:lumMod val="50000"/>
            </a:schemeClr>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5"/>
        <c:spPr>
          <a:solidFill>
            <a:srgbClr val="FFC000"/>
          </a:soli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1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18"/>
        <c:spPr>
          <a:solidFill>
            <a:schemeClr val="accent4">
              <a:lumMod val="40000"/>
              <a:lumOff val="60000"/>
            </a:schemeClr>
          </a:soli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19"/>
        <c:spPr>
          <a:solidFill>
            <a:schemeClr val="accent2">
              <a:lumMod val="50000"/>
            </a:schemeClr>
          </a:soli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20"/>
        <c:spPr>
          <a:solidFill>
            <a:srgbClr val="FFC000"/>
          </a:soli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s>
    <c:plotArea>
      <c:layout>
        <c:manualLayout>
          <c:layoutTarget val="inner"/>
          <c:xMode val="edge"/>
          <c:yMode val="edge"/>
          <c:x val="2.9495896755493585E-2"/>
          <c:y val="0.15403291090785839"/>
          <c:w val="0.95518946204720523"/>
          <c:h val="0.83177584355322043"/>
        </c:manualLayout>
      </c:layout>
      <c:pieChart>
        <c:varyColors val="1"/>
        <c:ser>
          <c:idx val="0"/>
          <c:order val="0"/>
          <c:tx>
            <c:strRef>
              <c:f>'Avg age'!$B$5</c:f>
              <c:strCache>
                <c:ptCount val="1"/>
                <c:pt idx="0">
                  <c:v>Total</c:v>
                </c:pt>
              </c:strCache>
            </c:strRef>
          </c:tx>
          <c:dPt>
            <c:idx val="0"/>
            <c:bubble3D val="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1-7DA6-4E42-979F-5AFF9C1C658F}"/>
              </c:ext>
            </c:extLst>
          </c:dPt>
          <c:dPt>
            <c:idx val="1"/>
            <c:bubble3D val="0"/>
            <c:spPr>
              <a:solidFill>
                <a:schemeClr val="accent4">
                  <a:lumMod val="40000"/>
                  <a:lumOff val="60000"/>
                </a:schemeClr>
              </a:soli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3-7DA6-4E42-979F-5AFF9C1C658F}"/>
              </c:ext>
            </c:extLst>
          </c:dPt>
          <c:dPt>
            <c:idx val="2"/>
            <c:bubble3D val="0"/>
            <c:spPr>
              <a:solidFill>
                <a:schemeClr val="accent2">
                  <a:lumMod val="50000"/>
                </a:schemeClr>
              </a:soli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5-7DA6-4E42-979F-5AFF9C1C658F}"/>
              </c:ext>
            </c:extLst>
          </c:dPt>
          <c:dPt>
            <c:idx val="3"/>
            <c:bubble3D val="0"/>
            <c:spPr>
              <a:solidFill>
                <a:srgbClr val="FFC000"/>
              </a:soli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7-7DA6-4E42-979F-5AFF9C1C658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'Avg age'!$A$6:$A$10</c:f>
              <c:strCache>
                <c:ptCount val="4"/>
                <c:pt idx="0">
                  <c:v>Adult</c:v>
                </c:pt>
                <c:pt idx="1">
                  <c:v>Child</c:v>
                </c:pt>
                <c:pt idx="2">
                  <c:v>Senior Citizen</c:v>
                </c:pt>
                <c:pt idx="3">
                  <c:v>Teen</c:v>
                </c:pt>
              </c:strCache>
            </c:strRef>
          </c:cat>
          <c:val>
            <c:numRef>
              <c:f>'Avg age'!$B$6:$B$10</c:f>
              <c:numCache>
                <c:formatCode>0</c:formatCode>
                <c:ptCount val="4"/>
                <c:pt idx="0">
                  <c:v>32.73308957952468</c:v>
                </c:pt>
                <c:pt idx="1">
                  <c:v>4.7866666666666671</c:v>
                </c:pt>
                <c:pt idx="2">
                  <c:v>64.660714285714292</c:v>
                </c:pt>
                <c:pt idx="3">
                  <c:v>16.514084507042252</c:v>
                </c:pt>
              </c:numCache>
            </c:numRef>
          </c:val>
          <c:extLst>
            <c:ext xmlns:c16="http://schemas.microsoft.com/office/drawing/2014/chart" uri="{C3380CC4-5D6E-409C-BE32-E72D297353CC}">
              <c16:uniqueId val="{00000008-7DA6-4E42-979F-5AFF9C1C658F}"/>
            </c:ext>
          </c:extLst>
        </c:ser>
        <c:dLbls>
          <c:dLblPos val="inEnd"/>
          <c:showLegendKey val="0"/>
          <c:showVal val="0"/>
          <c:showCatName val="0"/>
          <c:showSerName val="0"/>
          <c:showPercent val="1"/>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[titanic_Abhishek.xlsx]survied rate of passenger!PivotTable1</c:name>
    <c:fmtId val="11"/>
  </c:pivotSource>
  <c:chart>
    <c:title>
      <c:tx>
        <c:rich>
          <a:bodyPr rot="0" spcFirstLastPara="1" vertOverflow="ellipsis" vert="horz" wrap="square" anchor="ctr" anchorCtr="1"/>
          <a:lstStyle/>
          <a:p>
            <a:pPr>
              <a:defRPr sz="2400" b="1" i="0" u="none" strike="noStrike" kern="1200" cap="all" spc="50" baseline="0">
                <a:solidFill>
                  <a:schemeClr val="tx1"/>
                </a:solidFill>
                <a:latin typeface="+mn-lt"/>
                <a:ea typeface="+mn-ea"/>
                <a:cs typeface="+mn-cs"/>
              </a:defRPr>
            </a:pPr>
            <a:r>
              <a:rPr lang="en-IN" sz="2400">
                <a:solidFill>
                  <a:schemeClr val="tx1"/>
                </a:solidFill>
              </a:rPr>
              <a:t>Passenger Survival Rate</a:t>
            </a:r>
          </a:p>
        </c:rich>
      </c:tx>
      <c:overlay val="0"/>
      <c:spPr>
        <a:noFill/>
        <a:ln>
          <a:noFill/>
        </a:ln>
        <a:effectLst/>
      </c:spPr>
      <c:txPr>
        <a:bodyPr rot="0" spcFirstLastPara="1" vertOverflow="ellipsis" vert="horz" wrap="square" anchor="ctr" anchorCtr="1"/>
        <a:lstStyle/>
        <a:p>
          <a:pPr>
            <a:defRPr sz="2400" b="1" i="0" u="none" strike="noStrike" kern="1200" cap="all" spc="50" baseline="0">
              <a:solidFill>
                <a:schemeClr val="tx1"/>
              </a:solidFill>
              <a:latin typeface="+mn-lt"/>
              <a:ea typeface="+mn-ea"/>
              <a:cs typeface="+mn-cs"/>
            </a:defRPr>
          </a:pPr>
          <a:endParaRPr lang="en-US"/>
        </a:p>
      </c:txPr>
    </c:title>
    <c:autoTitleDeleted val="0"/>
    <c:pivotFmts>
      <c:pivotFmt>
        <c:idx val="0"/>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solidFill>
              <a:srgbClr val="000000">
                <a:lumMod val="50000"/>
                <a:lumOff val="5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solidFill>
              <a:srgbClr val="000000">
                <a:lumMod val="50000"/>
                <a:lumOff val="5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FF0000"/>
          </a:solidFill>
          <a:ln>
            <a:noFill/>
          </a:ln>
          <a:effectLst/>
          <a:sp3d/>
        </c:spPr>
        <c:marker>
          <c:symbol val="none"/>
        </c:marker>
        <c:dLbl>
          <c:idx val="0"/>
          <c:spPr>
            <a:solidFill>
              <a:srgbClr val="000000">
                <a:lumMod val="50000"/>
                <a:lumOff val="50000"/>
              </a:srgbClr>
            </a:solid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00B050"/>
          </a:solidFill>
          <a:ln>
            <a:noFill/>
          </a:ln>
          <a:effectLst/>
          <a:sp3d/>
        </c:spPr>
      </c:pivotFmt>
      <c:pivotFmt>
        <c:idx val="4"/>
        <c:spPr>
          <a:gradFill flip="none" rotWithShape="1">
            <a:gsLst>
              <a:gs pos="100000">
                <a:schemeClr val="accent1">
                  <a:alpha val="0"/>
                </a:schemeClr>
              </a:gs>
              <a:gs pos="50000">
                <a:schemeClr val="accent1"/>
              </a:gs>
            </a:gsLst>
            <a:lin ang="5400000" scaled="0"/>
          </a:gradFill>
          <a:ln>
            <a:noFill/>
          </a:ln>
          <a:effectLst/>
          <a:sp3d/>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5"/>
        <c:spPr>
          <a:solidFill>
            <a:srgbClr val="FF0000"/>
          </a:solidFill>
          <a:ln>
            <a:noFill/>
          </a:ln>
          <a:effectLst/>
          <a:sp3d/>
        </c:spPr>
        <c:marker>
          <c:symbol val="none"/>
        </c:marker>
        <c:dLbl>
          <c:idx val="0"/>
          <c:spPr>
            <a:solidFill>
              <a:srgbClr val="000000">
                <a:lumMod val="50000"/>
                <a:lumOff val="50000"/>
              </a:srgbClr>
            </a:solid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00B050"/>
          </a:solidFill>
          <a:ln>
            <a:noFill/>
          </a:ln>
          <a:effectLst/>
          <a:sp3d/>
        </c:spPr>
      </c:pivotFmt>
      <c:pivotFmt>
        <c:idx val="7"/>
        <c:spPr>
          <a:solidFill>
            <a:srgbClr val="FF0000"/>
          </a:solidFill>
          <a:ln>
            <a:noFill/>
          </a:ln>
          <a:effectLst>
            <a:outerShdw blurRad="50800" dist="38100" dir="2700000" algn="tl" rotWithShape="0">
              <a:prstClr val="black">
                <a:alpha val="40000"/>
              </a:prstClr>
            </a:outerShdw>
          </a:effectLst>
          <a:sp3d/>
        </c:spPr>
        <c:marker>
          <c:symbol val="none"/>
        </c:marker>
        <c:dLbl>
          <c:idx val="0"/>
          <c:spPr>
            <a:solidFill>
              <a:srgbClr val="000000">
                <a:lumMod val="50000"/>
                <a:lumOff val="50000"/>
              </a:srgbClr>
            </a:solid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00B050"/>
          </a:solidFill>
          <a:ln>
            <a:noFill/>
          </a:ln>
          <a:effectLst>
            <a:outerShdw blurRad="50800" dist="38100" dir="2700000" algn="tl" rotWithShape="0">
              <a:prstClr val="black">
                <a:alpha val="40000"/>
              </a:prstClr>
            </a:outerShdw>
          </a:effectLst>
          <a:sp3d/>
        </c:spPr>
      </c:pivotFmt>
    </c:pivotFmts>
    <c:view3D>
      <c:rotX val="15"/>
      <c:rotY val="20"/>
      <c:depthPercent val="100"/>
      <c:rAngAx val="1"/>
    </c:view3D>
    <c:floor>
      <c:thickness val="0"/>
      <c:spPr>
        <a:noFill/>
        <a:ln>
          <a:noFill/>
        </a:ln>
        <a:effectLst/>
        <a:sp3d/>
      </c:spPr>
    </c:floor>
    <c:sideWall>
      <c:thickness val="0"/>
      <c:spPr>
        <a:noFill/>
        <a:ln>
          <a:noFill/>
        </a:ln>
        <a:effectLst>
          <a:outerShdw blurRad="50800" dist="38100" dir="5400000" algn="t" rotWithShape="0">
            <a:prstClr val="black">
              <a:alpha val="40000"/>
            </a:prstClr>
          </a:outerShdw>
        </a:effectLst>
        <a:sp3d/>
      </c:spPr>
    </c:sideWall>
    <c:backWall>
      <c:thickness val="0"/>
      <c:spPr>
        <a:noFill/>
        <a:ln>
          <a:noFill/>
        </a:ln>
        <a:effectLst>
          <a:outerShdw blurRad="50800" dist="38100" dir="5400000" algn="t" rotWithShape="0">
            <a:prstClr val="black">
              <a:alpha val="40000"/>
            </a:prstClr>
          </a:outerShdw>
        </a:effectLst>
        <a:sp3d/>
      </c:spPr>
    </c:backWall>
    <c:plotArea>
      <c:layout>
        <c:manualLayout>
          <c:layoutTarget val="inner"/>
          <c:xMode val="edge"/>
          <c:yMode val="edge"/>
          <c:x val="9.5912989074040139E-2"/>
          <c:y val="0.17358393926249416"/>
          <c:w val="0.81054217786730143"/>
          <c:h val="0.76336932068274077"/>
        </c:manualLayout>
      </c:layout>
      <c:bar3DChart>
        <c:barDir val="col"/>
        <c:grouping val="standard"/>
        <c:varyColors val="0"/>
        <c:ser>
          <c:idx val="0"/>
          <c:order val="0"/>
          <c:tx>
            <c:strRef>
              <c:f>'survied rate of passenger'!$B$5</c:f>
              <c:strCache>
                <c:ptCount val="1"/>
                <c:pt idx="0">
                  <c:v>Total</c:v>
                </c:pt>
              </c:strCache>
            </c:strRef>
          </c:tx>
          <c:spPr>
            <a:solidFill>
              <a:srgbClr val="FF0000"/>
            </a:solidFill>
            <a:ln>
              <a:noFill/>
            </a:ln>
            <a:effectLst>
              <a:outerShdw blurRad="50800" dist="38100" dir="2700000" algn="tl" rotWithShape="0">
                <a:prstClr val="black">
                  <a:alpha val="40000"/>
                </a:prstClr>
              </a:outerShdw>
            </a:effectLst>
            <a:sp3d/>
          </c:spPr>
          <c:invertIfNegative val="0"/>
          <c:dPt>
            <c:idx val="1"/>
            <c:invertIfNegative val="0"/>
            <c:bubble3D val="0"/>
            <c:spPr>
              <a:solidFill>
                <a:srgbClr val="00B050"/>
              </a:solidFill>
              <a:ln>
                <a:noFill/>
              </a:ln>
              <a:effectLst>
                <a:outerShdw blurRad="50800" dist="38100" dir="2700000" algn="tl" rotWithShape="0">
                  <a:prstClr val="black">
                    <a:alpha val="40000"/>
                  </a:prstClr>
                </a:outerShdw>
              </a:effectLst>
              <a:sp3d/>
            </c:spPr>
            <c:extLst>
              <c:ext xmlns:c16="http://schemas.microsoft.com/office/drawing/2014/chart" uri="{C3380CC4-5D6E-409C-BE32-E72D297353CC}">
                <c16:uniqueId val="{00000001-456F-4FD5-BA76-5C838B9B1BFA}"/>
              </c:ext>
            </c:extLst>
          </c:dPt>
          <c:dLbls>
            <c:spPr>
              <a:solidFill>
                <a:srgbClr val="000000">
                  <a:lumMod val="50000"/>
                  <a:lumOff val="50000"/>
                </a:srgbClr>
              </a:solid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'survied rate of passenger'!$A$6:$A$9</c:f>
              <c:strCache>
                <c:ptCount val="3"/>
                <c:pt idx="0">
                  <c:v>NO</c:v>
                </c:pt>
                <c:pt idx="1">
                  <c:v>YES</c:v>
                </c:pt>
                <c:pt idx="2">
                  <c:v>(blank)</c:v>
                </c:pt>
              </c:strCache>
            </c:strRef>
          </c:cat>
          <c:val>
            <c:numRef>
              <c:f>'survied rate of passenger'!$B$6:$B$9</c:f>
              <c:numCache>
                <c:formatCode>General</c:formatCode>
                <c:ptCount val="3"/>
                <c:pt idx="0">
                  <c:v>342</c:v>
                </c:pt>
                <c:pt idx="1">
                  <c:v>549</c:v>
                </c:pt>
              </c:numCache>
            </c:numRef>
          </c:val>
          <c:extLst>
            <c:ext xmlns:c16="http://schemas.microsoft.com/office/drawing/2014/chart" uri="{C3380CC4-5D6E-409C-BE32-E72D297353CC}">
              <c16:uniqueId val="{00000002-456F-4FD5-BA76-5C838B9B1BFA}"/>
            </c:ext>
          </c:extLst>
        </c:ser>
        <c:dLbls>
          <c:showLegendKey val="0"/>
          <c:showVal val="0"/>
          <c:showCatName val="0"/>
          <c:showSerName val="0"/>
          <c:showPercent val="0"/>
          <c:showBubbleSize val="0"/>
        </c:dLbls>
        <c:gapWidth val="150"/>
        <c:gapDepth val="0"/>
        <c:shape val="box"/>
        <c:axId val="1722737360"/>
        <c:axId val="1722745520"/>
        <c:axId val="39126912"/>
      </c:bar3DChart>
      <c:catAx>
        <c:axId val="1722737360"/>
        <c:scaling>
          <c:orientation val="minMax"/>
        </c:scaling>
        <c:delete val="1"/>
        <c:axPos val="b"/>
        <c:numFmt formatCode="General" sourceLinked="1"/>
        <c:majorTickMark val="out"/>
        <c:minorTickMark val="none"/>
        <c:tickLblPos val="nextTo"/>
        <c:crossAx val="1722745520"/>
        <c:crosses val="autoZero"/>
        <c:auto val="1"/>
        <c:lblAlgn val="ctr"/>
        <c:lblOffset val="100"/>
        <c:noMultiLvlLbl val="0"/>
      </c:catAx>
      <c:valAx>
        <c:axId val="1722745520"/>
        <c:scaling>
          <c:orientation val="minMax"/>
        </c:scaling>
        <c:delete val="1"/>
        <c:axPos val="l"/>
        <c:numFmt formatCode="General" sourceLinked="1"/>
        <c:majorTickMark val="out"/>
        <c:minorTickMark val="none"/>
        <c:tickLblPos val="nextTo"/>
        <c:crossAx val="1722737360"/>
        <c:crosses val="autoZero"/>
        <c:crossBetween val="between"/>
      </c:valAx>
      <c:serAx>
        <c:axId val="39126912"/>
        <c:scaling>
          <c:orientation val="minMax"/>
        </c:scaling>
        <c:delete val="1"/>
        <c:axPos val="b"/>
        <c:majorTickMark val="out"/>
        <c:minorTickMark val="none"/>
        <c:tickLblPos val="nextTo"/>
        <c:crossAx val="1722745520"/>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50800" dist="38100" dir="10800000" algn="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[titanic_Abhishek.xlsx]by Class!PivotTable16</c:name>
    <c:fmtId val="11"/>
  </c:pivotSource>
  <c:chart>
    <c:title>
      <c:tx>
        <c:rich>
          <a:bodyPr rot="0" spcFirstLastPara="1" vertOverflow="ellipsis" vert="horz" wrap="square" anchor="ctr" anchorCtr="1"/>
          <a:lstStyle/>
          <a:p>
            <a:pPr>
              <a:defRPr sz="2400" b="0" i="0" u="none" strike="noStrike" kern="1200" spc="0" baseline="0">
                <a:solidFill>
                  <a:schemeClr val="tx1"/>
                </a:solidFill>
                <a:latin typeface="+mn-lt"/>
                <a:ea typeface="+mn-ea"/>
                <a:cs typeface="+mn-cs"/>
              </a:defRPr>
            </a:pPr>
            <a:r>
              <a:rPr lang="en-IN" sz="2400" b="1">
                <a:solidFill>
                  <a:schemeClr val="tx1"/>
                </a:solidFill>
              </a:rPr>
              <a:t>%</a:t>
            </a:r>
            <a:r>
              <a:rPr lang="en-IN" sz="2400" b="1" baseline="0">
                <a:solidFill>
                  <a:schemeClr val="tx1"/>
                </a:solidFill>
              </a:rPr>
              <a:t> of passenger as per Class</a:t>
            </a:r>
            <a:endParaRPr lang="en-IN" sz="2400" b="1">
              <a:solidFill>
                <a:schemeClr val="tx1"/>
              </a:solidFill>
            </a:endParaRPr>
          </a:p>
        </c:rich>
      </c:tx>
      <c:layout>
        <c:manualLayout>
          <c:xMode val="edge"/>
          <c:yMode val="edge"/>
          <c:x val="0.2811775288652299"/>
          <c:y val="0"/>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chemeClr val="tx1"/>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tx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tx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pivotFmt>
      <c:pivotFmt>
        <c:idx val="15"/>
        <c:spPr>
          <a:solidFill>
            <a:schemeClr val="tx1"/>
          </a:solidFill>
          <a:ln w="19050">
            <a:solidFill>
              <a:schemeClr val="lt1"/>
            </a:solidFill>
          </a:ln>
          <a:effectLst/>
        </c:spPr>
      </c:pivotFmt>
      <c:pivotFmt>
        <c:idx val="16"/>
        <c:spPr>
          <a:solidFill>
            <a:schemeClr val="accent1"/>
          </a:solidFill>
          <a:ln w="19050">
            <a:solidFill>
              <a:schemeClr val="lt1"/>
            </a:solidFill>
          </a:ln>
          <a:effectLst/>
        </c:spPr>
      </c:pivotFmt>
    </c:pivotFmts>
    <c:plotArea>
      <c:layout>
        <c:manualLayout>
          <c:layoutTarget val="inner"/>
          <c:xMode val="edge"/>
          <c:yMode val="edge"/>
          <c:x val="0.2886545167769522"/>
          <c:y val="0.10526528209439051"/>
          <c:w val="0.47426798762830702"/>
          <c:h val="0.89473471790560954"/>
        </c:manualLayout>
      </c:layout>
      <c:doughnutChart>
        <c:varyColors val="1"/>
        <c:ser>
          <c:idx val="0"/>
          <c:order val="0"/>
          <c:tx>
            <c:strRef>
              <c:f>'by Class'!$B$33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24B-427D-8534-1A69CE5EC83D}"/>
              </c:ext>
            </c:extLst>
          </c:dPt>
          <c:dPt>
            <c:idx val="1"/>
            <c:bubble3D val="0"/>
            <c:spPr>
              <a:solidFill>
                <a:schemeClr val="tx1"/>
              </a:solidFill>
              <a:ln w="19050">
                <a:solidFill>
                  <a:schemeClr val="lt1"/>
                </a:solidFill>
              </a:ln>
              <a:effectLst/>
            </c:spPr>
            <c:extLst>
              <c:ext xmlns:c16="http://schemas.microsoft.com/office/drawing/2014/chart" uri="{C3380CC4-5D6E-409C-BE32-E72D297353CC}">
                <c16:uniqueId val="{00000003-324B-427D-8534-1A69CE5EC83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24B-427D-8534-1A69CE5EC83D}"/>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'by Class'!$A$34:$A$37</c:f>
              <c:strCache>
                <c:ptCount val="3"/>
                <c:pt idx="0">
                  <c:v>1</c:v>
                </c:pt>
                <c:pt idx="1">
                  <c:v>2</c:v>
                </c:pt>
                <c:pt idx="2">
                  <c:v>3</c:v>
                </c:pt>
              </c:strCache>
            </c:strRef>
          </c:cat>
          <c:val>
            <c:numRef>
              <c:f>'by Class'!$B$34:$B$37</c:f>
              <c:numCache>
                <c:formatCode>General</c:formatCode>
                <c:ptCount val="3"/>
                <c:pt idx="0">
                  <c:v>216</c:v>
                </c:pt>
                <c:pt idx="1">
                  <c:v>184</c:v>
                </c:pt>
                <c:pt idx="2">
                  <c:v>491</c:v>
                </c:pt>
              </c:numCache>
            </c:numRef>
          </c:val>
          <c:extLst>
            <c:ext xmlns:c16="http://schemas.microsoft.com/office/drawing/2014/chart" uri="{C3380CC4-5D6E-409C-BE32-E72D297353CC}">
              <c16:uniqueId val="{00000006-324B-427D-8534-1A69CE5EC83D}"/>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[titanic_Abhishek.xlsx]by fare!PivotTable2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Average</a:t>
            </a:r>
            <a:r>
              <a:rPr lang="en-IN" b="1" baseline="0"/>
              <a:t> Fare by Gender</a:t>
            </a:r>
            <a:endParaRPr lang="en-IN" b="1"/>
          </a:p>
        </c:rich>
      </c:tx>
      <c:layout>
        <c:manualLayout>
          <c:xMode val="edge"/>
          <c:yMode val="edge"/>
          <c:x val="0.2411388888888889"/>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70384951881014"/>
          <c:y val="0.14460666375036454"/>
          <c:w val="0.70925809273840767"/>
          <c:h val="0.72800087489063869"/>
        </c:manualLayout>
      </c:layout>
      <c:barChart>
        <c:barDir val="bar"/>
        <c:grouping val="clustered"/>
        <c:varyColors val="0"/>
        <c:ser>
          <c:idx val="0"/>
          <c:order val="0"/>
          <c:tx>
            <c:strRef>
              <c:f>'by fare'!$B$3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fare'!$A$4:$A$6</c:f>
              <c:strCache>
                <c:ptCount val="2"/>
                <c:pt idx="0">
                  <c:v>female</c:v>
                </c:pt>
                <c:pt idx="1">
                  <c:v>male</c:v>
                </c:pt>
              </c:strCache>
            </c:strRef>
          </c:cat>
          <c:val>
            <c:numRef>
              <c:f>'by fare'!$B$4:$B$6</c:f>
              <c:numCache>
                <c:formatCode>_-[$$-409]* #,##0.00_ ;_-[$$-409]* \-#,##0.00\ ;_-[$$-409]* "-"??_ ;_-@_ </c:formatCode>
                <c:ptCount val="2"/>
                <c:pt idx="0">
                  <c:v>44.479817834394879</c:v>
                </c:pt>
                <c:pt idx="1">
                  <c:v>25.523893414211361</c:v>
                </c:pt>
              </c:numCache>
            </c:numRef>
          </c:val>
          <c:extLst>
            <c:ext xmlns:c16="http://schemas.microsoft.com/office/drawing/2014/chart" uri="{C3380CC4-5D6E-409C-BE32-E72D297353CC}">
              <c16:uniqueId val="{00000000-C4AF-441D-86EA-766CCE6FE204}"/>
            </c:ext>
          </c:extLst>
        </c:ser>
        <c:dLbls>
          <c:dLblPos val="outEnd"/>
          <c:showLegendKey val="0"/>
          <c:showVal val="1"/>
          <c:showCatName val="0"/>
          <c:showSerName val="0"/>
          <c:showPercent val="0"/>
          <c:showBubbleSize val="0"/>
        </c:dLbls>
        <c:gapWidth val="182"/>
        <c:axId val="474340880"/>
        <c:axId val="474354320"/>
      </c:barChart>
      <c:catAx>
        <c:axId val="474340880"/>
        <c:scaling>
          <c:orientation val="minMax"/>
        </c:scaling>
        <c:delete val="0"/>
        <c:axPos val="l"/>
        <c:numFmt formatCode="General"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474354320"/>
        <c:crosses val="autoZero"/>
        <c:auto val="1"/>
        <c:lblAlgn val="ctr"/>
        <c:lblOffset val="100"/>
        <c:noMultiLvlLbl val="0"/>
      </c:catAx>
      <c:valAx>
        <c:axId val="474354320"/>
        <c:scaling>
          <c:orientation val="minMax"/>
        </c:scaling>
        <c:delete val="0"/>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340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[titanic_Abhishek.xlsx]by fare!PivotTable3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a:t>
            </a:r>
            <a:r>
              <a:rPr lang="en-US" b="1" baseline="0"/>
              <a:t> Fare by Age classification.</a:t>
            </a:r>
            <a:endParaRPr lang="en-US" b="1"/>
          </a:p>
        </c:rich>
      </c:tx>
      <c:layout>
        <c:manualLayout>
          <c:xMode val="edge"/>
          <c:yMode val="edge"/>
          <c:x val="0.16556933508311461"/>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'by fare'!$M$3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fare'!$L$4:$L$8</c:f>
              <c:strCache>
                <c:ptCount val="4"/>
                <c:pt idx="0">
                  <c:v>Senior Citizen</c:v>
                </c:pt>
                <c:pt idx="1">
                  <c:v>Adult</c:v>
                </c:pt>
                <c:pt idx="2">
                  <c:v>Teen</c:v>
                </c:pt>
                <c:pt idx="3">
                  <c:v>Child</c:v>
                </c:pt>
              </c:strCache>
            </c:strRef>
          </c:cat>
          <c:val>
            <c:numRef>
              <c:f>'by fare'!$M$4:$M$8</c:f>
              <c:numCache>
                <c:formatCode>_-[$$-409]* #,##0.00_ ;_-[$$-409]* \-#,##0.00\ ;_-[$$-409]* "-"??_ ;_-@_ </c:formatCode>
                <c:ptCount val="4"/>
                <c:pt idx="0">
                  <c:v>41.104167857142855</c:v>
                </c:pt>
                <c:pt idx="1">
                  <c:v>34.923886837294205</c:v>
                </c:pt>
                <c:pt idx="2">
                  <c:v>33.138501408450729</c:v>
                </c:pt>
                <c:pt idx="3">
                  <c:v>31.834802941176495</c:v>
                </c:pt>
              </c:numCache>
            </c:numRef>
          </c:val>
          <c:extLst>
            <c:ext xmlns:c16="http://schemas.microsoft.com/office/drawing/2014/chart" uri="{C3380CC4-5D6E-409C-BE32-E72D297353CC}">
              <c16:uniqueId val="{00000000-750F-4563-91B6-552A7D765532}"/>
            </c:ext>
          </c:extLst>
        </c:ser>
        <c:dLbls>
          <c:showLegendKey val="0"/>
          <c:showVal val="1"/>
          <c:showCatName val="0"/>
          <c:showSerName val="0"/>
          <c:showPercent val="0"/>
          <c:showBubbleSize val="0"/>
        </c:dLbls>
        <c:gapWidth val="150"/>
        <c:shape val="box"/>
        <c:axId val="474370640"/>
        <c:axId val="474372080"/>
        <c:axId val="0"/>
      </c:bar3DChart>
      <c:catAx>
        <c:axId val="4743706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4372080"/>
        <c:crosses val="autoZero"/>
        <c:auto val="1"/>
        <c:lblAlgn val="ctr"/>
        <c:lblOffset val="100"/>
        <c:noMultiLvlLbl val="0"/>
      </c:catAx>
      <c:valAx>
        <c:axId val="474372080"/>
        <c:scaling>
          <c:orientation val="minMax"/>
        </c:scaling>
        <c:delete val="0"/>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370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[titanic_Abhishek.xlsx]Avg age!PivotTable2</c:name>
    <c:fmtId val="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US" sz="1400" b="1" i="0" u="none" strike="noStrike" kern="1200" spc="0" baseline="0">
                <a:solidFill>
                  <a:schemeClr val="tx1"/>
                </a:solidFill>
              </a:rPr>
              <a:t>Average Age of Passenger</a:t>
            </a:r>
          </a:p>
          <a:p>
            <a:pPr marL="0" marR="0" lvl="0" indent="0" algn="ctr" defTabSz="914400" rtl="0" eaLnBrk="1" fontAlgn="auto" latinLnBrk="0" hangingPunct="1">
              <a:lnSpc>
                <a:spcPct val="100000"/>
              </a:lnSpc>
              <a:spcBef>
                <a:spcPts val="0"/>
              </a:spcBef>
              <a:spcAft>
                <a:spcPts val="0"/>
              </a:spcAft>
              <a:buClrTx/>
              <a:buSzTx/>
              <a:buFontTx/>
              <a:buNone/>
              <a:tabLst/>
              <a:defRPr>
                <a:solidFill>
                  <a:srgbClr val="000000">
                    <a:lumMod val="65000"/>
                    <a:lumOff val="35000"/>
                  </a:srgbClr>
                </a:solidFill>
              </a:defRPr>
            </a:pPr>
            <a:endParaRPr lang="en-IN"/>
          </a:p>
        </c:rich>
      </c:tx>
      <c:layout>
        <c:manualLayout>
          <c:xMode val="edge"/>
          <c:yMode val="edge"/>
          <c:x val="0.32173600174978129"/>
          <c:y val="7.7682997958588504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'Avg age'!$B$5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FCD-46E0-A518-DF55CF2C0B8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FCD-46E0-A518-DF55CF2C0B8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FCD-46E0-A518-DF55CF2C0B8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FCD-46E0-A518-DF55CF2C0B84}"/>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'Avg age'!$A$6:$A$10</c:f>
              <c:strCache>
                <c:ptCount val="4"/>
                <c:pt idx="0">
                  <c:v>Adult</c:v>
                </c:pt>
                <c:pt idx="1">
                  <c:v>Child</c:v>
                </c:pt>
                <c:pt idx="2">
                  <c:v>Senior Citizen</c:v>
                </c:pt>
                <c:pt idx="3">
                  <c:v>Teen</c:v>
                </c:pt>
              </c:strCache>
            </c:strRef>
          </c:cat>
          <c:val>
            <c:numRef>
              <c:f>'Avg age'!$B$6:$B$10</c:f>
              <c:numCache>
                <c:formatCode>0</c:formatCode>
                <c:ptCount val="4"/>
                <c:pt idx="0">
                  <c:v>32.73308957952468</c:v>
                </c:pt>
                <c:pt idx="1">
                  <c:v>4.7866666666666671</c:v>
                </c:pt>
                <c:pt idx="2">
                  <c:v>64.660714285714292</c:v>
                </c:pt>
                <c:pt idx="3">
                  <c:v>16.514084507042252</c:v>
                </c:pt>
              </c:numCache>
            </c:numRef>
          </c:val>
          <c:extLst>
            <c:ext xmlns:c16="http://schemas.microsoft.com/office/drawing/2014/chart" uri="{C3380CC4-5D6E-409C-BE32-E72D297353CC}">
              <c16:uniqueId val="{00000000-A188-4A2F-B089-9A461E1CA5C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[titanic_Abhishek.xlsx]survied rate of passenger!PivotTable1</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a:t>Passenger Survival Rate</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100000">
                <a:schemeClr val="accent1">
                  <a:alpha val="0"/>
                </a:schemeClr>
              </a:gs>
              <a:gs pos="50000">
                <a:schemeClr val="accent1"/>
              </a:gs>
            </a:gsLst>
            <a:lin ang="5400000" scaled="0"/>
          </a:gradFill>
          <a:ln>
            <a:noFill/>
          </a:ln>
          <a:effectLst/>
          <a:sp3d/>
        </c:spPr>
        <c:marker>
          <c:symbol val="none"/>
        </c:marker>
        <c:dLbl>
          <c:idx val="0"/>
          <c:spPr>
            <a:solidFill>
              <a:srgbClr val="000000">
                <a:lumMod val="50000"/>
                <a:lumOff val="5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flip="none" rotWithShape="1">
            <a:gsLst>
              <a:gs pos="100000">
                <a:schemeClr val="accent1">
                  <a:alpha val="0"/>
                </a:schemeClr>
              </a:gs>
              <a:gs pos="50000">
                <a:schemeClr val="accent1"/>
              </a:gs>
            </a:gsLst>
            <a:lin ang="5400000" scaled="0"/>
          </a:gradFill>
          <a:ln>
            <a:noFill/>
          </a:ln>
          <a:effectLst/>
          <a:sp3d/>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'survied rate of passenger'!$B$5</c:f>
              <c:strCache>
                <c:ptCount val="1"/>
                <c:pt idx="0">
                  <c:v>Total</c:v>
                </c:pt>
              </c:strCache>
            </c:strRef>
          </c:tx>
          <c:spPr>
            <a:gradFill>
              <a:gsLst>
                <a:gs pos="100000">
                  <a:schemeClr val="accent1">
                    <a:alpha val="0"/>
                  </a:schemeClr>
                </a:gs>
                <a:gs pos="50000">
                  <a:schemeClr val="accent1"/>
                </a:gs>
              </a:gsLst>
              <a:lin ang="5400000" scaled="0"/>
            </a:gradFill>
            <a:ln>
              <a:noFill/>
            </a:ln>
            <a:effectLst/>
            <a:sp3d/>
          </c:spPr>
          <c:invertIfNegative val="0"/>
          <c:dLbls>
            <c:spPr>
              <a:solidFill>
                <a:srgbClr val="000000">
                  <a:lumMod val="50000"/>
                  <a:lumOff val="5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'survied rate of passenger'!$A$6:$A$9</c:f>
              <c:strCache>
                <c:ptCount val="3"/>
                <c:pt idx="0">
                  <c:v>NO</c:v>
                </c:pt>
                <c:pt idx="1">
                  <c:v>YES</c:v>
                </c:pt>
                <c:pt idx="2">
                  <c:v>(blank)</c:v>
                </c:pt>
              </c:strCache>
            </c:strRef>
          </c:cat>
          <c:val>
            <c:numRef>
              <c:f>'survied rate of passenger'!$B$6:$B$9</c:f>
              <c:numCache>
                <c:formatCode>General</c:formatCode>
                <c:ptCount val="3"/>
                <c:pt idx="0">
                  <c:v>342</c:v>
                </c:pt>
                <c:pt idx="1">
                  <c:v>549</c:v>
                </c:pt>
              </c:numCache>
            </c:numRef>
          </c:val>
          <c:extLst>
            <c:ext xmlns:c16="http://schemas.microsoft.com/office/drawing/2014/chart" uri="{C3380CC4-5D6E-409C-BE32-E72D297353CC}">
              <c16:uniqueId val="{00000000-12FF-4405-AEFB-EF9C4E0D62DB}"/>
            </c:ext>
          </c:extLst>
        </c:ser>
        <c:dLbls>
          <c:showLegendKey val="0"/>
          <c:showVal val="0"/>
          <c:showCatName val="0"/>
          <c:showSerName val="0"/>
          <c:showPercent val="0"/>
          <c:showBubbleSize val="0"/>
        </c:dLbls>
        <c:gapWidth val="150"/>
        <c:gapDepth val="0"/>
        <c:shape val="box"/>
        <c:axId val="1722737360"/>
        <c:axId val="1722745520"/>
        <c:axId val="39126912"/>
      </c:bar3DChart>
      <c:catAx>
        <c:axId val="1722737360"/>
        <c:scaling>
          <c:orientation val="minMax"/>
        </c:scaling>
        <c:delete val="1"/>
        <c:axPos val="b"/>
        <c:numFmt formatCode="General" sourceLinked="1"/>
        <c:majorTickMark val="out"/>
        <c:minorTickMark val="none"/>
        <c:tickLblPos val="nextTo"/>
        <c:crossAx val="1722745520"/>
        <c:crosses val="autoZero"/>
        <c:auto val="1"/>
        <c:lblAlgn val="ctr"/>
        <c:lblOffset val="100"/>
        <c:noMultiLvlLbl val="0"/>
      </c:catAx>
      <c:valAx>
        <c:axId val="1722745520"/>
        <c:scaling>
          <c:orientation val="minMax"/>
        </c:scaling>
        <c:delete val="1"/>
        <c:axPos val="l"/>
        <c:numFmt formatCode="General" sourceLinked="1"/>
        <c:majorTickMark val="out"/>
        <c:minorTickMark val="none"/>
        <c:tickLblPos val="nextTo"/>
        <c:crossAx val="1722737360"/>
        <c:crosses val="autoZero"/>
        <c:crossBetween val="between"/>
      </c:valAx>
      <c:serAx>
        <c:axId val="39126912"/>
        <c:scaling>
          <c:orientation val="minMax"/>
        </c:scaling>
        <c:delete val="1"/>
        <c:axPos val="b"/>
        <c:majorTickMark val="out"/>
        <c:minorTickMark val="none"/>
        <c:tickLblPos val="nextTo"/>
        <c:crossAx val="1722745520"/>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[titanic_Abhishek.xlsx]by Class!PivotTable5</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solidFill>
              </a:rPr>
              <a:t>No.of</a:t>
            </a:r>
            <a:r>
              <a:rPr lang="en-US" baseline="0">
                <a:solidFill>
                  <a:schemeClr val="tx1"/>
                </a:solidFill>
              </a:rPr>
              <a:t> Passenger survival by their Class</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3425167836163337"/>
          <c:y val="0.30240611558536173"/>
          <c:w val="0.61919670755441281"/>
          <c:h val="0.62585750925620987"/>
        </c:manualLayout>
      </c:layout>
      <c:barChart>
        <c:barDir val="bar"/>
        <c:grouping val="clustered"/>
        <c:varyColors val="0"/>
        <c:ser>
          <c:idx val="0"/>
          <c:order val="0"/>
          <c:tx>
            <c:strRef>
              <c:f>'by Class'!$B$6</c:f>
              <c:strCache>
                <c:ptCount val="1"/>
                <c:pt idx="0">
                  <c:v>Total</c:v>
                </c:pt>
              </c:strCache>
            </c:strRef>
          </c:tx>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multiLvlStrRef>
              <c:f>'by Class'!$A$7:$A$16</c:f>
              <c:multiLvlStrCache>
                <c:ptCount val="6"/>
                <c:lvl>
                  <c:pt idx="0">
                    <c:v>NO</c:v>
                  </c:pt>
                  <c:pt idx="1">
                    <c:v>YES</c:v>
                  </c:pt>
                  <c:pt idx="2">
                    <c:v>NO</c:v>
                  </c:pt>
                  <c:pt idx="3">
                    <c:v>YES</c:v>
                  </c:pt>
                  <c:pt idx="4">
                    <c:v>NO</c:v>
                  </c:pt>
                  <c:pt idx="5">
                    <c:v>YES</c:v>
                  </c:pt>
                </c:lvl>
                <c:lvl>
                  <c:pt idx="0">
                    <c:v>1</c:v>
                  </c:pt>
                  <c:pt idx="2">
                    <c:v>2</c:v>
                  </c:pt>
                  <c:pt idx="4">
                    <c:v>3</c:v>
                  </c:pt>
                </c:lvl>
              </c:multiLvlStrCache>
            </c:multiLvlStrRef>
          </c:cat>
          <c:val>
            <c:numRef>
              <c:f>'by Class'!$B$7:$B$16</c:f>
              <c:numCache>
                <c:formatCode>General</c:formatCode>
                <c:ptCount val="6"/>
                <c:pt idx="0">
                  <c:v>136</c:v>
                </c:pt>
                <c:pt idx="1">
                  <c:v>80</c:v>
                </c:pt>
                <c:pt idx="2">
                  <c:v>87</c:v>
                </c:pt>
                <c:pt idx="3">
                  <c:v>97</c:v>
                </c:pt>
                <c:pt idx="4">
                  <c:v>119</c:v>
                </c:pt>
                <c:pt idx="5">
                  <c:v>372</c:v>
                </c:pt>
              </c:numCache>
            </c:numRef>
          </c:val>
          <c:extLst>
            <c:ext xmlns:c16="http://schemas.microsoft.com/office/drawing/2014/chart" uri="{C3380CC4-5D6E-409C-BE32-E72D297353CC}">
              <c16:uniqueId val="{00000000-207D-449A-AA89-00BF215E8A32}"/>
            </c:ext>
          </c:extLst>
        </c:ser>
        <c:dLbls>
          <c:showLegendKey val="0"/>
          <c:showVal val="0"/>
          <c:showCatName val="0"/>
          <c:showSerName val="0"/>
          <c:showPercent val="0"/>
          <c:showBubbleSize val="0"/>
        </c:dLbls>
        <c:gapWidth val="115"/>
        <c:overlap val="-20"/>
        <c:axId val="979796752"/>
        <c:axId val="979800592"/>
      </c:barChart>
      <c:catAx>
        <c:axId val="979796752"/>
        <c:scaling>
          <c:orientation val="minMax"/>
        </c:scaling>
        <c:delete val="0"/>
        <c:axPos val="l"/>
        <c:numFmt formatCode="General" sourceLinked="1"/>
        <c:majorTickMark val="out"/>
        <c:minorTickMark val="none"/>
        <c:tickLblPos val="nextTo"/>
        <c:spPr>
          <a:solidFill>
            <a:schemeClr val="accent4">
              <a:lumMod val="20000"/>
              <a:lumOff val="80000"/>
            </a:schemeClr>
          </a:solid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1" u="sng" strike="noStrike" kern="1200" baseline="0">
                <a:solidFill>
                  <a:schemeClr val="tx1">
                    <a:lumMod val="65000"/>
                    <a:lumOff val="35000"/>
                  </a:schemeClr>
                </a:solidFill>
                <a:latin typeface="+mn-lt"/>
                <a:ea typeface="+mn-ea"/>
                <a:cs typeface="+mn-cs"/>
              </a:defRPr>
            </a:pPr>
            <a:endParaRPr lang="en-US"/>
          </a:p>
        </c:txPr>
        <c:crossAx val="979800592"/>
        <c:crosses val="autoZero"/>
        <c:auto val="1"/>
        <c:lblAlgn val="ctr"/>
        <c:lblOffset val="100"/>
        <c:noMultiLvlLbl val="0"/>
      </c:catAx>
      <c:valAx>
        <c:axId val="97980059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796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[titanic_Abhishek.xlsx]by Class!PivotTable16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a:t>
            </a:r>
            <a:r>
              <a:rPr lang="en-IN" b="1" baseline="0">
                <a:solidFill>
                  <a:schemeClr val="tx1"/>
                </a:solidFill>
              </a:rPr>
              <a:t> of passenger as per Class</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'by Class'!$B$33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6DC-4FDC-9D2E-8EE7F8AE748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6DC-4FDC-9D2E-8EE7F8AE748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6DC-4FDC-9D2E-8EE7F8AE7482}"/>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'by Class'!$A$34:$A$37</c:f>
              <c:strCache>
                <c:ptCount val="3"/>
                <c:pt idx="0">
                  <c:v>1</c:v>
                </c:pt>
                <c:pt idx="1">
                  <c:v>2</c:v>
                </c:pt>
                <c:pt idx="2">
                  <c:v>3</c:v>
                </c:pt>
              </c:strCache>
            </c:strRef>
          </c:cat>
          <c:val>
            <c:numRef>
              <c:f>'by Class'!$B$34:$B$37</c:f>
              <c:numCache>
                <c:formatCode>General</c:formatCode>
                <c:ptCount val="3"/>
                <c:pt idx="0">
                  <c:v>216</c:v>
                </c:pt>
                <c:pt idx="1">
                  <c:v>184</c:v>
                </c:pt>
                <c:pt idx="2">
                  <c:v>491</c:v>
                </c:pt>
              </c:numCache>
            </c:numRef>
          </c:val>
          <c:extLst>
            <c:ext xmlns:c16="http://schemas.microsoft.com/office/drawing/2014/chart" uri="{C3380CC4-5D6E-409C-BE32-E72D297353CC}">
              <c16:uniqueId val="{00000000-1C9B-4A2C-911C-01BBAA7B6F4C}"/>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[titanic_Abhishek.xlsx]by gender!PivotTable4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Passenger Proportion</a:t>
            </a:r>
            <a:r>
              <a:rPr lang="en-US" b="1" baseline="0">
                <a:solidFill>
                  <a:schemeClr val="tx1"/>
                </a:solidFill>
              </a:rPr>
              <a:t> by Gender</a:t>
            </a:r>
            <a:endParaRPr lang="en-US" b="1">
              <a:solidFill>
                <a:schemeClr val="tx1"/>
              </a:solidFill>
            </a:endParaRPr>
          </a:p>
        </c:rich>
      </c:tx>
      <c:overlay val="0"/>
      <c:spPr>
        <a:noFill/>
        <a:ln>
          <a:noFill/>
        </a:ln>
        <a:effectLst/>
      </c:spPr>
    </c:title>
    <c:autoTitleDeleted val="0"/>
    <c:pivotFmts>
      <c:pivotFmt>
        <c:idx val="0"/>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2"/>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2"/>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2"/>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2"/>
          </a:solidFill>
          <a:ln w="25400">
            <a:solidFill>
              <a:schemeClr val="lt1"/>
            </a:solidFill>
          </a:ln>
          <a:effectLst/>
          <a:sp3d contourW="25400">
            <a:contourClr>
              <a:schemeClr val="lt1"/>
            </a:contourClr>
          </a:sp3d>
        </c:spPr>
      </c:pivotFmt>
      <c:pivotFmt>
        <c:idx val="12"/>
        <c:marker>
          <c:symbol val="none"/>
        </c:marker>
        <c:dLbl>
          <c:idx val="0"/>
          <c:delete val="1"/>
          <c:extLst>
            <c:ext xmlns:c15="http://schemas.microsoft.com/office/drawing/2012/chart" uri="{CE6537A1-D6FC-4f65-9D91-7224C49458BB}"/>
          </c:extLst>
        </c:dLbl>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2"/>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'by gender'!$B$6:$B$7</c:f>
              <c:strCache>
                <c:ptCount val="1"/>
                <c:pt idx="0">
                  <c:v>Adult</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047-40F0-AC03-FF72783F99D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D047-40F0-AC03-FF72783F99DF}"/>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'by gender'!$A$8:$A$10</c:f>
              <c:strCache>
                <c:ptCount val="2"/>
                <c:pt idx="0">
                  <c:v>female</c:v>
                </c:pt>
                <c:pt idx="1">
                  <c:v>male</c:v>
                </c:pt>
              </c:strCache>
            </c:strRef>
          </c:cat>
          <c:val>
            <c:numRef>
              <c:f>'by gender'!$B$8:$B$10</c:f>
              <c:numCache>
                <c:formatCode>General</c:formatCode>
                <c:ptCount val="2"/>
                <c:pt idx="0">
                  <c:v>189</c:v>
                </c:pt>
                <c:pt idx="1">
                  <c:v>358</c:v>
                </c:pt>
              </c:numCache>
            </c:numRef>
          </c:val>
          <c:extLst>
            <c:ext xmlns:c16="http://schemas.microsoft.com/office/drawing/2014/chart" uri="{C3380CC4-5D6E-409C-BE32-E72D297353CC}">
              <c16:uniqueId val="{00000000-26AF-4E15-A494-A2C4224CABA2}"/>
            </c:ext>
          </c:extLst>
        </c:ser>
        <c:ser>
          <c:idx val="1"/>
          <c:order val="1"/>
          <c:tx>
            <c:strRef>
              <c:f>'by gender'!$C$6:$C$7</c:f>
              <c:strCache>
                <c:ptCount val="1"/>
                <c:pt idx="0">
                  <c:v>Child</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5-DA0B-493A-86BC-16CFF07F3BC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7-DA0B-493A-86BC-16CFF07F3BC3}"/>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c15:spPr>
              </c:ext>
            </c:extLst>
          </c:dLbls>
          <c:cat>
            <c:strRef>
              <c:f>'by gender'!$A$8:$A$10</c:f>
              <c:strCache>
                <c:ptCount val="2"/>
                <c:pt idx="0">
                  <c:v>female</c:v>
                </c:pt>
                <c:pt idx="1">
                  <c:v>male</c:v>
                </c:pt>
              </c:strCache>
            </c:strRef>
          </c:cat>
          <c:val>
            <c:numRef>
              <c:f>'by gender'!$C$8:$C$10</c:f>
              <c:numCache>
                <c:formatCode>General</c:formatCode>
                <c:ptCount val="2"/>
                <c:pt idx="0">
                  <c:v>32</c:v>
                </c:pt>
                <c:pt idx="1">
                  <c:v>36</c:v>
                </c:pt>
              </c:numCache>
            </c:numRef>
          </c:val>
          <c:extLst>
            <c:ext xmlns:c16="http://schemas.microsoft.com/office/drawing/2014/chart" uri="{C3380CC4-5D6E-409C-BE32-E72D297353CC}">
              <c16:uniqueId val="{00000015-29EC-4269-8DF0-C0A0A5D5F19B}"/>
            </c:ext>
          </c:extLst>
        </c:ser>
        <c:ser>
          <c:idx val="2"/>
          <c:order val="2"/>
          <c:tx>
            <c:strRef>
              <c:f>'by gender'!$D$6:$D$7</c:f>
              <c:strCache>
                <c:ptCount val="1"/>
                <c:pt idx="0">
                  <c:v>N/A</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9-DA0B-493A-86BC-16CFF07F3BC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B-DA0B-493A-86BC-16CFF07F3BC3}"/>
              </c:ext>
            </c:extLst>
          </c:dPt>
          <c:cat>
            <c:strRef>
              <c:f>'by gender'!$A$8:$A$10</c:f>
              <c:strCache>
                <c:ptCount val="2"/>
                <c:pt idx="0">
                  <c:v>female</c:v>
                </c:pt>
                <c:pt idx="1">
                  <c:v>male</c:v>
                </c:pt>
              </c:strCache>
            </c:strRef>
          </c:cat>
          <c:val>
            <c:numRef>
              <c:f>'by gender'!$D$8:$D$10</c:f>
              <c:numCache>
                <c:formatCode>General</c:formatCode>
                <c:ptCount val="2"/>
                <c:pt idx="0">
                  <c:v>53</c:v>
                </c:pt>
                <c:pt idx="1">
                  <c:v>124</c:v>
                </c:pt>
              </c:numCache>
            </c:numRef>
          </c:val>
          <c:extLst>
            <c:ext xmlns:c16="http://schemas.microsoft.com/office/drawing/2014/chart" uri="{C3380CC4-5D6E-409C-BE32-E72D297353CC}">
              <c16:uniqueId val="{00000016-29EC-4269-8DF0-C0A0A5D5F19B}"/>
            </c:ext>
          </c:extLst>
        </c:ser>
        <c:ser>
          <c:idx val="3"/>
          <c:order val="3"/>
          <c:tx>
            <c:strRef>
              <c:f>'by gender'!$E$6:$E$7</c:f>
              <c:strCache>
                <c:ptCount val="1"/>
                <c:pt idx="0">
                  <c:v>Senior Citizen</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D-DA0B-493A-86BC-16CFF07F3BC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F-DA0B-493A-86BC-16CFF07F3BC3}"/>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c15:spPr>
              </c:ext>
            </c:extLst>
          </c:dLbls>
          <c:cat>
            <c:strRef>
              <c:f>'by gender'!$A$8:$A$10</c:f>
              <c:strCache>
                <c:ptCount val="2"/>
                <c:pt idx="0">
                  <c:v>female</c:v>
                </c:pt>
                <c:pt idx="1">
                  <c:v>male</c:v>
                </c:pt>
              </c:strCache>
            </c:strRef>
          </c:cat>
          <c:val>
            <c:numRef>
              <c:f>'by gender'!$E$8:$E$10</c:f>
              <c:numCache>
                <c:formatCode>General</c:formatCode>
                <c:ptCount val="2"/>
                <c:pt idx="0">
                  <c:v>4</c:v>
                </c:pt>
                <c:pt idx="1">
                  <c:v>24</c:v>
                </c:pt>
              </c:numCache>
            </c:numRef>
          </c:val>
          <c:extLst>
            <c:ext xmlns:c16="http://schemas.microsoft.com/office/drawing/2014/chart" uri="{C3380CC4-5D6E-409C-BE32-E72D297353CC}">
              <c16:uniqueId val="{00000017-29EC-4269-8DF0-C0A0A5D5F19B}"/>
            </c:ext>
          </c:extLst>
        </c:ser>
        <c:ser>
          <c:idx val="4"/>
          <c:order val="4"/>
          <c:tx>
            <c:strRef>
              <c:f>'by gender'!$F$6:$F$7</c:f>
              <c:strCache>
                <c:ptCount val="1"/>
                <c:pt idx="0">
                  <c:v>Teen</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1-DA0B-493A-86BC-16CFF07F3BC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3-DA0B-493A-86BC-16CFF07F3BC3}"/>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c15:spPr>
              </c:ext>
            </c:extLst>
          </c:dLbls>
          <c:cat>
            <c:strRef>
              <c:f>'by gender'!$A$8:$A$10</c:f>
              <c:strCache>
                <c:ptCount val="2"/>
                <c:pt idx="0">
                  <c:v>female</c:v>
                </c:pt>
                <c:pt idx="1">
                  <c:v>male</c:v>
                </c:pt>
              </c:strCache>
            </c:strRef>
          </c:cat>
          <c:val>
            <c:numRef>
              <c:f>'by gender'!$F$8:$F$10</c:f>
              <c:numCache>
                <c:formatCode>General</c:formatCode>
                <c:ptCount val="2"/>
                <c:pt idx="0">
                  <c:v>36</c:v>
                </c:pt>
                <c:pt idx="1">
                  <c:v>35</c:v>
                </c:pt>
              </c:numCache>
            </c:numRef>
          </c:val>
          <c:extLst>
            <c:ext xmlns:c16="http://schemas.microsoft.com/office/drawing/2014/chart" uri="{C3380CC4-5D6E-409C-BE32-E72D297353CC}">
              <c16:uniqueId val="{00000018-29EC-4269-8DF0-C0A0A5D5F19B}"/>
            </c:ext>
          </c:extLst>
        </c:ser>
        <c:dLbls>
          <c:dLblPos val="ctr"/>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10.svg"/><Relationship Id="rId3" Type="http://schemas.openxmlformats.org/officeDocument/2006/relationships/chart" Target="../charts/chart3.xml"/><Relationship Id="rId7" Type="http://schemas.openxmlformats.org/officeDocument/2006/relationships/image" Target="../media/image4.svg"/><Relationship Id="rId12" Type="http://schemas.openxmlformats.org/officeDocument/2006/relationships/image" Target="../media/image9.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3.png"/><Relationship Id="rId11" Type="http://schemas.openxmlformats.org/officeDocument/2006/relationships/image" Target="../media/image8.svg"/><Relationship Id="rId5" Type="http://schemas.openxmlformats.org/officeDocument/2006/relationships/chart" Target="../charts/chart5.xml"/><Relationship Id="rId10" Type="http://schemas.openxmlformats.org/officeDocument/2006/relationships/image" Target="../media/image7.png"/><Relationship Id="rId4" Type="http://schemas.openxmlformats.org/officeDocument/2006/relationships/chart" Target="../charts/chart4.xml"/><Relationship Id="rId9" Type="http://schemas.openxmlformats.org/officeDocument/2006/relationships/image" Target="../media/image6.svg"/><Relationship Id="rId14" Type="http://schemas.openxmlformats.org/officeDocument/2006/relationships/chart" Target="../charts/chart6.xml"/></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9.xml"/><Relationship Id="rId7" Type="http://schemas.openxmlformats.org/officeDocument/2006/relationships/image" Target="../media/image12.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 Id="rId9" Type="http://schemas.openxmlformats.org/officeDocument/2006/relationships/image" Target="../media/image4.svg"/></Relationships>
</file>

<file path=xl/drawings/_rels/drawing3.xml.rels><?xml version="1.0" encoding="UTF-8" standalone="yes"?>
<Relationships xmlns="http://schemas.openxmlformats.org/package/2006/relationships"><Relationship Id="rId2" Type="http://schemas.openxmlformats.org/officeDocument/2006/relationships/image" Target="../media/image8.sv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2" Type="http://schemas.openxmlformats.org/officeDocument/2006/relationships/image" Target="../media/image10.sv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0</xdr:col>
      <xdr:colOff>341206</xdr:colOff>
      <xdr:row>6</xdr:row>
      <xdr:rowOff>152400</xdr:rowOff>
    </xdr:from>
    <xdr:to>
      <xdr:col>8</xdr:col>
      <xdr:colOff>167640</xdr:colOff>
      <xdr:row>22</xdr:row>
      <xdr:rowOff>207433</xdr:rowOff>
    </xdr:to>
    <xdr:graphicFrame macro="">
      <xdr:nvGraphicFramePr>
        <xdr:cNvPr id="4" name="Chart 3">
          <a:extLst>
            <a:ext uri="{FF2B5EF4-FFF2-40B4-BE49-F238E27FC236}">
              <a16:creationId xmlns:a16="http://schemas.microsoft.com/office/drawing/2014/main" id="{5969F7A8-23E7-430B-BEC9-EC8185D084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308188</xdr:colOff>
      <xdr:row>23</xdr:row>
      <xdr:rowOff>126153</xdr:rowOff>
    </xdr:from>
    <xdr:to>
      <xdr:col>8</xdr:col>
      <xdr:colOff>167640</xdr:colOff>
      <xdr:row>48</xdr:row>
      <xdr:rowOff>167640</xdr:rowOff>
    </xdr:to>
    <xdr:graphicFrame macro="">
      <xdr:nvGraphicFramePr>
        <xdr:cNvPr id="5" name="Chart 4">
          <a:extLst>
            <a:ext uri="{FF2B5EF4-FFF2-40B4-BE49-F238E27FC236}">
              <a16:creationId xmlns:a16="http://schemas.microsoft.com/office/drawing/2014/main" id="{85A68E75-6221-4E45-85AB-A532B788D3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284480</xdr:colOff>
      <xdr:row>23</xdr:row>
      <xdr:rowOff>113454</xdr:rowOff>
    </xdr:from>
    <xdr:to>
      <xdr:col>15</xdr:col>
      <xdr:colOff>497840</xdr:colOff>
      <xdr:row>48</xdr:row>
      <xdr:rowOff>124460</xdr:rowOff>
    </xdr:to>
    <xdr:graphicFrame macro="">
      <xdr:nvGraphicFramePr>
        <xdr:cNvPr id="6" name="Chart 5">
          <a:extLst>
            <a:ext uri="{FF2B5EF4-FFF2-40B4-BE49-F238E27FC236}">
              <a16:creationId xmlns:a16="http://schemas.microsoft.com/office/drawing/2014/main" id="{33274C7E-37E3-47A9-B7E8-CAEF7CB6B7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56724</xdr:colOff>
      <xdr:row>6</xdr:row>
      <xdr:rowOff>152401</xdr:rowOff>
    </xdr:from>
    <xdr:to>
      <xdr:col>22</xdr:col>
      <xdr:colOff>213359</xdr:colOff>
      <xdr:row>22</xdr:row>
      <xdr:rowOff>88901</xdr:rowOff>
    </xdr:to>
    <xdr:graphicFrame macro="">
      <xdr:nvGraphicFramePr>
        <xdr:cNvPr id="7" name="Chart 6">
          <a:extLst>
            <a:ext uri="{FF2B5EF4-FFF2-40B4-BE49-F238E27FC236}">
              <a16:creationId xmlns:a16="http://schemas.microsoft.com/office/drawing/2014/main" id="{4AD74828-D61B-4267-9830-36559B3023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41486</xdr:colOff>
      <xdr:row>23</xdr:row>
      <xdr:rowOff>115994</xdr:rowOff>
    </xdr:from>
    <xdr:to>
      <xdr:col>22</xdr:col>
      <xdr:colOff>243839</xdr:colOff>
      <xdr:row>48</xdr:row>
      <xdr:rowOff>121920</xdr:rowOff>
    </xdr:to>
    <xdr:graphicFrame macro="">
      <xdr:nvGraphicFramePr>
        <xdr:cNvPr id="8" name="Chart 7">
          <a:extLst>
            <a:ext uri="{FF2B5EF4-FFF2-40B4-BE49-F238E27FC236}">
              <a16:creationId xmlns:a16="http://schemas.microsoft.com/office/drawing/2014/main" id="{CCA355F8-310D-4A3A-B285-AC746DBD3F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289560</xdr:colOff>
      <xdr:row>12</xdr:row>
      <xdr:rowOff>198120</xdr:rowOff>
    </xdr:from>
    <xdr:to>
      <xdr:col>11</xdr:col>
      <xdr:colOff>502920</xdr:colOff>
      <xdr:row>25</xdr:row>
      <xdr:rowOff>121920</xdr:rowOff>
    </xdr:to>
    <mc:AlternateContent xmlns:mc="http://schemas.openxmlformats.org/markup-compatibility/2006" xmlns:a14="http://schemas.microsoft.com/office/drawing/2010/main">
      <mc:Choice Requires="a14">
        <xdr:graphicFrame macro="">
          <xdr:nvGraphicFramePr>
            <xdr:cNvPr id="10" name="Sex 1">
              <a:extLst>
                <a:ext uri="{FF2B5EF4-FFF2-40B4-BE49-F238E27FC236}">
                  <a16:creationId xmlns:a16="http://schemas.microsoft.com/office/drawing/2014/main" id="{0D487386-B593-3B4A-BD51-B41F90EFBCD8}"/>
                </a:ext>
              </a:extLst>
            </xdr:cNvPr>
            <xdr:cNvGraphicFramePr/>
          </xdr:nvGraphicFramePr>
          <xdr:xfrm>
            <a:off x="0" y="0"/>
            <a:ext cx="0" cy="0"/>
          </xdr:xfrm>
          <a:graphic>
            <a:graphicData uri="http://schemas.microsoft.com/office/drawing/2010/slicer">
              <sle:slicer xmlns:sle="http://schemas.microsoft.com/office/drawing/2010/slicer" name="Sex 1"/>
            </a:graphicData>
          </a:graphic>
        </xdr:graphicFrame>
      </mc:Choice>
      <mc:Fallback xmlns="">
        <xdr:sp macro="" textlink="">
          <xdr:nvSpPr>
            <xdr:cNvPr id="0" name=""/>
            <xdr:cNvSpPr>
              <a:spLocks noTextEdit="1"/>
            </xdr:cNvSpPr>
          </xdr:nvSpPr>
          <xdr:spPr>
            <a:xfrm>
              <a:off x="5166360" y="2788920"/>
              <a:ext cx="2042160" cy="2159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289560</xdr:colOff>
      <xdr:row>2</xdr:row>
      <xdr:rowOff>30480</xdr:rowOff>
    </xdr:from>
    <xdr:to>
      <xdr:col>46</xdr:col>
      <xdr:colOff>289560</xdr:colOff>
      <xdr:row>6</xdr:row>
      <xdr:rowOff>52252</xdr:rowOff>
    </xdr:to>
    <xdr:sp macro="" textlink="">
      <xdr:nvSpPr>
        <xdr:cNvPr id="15" name="TextBox 14">
          <a:extLst>
            <a:ext uri="{FF2B5EF4-FFF2-40B4-BE49-F238E27FC236}">
              <a16:creationId xmlns:a16="http://schemas.microsoft.com/office/drawing/2014/main" id="{6DD5E8B3-AB87-FF33-CE83-A787B45BB114}"/>
            </a:ext>
          </a:extLst>
        </xdr:cNvPr>
        <xdr:cNvSpPr txBox="1"/>
      </xdr:nvSpPr>
      <xdr:spPr>
        <a:xfrm>
          <a:off x="289560" y="365760"/>
          <a:ext cx="28041600" cy="692332"/>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800" b="1"/>
            <a:t>Titanic Dashbord</a:t>
          </a:r>
        </a:p>
      </xdr:txBody>
    </xdr:sp>
    <xdr:clientData/>
  </xdr:twoCellAnchor>
  <xdr:twoCellAnchor editAs="oneCell">
    <xdr:from>
      <xdr:col>8</xdr:col>
      <xdr:colOff>304800</xdr:colOff>
      <xdr:row>7</xdr:row>
      <xdr:rowOff>60961</xdr:rowOff>
    </xdr:from>
    <xdr:to>
      <xdr:col>15</xdr:col>
      <xdr:colOff>533400</xdr:colOff>
      <xdr:row>13</xdr:row>
      <xdr:rowOff>152401</xdr:rowOff>
    </xdr:to>
    <mc:AlternateContent xmlns:mc="http://schemas.openxmlformats.org/markup-compatibility/2006" xmlns:a14="http://schemas.microsoft.com/office/drawing/2010/main">
      <mc:Choice Requires="a14">
        <xdr:graphicFrame macro="">
          <xdr:nvGraphicFramePr>
            <xdr:cNvPr id="16" name="Servived_Y/N">
              <a:extLst>
                <a:ext uri="{FF2B5EF4-FFF2-40B4-BE49-F238E27FC236}">
                  <a16:creationId xmlns:a16="http://schemas.microsoft.com/office/drawing/2014/main" id="{359BD8B3-203E-6AA0-CD16-47E31C29BE6D}"/>
                </a:ext>
              </a:extLst>
            </xdr:cNvPr>
            <xdr:cNvGraphicFramePr/>
          </xdr:nvGraphicFramePr>
          <xdr:xfrm>
            <a:off x="0" y="0"/>
            <a:ext cx="0" cy="0"/>
          </xdr:xfrm>
          <a:graphic>
            <a:graphicData uri="http://schemas.microsoft.com/office/drawing/2010/slicer">
              <sle:slicer xmlns:sle="http://schemas.microsoft.com/office/drawing/2010/slicer" name="Servived_Y/N"/>
            </a:graphicData>
          </a:graphic>
        </xdr:graphicFrame>
      </mc:Choice>
      <mc:Fallback xmlns="">
        <xdr:sp macro="" textlink="">
          <xdr:nvSpPr>
            <xdr:cNvPr id="0" name=""/>
            <xdr:cNvSpPr>
              <a:spLocks noTextEdit="1"/>
            </xdr:cNvSpPr>
          </xdr:nvSpPr>
          <xdr:spPr>
            <a:xfrm>
              <a:off x="5181600" y="1572261"/>
              <a:ext cx="4495800" cy="1109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29</xdr:col>
      <xdr:colOff>208319</xdr:colOff>
      <xdr:row>9</xdr:row>
      <xdr:rowOff>57149</xdr:rowOff>
    </xdr:from>
    <xdr:to>
      <xdr:col>29</xdr:col>
      <xdr:colOff>221069</xdr:colOff>
      <xdr:row>9</xdr:row>
      <xdr:rowOff>69899</xdr:rowOff>
    </xdr:to>
    <xdr:sp macro="" textlink="">
      <xdr:nvSpPr>
        <xdr:cNvPr id="24" name="Freeform: Shape 23">
          <a:extLst>
            <a:ext uri="{FF2B5EF4-FFF2-40B4-BE49-F238E27FC236}">
              <a16:creationId xmlns:a16="http://schemas.microsoft.com/office/drawing/2014/main" id="{225993BD-B662-2AC6-E93C-38C6E72630E7}"/>
            </a:ext>
          </a:extLst>
        </xdr:cNvPr>
        <xdr:cNvSpPr/>
      </xdr:nvSpPr>
      <xdr:spPr>
        <a:xfrm>
          <a:off x="17886719" y="1977389"/>
          <a:ext cx="12750" cy="12750"/>
        </a:xfrm>
        <a:custGeom>
          <a:avLst/>
          <a:gdLst>
            <a:gd name="connsiteX0" fmla="*/ 0 w 12750"/>
            <a:gd name="connsiteY0" fmla="*/ 0 h 12750"/>
            <a:gd name="connsiteX1" fmla="*/ 0 w 12750"/>
            <a:gd name="connsiteY1" fmla="*/ 0 h 12750"/>
            <a:gd name="connsiteX2" fmla="*/ 0 w 12750"/>
            <a:gd name="connsiteY2" fmla="*/ 0 h 12750"/>
            <a:gd name="connsiteX3" fmla="*/ 0 w 12750"/>
            <a:gd name="connsiteY3" fmla="*/ 0 h 12750"/>
          </a:gdLst>
          <a:ahLst/>
          <a:cxnLst>
            <a:cxn ang="0">
              <a:pos x="connsiteX0" y="connsiteY0"/>
            </a:cxn>
            <a:cxn ang="0">
              <a:pos x="connsiteX1" y="connsiteY1"/>
            </a:cxn>
            <a:cxn ang="0">
              <a:pos x="connsiteX2" y="connsiteY2"/>
            </a:cxn>
            <a:cxn ang="0">
              <a:pos x="connsiteX3" y="connsiteY3"/>
            </a:cxn>
          </a:cxnLst>
          <a:rect l="l" t="t" r="r" b="b"/>
          <a:pathLst>
            <a:path w="12750" h="12750">
              <a:moveTo>
                <a:pt x="0" y="0"/>
              </a:moveTo>
              <a:lnTo>
                <a:pt x="0" y="0"/>
              </a:lnTo>
              <a:lnTo>
                <a:pt x="0" y="0"/>
              </a:lnTo>
              <a:lnTo>
                <a:pt x="0" y="0"/>
              </a:lnTo>
              <a:close/>
            </a:path>
          </a:pathLst>
        </a:custGeom>
        <a:noFill/>
        <a:ln w="12700" cap="flat">
          <a:noFill/>
          <a:prstDash val="solid"/>
          <a:miter/>
        </a:ln>
      </xdr:spPr>
      <xdr:txBody>
        <a:bodyPr rtlCol="0" anchor="ctr"/>
        <a:lstStyle/>
        <a:p>
          <a:endParaRPr lang="en-IN"/>
        </a:p>
      </xdr:txBody>
    </xdr:sp>
    <xdr:clientData/>
  </xdr:twoCellAnchor>
  <xdr:twoCellAnchor>
    <xdr:from>
      <xdr:col>17</xdr:col>
      <xdr:colOff>458330</xdr:colOff>
      <xdr:row>3</xdr:row>
      <xdr:rowOff>-1</xdr:rowOff>
    </xdr:from>
    <xdr:to>
      <xdr:col>19</xdr:col>
      <xdr:colOff>29693</xdr:colOff>
      <xdr:row>6</xdr:row>
      <xdr:rowOff>45720</xdr:rowOff>
    </xdr:to>
    <xdr:grpSp>
      <xdr:nvGrpSpPr>
        <xdr:cNvPr id="28" name="Graphic 19" descr="Captain female with solid fill">
          <a:extLst>
            <a:ext uri="{FF2B5EF4-FFF2-40B4-BE49-F238E27FC236}">
              <a16:creationId xmlns:a16="http://schemas.microsoft.com/office/drawing/2014/main" id="{03D988D1-FFA7-AF94-1F92-911C2A7D7896}"/>
            </a:ext>
          </a:extLst>
        </xdr:cNvPr>
        <xdr:cNvGrpSpPr/>
      </xdr:nvGrpSpPr>
      <xdr:grpSpPr>
        <a:xfrm>
          <a:off x="10821530" y="548639"/>
          <a:ext cx="790563" cy="594361"/>
          <a:chOff x="17969090" y="1420200"/>
          <a:chExt cx="790563" cy="1069725"/>
        </a:xfrm>
        <a:solidFill>
          <a:srgbClr val="000000"/>
        </a:solidFill>
      </xdr:grpSpPr>
      <xdr:sp macro="" textlink="">
        <xdr:nvSpPr>
          <xdr:cNvPr id="29" name="Freeform: Shape 28">
            <a:extLst>
              <a:ext uri="{FF2B5EF4-FFF2-40B4-BE49-F238E27FC236}">
                <a16:creationId xmlns:a16="http://schemas.microsoft.com/office/drawing/2014/main" id="{3E14E8F3-E748-C34A-5F5B-7F4919BDFD54}"/>
              </a:ext>
            </a:extLst>
          </xdr:cNvPr>
          <xdr:cNvSpPr/>
        </xdr:nvSpPr>
        <xdr:spPr>
          <a:xfrm>
            <a:off x="18358513" y="1483950"/>
            <a:ext cx="10965" cy="10964"/>
          </a:xfrm>
          <a:custGeom>
            <a:avLst/>
            <a:gdLst>
              <a:gd name="connsiteX0" fmla="*/ 5483 w 10965"/>
              <a:gd name="connsiteY0" fmla="*/ 10965 h 10964"/>
              <a:gd name="connsiteX1" fmla="*/ 10965 w 10965"/>
              <a:gd name="connsiteY1" fmla="*/ 5483 h 10964"/>
              <a:gd name="connsiteX2" fmla="*/ 5483 w 10965"/>
              <a:gd name="connsiteY2" fmla="*/ 0 h 10964"/>
              <a:gd name="connsiteX3" fmla="*/ 0 w 10965"/>
              <a:gd name="connsiteY3" fmla="*/ 5483 h 10964"/>
              <a:gd name="connsiteX4" fmla="*/ 5483 w 10965"/>
              <a:gd name="connsiteY4" fmla="*/ 10965 h 1096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965" h="10964">
                <a:moveTo>
                  <a:pt x="5483" y="10965"/>
                </a:moveTo>
                <a:cubicBezTo>
                  <a:pt x="8511" y="10965"/>
                  <a:pt x="10965" y="8510"/>
                  <a:pt x="10965" y="5483"/>
                </a:cubicBezTo>
                <a:cubicBezTo>
                  <a:pt x="10965" y="2455"/>
                  <a:pt x="8511" y="0"/>
                  <a:pt x="5483" y="0"/>
                </a:cubicBezTo>
                <a:cubicBezTo>
                  <a:pt x="2454" y="0"/>
                  <a:pt x="0" y="2455"/>
                  <a:pt x="0" y="5483"/>
                </a:cubicBezTo>
                <a:cubicBezTo>
                  <a:pt x="0" y="8510"/>
                  <a:pt x="2454" y="10965"/>
                  <a:pt x="5483" y="10965"/>
                </a:cubicBezTo>
                <a:close/>
              </a:path>
            </a:pathLst>
          </a:custGeom>
          <a:solidFill>
            <a:srgbClr val="000000"/>
          </a:solidFill>
          <a:ln w="12700" cap="flat">
            <a:noFill/>
            <a:prstDash val="solid"/>
            <a:miter/>
          </a:ln>
        </xdr:spPr>
        <xdr:txBody>
          <a:bodyPr rtlCol="0" anchor="ctr"/>
          <a:lstStyle/>
          <a:p>
            <a:endParaRPr lang="en-IN"/>
          </a:p>
        </xdr:txBody>
      </xdr:sp>
      <xdr:sp macro="" textlink="">
        <xdr:nvSpPr>
          <xdr:cNvPr id="30" name="Freeform: Shape 29">
            <a:extLst>
              <a:ext uri="{FF2B5EF4-FFF2-40B4-BE49-F238E27FC236}">
                <a16:creationId xmlns:a16="http://schemas.microsoft.com/office/drawing/2014/main" id="{02C350A0-BB6F-43BF-C8FE-8F4183576BA4}"/>
              </a:ext>
            </a:extLst>
          </xdr:cNvPr>
          <xdr:cNvSpPr/>
        </xdr:nvSpPr>
        <xdr:spPr>
          <a:xfrm>
            <a:off x="18116480" y="2243543"/>
            <a:ext cx="495618" cy="246381"/>
          </a:xfrm>
          <a:custGeom>
            <a:avLst/>
            <a:gdLst>
              <a:gd name="connsiteX0" fmla="*/ 350332 w 495618"/>
              <a:gd name="connsiteY0" fmla="*/ 172151 h 246381"/>
              <a:gd name="connsiteX1" fmla="*/ 323264 w 495618"/>
              <a:gd name="connsiteY1" fmla="*/ 145121 h 246381"/>
              <a:gd name="connsiteX2" fmla="*/ 409339 w 495618"/>
              <a:gd name="connsiteY2" fmla="*/ 59045 h 246381"/>
              <a:gd name="connsiteX3" fmla="*/ 266921 w 495618"/>
              <a:gd name="connsiteY3" fmla="*/ 0 h 246381"/>
              <a:gd name="connsiteX4" fmla="*/ 266921 w 495618"/>
              <a:gd name="connsiteY4" fmla="*/ 121750 h 246381"/>
              <a:gd name="connsiteX5" fmla="*/ 228671 w 495618"/>
              <a:gd name="connsiteY5" fmla="*/ 121750 h 246381"/>
              <a:gd name="connsiteX6" fmla="*/ 228671 w 495618"/>
              <a:gd name="connsiteY6" fmla="*/ 0 h 246381"/>
              <a:gd name="connsiteX7" fmla="*/ 86241 w 495618"/>
              <a:gd name="connsiteY7" fmla="*/ 59058 h 246381"/>
              <a:gd name="connsiteX8" fmla="*/ 172316 w 495618"/>
              <a:gd name="connsiteY8" fmla="*/ 145133 h 246381"/>
              <a:gd name="connsiteX9" fmla="*/ 145235 w 495618"/>
              <a:gd name="connsiteY9" fmla="*/ 172151 h 246381"/>
              <a:gd name="connsiteX10" fmla="*/ 59186 w 495618"/>
              <a:gd name="connsiteY10" fmla="*/ 86101 h 246381"/>
              <a:gd name="connsiteX11" fmla="*/ 0 w 495618"/>
              <a:gd name="connsiteY11" fmla="*/ 229436 h 246381"/>
              <a:gd name="connsiteX12" fmla="*/ 158623 w 495618"/>
              <a:gd name="connsiteY12" fmla="*/ 246011 h 246381"/>
              <a:gd name="connsiteX13" fmla="*/ 251663 w 495618"/>
              <a:gd name="connsiteY13" fmla="*/ 160720 h 246381"/>
              <a:gd name="connsiteX14" fmla="*/ 336970 w 495618"/>
              <a:gd name="connsiteY14" fmla="*/ 246381 h 246381"/>
              <a:gd name="connsiteX15" fmla="*/ 495618 w 495618"/>
              <a:gd name="connsiteY15" fmla="*/ 230329 h 246381"/>
              <a:gd name="connsiteX16" fmla="*/ 436420 w 495618"/>
              <a:gd name="connsiteY16" fmla="*/ 86088 h 2463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495618" h="246381">
                <a:moveTo>
                  <a:pt x="350332" y="172151"/>
                </a:moveTo>
                <a:cubicBezTo>
                  <a:pt x="342703" y="161845"/>
                  <a:pt x="333581" y="152735"/>
                  <a:pt x="323264" y="145121"/>
                </a:cubicBezTo>
                <a:lnTo>
                  <a:pt x="409339" y="59045"/>
                </a:lnTo>
                <a:cubicBezTo>
                  <a:pt x="369369" y="24694"/>
                  <a:pt x="319472" y="4006"/>
                  <a:pt x="266921" y="0"/>
                </a:cubicBezTo>
                <a:lnTo>
                  <a:pt x="266921" y="121750"/>
                </a:lnTo>
                <a:cubicBezTo>
                  <a:pt x="254259" y="119624"/>
                  <a:pt x="241333" y="119624"/>
                  <a:pt x="228671" y="121750"/>
                </a:cubicBezTo>
                <a:lnTo>
                  <a:pt x="228671" y="0"/>
                </a:lnTo>
                <a:cubicBezTo>
                  <a:pt x="176113" y="4001"/>
                  <a:pt x="126208" y="24693"/>
                  <a:pt x="86241" y="59058"/>
                </a:cubicBezTo>
                <a:lnTo>
                  <a:pt x="172316" y="145133"/>
                </a:lnTo>
                <a:cubicBezTo>
                  <a:pt x="161993" y="152739"/>
                  <a:pt x="152865" y="161845"/>
                  <a:pt x="145235" y="172151"/>
                </a:cubicBezTo>
                <a:lnTo>
                  <a:pt x="59186" y="86101"/>
                </a:lnTo>
                <a:cubicBezTo>
                  <a:pt x="24616" y="126309"/>
                  <a:pt x="3870" y="176553"/>
                  <a:pt x="0" y="229436"/>
                </a:cubicBezTo>
                <a:cubicBezTo>
                  <a:pt x="52501" y="238091"/>
                  <a:pt x="105468" y="243626"/>
                  <a:pt x="158623" y="246011"/>
                </a:cubicBezTo>
                <a:cubicBezTo>
                  <a:pt x="160762" y="196767"/>
                  <a:pt x="202419" y="158581"/>
                  <a:pt x="251663" y="160720"/>
                </a:cubicBezTo>
                <a:cubicBezTo>
                  <a:pt x="298053" y="162736"/>
                  <a:pt x="335147" y="199984"/>
                  <a:pt x="336970" y="246381"/>
                </a:cubicBezTo>
                <a:cubicBezTo>
                  <a:pt x="390125" y="244188"/>
                  <a:pt x="443101" y="238828"/>
                  <a:pt x="495618" y="230329"/>
                </a:cubicBezTo>
                <a:cubicBezTo>
                  <a:pt x="491935" y="177128"/>
                  <a:pt x="471171" y="126539"/>
                  <a:pt x="436420" y="86088"/>
                </a:cubicBezTo>
                <a:close/>
              </a:path>
            </a:pathLst>
          </a:custGeom>
          <a:solidFill>
            <a:srgbClr val="000000"/>
          </a:solidFill>
          <a:ln w="12700" cap="flat">
            <a:noFill/>
            <a:prstDash val="solid"/>
            <a:miter/>
          </a:ln>
        </xdr:spPr>
        <xdr:txBody>
          <a:bodyPr rtlCol="0" anchor="ctr"/>
          <a:lstStyle/>
          <a:p>
            <a:endParaRPr lang="en-IN"/>
          </a:p>
        </xdr:txBody>
      </xdr:sp>
      <xdr:sp macro="" textlink="">
        <xdr:nvSpPr>
          <xdr:cNvPr id="31" name="Freeform: Shape 30">
            <a:extLst>
              <a:ext uri="{FF2B5EF4-FFF2-40B4-BE49-F238E27FC236}">
                <a16:creationId xmlns:a16="http://schemas.microsoft.com/office/drawing/2014/main" id="{EA6366BB-056B-6562-92C7-354D3ADE74CF}"/>
              </a:ext>
            </a:extLst>
          </xdr:cNvPr>
          <xdr:cNvSpPr/>
        </xdr:nvSpPr>
        <xdr:spPr>
          <a:xfrm>
            <a:off x="17969090" y="1420200"/>
            <a:ext cx="790563" cy="1046379"/>
          </a:xfrm>
          <a:custGeom>
            <a:avLst/>
            <a:gdLst>
              <a:gd name="connsiteX0" fmla="*/ 790360 w 790563"/>
              <a:gd name="connsiteY0" fmla="*/ 777227 h 1046379"/>
              <a:gd name="connsiteX1" fmla="*/ 743185 w 790563"/>
              <a:gd name="connsiteY1" fmla="*/ 681832 h 1046379"/>
              <a:gd name="connsiteX2" fmla="*/ 571417 w 790563"/>
              <a:gd name="connsiteY2" fmla="*/ 590121 h 1046379"/>
              <a:gd name="connsiteX3" fmla="*/ 530617 w 790563"/>
              <a:gd name="connsiteY3" fmla="*/ 573380 h 1046379"/>
              <a:gd name="connsiteX4" fmla="*/ 522712 w 790563"/>
              <a:gd name="connsiteY4" fmla="*/ 561587 h 1046379"/>
              <a:gd name="connsiteX5" fmla="*/ 522712 w 790563"/>
              <a:gd name="connsiteY5" fmla="*/ 548250 h 1046379"/>
              <a:gd name="connsiteX6" fmla="*/ 597605 w 790563"/>
              <a:gd name="connsiteY6" fmla="*/ 548250 h 1046379"/>
              <a:gd name="connsiteX7" fmla="*/ 614180 w 790563"/>
              <a:gd name="connsiteY7" fmla="*/ 240452 h 1046379"/>
              <a:gd name="connsiteX8" fmla="*/ 621601 w 790563"/>
              <a:gd name="connsiteY8" fmla="*/ 213052 h 1046379"/>
              <a:gd name="connsiteX9" fmla="*/ 621601 w 790563"/>
              <a:gd name="connsiteY9" fmla="*/ 187552 h 1046379"/>
              <a:gd name="connsiteX10" fmla="*/ 682036 w 790563"/>
              <a:gd name="connsiteY10" fmla="*/ 121125 h 1046379"/>
              <a:gd name="connsiteX11" fmla="*/ 394906 w 790563"/>
              <a:gd name="connsiteY11" fmla="*/ 0 h 1046379"/>
              <a:gd name="connsiteX12" fmla="*/ 108031 w 790563"/>
              <a:gd name="connsiteY12" fmla="*/ 121125 h 1046379"/>
              <a:gd name="connsiteX13" fmla="*/ 168466 w 790563"/>
              <a:gd name="connsiteY13" fmla="*/ 187552 h 1046379"/>
              <a:gd name="connsiteX14" fmla="*/ 168466 w 790563"/>
              <a:gd name="connsiteY14" fmla="*/ 214200 h 1046379"/>
              <a:gd name="connsiteX15" fmla="*/ 175606 w 790563"/>
              <a:gd name="connsiteY15" fmla="*/ 241166 h 1046379"/>
              <a:gd name="connsiteX16" fmla="*/ 192385 w 790563"/>
              <a:gd name="connsiteY16" fmla="*/ 548250 h 1046379"/>
              <a:gd name="connsiteX17" fmla="*/ 267610 w 790563"/>
              <a:gd name="connsiteY17" fmla="*/ 548250 h 1046379"/>
              <a:gd name="connsiteX18" fmla="*/ 267610 w 790563"/>
              <a:gd name="connsiteY18" fmla="*/ 561587 h 1046379"/>
              <a:gd name="connsiteX19" fmla="*/ 259692 w 790563"/>
              <a:gd name="connsiteY19" fmla="*/ 573380 h 1046379"/>
              <a:gd name="connsiteX20" fmla="*/ 219989 w 790563"/>
              <a:gd name="connsiteY20" fmla="*/ 589739 h 1046379"/>
              <a:gd name="connsiteX21" fmla="*/ 47239 w 790563"/>
              <a:gd name="connsiteY21" fmla="*/ 681832 h 1046379"/>
              <a:gd name="connsiteX22" fmla="*/ 0 w 790563"/>
              <a:gd name="connsiteY22" fmla="*/ 777750 h 1046379"/>
              <a:gd name="connsiteX23" fmla="*/ 102 w 790563"/>
              <a:gd name="connsiteY23" fmla="*/ 1001768 h 1046379"/>
              <a:gd name="connsiteX24" fmla="*/ 11450 w 790563"/>
              <a:gd name="connsiteY24" fmla="*/ 1009328 h 1046379"/>
              <a:gd name="connsiteX25" fmla="*/ 109497 w 790563"/>
              <a:gd name="connsiteY25" fmla="*/ 1045232 h 1046379"/>
              <a:gd name="connsiteX26" fmla="*/ 179405 w 790563"/>
              <a:gd name="connsiteY26" fmla="*/ 882300 h 1046379"/>
              <a:gd name="connsiteX27" fmla="*/ 120194 w 790563"/>
              <a:gd name="connsiteY27" fmla="*/ 823089 h 1046379"/>
              <a:gd name="connsiteX28" fmla="*/ 120201 w 790563"/>
              <a:gd name="connsiteY28" fmla="*/ 796040 h 1046379"/>
              <a:gd name="connsiteX29" fmla="*/ 147250 w 790563"/>
              <a:gd name="connsiteY29" fmla="*/ 796046 h 1046379"/>
              <a:gd name="connsiteX30" fmla="*/ 206410 w 790563"/>
              <a:gd name="connsiteY30" fmla="*/ 855232 h 1046379"/>
              <a:gd name="connsiteX31" fmla="*/ 375985 w 790563"/>
              <a:gd name="connsiteY31" fmla="*/ 784839 h 1046379"/>
              <a:gd name="connsiteX32" fmla="*/ 375985 w 790563"/>
              <a:gd name="connsiteY32" fmla="*/ 701250 h 1046379"/>
              <a:gd name="connsiteX33" fmla="*/ 395110 w 790563"/>
              <a:gd name="connsiteY33" fmla="*/ 682125 h 1046379"/>
              <a:gd name="connsiteX34" fmla="*/ 414235 w 790563"/>
              <a:gd name="connsiteY34" fmla="*/ 701250 h 1046379"/>
              <a:gd name="connsiteX35" fmla="*/ 414235 w 790563"/>
              <a:gd name="connsiteY35" fmla="*/ 784839 h 1046379"/>
              <a:gd name="connsiteX36" fmla="*/ 583810 w 790563"/>
              <a:gd name="connsiteY36" fmla="*/ 855219 h 1046379"/>
              <a:gd name="connsiteX37" fmla="*/ 643008 w 790563"/>
              <a:gd name="connsiteY37" fmla="*/ 796021 h 1046379"/>
              <a:gd name="connsiteX38" fmla="*/ 670051 w 790563"/>
              <a:gd name="connsiteY38" fmla="*/ 796491 h 1046379"/>
              <a:gd name="connsiteX39" fmla="*/ 670051 w 790563"/>
              <a:gd name="connsiteY39" fmla="*/ 823064 h 1046379"/>
              <a:gd name="connsiteX40" fmla="*/ 610955 w 790563"/>
              <a:gd name="connsiteY40" fmla="*/ 882300 h 1046379"/>
              <a:gd name="connsiteX41" fmla="*/ 680914 w 790563"/>
              <a:gd name="connsiteY41" fmla="*/ 1046380 h 1046379"/>
              <a:gd name="connsiteX42" fmla="*/ 780364 w 790563"/>
              <a:gd name="connsiteY42" fmla="*/ 1008576 h 1046379"/>
              <a:gd name="connsiteX43" fmla="*/ 790564 w 790563"/>
              <a:gd name="connsiteY43" fmla="*/ 1000926 h 1046379"/>
              <a:gd name="connsiteX44" fmla="*/ 242224 w 790563"/>
              <a:gd name="connsiteY44" fmla="*/ 369750 h 1046379"/>
              <a:gd name="connsiteX45" fmla="*/ 242224 w 790563"/>
              <a:gd name="connsiteY45" fmla="*/ 290917 h 1046379"/>
              <a:gd name="connsiteX46" fmla="*/ 548225 w 790563"/>
              <a:gd name="connsiteY46" fmla="*/ 289234 h 1046379"/>
              <a:gd name="connsiteX47" fmla="*/ 548225 w 790563"/>
              <a:gd name="connsiteY47" fmla="*/ 369750 h 1046379"/>
              <a:gd name="connsiteX48" fmla="*/ 395225 w 790563"/>
              <a:gd name="connsiteY48" fmla="*/ 522750 h 1046379"/>
              <a:gd name="connsiteX49" fmla="*/ 242224 w 790563"/>
              <a:gd name="connsiteY49" fmla="*/ 369750 h 1046379"/>
              <a:gd name="connsiteX50" fmla="*/ 334025 w 790563"/>
              <a:gd name="connsiteY50" fmla="*/ 118690 h 1046379"/>
              <a:gd name="connsiteX51" fmla="*/ 337467 w 790563"/>
              <a:gd name="connsiteY51" fmla="*/ 114737 h 1046379"/>
              <a:gd name="connsiteX52" fmla="*/ 342567 w 790563"/>
              <a:gd name="connsiteY52" fmla="*/ 115375 h 1046379"/>
              <a:gd name="connsiteX53" fmla="*/ 362585 w 790563"/>
              <a:gd name="connsiteY53" fmla="*/ 130802 h 1046379"/>
              <a:gd name="connsiteX54" fmla="*/ 364497 w 790563"/>
              <a:gd name="connsiteY54" fmla="*/ 135392 h 1046379"/>
              <a:gd name="connsiteX55" fmla="*/ 361565 w 790563"/>
              <a:gd name="connsiteY55" fmla="*/ 139472 h 1046379"/>
              <a:gd name="connsiteX56" fmla="*/ 355190 w 790563"/>
              <a:gd name="connsiteY56" fmla="*/ 142150 h 1046379"/>
              <a:gd name="connsiteX57" fmla="*/ 388467 w 790563"/>
              <a:gd name="connsiteY57" fmla="*/ 172750 h 1046379"/>
              <a:gd name="connsiteX58" fmla="*/ 388467 w 790563"/>
              <a:gd name="connsiteY58" fmla="*/ 103900 h 1046379"/>
              <a:gd name="connsiteX59" fmla="*/ 343715 w 790563"/>
              <a:gd name="connsiteY59" fmla="*/ 103900 h 1046379"/>
              <a:gd name="connsiteX60" fmla="*/ 343715 w 790563"/>
              <a:gd name="connsiteY60" fmla="*/ 90143 h 1046379"/>
              <a:gd name="connsiteX61" fmla="*/ 388467 w 790563"/>
              <a:gd name="connsiteY61" fmla="*/ 90143 h 1046379"/>
              <a:gd name="connsiteX62" fmla="*/ 388467 w 790563"/>
              <a:gd name="connsiteY62" fmla="*/ 86700 h 1046379"/>
              <a:gd name="connsiteX63" fmla="*/ 377237 w 790563"/>
              <a:gd name="connsiteY63" fmla="*/ 61699 h 1046379"/>
              <a:gd name="connsiteX64" fmla="*/ 402237 w 790563"/>
              <a:gd name="connsiteY64" fmla="*/ 50468 h 1046379"/>
              <a:gd name="connsiteX65" fmla="*/ 413467 w 790563"/>
              <a:gd name="connsiteY65" fmla="*/ 75469 h 1046379"/>
              <a:gd name="connsiteX66" fmla="*/ 402237 w 790563"/>
              <a:gd name="connsiteY66" fmla="*/ 86700 h 1046379"/>
              <a:gd name="connsiteX67" fmla="*/ 402237 w 790563"/>
              <a:gd name="connsiteY67" fmla="*/ 90143 h 1046379"/>
              <a:gd name="connsiteX68" fmla="*/ 446480 w 790563"/>
              <a:gd name="connsiteY68" fmla="*/ 90143 h 1046379"/>
              <a:gd name="connsiteX69" fmla="*/ 446480 w 790563"/>
              <a:gd name="connsiteY69" fmla="*/ 103912 h 1046379"/>
              <a:gd name="connsiteX70" fmla="*/ 401217 w 790563"/>
              <a:gd name="connsiteY70" fmla="*/ 103912 h 1046379"/>
              <a:gd name="connsiteX71" fmla="*/ 401217 w 790563"/>
              <a:gd name="connsiteY71" fmla="*/ 172762 h 1046379"/>
              <a:gd name="connsiteX72" fmla="*/ 434495 w 790563"/>
              <a:gd name="connsiteY72" fmla="*/ 142673 h 1046379"/>
              <a:gd name="connsiteX73" fmla="*/ 428120 w 790563"/>
              <a:gd name="connsiteY73" fmla="*/ 139995 h 1046379"/>
              <a:gd name="connsiteX74" fmla="*/ 425060 w 790563"/>
              <a:gd name="connsiteY74" fmla="*/ 135915 h 1046379"/>
              <a:gd name="connsiteX75" fmla="*/ 426972 w 790563"/>
              <a:gd name="connsiteY75" fmla="*/ 131198 h 1046379"/>
              <a:gd name="connsiteX76" fmla="*/ 446990 w 790563"/>
              <a:gd name="connsiteY76" fmla="*/ 115770 h 1046379"/>
              <a:gd name="connsiteX77" fmla="*/ 452217 w 790563"/>
              <a:gd name="connsiteY77" fmla="*/ 114750 h 1046379"/>
              <a:gd name="connsiteX78" fmla="*/ 455277 w 790563"/>
              <a:gd name="connsiteY78" fmla="*/ 118830 h 1046379"/>
              <a:gd name="connsiteX79" fmla="*/ 458592 w 790563"/>
              <a:gd name="connsiteY79" fmla="*/ 144330 h 1046379"/>
              <a:gd name="connsiteX80" fmla="*/ 456935 w 790563"/>
              <a:gd name="connsiteY80" fmla="*/ 148920 h 1046379"/>
              <a:gd name="connsiteX81" fmla="*/ 451835 w 790563"/>
              <a:gd name="connsiteY81" fmla="*/ 149685 h 1046379"/>
              <a:gd name="connsiteX82" fmla="*/ 447755 w 790563"/>
              <a:gd name="connsiteY82" fmla="*/ 147900 h 1046379"/>
              <a:gd name="connsiteX83" fmla="*/ 411417 w 790563"/>
              <a:gd name="connsiteY83" fmla="*/ 184620 h 1046379"/>
              <a:gd name="connsiteX84" fmla="*/ 397265 w 790563"/>
              <a:gd name="connsiteY84" fmla="*/ 192270 h 1046379"/>
              <a:gd name="connsiteX85" fmla="*/ 392420 w 790563"/>
              <a:gd name="connsiteY85" fmla="*/ 192270 h 1046379"/>
              <a:gd name="connsiteX86" fmla="*/ 378012 w 790563"/>
              <a:gd name="connsiteY86" fmla="*/ 184492 h 1046379"/>
              <a:gd name="connsiteX87" fmla="*/ 341930 w 790563"/>
              <a:gd name="connsiteY87" fmla="*/ 147900 h 1046379"/>
              <a:gd name="connsiteX88" fmla="*/ 337850 w 790563"/>
              <a:gd name="connsiteY88" fmla="*/ 149685 h 1046379"/>
              <a:gd name="connsiteX89" fmla="*/ 332750 w 790563"/>
              <a:gd name="connsiteY89" fmla="*/ 148920 h 1046379"/>
              <a:gd name="connsiteX90" fmla="*/ 330710 w 790563"/>
              <a:gd name="connsiteY90" fmla="*/ 144203 h 1046379"/>
              <a:gd name="connsiteX91" fmla="*/ 395225 w 790563"/>
              <a:gd name="connsiteY91" fmla="*/ 624750 h 1046379"/>
              <a:gd name="connsiteX92" fmla="*/ 295405 w 790563"/>
              <a:gd name="connsiteY92" fmla="*/ 610827 h 1046379"/>
              <a:gd name="connsiteX93" fmla="*/ 318610 w 790563"/>
              <a:gd name="connsiteY93" fmla="*/ 561587 h 1046379"/>
              <a:gd name="connsiteX94" fmla="*/ 318610 w 790563"/>
              <a:gd name="connsiteY94" fmla="*/ 558718 h 1046379"/>
              <a:gd name="connsiteX95" fmla="*/ 471686 w 790563"/>
              <a:gd name="connsiteY95" fmla="*/ 558718 h 1046379"/>
              <a:gd name="connsiteX96" fmla="*/ 471686 w 790563"/>
              <a:gd name="connsiteY96" fmla="*/ 561548 h 1046379"/>
              <a:gd name="connsiteX97" fmla="*/ 494930 w 790563"/>
              <a:gd name="connsiteY97" fmla="*/ 610814 h 1046379"/>
              <a:gd name="connsiteX98" fmla="*/ 395225 w 790563"/>
              <a:gd name="connsiteY98" fmla="*/ 624750 h 104637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Lst>
            <a:rect l="l" t="t" r="r" b="b"/>
            <a:pathLst>
              <a:path w="790563" h="1046379">
                <a:moveTo>
                  <a:pt x="790360" y="777227"/>
                </a:moveTo>
                <a:cubicBezTo>
                  <a:pt x="788973" y="740153"/>
                  <a:pt x="771806" y="705438"/>
                  <a:pt x="743185" y="681832"/>
                </a:cubicBezTo>
                <a:cubicBezTo>
                  <a:pt x="703124" y="647828"/>
                  <a:pt x="648185" y="618566"/>
                  <a:pt x="571417" y="590121"/>
                </a:cubicBezTo>
                <a:lnTo>
                  <a:pt x="530617" y="573380"/>
                </a:lnTo>
                <a:cubicBezTo>
                  <a:pt x="525834" y="571415"/>
                  <a:pt x="522712" y="566757"/>
                  <a:pt x="522712" y="561587"/>
                </a:cubicBezTo>
                <a:lnTo>
                  <a:pt x="522712" y="548250"/>
                </a:lnTo>
                <a:lnTo>
                  <a:pt x="597605" y="548250"/>
                </a:lnTo>
                <a:cubicBezTo>
                  <a:pt x="597605" y="548250"/>
                  <a:pt x="677599" y="402620"/>
                  <a:pt x="614180" y="240452"/>
                </a:cubicBezTo>
                <a:cubicBezTo>
                  <a:pt x="619016" y="232129"/>
                  <a:pt x="621575" y="222679"/>
                  <a:pt x="621601" y="213052"/>
                </a:cubicBezTo>
                <a:lnTo>
                  <a:pt x="621601" y="187552"/>
                </a:lnTo>
                <a:cubicBezTo>
                  <a:pt x="659851" y="169193"/>
                  <a:pt x="682036" y="146243"/>
                  <a:pt x="682036" y="121125"/>
                </a:cubicBezTo>
                <a:cubicBezTo>
                  <a:pt x="681781" y="61328"/>
                  <a:pt x="553388" y="0"/>
                  <a:pt x="394906" y="0"/>
                </a:cubicBezTo>
                <a:cubicBezTo>
                  <a:pt x="236423" y="0"/>
                  <a:pt x="108031" y="61328"/>
                  <a:pt x="108031" y="121125"/>
                </a:cubicBezTo>
                <a:cubicBezTo>
                  <a:pt x="108031" y="146625"/>
                  <a:pt x="130598" y="169193"/>
                  <a:pt x="168466" y="187552"/>
                </a:cubicBezTo>
                <a:lnTo>
                  <a:pt x="168466" y="214200"/>
                </a:lnTo>
                <a:cubicBezTo>
                  <a:pt x="168498" y="223652"/>
                  <a:pt x="170957" y="232937"/>
                  <a:pt x="175606" y="241166"/>
                </a:cubicBezTo>
                <a:cubicBezTo>
                  <a:pt x="112710" y="403040"/>
                  <a:pt x="192385" y="548250"/>
                  <a:pt x="192385" y="548250"/>
                </a:cubicBezTo>
                <a:lnTo>
                  <a:pt x="267610" y="548250"/>
                </a:lnTo>
                <a:lnTo>
                  <a:pt x="267610" y="561587"/>
                </a:lnTo>
                <a:cubicBezTo>
                  <a:pt x="267607" y="566760"/>
                  <a:pt x="264480" y="571419"/>
                  <a:pt x="259692" y="573380"/>
                </a:cubicBezTo>
                <a:lnTo>
                  <a:pt x="219989" y="589739"/>
                </a:lnTo>
                <a:cubicBezTo>
                  <a:pt x="142660" y="618375"/>
                  <a:pt x="87465" y="647700"/>
                  <a:pt x="47239" y="681832"/>
                </a:cubicBezTo>
                <a:cubicBezTo>
                  <a:pt x="18476" y="705560"/>
                  <a:pt x="1275" y="740486"/>
                  <a:pt x="0" y="777750"/>
                </a:cubicBezTo>
                <a:lnTo>
                  <a:pt x="102" y="1001768"/>
                </a:lnTo>
                <a:lnTo>
                  <a:pt x="11450" y="1009328"/>
                </a:lnTo>
                <a:cubicBezTo>
                  <a:pt x="41845" y="1026800"/>
                  <a:pt x="75007" y="1038943"/>
                  <a:pt x="109497" y="1045232"/>
                </a:cubicBezTo>
                <a:cubicBezTo>
                  <a:pt x="114940" y="984884"/>
                  <a:pt x="139421" y="927828"/>
                  <a:pt x="179405" y="882300"/>
                </a:cubicBezTo>
                <a:lnTo>
                  <a:pt x="120194" y="823089"/>
                </a:lnTo>
                <a:cubicBezTo>
                  <a:pt x="112727" y="815618"/>
                  <a:pt x="112729" y="803508"/>
                  <a:pt x="120201" y="796040"/>
                </a:cubicBezTo>
                <a:cubicBezTo>
                  <a:pt x="127672" y="788572"/>
                  <a:pt x="139782" y="788575"/>
                  <a:pt x="147250" y="796046"/>
                </a:cubicBezTo>
                <a:lnTo>
                  <a:pt x="206410" y="855232"/>
                </a:lnTo>
                <a:cubicBezTo>
                  <a:pt x="253646" y="813743"/>
                  <a:pt x="313252" y="788999"/>
                  <a:pt x="375985" y="784839"/>
                </a:cubicBezTo>
                <a:lnTo>
                  <a:pt x="375985" y="701250"/>
                </a:lnTo>
                <a:cubicBezTo>
                  <a:pt x="375985" y="690688"/>
                  <a:pt x="384548" y="682125"/>
                  <a:pt x="395110" y="682125"/>
                </a:cubicBezTo>
                <a:cubicBezTo>
                  <a:pt x="405672" y="682125"/>
                  <a:pt x="414235" y="690688"/>
                  <a:pt x="414235" y="701250"/>
                </a:cubicBezTo>
                <a:lnTo>
                  <a:pt x="414235" y="784839"/>
                </a:lnTo>
                <a:cubicBezTo>
                  <a:pt x="476967" y="788988"/>
                  <a:pt x="536576" y="813728"/>
                  <a:pt x="583810" y="855219"/>
                </a:cubicBezTo>
                <a:lnTo>
                  <a:pt x="643008" y="796021"/>
                </a:lnTo>
                <a:cubicBezTo>
                  <a:pt x="650606" y="788683"/>
                  <a:pt x="662713" y="788894"/>
                  <a:pt x="670051" y="796491"/>
                </a:cubicBezTo>
                <a:cubicBezTo>
                  <a:pt x="677209" y="803902"/>
                  <a:pt x="677209" y="815652"/>
                  <a:pt x="670051" y="823064"/>
                </a:cubicBezTo>
                <a:lnTo>
                  <a:pt x="610955" y="882300"/>
                </a:lnTo>
                <a:cubicBezTo>
                  <a:pt x="651181" y="928130"/>
                  <a:pt x="675695" y="985624"/>
                  <a:pt x="680914" y="1046380"/>
                </a:cubicBezTo>
                <a:cubicBezTo>
                  <a:pt x="724812" y="1036601"/>
                  <a:pt x="759722" y="1024016"/>
                  <a:pt x="780364" y="1008576"/>
                </a:cubicBezTo>
                <a:lnTo>
                  <a:pt x="790564" y="1000926"/>
                </a:lnTo>
                <a:close/>
                <a:moveTo>
                  <a:pt x="242224" y="369750"/>
                </a:moveTo>
                <a:lnTo>
                  <a:pt x="242224" y="290917"/>
                </a:lnTo>
                <a:cubicBezTo>
                  <a:pt x="338135" y="341371"/>
                  <a:pt x="452875" y="340740"/>
                  <a:pt x="548225" y="289234"/>
                </a:cubicBezTo>
                <a:lnTo>
                  <a:pt x="548225" y="369750"/>
                </a:lnTo>
                <a:cubicBezTo>
                  <a:pt x="548225" y="454249"/>
                  <a:pt x="479724" y="522750"/>
                  <a:pt x="395225" y="522750"/>
                </a:cubicBezTo>
                <a:cubicBezTo>
                  <a:pt x="310725" y="522750"/>
                  <a:pt x="242224" y="454249"/>
                  <a:pt x="242224" y="369750"/>
                </a:cubicBezTo>
                <a:close/>
                <a:moveTo>
                  <a:pt x="334025" y="118690"/>
                </a:moveTo>
                <a:cubicBezTo>
                  <a:pt x="334356" y="116838"/>
                  <a:pt x="335678" y="115319"/>
                  <a:pt x="337467" y="114737"/>
                </a:cubicBezTo>
                <a:cubicBezTo>
                  <a:pt x="339149" y="113956"/>
                  <a:pt x="341129" y="114204"/>
                  <a:pt x="342567" y="115375"/>
                </a:cubicBezTo>
                <a:lnTo>
                  <a:pt x="362585" y="130802"/>
                </a:lnTo>
                <a:cubicBezTo>
                  <a:pt x="364023" y="131861"/>
                  <a:pt x="364758" y="133626"/>
                  <a:pt x="364497" y="135392"/>
                </a:cubicBezTo>
                <a:cubicBezTo>
                  <a:pt x="364382" y="137201"/>
                  <a:pt x="363244" y="138786"/>
                  <a:pt x="361565" y="139472"/>
                </a:cubicBezTo>
                <a:lnTo>
                  <a:pt x="355190" y="142150"/>
                </a:lnTo>
                <a:cubicBezTo>
                  <a:pt x="359369" y="157964"/>
                  <a:pt x="372359" y="169908"/>
                  <a:pt x="388467" y="172750"/>
                </a:cubicBezTo>
                <a:lnTo>
                  <a:pt x="388467" y="103900"/>
                </a:lnTo>
                <a:lnTo>
                  <a:pt x="343715" y="103900"/>
                </a:lnTo>
                <a:lnTo>
                  <a:pt x="343715" y="90143"/>
                </a:lnTo>
                <a:lnTo>
                  <a:pt x="388467" y="90143"/>
                </a:lnTo>
                <a:lnTo>
                  <a:pt x="388467" y="86700"/>
                </a:lnTo>
                <a:cubicBezTo>
                  <a:pt x="378462" y="82898"/>
                  <a:pt x="373433" y="71704"/>
                  <a:pt x="377237" y="61699"/>
                </a:cubicBezTo>
                <a:cubicBezTo>
                  <a:pt x="381039" y="51694"/>
                  <a:pt x="392232" y="46666"/>
                  <a:pt x="402237" y="50468"/>
                </a:cubicBezTo>
                <a:cubicBezTo>
                  <a:pt x="412242" y="54271"/>
                  <a:pt x="417271" y="65464"/>
                  <a:pt x="413467" y="75469"/>
                </a:cubicBezTo>
                <a:cubicBezTo>
                  <a:pt x="411501" y="80645"/>
                  <a:pt x="407414" y="84733"/>
                  <a:pt x="402237" y="86700"/>
                </a:cubicBezTo>
                <a:lnTo>
                  <a:pt x="402237" y="90143"/>
                </a:lnTo>
                <a:lnTo>
                  <a:pt x="446480" y="90143"/>
                </a:lnTo>
                <a:lnTo>
                  <a:pt x="446480" y="103912"/>
                </a:lnTo>
                <a:lnTo>
                  <a:pt x="401217" y="103912"/>
                </a:lnTo>
                <a:lnTo>
                  <a:pt x="401217" y="172762"/>
                </a:lnTo>
                <a:cubicBezTo>
                  <a:pt x="417207" y="170035"/>
                  <a:pt x="430176" y="158308"/>
                  <a:pt x="434495" y="142673"/>
                </a:cubicBezTo>
                <a:lnTo>
                  <a:pt x="428120" y="139995"/>
                </a:lnTo>
                <a:cubicBezTo>
                  <a:pt x="426476" y="139239"/>
                  <a:pt x="425325" y="137705"/>
                  <a:pt x="425060" y="135915"/>
                </a:cubicBezTo>
                <a:cubicBezTo>
                  <a:pt x="424811" y="134113"/>
                  <a:pt x="425539" y="132317"/>
                  <a:pt x="426972" y="131198"/>
                </a:cubicBezTo>
                <a:lnTo>
                  <a:pt x="446990" y="115770"/>
                </a:lnTo>
                <a:cubicBezTo>
                  <a:pt x="448372" y="114417"/>
                  <a:pt x="450427" y="114016"/>
                  <a:pt x="452217" y="114750"/>
                </a:cubicBezTo>
                <a:cubicBezTo>
                  <a:pt x="453892" y="115465"/>
                  <a:pt x="455059" y="117021"/>
                  <a:pt x="455277" y="118830"/>
                </a:cubicBezTo>
                <a:lnTo>
                  <a:pt x="458592" y="144330"/>
                </a:lnTo>
                <a:cubicBezTo>
                  <a:pt x="458811" y="146037"/>
                  <a:pt x="458194" y="147747"/>
                  <a:pt x="456935" y="148920"/>
                </a:cubicBezTo>
                <a:cubicBezTo>
                  <a:pt x="455489" y="150056"/>
                  <a:pt x="453551" y="150347"/>
                  <a:pt x="451835" y="149685"/>
                </a:cubicBezTo>
                <a:lnTo>
                  <a:pt x="447755" y="147900"/>
                </a:lnTo>
                <a:cubicBezTo>
                  <a:pt x="442394" y="165357"/>
                  <a:pt x="428817" y="179078"/>
                  <a:pt x="411417" y="184620"/>
                </a:cubicBezTo>
                <a:lnTo>
                  <a:pt x="397265" y="192270"/>
                </a:lnTo>
                <a:cubicBezTo>
                  <a:pt x="395759" y="193113"/>
                  <a:pt x="393924" y="193113"/>
                  <a:pt x="392420" y="192270"/>
                </a:cubicBezTo>
                <a:lnTo>
                  <a:pt x="378012" y="184492"/>
                </a:lnTo>
                <a:cubicBezTo>
                  <a:pt x="360708" y="178956"/>
                  <a:pt x="347222" y="165281"/>
                  <a:pt x="341930" y="147900"/>
                </a:cubicBezTo>
                <a:lnTo>
                  <a:pt x="337850" y="149685"/>
                </a:lnTo>
                <a:cubicBezTo>
                  <a:pt x="336133" y="150344"/>
                  <a:pt x="334197" y="150055"/>
                  <a:pt x="332750" y="148920"/>
                </a:cubicBezTo>
                <a:cubicBezTo>
                  <a:pt x="331310" y="147798"/>
                  <a:pt x="330541" y="146019"/>
                  <a:pt x="330710" y="144203"/>
                </a:cubicBezTo>
                <a:close/>
                <a:moveTo>
                  <a:pt x="395225" y="624750"/>
                </a:moveTo>
                <a:cubicBezTo>
                  <a:pt x="361446" y="625073"/>
                  <a:pt x="327806" y="620381"/>
                  <a:pt x="295405" y="610827"/>
                </a:cubicBezTo>
                <a:cubicBezTo>
                  <a:pt x="310136" y="598726"/>
                  <a:pt x="318654" y="580650"/>
                  <a:pt x="318610" y="561587"/>
                </a:cubicBezTo>
                <a:lnTo>
                  <a:pt x="318610" y="558718"/>
                </a:lnTo>
                <a:cubicBezTo>
                  <a:pt x="367669" y="578753"/>
                  <a:pt x="422627" y="578753"/>
                  <a:pt x="471686" y="558718"/>
                </a:cubicBezTo>
                <a:lnTo>
                  <a:pt x="471686" y="561548"/>
                </a:lnTo>
                <a:cubicBezTo>
                  <a:pt x="471640" y="580629"/>
                  <a:pt x="480174" y="598717"/>
                  <a:pt x="494930" y="610814"/>
                </a:cubicBezTo>
                <a:cubicBezTo>
                  <a:pt x="462567" y="620368"/>
                  <a:pt x="428966" y="625064"/>
                  <a:pt x="395225" y="624750"/>
                </a:cubicBezTo>
                <a:close/>
              </a:path>
            </a:pathLst>
          </a:custGeom>
          <a:solidFill>
            <a:srgbClr val="000000"/>
          </a:solidFill>
          <a:ln w="12700" cap="flat">
            <a:noFill/>
            <a:prstDash val="solid"/>
            <a:miter/>
          </a:ln>
        </xdr:spPr>
        <xdr:txBody>
          <a:bodyPr rtlCol="0" anchor="ctr"/>
          <a:lstStyle/>
          <a:p>
            <a:endParaRPr lang="en-IN"/>
          </a:p>
        </xdr:txBody>
      </xdr:sp>
    </xdr:grpSp>
    <xdr:clientData/>
  </xdr:twoCellAnchor>
  <xdr:twoCellAnchor>
    <xdr:from>
      <xdr:col>32</xdr:col>
      <xdr:colOff>20414</xdr:colOff>
      <xdr:row>3</xdr:row>
      <xdr:rowOff>70110</xdr:rowOff>
    </xdr:from>
    <xdr:to>
      <xdr:col>35</xdr:col>
      <xdr:colOff>198120</xdr:colOff>
      <xdr:row>6</xdr:row>
      <xdr:rowOff>0</xdr:rowOff>
    </xdr:to>
    <xdr:sp macro="" textlink="">
      <xdr:nvSpPr>
        <xdr:cNvPr id="33" name="Freeform: Shape 32">
          <a:extLst>
            <a:ext uri="{FF2B5EF4-FFF2-40B4-BE49-F238E27FC236}">
              <a16:creationId xmlns:a16="http://schemas.microsoft.com/office/drawing/2014/main" id="{38A37428-0196-1F1D-13BC-363DC404088E}"/>
            </a:ext>
          </a:extLst>
        </xdr:cNvPr>
        <xdr:cNvSpPr/>
      </xdr:nvSpPr>
      <xdr:spPr>
        <a:xfrm>
          <a:off x="19527614" y="710190"/>
          <a:ext cx="2006506" cy="569970"/>
        </a:xfrm>
        <a:custGeom>
          <a:avLst/>
          <a:gdLst>
            <a:gd name="connsiteX0" fmla="*/ 823395 w 882937"/>
            <a:gd name="connsiteY0" fmla="*/ 244800 h 344250"/>
            <a:gd name="connsiteX1" fmla="*/ 796365 w 882937"/>
            <a:gd name="connsiteY1" fmla="*/ 229500 h 344250"/>
            <a:gd name="connsiteX2" fmla="*/ 777878 w 882937"/>
            <a:gd name="connsiteY2" fmla="*/ 229500 h 344250"/>
            <a:gd name="connsiteX3" fmla="*/ 718973 w 882937"/>
            <a:gd name="connsiteY3" fmla="*/ 140250 h 344250"/>
            <a:gd name="connsiteX4" fmla="*/ 683910 w 882937"/>
            <a:gd name="connsiteY4" fmla="*/ 127500 h 344250"/>
            <a:gd name="connsiteX5" fmla="*/ 407490 w 882937"/>
            <a:gd name="connsiteY5" fmla="*/ 127500 h 344250"/>
            <a:gd name="connsiteX6" fmla="*/ 359678 w 882937"/>
            <a:gd name="connsiteY6" fmla="*/ 0 h 344250"/>
            <a:gd name="connsiteX7" fmla="*/ 177990 w 882937"/>
            <a:gd name="connsiteY7" fmla="*/ 0 h 344250"/>
            <a:gd name="connsiteX8" fmla="*/ 177990 w 882937"/>
            <a:gd name="connsiteY8" fmla="*/ 127500 h 344250"/>
            <a:gd name="connsiteX9" fmla="*/ 79178 w 882937"/>
            <a:gd name="connsiteY9" fmla="*/ 127500 h 344250"/>
            <a:gd name="connsiteX10" fmla="*/ 37740 w 882937"/>
            <a:gd name="connsiteY10" fmla="*/ 155167 h 344250"/>
            <a:gd name="connsiteX11" fmla="*/ 37740 w 882937"/>
            <a:gd name="connsiteY11" fmla="*/ 229500 h 344250"/>
            <a:gd name="connsiteX12" fmla="*/ 31365 w 882937"/>
            <a:gd name="connsiteY12" fmla="*/ 229500 h 344250"/>
            <a:gd name="connsiteX13" fmla="*/ 0 w 882937"/>
            <a:gd name="connsiteY13" fmla="*/ 260993 h 344250"/>
            <a:gd name="connsiteX14" fmla="*/ 0 w 882937"/>
            <a:gd name="connsiteY14" fmla="*/ 344250 h 344250"/>
            <a:gd name="connsiteX15" fmla="*/ 882938 w 882937"/>
            <a:gd name="connsiteY15" fmla="*/ 344250 h 344250"/>
            <a:gd name="connsiteX16" fmla="*/ 126990 w 882937"/>
            <a:gd name="connsiteY16" fmla="*/ 293250 h 344250"/>
            <a:gd name="connsiteX17" fmla="*/ 114240 w 882937"/>
            <a:gd name="connsiteY17" fmla="*/ 306000 h 344250"/>
            <a:gd name="connsiteX18" fmla="*/ 101490 w 882937"/>
            <a:gd name="connsiteY18" fmla="*/ 306000 h 344250"/>
            <a:gd name="connsiteX19" fmla="*/ 88740 w 882937"/>
            <a:gd name="connsiteY19" fmla="*/ 293250 h 344250"/>
            <a:gd name="connsiteX20" fmla="*/ 88740 w 882937"/>
            <a:gd name="connsiteY20" fmla="*/ 280500 h 344250"/>
            <a:gd name="connsiteX21" fmla="*/ 101490 w 882937"/>
            <a:gd name="connsiteY21" fmla="*/ 267750 h 344250"/>
            <a:gd name="connsiteX22" fmla="*/ 114240 w 882937"/>
            <a:gd name="connsiteY22" fmla="*/ 267750 h 344250"/>
            <a:gd name="connsiteX23" fmla="*/ 126990 w 882937"/>
            <a:gd name="connsiteY23" fmla="*/ 280500 h 344250"/>
            <a:gd name="connsiteX24" fmla="*/ 228990 w 882937"/>
            <a:gd name="connsiteY24" fmla="*/ 293250 h 344250"/>
            <a:gd name="connsiteX25" fmla="*/ 216240 w 882937"/>
            <a:gd name="connsiteY25" fmla="*/ 306000 h 344250"/>
            <a:gd name="connsiteX26" fmla="*/ 203490 w 882937"/>
            <a:gd name="connsiteY26" fmla="*/ 306000 h 344250"/>
            <a:gd name="connsiteX27" fmla="*/ 190740 w 882937"/>
            <a:gd name="connsiteY27" fmla="*/ 293250 h 344250"/>
            <a:gd name="connsiteX28" fmla="*/ 190740 w 882937"/>
            <a:gd name="connsiteY28" fmla="*/ 280500 h 344250"/>
            <a:gd name="connsiteX29" fmla="*/ 203490 w 882937"/>
            <a:gd name="connsiteY29" fmla="*/ 267750 h 344250"/>
            <a:gd name="connsiteX30" fmla="*/ 216240 w 882937"/>
            <a:gd name="connsiteY30" fmla="*/ 267750 h 344250"/>
            <a:gd name="connsiteX31" fmla="*/ 228990 w 882937"/>
            <a:gd name="connsiteY31" fmla="*/ 280500 h 344250"/>
            <a:gd name="connsiteX32" fmla="*/ 330990 w 882937"/>
            <a:gd name="connsiteY32" fmla="*/ 293250 h 344250"/>
            <a:gd name="connsiteX33" fmla="*/ 318240 w 882937"/>
            <a:gd name="connsiteY33" fmla="*/ 306000 h 344250"/>
            <a:gd name="connsiteX34" fmla="*/ 305490 w 882937"/>
            <a:gd name="connsiteY34" fmla="*/ 306000 h 344250"/>
            <a:gd name="connsiteX35" fmla="*/ 292740 w 882937"/>
            <a:gd name="connsiteY35" fmla="*/ 293250 h 344250"/>
            <a:gd name="connsiteX36" fmla="*/ 292740 w 882937"/>
            <a:gd name="connsiteY36" fmla="*/ 280500 h 344250"/>
            <a:gd name="connsiteX37" fmla="*/ 305490 w 882937"/>
            <a:gd name="connsiteY37" fmla="*/ 267750 h 344250"/>
            <a:gd name="connsiteX38" fmla="*/ 318240 w 882937"/>
            <a:gd name="connsiteY38" fmla="*/ 267750 h 344250"/>
            <a:gd name="connsiteX39" fmla="*/ 330990 w 882937"/>
            <a:gd name="connsiteY39" fmla="*/ 280500 h 344250"/>
            <a:gd name="connsiteX40" fmla="*/ 432990 w 882937"/>
            <a:gd name="connsiteY40" fmla="*/ 293250 h 344250"/>
            <a:gd name="connsiteX41" fmla="*/ 420240 w 882937"/>
            <a:gd name="connsiteY41" fmla="*/ 306000 h 344250"/>
            <a:gd name="connsiteX42" fmla="*/ 407490 w 882937"/>
            <a:gd name="connsiteY42" fmla="*/ 306000 h 344250"/>
            <a:gd name="connsiteX43" fmla="*/ 394740 w 882937"/>
            <a:gd name="connsiteY43" fmla="*/ 293250 h 344250"/>
            <a:gd name="connsiteX44" fmla="*/ 394740 w 882937"/>
            <a:gd name="connsiteY44" fmla="*/ 280500 h 344250"/>
            <a:gd name="connsiteX45" fmla="*/ 407490 w 882937"/>
            <a:gd name="connsiteY45" fmla="*/ 267750 h 344250"/>
            <a:gd name="connsiteX46" fmla="*/ 420240 w 882937"/>
            <a:gd name="connsiteY46" fmla="*/ 267750 h 344250"/>
            <a:gd name="connsiteX47" fmla="*/ 432990 w 882937"/>
            <a:gd name="connsiteY47" fmla="*/ 280500 h 344250"/>
            <a:gd name="connsiteX48" fmla="*/ 534990 w 882937"/>
            <a:gd name="connsiteY48" fmla="*/ 293250 h 344250"/>
            <a:gd name="connsiteX49" fmla="*/ 522240 w 882937"/>
            <a:gd name="connsiteY49" fmla="*/ 306000 h 344250"/>
            <a:gd name="connsiteX50" fmla="*/ 509490 w 882937"/>
            <a:gd name="connsiteY50" fmla="*/ 306000 h 344250"/>
            <a:gd name="connsiteX51" fmla="*/ 496740 w 882937"/>
            <a:gd name="connsiteY51" fmla="*/ 293250 h 344250"/>
            <a:gd name="connsiteX52" fmla="*/ 496740 w 882937"/>
            <a:gd name="connsiteY52" fmla="*/ 280500 h 344250"/>
            <a:gd name="connsiteX53" fmla="*/ 509490 w 882937"/>
            <a:gd name="connsiteY53" fmla="*/ 267750 h 344250"/>
            <a:gd name="connsiteX54" fmla="*/ 522240 w 882937"/>
            <a:gd name="connsiteY54" fmla="*/ 267750 h 344250"/>
            <a:gd name="connsiteX55" fmla="*/ 534990 w 882937"/>
            <a:gd name="connsiteY55" fmla="*/ 280500 h 344250"/>
            <a:gd name="connsiteX56" fmla="*/ 636990 w 882937"/>
            <a:gd name="connsiteY56" fmla="*/ 293250 h 344250"/>
            <a:gd name="connsiteX57" fmla="*/ 624240 w 882937"/>
            <a:gd name="connsiteY57" fmla="*/ 306000 h 344250"/>
            <a:gd name="connsiteX58" fmla="*/ 611490 w 882937"/>
            <a:gd name="connsiteY58" fmla="*/ 306000 h 344250"/>
            <a:gd name="connsiteX59" fmla="*/ 598740 w 882937"/>
            <a:gd name="connsiteY59" fmla="*/ 293250 h 344250"/>
            <a:gd name="connsiteX60" fmla="*/ 598740 w 882937"/>
            <a:gd name="connsiteY60" fmla="*/ 280500 h 344250"/>
            <a:gd name="connsiteX61" fmla="*/ 611490 w 882937"/>
            <a:gd name="connsiteY61" fmla="*/ 267750 h 344250"/>
            <a:gd name="connsiteX62" fmla="*/ 624240 w 882937"/>
            <a:gd name="connsiteY62" fmla="*/ 267750 h 344250"/>
            <a:gd name="connsiteX63" fmla="*/ 636990 w 882937"/>
            <a:gd name="connsiteY63" fmla="*/ 280500 h 344250"/>
            <a:gd name="connsiteX64" fmla="*/ 738990 w 882937"/>
            <a:gd name="connsiteY64" fmla="*/ 293250 h 344250"/>
            <a:gd name="connsiteX65" fmla="*/ 726240 w 882937"/>
            <a:gd name="connsiteY65" fmla="*/ 306000 h 344250"/>
            <a:gd name="connsiteX66" fmla="*/ 713490 w 882937"/>
            <a:gd name="connsiteY66" fmla="*/ 306000 h 344250"/>
            <a:gd name="connsiteX67" fmla="*/ 700740 w 882937"/>
            <a:gd name="connsiteY67" fmla="*/ 293250 h 344250"/>
            <a:gd name="connsiteX68" fmla="*/ 700740 w 882937"/>
            <a:gd name="connsiteY68" fmla="*/ 280500 h 344250"/>
            <a:gd name="connsiteX69" fmla="*/ 713490 w 882937"/>
            <a:gd name="connsiteY69" fmla="*/ 267750 h 344250"/>
            <a:gd name="connsiteX70" fmla="*/ 726240 w 882937"/>
            <a:gd name="connsiteY70" fmla="*/ 267750 h 344250"/>
            <a:gd name="connsiteX71" fmla="*/ 738990 w 882937"/>
            <a:gd name="connsiteY71" fmla="*/ 280500 h 3442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882937" h="344250">
              <a:moveTo>
                <a:pt x="823395" y="244800"/>
              </a:moveTo>
              <a:cubicBezTo>
                <a:pt x="817720" y="235283"/>
                <a:pt x="807445" y="229468"/>
                <a:pt x="796365" y="229500"/>
              </a:cubicBezTo>
              <a:lnTo>
                <a:pt x="777878" y="229500"/>
              </a:lnTo>
              <a:lnTo>
                <a:pt x="718973" y="140250"/>
              </a:lnTo>
              <a:cubicBezTo>
                <a:pt x="709411" y="131563"/>
                <a:pt x="696818" y="126984"/>
                <a:pt x="683910" y="127500"/>
              </a:cubicBezTo>
              <a:lnTo>
                <a:pt x="407490" y="127500"/>
              </a:lnTo>
              <a:lnTo>
                <a:pt x="359678" y="0"/>
              </a:lnTo>
              <a:lnTo>
                <a:pt x="177990" y="0"/>
              </a:lnTo>
              <a:lnTo>
                <a:pt x="177990" y="127500"/>
              </a:lnTo>
              <a:lnTo>
                <a:pt x="79178" y="127500"/>
              </a:lnTo>
              <a:cubicBezTo>
                <a:pt x="56228" y="127500"/>
                <a:pt x="37740" y="140250"/>
                <a:pt x="37740" y="155167"/>
              </a:cubicBezTo>
              <a:lnTo>
                <a:pt x="37740" y="229500"/>
              </a:lnTo>
              <a:lnTo>
                <a:pt x="31365" y="229500"/>
              </a:lnTo>
              <a:cubicBezTo>
                <a:pt x="14022" y="229570"/>
                <a:pt x="0" y="243650"/>
                <a:pt x="0" y="260993"/>
              </a:cubicBezTo>
              <a:lnTo>
                <a:pt x="0" y="344250"/>
              </a:lnTo>
              <a:lnTo>
                <a:pt x="882938" y="344250"/>
              </a:lnTo>
              <a:close/>
              <a:moveTo>
                <a:pt x="126990" y="293250"/>
              </a:moveTo>
              <a:cubicBezTo>
                <a:pt x="126990" y="300292"/>
                <a:pt x="121282" y="306000"/>
                <a:pt x="114240" y="306000"/>
              </a:cubicBezTo>
              <a:lnTo>
                <a:pt x="101490" y="306000"/>
              </a:lnTo>
              <a:cubicBezTo>
                <a:pt x="94448" y="306000"/>
                <a:pt x="88740" y="300292"/>
                <a:pt x="88740" y="293250"/>
              </a:cubicBezTo>
              <a:lnTo>
                <a:pt x="88740" y="280500"/>
              </a:lnTo>
              <a:cubicBezTo>
                <a:pt x="88740" y="273458"/>
                <a:pt x="94448" y="267750"/>
                <a:pt x="101490" y="267750"/>
              </a:cubicBezTo>
              <a:lnTo>
                <a:pt x="114240" y="267750"/>
              </a:lnTo>
              <a:cubicBezTo>
                <a:pt x="121282" y="267750"/>
                <a:pt x="126990" y="273458"/>
                <a:pt x="126990" y="280500"/>
              </a:cubicBezTo>
              <a:close/>
              <a:moveTo>
                <a:pt x="228990" y="293250"/>
              </a:moveTo>
              <a:cubicBezTo>
                <a:pt x="228990" y="300292"/>
                <a:pt x="223282" y="306000"/>
                <a:pt x="216240" y="306000"/>
              </a:cubicBezTo>
              <a:lnTo>
                <a:pt x="203490" y="306000"/>
              </a:lnTo>
              <a:cubicBezTo>
                <a:pt x="196448" y="306000"/>
                <a:pt x="190740" y="300292"/>
                <a:pt x="190740" y="293250"/>
              </a:cubicBezTo>
              <a:lnTo>
                <a:pt x="190740" y="280500"/>
              </a:lnTo>
              <a:cubicBezTo>
                <a:pt x="190740" y="273458"/>
                <a:pt x="196448" y="267750"/>
                <a:pt x="203490" y="267750"/>
              </a:cubicBezTo>
              <a:lnTo>
                <a:pt x="216240" y="267750"/>
              </a:lnTo>
              <a:cubicBezTo>
                <a:pt x="223282" y="267750"/>
                <a:pt x="228990" y="273458"/>
                <a:pt x="228990" y="280500"/>
              </a:cubicBezTo>
              <a:close/>
              <a:moveTo>
                <a:pt x="330990" y="293250"/>
              </a:moveTo>
              <a:cubicBezTo>
                <a:pt x="330990" y="300292"/>
                <a:pt x="325282" y="306000"/>
                <a:pt x="318240" y="306000"/>
              </a:cubicBezTo>
              <a:lnTo>
                <a:pt x="305490" y="306000"/>
              </a:lnTo>
              <a:cubicBezTo>
                <a:pt x="298448" y="306000"/>
                <a:pt x="292740" y="300292"/>
                <a:pt x="292740" y="293250"/>
              </a:cubicBezTo>
              <a:lnTo>
                <a:pt x="292740" y="280500"/>
              </a:lnTo>
              <a:cubicBezTo>
                <a:pt x="292740" y="273458"/>
                <a:pt x="298448" y="267750"/>
                <a:pt x="305490" y="267750"/>
              </a:cubicBezTo>
              <a:lnTo>
                <a:pt x="318240" y="267750"/>
              </a:lnTo>
              <a:cubicBezTo>
                <a:pt x="325282" y="267750"/>
                <a:pt x="330990" y="273458"/>
                <a:pt x="330990" y="280500"/>
              </a:cubicBezTo>
              <a:close/>
              <a:moveTo>
                <a:pt x="432990" y="293250"/>
              </a:moveTo>
              <a:cubicBezTo>
                <a:pt x="432990" y="300292"/>
                <a:pt x="427282" y="306000"/>
                <a:pt x="420240" y="306000"/>
              </a:cubicBezTo>
              <a:lnTo>
                <a:pt x="407490" y="306000"/>
              </a:lnTo>
              <a:cubicBezTo>
                <a:pt x="400448" y="306000"/>
                <a:pt x="394740" y="300292"/>
                <a:pt x="394740" y="293250"/>
              </a:cubicBezTo>
              <a:lnTo>
                <a:pt x="394740" y="280500"/>
              </a:lnTo>
              <a:cubicBezTo>
                <a:pt x="394740" y="273458"/>
                <a:pt x="400448" y="267750"/>
                <a:pt x="407490" y="267750"/>
              </a:cubicBezTo>
              <a:lnTo>
                <a:pt x="420240" y="267750"/>
              </a:lnTo>
              <a:cubicBezTo>
                <a:pt x="427282" y="267750"/>
                <a:pt x="432990" y="273458"/>
                <a:pt x="432990" y="280500"/>
              </a:cubicBezTo>
              <a:close/>
              <a:moveTo>
                <a:pt x="534990" y="293250"/>
              </a:moveTo>
              <a:cubicBezTo>
                <a:pt x="534990" y="300292"/>
                <a:pt x="529282" y="306000"/>
                <a:pt x="522240" y="306000"/>
              </a:cubicBezTo>
              <a:lnTo>
                <a:pt x="509490" y="306000"/>
              </a:lnTo>
              <a:cubicBezTo>
                <a:pt x="502448" y="306000"/>
                <a:pt x="496740" y="300292"/>
                <a:pt x="496740" y="293250"/>
              </a:cubicBezTo>
              <a:lnTo>
                <a:pt x="496740" y="280500"/>
              </a:lnTo>
              <a:cubicBezTo>
                <a:pt x="496740" y="273458"/>
                <a:pt x="502448" y="267750"/>
                <a:pt x="509490" y="267750"/>
              </a:cubicBezTo>
              <a:lnTo>
                <a:pt x="522240" y="267750"/>
              </a:lnTo>
              <a:cubicBezTo>
                <a:pt x="529282" y="267750"/>
                <a:pt x="534990" y="273458"/>
                <a:pt x="534990" y="280500"/>
              </a:cubicBezTo>
              <a:close/>
              <a:moveTo>
                <a:pt x="636990" y="293250"/>
              </a:moveTo>
              <a:cubicBezTo>
                <a:pt x="636990" y="300292"/>
                <a:pt x="631282" y="306000"/>
                <a:pt x="624240" y="306000"/>
              </a:cubicBezTo>
              <a:lnTo>
                <a:pt x="611490" y="306000"/>
              </a:lnTo>
              <a:cubicBezTo>
                <a:pt x="604448" y="306000"/>
                <a:pt x="598740" y="300292"/>
                <a:pt x="598740" y="293250"/>
              </a:cubicBezTo>
              <a:lnTo>
                <a:pt x="598740" y="280500"/>
              </a:lnTo>
              <a:cubicBezTo>
                <a:pt x="598740" y="273458"/>
                <a:pt x="604448" y="267750"/>
                <a:pt x="611490" y="267750"/>
              </a:cubicBezTo>
              <a:lnTo>
                <a:pt x="624240" y="267750"/>
              </a:lnTo>
              <a:cubicBezTo>
                <a:pt x="631282" y="267750"/>
                <a:pt x="636990" y="273458"/>
                <a:pt x="636990" y="280500"/>
              </a:cubicBezTo>
              <a:close/>
              <a:moveTo>
                <a:pt x="738990" y="293250"/>
              </a:moveTo>
              <a:cubicBezTo>
                <a:pt x="738990" y="300292"/>
                <a:pt x="733282" y="306000"/>
                <a:pt x="726240" y="306000"/>
              </a:cubicBezTo>
              <a:lnTo>
                <a:pt x="713490" y="306000"/>
              </a:lnTo>
              <a:cubicBezTo>
                <a:pt x="706448" y="306000"/>
                <a:pt x="700740" y="300292"/>
                <a:pt x="700740" y="293250"/>
              </a:cubicBezTo>
              <a:lnTo>
                <a:pt x="700740" y="280500"/>
              </a:lnTo>
              <a:cubicBezTo>
                <a:pt x="700740" y="273458"/>
                <a:pt x="706448" y="267750"/>
                <a:pt x="713490" y="267750"/>
              </a:cubicBezTo>
              <a:lnTo>
                <a:pt x="726240" y="267750"/>
              </a:lnTo>
              <a:cubicBezTo>
                <a:pt x="733282" y="267750"/>
                <a:pt x="738990" y="273458"/>
                <a:pt x="738990" y="280500"/>
              </a:cubicBezTo>
              <a:close/>
            </a:path>
          </a:pathLst>
        </a:custGeom>
        <a:solidFill>
          <a:srgbClr val="000000"/>
        </a:solidFill>
        <a:ln w="12700" cap="flat">
          <a:noFill/>
          <a:prstDash val="solid"/>
          <a:miter/>
        </a:ln>
      </xdr:spPr>
      <xdr:txBody>
        <a:bodyPr rtlCol="0" anchor="ctr"/>
        <a:lstStyle/>
        <a:p>
          <a:endParaRPr lang="en-IN"/>
        </a:p>
      </xdr:txBody>
    </xdr:sp>
    <xdr:clientData/>
  </xdr:twoCellAnchor>
  <xdr:twoCellAnchor editAs="oneCell">
    <xdr:from>
      <xdr:col>0</xdr:col>
      <xdr:colOff>441960</xdr:colOff>
      <xdr:row>3</xdr:row>
      <xdr:rowOff>15240</xdr:rowOff>
    </xdr:from>
    <xdr:to>
      <xdr:col>2</xdr:col>
      <xdr:colOff>30480</xdr:colOff>
      <xdr:row>6</xdr:row>
      <xdr:rowOff>152400</xdr:rowOff>
    </xdr:to>
    <xdr:pic>
      <xdr:nvPicPr>
        <xdr:cNvPr id="37" name="Graphic 36" descr="Anchor with solid fill">
          <a:extLst>
            <a:ext uri="{FF2B5EF4-FFF2-40B4-BE49-F238E27FC236}">
              <a16:creationId xmlns:a16="http://schemas.microsoft.com/office/drawing/2014/main" id="{626FBB6B-EAF4-7105-C621-54A48C48C65D}"/>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441960" y="655320"/>
          <a:ext cx="807720" cy="640080"/>
        </a:xfrm>
        <a:prstGeom prst="rect">
          <a:avLst/>
        </a:prstGeom>
      </xdr:spPr>
    </xdr:pic>
    <xdr:clientData/>
  </xdr:twoCellAnchor>
  <xdr:twoCellAnchor editAs="oneCell">
    <xdr:from>
      <xdr:col>45</xdr:col>
      <xdr:colOff>15240</xdr:colOff>
      <xdr:row>2</xdr:row>
      <xdr:rowOff>91440</xdr:rowOff>
    </xdr:from>
    <xdr:to>
      <xdr:col>46</xdr:col>
      <xdr:colOff>228600</xdr:colOff>
      <xdr:row>7</xdr:row>
      <xdr:rowOff>76200</xdr:rowOff>
    </xdr:to>
    <xdr:pic>
      <xdr:nvPicPr>
        <xdr:cNvPr id="39" name="Graphic 38" descr="Sail Boat (Like Pirate) with solid fill">
          <a:extLst>
            <a:ext uri="{FF2B5EF4-FFF2-40B4-BE49-F238E27FC236}">
              <a16:creationId xmlns:a16="http://schemas.microsoft.com/office/drawing/2014/main" id="{78436104-A067-3F01-825E-5E45D258E91F}"/>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7447240" y="518160"/>
          <a:ext cx="822960" cy="822960"/>
        </a:xfrm>
        <a:prstGeom prst="rect">
          <a:avLst/>
        </a:prstGeom>
      </xdr:spPr>
    </xdr:pic>
    <xdr:clientData/>
  </xdr:twoCellAnchor>
  <xdr:twoCellAnchor editAs="oneCell">
    <xdr:from>
      <xdr:col>18</xdr:col>
      <xdr:colOff>213360</xdr:colOff>
      <xdr:row>25</xdr:row>
      <xdr:rowOff>167640</xdr:rowOff>
    </xdr:from>
    <xdr:to>
      <xdr:col>20</xdr:col>
      <xdr:colOff>121920</xdr:colOff>
      <xdr:row>32</xdr:row>
      <xdr:rowOff>121920</xdr:rowOff>
    </xdr:to>
    <xdr:pic>
      <xdr:nvPicPr>
        <xdr:cNvPr id="41" name="Graphic 40" descr="Gender with solid fill">
          <a:extLst>
            <a:ext uri="{FF2B5EF4-FFF2-40B4-BE49-F238E27FC236}">
              <a16:creationId xmlns:a16="http://schemas.microsoft.com/office/drawing/2014/main" id="{9FF9076C-721B-E197-45EE-ACF53C593B5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186160" y="5501640"/>
          <a:ext cx="1127760" cy="1127760"/>
        </a:xfrm>
        <a:prstGeom prst="rect">
          <a:avLst/>
        </a:prstGeom>
      </xdr:spPr>
    </xdr:pic>
    <xdr:clientData/>
  </xdr:twoCellAnchor>
  <xdr:twoCellAnchor editAs="oneCell">
    <xdr:from>
      <xdr:col>9</xdr:col>
      <xdr:colOff>228600</xdr:colOff>
      <xdr:row>17</xdr:row>
      <xdr:rowOff>121920</xdr:rowOff>
    </xdr:from>
    <xdr:to>
      <xdr:col>10</xdr:col>
      <xdr:colOff>381000</xdr:colOff>
      <xdr:row>22</xdr:row>
      <xdr:rowOff>45720</xdr:rowOff>
    </xdr:to>
    <xdr:pic>
      <xdr:nvPicPr>
        <xdr:cNvPr id="42" name="Graphic 41" descr="Gender with solid fill">
          <a:extLst>
            <a:ext uri="{FF2B5EF4-FFF2-40B4-BE49-F238E27FC236}">
              <a16:creationId xmlns:a16="http://schemas.microsoft.com/office/drawing/2014/main" id="{60D1C3D4-09F5-4CDB-AE83-9E2D0A996BE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715000" y="3749040"/>
          <a:ext cx="762000" cy="762000"/>
        </a:xfrm>
        <a:prstGeom prst="rect">
          <a:avLst/>
        </a:prstGeom>
      </xdr:spPr>
    </xdr:pic>
    <xdr:clientData/>
  </xdr:twoCellAnchor>
  <xdr:twoCellAnchor editAs="oneCell">
    <xdr:from>
      <xdr:col>18</xdr:col>
      <xdr:colOff>350520</xdr:colOff>
      <xdr:row>12</xdr:row>
      <xdr:rowOff>167640</xdr:rowOff>
    </xdr:from>
    <xdr:to>
      <xdr:col>20</xdr:col>
      <xdr:colOff>45720</xdr:colOff>
      <xdr:row>18</xdr:row>
      <xdr:rowOff>76200</xdr:rowOff>
    </xdr:to>
    <xdr:pic>
      <xdr:nvPicPr>
        <xdr:cNvPr id="44" name="Graphic 43" descr="Cruise ship with solid fill">
          <a:extLst>
            <a:ext uri="{FF2B5EF4-FFF2-40B4-BE49-F238E27FC236}">
              <a16:creationId xmlns:a16="http://schemas.microsoft.com/office/drawing/2014/main" id="{5BB6D1BC-EA26-B491-52BE-F464DA814BA1}"/>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1323320" y="2727960"/>
          <a:ext cx="914400" cy="914400"/>
        </a:xfrm>
        <a:prstGeom prst="rect">
          <a:avLst/>
        </a:prstGeom>
      </xdr:spPr>
    </xdr:pic>
    <xdr:clientData/>
  </xdr:twoCellAnchor>
  <xdr:twoCellAnchor>
    <xdr:from>
      <xdr:col>22</xdr:col>
      <xdr:colOff>324256</xdr:colOff>
      <xdr:row>6</xdr:row>
      <xdr:rowOff>178341</xdr:rowOff>
    </xdr:from>
    <xdr:to>
      <xdr:col>46</xdr:col>
      <xdr:colOff>308043</xdr:colOff>
      <xdr:row>48</xdr:row>
      <xdr:rowOff>129703</xdr:rowOff>
    </xdr:to>
    <xdr:graphicFrame macro="">
      <xdr:nvGraphicFramePr>
        <xdr:cNvPr id="3" name="Chart 2">
          <a:extLst>
            <a:ext uri="{FF2B5EF4-FFF2-40B4-BE49-F238E27FC236}">
              <a16:creationId xmlns:a16="http://schemas.microsoft.com/office/drawing/2014/main" id="{73C2A273-B7FC-4AA3-9F59-DE1B3133F5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12</xdr:col>
      <xdr:colOff>26668</xdr:colOff>
      <xdr:row>13</xdr:row>
      <xdr:rowOff>15240</xdr:rowOff>
    </xdr:from>
    <xdr:to>
      <xdr:col>15</xdr:col>
      <xdr:colOff>581862</xdr:colOff>
      <xdr:row>25</xdr:row>
      <xdr:rowOff>73659</xdr:rowOff>
    </xdr:to>
    <mc:AlternateContent xmlns:mc="http://schemas.openxmlformats.org/markup-compatibility/2006" xmlns:a14="http://schemas.microsoft.com/office/drawing/2010/main">
      <mc:Choice Requires="a14">
        <xdr:graphicFrame macro="">
          <xdr:nvGraphicFramePr>
            <xdr:cNvPr id="13" name="Age Classification">
              <a:extLst>
                <a:ext uri="{FF2B5EF4-FFF2-40B4-BE49-F238E27FC236}">
                  <a16:creationId xmlns:a16="http://schemas.microsoft.com/office/drawing/2014/main" id="{74C4E2C1-7AB8-326A-3572-6AE725994032}"/>
                </a:ext>
              </a:extLst>
            </xdr:cNvPr>
            <xdr:cNvGraphicFramePr/>
          </xdr:nvGraphicFramePr>
          <xdr:xfrm>
            <a:off x="0" y="0"/>
            <a:ext cx="0" cy="0"/>
          </xdr:xfrm>
          <a:graphic>
            <a:graphicData uri="http://schemas.microsoft.com/office/drawing/2010/slicer">
              <sle:slicer xmlns:sle="http://schemas.microsoft.com/office/drawing/2010/slicer" name="Age Classification"/>
            </a:graphicData>
          </a:graphic>
        </xdr:graphicFrame>
      </mc:Choice>
      <mc:Fallback xmlns="">
        <xdr:sp macro="" textlink="">
          <xdr:nvSpPr>
            <xdr:cNvPr id="0" name=""/>
            <xdr:cNvSpPr>
              <a:spLocks noTextEdit="1"/>
            </xdr:cNvSpPr>
          </xdr:nvSpPr>
          <xdr:spPr>
            <a:xfrm>
              <a:off x="7341868" y="2788920"/>
              <a:ext cx="2383994" cy="2070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56</xdr:col>
      <xdr:colOff>72390</xdr:colOff>
      <xdr:row>68</xdr:row>
      <xdr:rowOff>38100</xdr:rowOff>
    </xdr:to>
    <xdr:sp macro="" textlink="">
      <xdr:nvSpPr>
        <xdr:cNvPr id="16" name="Rectangle 15">
          <a:extLst>
            <a:ext uri="{FF2B5EF4-FFF2-40B4-BE49-F238E27FC236}">
              <a16:creationId xmlns:a16="http://schemas.microsoft.com/office/drawing/2014/main" id="{FFA58E5B-8B00-A83F-9422-962085B1AD90}"/>
            </a:ext>
          </a:extLst>
        </xdr:cNvPr>
        <xdr:cNvSpPr/>
      </xdr:nvSpPr>
      <xdr:spPr>
        <a:xfrm>
          <a:off x="0" y="0"/>
          <a:ext cx="35924490" cy="13011150"/>
        </a:xfrm>
        <a:prstGeom prst="rect">
          <a:avLst/>
        </a:prstGeom>
        <a:solidFill>
          <a:schemeClr val="bg2">
            <a:lumMod val="25000"/>
          </a:schemeClr>
        </a:solidFill>
        <a:ln w="285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37</xdr:col>
      <xdr:colOff>247650</xdr:colOff>
      <xdr:row>9</xdr:row>
      <xdr:rowOff>0</xdr:rowOff>
    </xdr:from>
    <xdr:to>
      <xdr:col>54</xdr:col>
      <xdr:colOff>228600</xdr:colOff>
      <xdr:row>62</xdr:row>
      <xdr:rowOff>30480</xdr:rowOff>
    </xdr:to>
    <xdr:sp macro="" textlink="">
      <xdr:nvSpPr>
        <xdr:cNvPr id="17" name="Rectangle: Diagonal Corners Rounded 16">
          <a:extLst>
            <a:ext uri="{FF2B5EF4-FFF2-40B4-BE49-F238E27FC236}">
              <a16:creationId xmlns:a16="http://schemas.microsoft.com/office/drawing/2014/main" id="{F7982D76-125E-9197-CF53-4ADFB0189787}"/>
            </a:ext>
          </a:extLst>
        </xdr:cNvPr>
        <xdr:cNvSpPr/>
      </xdr:nvSpPr>
      <xdr:spPr>
        <a:xfrm>
          <a:off x="24517350" y="2857500"/>
          <a:ext cx="10344150" cy="9117330"/>
        </a:xfrm>
        <a:prstGeom prst="round2DiagRect">
          <a:avLst>
            <a:gd name="adj1" fmla="val 16027"/>
            <a:gd name="adj2" fmla="val 0"/>
          </a:avLst>
        </a:prstGeom>
        <a:solidFill>
          <a:schemeClr val="accent4">
            <a:lumMod val="20000"/>
            <a:lumOff val="80000"/>
          </a:schemeClr>
        </a:solidFill>
        <a:ln w="3175">
          <a:solidFill>
            <a:schemeClr val="tx1"/>
          </a:solid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38</xdr:col>
      <xdr:colOff>247651</xdr:colOff>
      <xdr:row>14</xdr:row>
      <xdr:rowOff>99060</xdr:rowOff>
    </xdr:from>
    <xdr:to>
      <xdr:col>54</xdr:col>
      <xdr:colOff>38101</xdr:colOff>
      <xdr:row>54</xdr:row>
      <xdr:rowOff>38100</xdr:rowOff>
    </xdr:to>
    <xdr:graphicFrame macro="">
      <xdr:nvGraphicFramePr>
        <xdr:cNvPr id="18" name="Chart 17">
          <a:extLst>
            <a:ext uri="{FF2B5EF4-FFF2-40B4-BE49-F238E27FC236}">
              <a16:creationId xmlns:a16="http://schemas.microsoft.com/office/drawing/2014/main" id="{E32575BC-E649-49C2-914E-BCD7FD26A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297180</xdr:colOff>
      <xdr:row>35</xdr:row>
      <xdr:rowOff>41910</xdr:rowOff>
    </xdr:from>
    <xdr:to>
      <xdr:col>37</xdr:col>
      <xdr:colOff>0</xdr:colOff>
      <xdr:row>62</xdr:row>
      <xdr:rowOff>152400</xdr:rowOff>
    </xdr:to>
    <xdr:sp macro="" textlink="">
      <xdr:nvSpPr>
        <xdr:cNvPr id="19" name="Rectangle: Rounded Corners 18">
          <a:extLst>
            <a:ext uri="{FF2B5EF4-FFF2-40B4-BE49-F238E27FC236}">
              <a16:creationId xmlns:a16="http://schemas.microsoft.com/office/drawing/2014/main" id="{984560F4-CF26-683B-9E39-7FB023821A27}"/>
            </a:ext>
          </a:extLst>
        </xdr:cNvPr>
        <xdr:cNvSpPr/>
      </xdr:nvSpPr>
      <xdr:spPr>
        <a:xfrm>
          <a:off x="5974080" y="6842760"/>
          <a:ext cx="18295620" cy="4739640"/>
        </a:xfrm>
        <a:prstGeom prst="roundRect">
          <a:avLst/>
        </a:prstGeom>
        <a:solidFill>
          <a:schemeClr val="accent3">
            <a:lumMod val="20000"/>
            <a:lumOff val="80000"/>
          </a:schemeClr>
        </a:solidFill>
        <a:ln w="3175">
          <a:solidFill>
            <a:schemeClr val="tx1"/>
          </a:solid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419100</xdr:colOff>
      <xdr:row>36</xdr:row>
      <xdr:rowOff>0</xdr:rowOff>
    </xdr:from>
    <xdr:to>
      <xdr:col>29</xdr:col>
      <xdr:colOff>361950</xdr:colOff>
      <xdr:row>62</xdr:row>
      <xdr:rowOff>0</xdr:rowOff>
    </xdr:to>
    <xdr:graphicFrame macro="">
      <xdr:nvGraphicFramePr>
        <xdr:cNvPr id="21" name="Chart 20">
          <a:extLst>
            <a:ext uri="{FF2B5EF4-FFF2-40B4-BE49-F238E27FC236}">
              <a16:creationId xmlns:a16="http://schemas.microsoft.com/office/drawing/2014/main" id="{23D458E7-F3C0-44B5-AE4B-F1450E1CB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11430</xdr:colOff>
      <xdr:row>36</xdr:row>
      <xdr:rowOff>125730</xdr:rowOff>
    </xdr:from>
    <xdr:to>
      <xdr:col>36</xdr:col>
      <xdr:colOff>514350</xdr:colOff>
      <xdr:row>60</xdr:row>
      <xdr:rowOff>76200</xdr:rowOff>
    </xdr:to>
    <xdr:graphicFrame macro="">
      <xdr:nvGraphicFramePr>
        <xdr:cNvPr id="22" name="Chart 21">
          <a:extLst>
            <a:ext uri="{FF2B5EF4-FFF2-40B4-BE49-F238E27FC236}">
              <a16:creationId xmlns:a16="http://schemas.microsoft.com/office/drawing/2014/main" id="{51543FC0-6D3F-457E-991E-908B720106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304800</xdr:colOff>
      <xdr:row>35</xdr:row>
      <xdr:rowOff>182880</xdr:rowOff>
    </xdr:from>
    <xdr:to>
      <xdr:col>19</xdr:col>
      <xdr:colOff>426720</xdr:colOff>
      <xdr:row>60</xdr:row>
      <xdr:rowOff>15240</xdr:rowOff>
    </xdr:to>
    <xdr:sp macro="" textlink="">
      <xdr:nvSpPr>
        <xdr:cNvPr id="23" name="Rectangle: Single Corner Rounded 22">
          <a:extLst>
            <a:ext uri="{FF2B5EF4-FFF2-40B4-BE49-F238E27FC236}">
              <a16:creationId xmlns:a16="http://schemas.microsoft.com/office/drawing/2014/main" id="{D4CC6464-D380-95BB-98FC-00C569D8AAB9}"/>
            </a:ext>
          </a:extLst>
        </xdr:cNvPr>
        <xdr:cNvSpPr/>
      </xdr:nvSpPr>
      <xdr:spPr>
        <a:xfrm>
          <a:off x="5989320" y="8564880"/>
          <a:ext cx="6294120" cy="5166360"/>
        </a:xfrm>
        <a:prstGeom prst="round1Rect">
          <a:avLst/>
        </a:prstGeom>
        <a:noFill/>
        <a:ln>
          <a:noFill/>
        </a:ln>
        <a:effectLst>
          <a:innerShdw blurRad="63500" dist="50800" dir="54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381000</xdr:colOff>
      <xdr:row>36</xdr:row>
      <xdr:rowOff>72390</xdr:rowOff>
    </xdr:from>
    <xdr:to>
      <xdr:col>19</xdr:col>
      <xdr:colOff>53340</xdr:colOff>
      <xdr:row>59</xdr:row>
      <xdr:rowOff>118110</xdr:rowOff>
    </xdr:to>
    <xdr:sp macro="" textlink="">
      <xdr:nvSpPr>
        <xdr:cNvPr id="24" name="Rectangle 23">
          <a:extLst>
            <a:ext uri="{FF2B5EF4-FFF2-40B4-BE49-F238E27FC236}">
              <a16:creationId xmlns:a16="http://schemas.microsoft.com/office/drawing/2014/main" id="{ABCCFABB-65C5-5642-49C5-9FBC26A5D2B8}"/>
            </a:ext>
          </a:extLst>
        </xdr:cNvPr>
        <xdr:cNvSpPr/>
      </xdr:nvSpPr>
      <xdr:spPr>
        <a:xfrm>
          <a:off x="6743700" y="7044690"/>
          <a:ext cx="5158740" cy="3989070"/>
        </a:xfrm>
        <a:prstGeom prst="rect">
          <a:avLst/>
        </a:prstGeom>
        <a:noFill/>
        <a:ln>
          <a:no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152400</xdr:colOff>
      <xdr:row>10</xdr:row>
      <xdr:rowOff>57150</xdr:rowOff>
    </xdr:from>
    <xdr:to>
      <xdr:col>22</xdr:col>
      <xdr:colOff>247650</xdr:colOff>
      <xdr:row>33</xdr:row>
      <xdr:rowOff>87630</xdr:rowOff>
    </xdr:to>
    <xdr:sp macro="" textlink="">
      <xdr:nvSpPr>
        <xdr:cNvPr id="25" name="Rectangle: Top Corners One Rounded and One Snipped 24">
          <a:extLst>
            <a:ext uri="{FF2B5EF4-FFF2-40B4-BE49-F238E27FC236}">
              <a16:creationId xmlns:a16="http://schemas.microsoft.com/office/drawing/2014/main" id="{10CEFEA8-9D0E-21B1-41B4-7D2FAE2E2BB2}"/>
            </a:ext>
          </a:extLst>
        </xdr:cNvPr>
        <xdr:cNvSpPr/>
      </xdr:nvSpPr>
      <xdr:spPr>
        <a:xfrm>
          <a:off x="7734300" y="2571750"/>
          <a:ext cx="6191250" cy="3973830"/>
        </a:xfrm>
        <a:prstGeom prst="snipRoundRect">
          <a:avLst/>
        </a:prstGeom>
        <a:noFill/>
        <a:ln w="3175">
          <a:solidFill>
            <a:schemeClr val="tx1">
              <a:lumMod val="50000"/>
              <a:lumOff val="50000"/>
            </a:schemeClr>
          </a:solid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514350</xdr:colOff>
      <xdr:row>37</xdr:row>
      <xdr:rowOff>91441</xdr:rowOff>
    </xdr:from>
    <xdr:to>
      <xdr:col>17</xdr:col>
      <xdr:colOff>506730</xdr:colOff>
      <xdr:row>59</xdr:row>
      <xdr:rowOff>167641</xdr:rowOff>
    </xdr:to>
    <xdr:graphicFrame macro="">
      <xdr:nvGraphicFramePr>
        <xdr:cNvPr id="26" name="Chart 25">
          <a:extLst>
            <a:ext uri="{FF2B5EF4-FFF2-40B4-BE49-F238E27FC236}">
              <a16:creationId xmlns:a16="http://schemas.microsoft.com/office/drawing/2014/main" id="{BDCC670E-C688-4DC9-AB75-1C5613B76D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400050</xdr:colOff>
      <xdr:row>9</xdr:row>
      <xdr:rowOff>30480</xdr:rowOff>
    </xdr:from>
    <xdr:to>
      <xdr:col>36</xdr:col>
      <xdr:colOff>742950</xdr:colOff>
      <xdr:row>34</xdr:row>
      <xdr:rowOff>45720</xdr:rowOff>
    </xdr:to>
    <xdr:sp macro="" textlink="">
      <xdr:nvSpPr>
        <xdr:cNvPr id="27" name="Flowchart: Alternate Process 26">
          <a:extLst>
            <a:ext uri="{FF2B5EF4-FFF2-40B4-BE49-F238E27FC236}">
              <a16:creationId xmlns:a16="http://schemas.microsoft.com/office/drawing/2014/main" id="{C62F5A68-7BAA-3516-F7DB-8A8FF732D640}"/>
            </a:ext>
          </a:extLst>
        </xdr:cNvPr>
        <xdr:cNvSpPr/>
      </xdr:nvSpPr>
      <xdr:spPr>
        <a:xfrm>
          <a:off x="6076950" y="2373630"/>
          <a:ext cx="18173700" cy="4301490"/>
        </a:xfrm>
        <a:prstGeom prst="flowChartAlternateProcess">
          <a:avLst/>
        </a:prstGeom>
        <a:solidFill>
          <a:schemeClr val="accent3">
            <a:lumMod val="20000"/>
            <a:lumOff val="80000"/>
          </a:schemeClr>
        </a:solidFill>
        <a:ln w="3175">
          <a:solidFill>
            <a:schemeClr val="tx1">
              <a:lumMod val="50000"/>
              <a:lumOff val="50000"/>
            </a:schemeClr>
          </a:solid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152400</xdr:colOff>
      <xdr:row>10</xdr:row>
      <xdr:rowOff>30480</xdr:rowOff>
    </xdr:from>
    <xdr:to>
      <xdr:col>25</xdr:col>
      <xdr:colOff>95250</xdr:colOff>
      <xdr:row>33</xdr:row>
      <xdr:rowOff>19050</xdr:rowOff>
    </xdr:to>
    <xdr:graphicFrame macro="">
      <xdr:nvGraphicFramePr>
        <xdr:cNvPr id="28" name="Chart 27">
          <a:extLst>
            <a:ext uri="{FF2B5EF4-FFF2-40B4-BE49-F238E27FC236}">
              <a16:creationId xmlns:a16="http://schemas.microsoft.com/office/drawing/2014/main" id="{2C8E6035-54CC-4653-BC5F-8E6E79C4E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285750</xdr:colOff>
      <xdr:row>10</xdr:row>
      <xdr:rowOff>72390</xdr:rowOff>
    </xdr:from>
    <xdr:to>
      <xdr:col>36</xdr:col>
      <xdr:colOff>400050</xdr:colOff>
      <xdr:row>33</xdr:row>
      <xdr:rowOff>19050</xdr:rowOff>
    </xdr:to>
    <xdr:graphicFrame macro="">
      <xdr:nvGraphicFramePr>
        <xdr:cNvPr id="29" name="Chart 28">
          <a:extLst>
            <a:ext uri="{FF2B5EF4-FFF2-40B4-BE49-F238E27FC236}">
              <a16:creationId xmlns:a16="http://schemas.microsoft.com/office/drawing/2014/main" id="{F38B6956-9220-42BD-A382-6A34D48B2E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152400</xdr:colOff>
      <xdr:row>9</xdr:row>
      <xdr:rowOff>57150</xdr:rowOff>
    </xdr:from>
    <xdr:to>
      <xdr:col>9</xdr:col>
      <xdr:colOff>144780</xdr:colOff>
      <xdr:row>62</xdr:row>
      <xdr:rowOff>57150</xdr:rowOff>
    </xdr:to>
    <xdr:sp macro="" textlink="">
      <xdr:nvSpPr>
        <xdr:cNvPr id="30" name="Rectangle: Top Corners One Rounded and One Snipped 29">
          <a:extLst>
            <a:ext uri="{FF2B5EF4-FFF2-40B4-BE49-F238E27FC236}">
              <a16:creationId xmlns:a16="http://schemas.microsoft.com/office/drawing/2014/main" id="{9F90D52B-E3B6-D510-53F7-756B90BB9461}"/>
            </a:ext>
          </a:extLst>
        </xdr:cNvPr>
        <xdr:cNvSpPr/>
      </xdr:nvSpPr>
      <xdr:spPr>
        <a:xfrm rot="16200000">
          <a:off x="-1556385" y="4623435"/>
          <a:ext cx="9086850" cy="5669280"/>
        </a:xfrm>
        <a:prstGeom prst="snipRoundRect">
          <a:avLst/>
        </a:prstGeom>
        <a:solidFill>
          <a:schemeClr val="accent3">
            <a:lumMod val="40000"/>
            <a:lumOff val="60000"/>
          </a:schemeClr>
        </a:solidFill>
        <a:ln w="3175"/>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45720</xdr:colOff>
      <xdr:row>13</xdr:row>
      <xdr:rowOff>95250</xdr:rowOff>
    </xdr:from>
    <xdr:to>
      <xdr:col>8</xdr:col>
      <xdr:colOff>285750</xdr:colOff>
      <xdr:row>27</xdr:row>
      <xdr:rowOff>152399</xdr:rowOff>
    </xdr:to>
    <mc:AlternateContent xmlns:mc="http://schemas.openxmlformats.org/markup-compatibility/2006" xmlns:a14="http://schemas.microsoft.com/office/drawing/2010/main">
      <mc:Choice Requires="a14">
        <xdr:graphicFrame macro="">
          <xdr:nvGraphicFramePr>
            <xdr:cNvPr id="31" name="      Sex">
              <a:extLst>
                <a:ext uri="{FF2B5EF4-FFF2-40B4-BE49-F238E27FC236}">
                  <a16:creationId xmlns:a16="http://schemas.microsoft.com/office/drawing/2014/main" id="{5843DA43-62EE-C026-E303-0A695220E772}"/>
                </a:ext>
              </a:extLst>
            </xdr:cNvPr>
            <xdr:cNvGraphicFramePr/>
          </xdr:nvGraphicFramePr>
          <xdr:xfrm>
            <a:off x="0" y="0"/>
            <a:ext cx="0" cy="0"/>
          </xdr:xfrm>
          <a:graphic>
            <a:graphicData uri="http://schemas.microsoft.com/office/drawing/2010/slicer">
              <sle:slicer xmlns:sle="http://schemas.microsoft.com/office/drawing/2010/slicer" name="      Sex"/>
            </a:graphicData>
          </a:graphic>
        </xdr:graphicFrame>
      </mc:Choice>
      <mc:Fallback xmlns="">
        <xdr:sp macro="" textlink="">
          <xdr:nvSpPr>
            <xdr:cNvPr id="0" name=""/>
            <xdr:cNvSpPr>
              <a:spLocks noTextEdit="1"/>
            </xdr:cNvSpPr>
          </xdr:nvSpPr>
          <xdr:spPr>
            <a:xfrm>
              <a:off x="655320" y="3436620"/>
              <a:ext cx="4697730" cy="22212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579120</xdr:colOff>
      <xdr:row>30</xdr:row>
      <xdr:rowOff>0</xdr:rowOff>
    </xdr:from>
    <xdr:to>
      <xdr:col>8</xdr:col>
      <xdr:colOff>304800</xdr:colOff>
      <xdr:row>59</xdr:row>
      <xdr:rowOff>19050</xdr:rowOff>
    </xdr:to>
    <mc:AlternateContent xmlns:mc="http://schemas.openxmlformats.org/markup-compatibility/2006" xmlns:a14="http://schemas.microsoft.com/office/drawing/2010/main">
      <mc:Choice Requires="a14">
        <xdr:graphicFrame macro="">
          <xdr:nvGraphicFramePr>
            <xdr:cNvPr id="32" name="Servived_Y/N 1">
              <a:extLst>
                <a:ext uri="{FF2B5EF4-FFF2-40B4-BE49-F238E27FC236}">
                  <a16:creationId xmlns:a16="http://schemas.microsoft.com/office/drawing/2014/main" id="{E09D1049-DD75-8F4E-7387-BAECCF6ABA26}"/>
                </a:ext>
              </a:extLst>
            </xdr:cNvPr>
            <xdr:cNvGraphicFramePr/>
          </xdr:nvGraphicFramePr>
          <xdr:xfrm>
            <a:off x="0" y="0"/>
            <a:ext cx="0" cy="0"/>
          </xdr:xfrm>
          <a:graphic>
            <a:graphicData uri="http://schemas.microsoft.com/office/drawing/2010/slicer">
              <sle:slicer xmlns:sle="http://schemas.microsoft.com/office/drawing/2010/slicer" name="Servived_Y/N 1"/>
            </a:graphicData>
          </a:graphic>
        </xdr:graphicFrame>
      </mc:Choice>
      <mc:Fallback xmlns="">
        <xdr:sp macro="" textlink="">
          <xdr:nvSpPr>
            <xdr:cNvPr id="0" name=""/>
            <xdr:cNvSpPr>
              <a:spLocks noTextEdit="1"/>
            </xdr:cNvSpPr>
          </xdr:nvSpPr>
          <xdr:spPr>
            <a:xfrm>
              <a:off x="3208020" y="6019800"/>
              <a:ext cx="2164080" cy="499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91440</xdr:colOff>
      <xdr:row>29</xdr:row>
      <xdr:rowOff>152400</xdr:rowOff>
    </xdr:from>
    <xdr:to>
      <xdr:col>4</xdr:col>
      <xdr:colOff>327660</xdr:colOff>
      <xdr:row>59</xdr:row>
      <xdr:rowOff>0</xdr:rowOff>
    </xdr:to>
    <mc:AlternateContent xmlns:mc="http://schemas.openxmlformats.org/markup-compatibility/2006" xmlns:a14="http://schemas.microsoft.com/office/drawing/2010/main">
      <mc:Choice Requires="a14">
        <xdr:graphicFrame macro="">
          <xdr:nvGraphicFramePr>
            <xdr:cNvPr id="33" name="Age Classification 1">
              <a:extLst>
                <a:ext uri="{FF2B5EF4-FFF2-40B4-BE49-F238E27FC236}">
                  <a16:creationId xmlns:a16="http://schemas.microsoft.com/office/drawing/2014/main" id="{179347C7-F098-4453-F339-C9B5336CFB94}"/>
                </a:ext>
              </a:extLst>
            </xdr:cNvPr>
            <xdr:cNvGraphicFramePr/>
          </xdr:nvGraphicFramePr>
          <xdr:xfrm>
            <a:off x="0" y="0"/>
            <a:ext cx="0" cy="0"/>
          </xdr:xfrm>
          <a:graphic>
            <a:graphicData uri="http://schemas.microsoft.com/office/drawing/2010/slicer">
              <sle:slicer xmlns:sle="http://schemas.microsoft.com/office/drawing/2010/slicer" name="Age Classification 1"/>
            </a:graphicData>
          </a:graphic>
        </xdr:graphicFrame>
      </mc:Choice>
      <mc:Fallback xmlns="">
        <xdr:sp macro="" textlink="">
          <xdr:nvSpPr>
            <xdr:cNvPr id="0" name=""/>
            <xdr:cNvSpPr>
              <a:spLocks noTextEdit="1"/>
            </xdr:cNvSpPr>
          </xdr:nvSpPr>
          <xdr:spPr>
            <a:xfrm>
              <a:off x="701040" y="6000750"/>
              <a:ext cx="2255520" cy="499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571500</xdr:colOff>
      <xdr:row>6</xdr:row>
      <xdr:rowOff>19050</xdr:rowOff>
    </xdr:from>
    <xdr:to>
      <xdr:col>8</xdr:col>
      <xdr:colOff>396240</xdr:colOff>
      <xdr:row>8</xdr:row>
      <xdr:rowOff>114300</xdr:rowOff>
    </xdr:to>
    <xdr:grpSp>
      <xdr:nvGrpSpPr>
        <xdr:cNvPr id="34" name="Group 33">
          <a:extLst>
            <a:ext uri="{FF2B5EF4-FFF2-40B4-BE49-F238E27FC236}">
              <a16:creationId xmlns:a16="http://schemas.microsoft.com/office/drawing/2014/main" id="{80E73907-A086-1B9D-3669-3A44749B831B}"/>
            </a:ext>
          </a:extLst>
        </xdr:cNvPr>
        <xdr:cNvGrpSpPr/>
      </xdr:nvGrpSpPr>
      <xdr:grpSpPr>
        <a:xfrm>
          <a:off x="1181100" y="1447800"/>
          <a:ext cx="4282440" cy="1238250"/>
          <a:chOff x="1219200" y="1028700"/>
          <a:chExt cx="4282440" cy="1390650"/>
        </a:xfrm>
      </xdr:grpSpPr>
      <xdr:sp macro="" textlink="'Avg age'!O11:O12">
        <xdr:nvSpPr>
          <xdr:cNvPr id="10" name="Rectangle: Rounded Corners 9">
            <a:extLst>
              <a:ext uri="{FF2B5EF4-FFF2-40B4-BE49-F238E27FC236}">
                <a16:creationId xmlns:a16="http://schemas.microsoft.com/office/drawing/2014/main" id="{8B10D38D-379D-115B-4F27-37BD0FF93C00}"/>
              </a:ext>
            </a:extLst>
          </xdr:cNvPr>
          <xdr:cNvSpPr/>
        </xdr:nvSpPr>
        <xdr:spPr>
          <a:xfrm>
            <a:off x="1219200" y="1028700"/>
            <a:ext cx="4282440" cy="1390650"/>
          </a:xfrm>
          <a:prstGeom prst="roundRect">
            <a:avLst/>
          </a:prstGeom>
          <a:solidFill>
            <a:schemeClr val="accent4">
              <a:lumMod val="20000"/>
              <a:lumOff val="80000"/>
            </a:schemeClr>
          </a:solidFill>
          <a:ln>
            <a:solidFill>
              <a:schemeClr val="tx1"/>
            </a:solid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BBA27B7-7D84-411A-8258-E7F09DF002A4}" type="TxLink">
              <a:rPr lang="en-US" sz="3600" b="1" i="0" u="none" strike="noStrike">
                <a:solidFill>
                  <a:srgbClr val="000000"/>
                </a:solidFill>
                <a:latin typeface="Aptos Narrow"/>
              </a:rPr>
              <a:pPr algn="ctr"/>
              <a:t>Average Age</a:t>
            </a:fld>
            <a:endParaRPr lang="en-IN" sz="400000" b="1"/>
          </a:p>
        </xdr:txBody>
      </xdr:sp>
      <xdr:sp macro="" textlink="'Avg age'!O12">
        <xdr:nvSpPr>
          <xdr:cNvPr id="20" name="TextBox 19">
            <a:extLst>
              <a:ext uri="{FF2B5EF4-FFF2-40B4-BE49-F238E27FC236}">
                <a16:creationId xmlns:a16="http://schemas.microsoft.com/office/drawing/2014/main" id="{6BA511D5-51C3-B40C-3B20-48FB238BCD9E}"/>
              </a:ext>
            </a:extLst>
          </xdr:cNvPr>
          <xdr:cNvSpPr txBox="1"/>
        </xdr:nvSpPr>
        <xdr:spPr>
          <a:xfrm>
            <a:off x="2095500" y="1714500"/>
            <a:ext cx="260985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6312538-D565-4E50-8C40-182539AC626D}" type="TxLink">
              <a:rPr lang="en-US" sz="4000" b="1" i="0" u="none" strike="noStrike">
                <a:solidFill>
                  <a:srgbClr val="0070C0"/>
                </a:solidFill>
                <a:latin typeface="Aptos Narrow"/>
              </a:rPr>
              <a:pPr algn="ctr"/>
              <a:t>32</a:t>
            </a:fld>
            <a:endParaRPr lang="en-IN" sz="4800" b="1">
              <a:solidFill>
                <a:srgbClr val="0070C0"/>
              </a:solidFill>
            </a:endParaRPr>
          </a:p>
        </xdr:txBody>
      </xdr:sp>
    </xdr:grpSp>
    <xdr:clientData/>
  </xdr:twoCellAnchor>
  <xdr:twoCellAnchor>
    <xdr:from>
      <xdr:col>10</xdr:col>
      <xdr:colOff>510540</xdr:colOff>
      <xdr:row>5</xdr:row>
      <xdr:rowOff>163830</xdr:rowOff>
    </xdr:from>
    <xdr:to>
      <xdr:col>17</xdr:col>
      <xdr:colOff>19050</xdr:colOff>
      <xdr:row>8</xdr:row>
      <xdr:rowOff>95250</xdr:rowOff>
    </xdr:to>
    <xdr:grpSp>
      <xdr:nvGrpSpPr>
        <xdr:cNvPr id="40" name="Group 39">
          <a:extLst>
            <a:ext uri="{FF2B5EF4-FFF2-40B4-BE49-F238E27FC236}">
              <a16:creationId xmlns:a16="http://schemas.microsoft.com/office/drawing/2014/main" id="{BE7C5AA3-74EC-22EF-81EA-9B2CCFF03D08}"/>
            </a:ext>
          </a:extLst>
        </xdr:cNvPr>
        <xdr:cNvGrpSpPr/>
      </xdr:nvGrpSpPr>
      <xdr:grpSpPr>
        <a:xfrm>
          <a:off x="6873240" y="1421130"/>
          <a:ext cx="3775710" cy="1245870"/>
          <a:chOff x="7235190" y="1021080"/>
          <a:chExt cx="3779520" cy="1245870"/>
        </a:xfrm>
      </xdr:grpSpPr>
      <xdr:sp macro="" textlink="kPis!J8">
        <xdr:nvSpPr>
          <xdr:cNvPr id="11" name="Rectangle: Rounded Corners 10">
            <a:extLst>
              <a:ext uri="{FF2B5EF4-FFF2-40B4-BE49-F238E27FC236}">
                <a16:creationId xmlns:a16="http://schemas.microsoft.com/office/drawing/2014/main" id="{C861DAAD-5C19-4549-B1B8-AE9E47F5A3E6}"/>
              </a:ext>
            </a:extLst>
          </xdr:cNvPr>
          <xdr:cNvSpPr/>
        </xdr:nvSpPr>
        <xdr:spPr>
          <a:xfrm>
            <a:off x="7235190" y="1021080"/>
            <a:ext cx="3779520" cy="1245870"/>
          </a:xfrm>
          <a:prstGeom prst="roundRect">
            <a:avLst/>
          </a:prstGeom>
          <a:solidFill>
            <a:schemeClr val="accent4">
              <a:lumMod val="20000"/>
              <a:lumOff val="80000"/>
            </a:schemeClr>
          </a:solidFill>
          <a:ln>
            <a:solidFill>
              <a:schemeClr val="tx1"/>
            </a:solid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35EFE27-A4D2-4316-97DE-6256CFF0DFCC}" type="TxLink">
              <a:rPr lang="en-US" sz="3600" b="1" i="0" u="none" strike="noStrike">
                <a:solidFill>
                  <a:schemeClr val="tx1"/>
                </a:solidFill>
                <a:latin typeface="Aptos Narrow"/>
              </a:rPr>
              <a:pPr algn="ctr"/>
              <a:t>Total Males</a:t>
            </a:fld>
            <a:endParaRPr lang="en-IN" sz="4400">
              <a:solidFill>
                <a:schemeClr val="tx1"/>
              </a:solidFill>
            </a:endParaRPr>
          </a:p>
        </xdr:txBody>
      </xdr:sp>
      <xdr:sp macro="" textlink="kPis!J6">
        <xdr:nvSpPr>
          <xdr:cNvPr id="35" name="TextBox 34">
            <a:extLst>
              <a:ext uri="{FF2B5EF4-FFF2-40B4-BE49-F238E27FC236}">
                <a16:creationId xmlns:a16="http://schemas.microsoft.com/office/drawing/2014/main" id="{25C5F773-1B3F-E859-7769-0544E97490C3}"/>
              </a:ext>
            </a:extLst>
          </xdr:cNvPr>
          <xdr:cNvSpPr txBox="1"/>
        </xdr:nvSpPr>
        <xdr:spPr>
          <a:xfrm>
            <a:off x="7886700" y="1657350"/>
            <a:ext cx="26670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5E12EB4-C00E-4DDB-B9C1-F8F97DB46A30}" type="TxLink">
              <a:rPr lang="en-US" sz="3600" b="1" i="0" u="none" strike="noStrike">
                <a:solidFill>
                  <a:srgbClr val="0070C0"/>
                </a:solidFill>
                <a:latin typeface="Aptos Narrow"/>
              </a:rPr>
              <a:pPr algn="ctr"/>
              <a:t>577</a:t>
            </a:fld>
            <a:endParaRPr lang="en-IN" sz="4400" b="1">
              <a:solidFill>
                <a:srgbClr val="0070C0"/>
              </a:solidFill>
            </a:endParaRPr>
          </a:p>
        </xdr:txBody>
      </xdr:sp>
    </xdr:grpSp>
    <xdr:clientData/>
  </xdr:twoCellAnchor>
  <xdr:twoCellAnchor>
    <xdr:from>
      <xdr:col>20</xdr:col>
      <xdr:colOff>102870</xdr:colOff>
      <xdr:row>6</xdr:row>
      <xdr:rowOff>19050</xdr:rowOff>
    </xdr:from>
    <xdr:to>
      <xdr:col>26</xdr:col>
      <xdr:colOff>224790</xdr:colOff>
      <xdr:row>8</xdr:row>
      <xdr:rowOff>83820</xdr:rowOff>
    </xdr:to>
    <xdr:grpSp>
      <xdr:nvGrpSpPr>
        <xdr:cNvPr id="44" name="Group 43">
          <a:extLst>
            <a:ext uri="{FF2B5EF4-FFF2-40B4-BE49-F238E27FC236}">
              <a16:creationId xmlns:a16="http://schemas.microsoft.com/office/drawing/2014/main" id="{52A6A7E5-DAE1-31D4-47C3-6C525CC734FC}"/>
            </a:ext>
          </a:extLst>
        </xdr:cNvPr>
        <xdr:cNvGrpSpPr/>
      </xdr:nvGrpSpPr>
      <xdr:grpSpPr>
        <a:xfrm>
          <a:off x="12561570" y="1447800"/>
          <a:ext cx="3779520" cy="1207770"/>
          <a:chOff x="12847320" y="971550"/>
          <a:chExt cx="3779520" cy="1283970"/>
        </a:xfrm>
      </xdr:grpSpPr>
      <xdr:sp macro="" textlink="kPis!L5">
        <xdr:nvSpPr>
          <xdr:cNvPr id="12" name="Rectangle: Rounded Corners 11">
            <a:extLst>
              <a:ext uri="{FF2B5EF4-FFF2-40B4-BE49-F238E27FC236}">
                <a16:creationId xmlns:a16="http://schemas.microsoft.com/office/drawing/2014/main" id="{E1767595-ECA5-436C-935A-0BF9F63AE355}"/>
              </a:ext>
            </a:extLst>
          </xdr:cNvPr>
          <xdr:cNvSpPr/>
        </xdr:nvSpPr>
        <xdr:spPr>
          <a:xfrm>
            <a:off x="12847320" y="971550"/>
            <a:ext cx="3779520" cy="1283970"/>
          </a:xfrm>
          <a:prstGeom prst="roundRect">
            <a:avLst/>
          </a:prstGeom>
          <a:solidFill>
            <a:schemeClr val="accent4">
              <a:lumMod val="20000"/>
              <a:lumOff val="80000"/>
            </a:schemeClr>
          </a:solidFill>
          <a:ln>
            <a:solidFill>
              <a:schemeClr val="tx1"/>
            </a:solid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8CD8D74-EAB2-4DE7-8960-B98D8C135FE9}" type="TxLink">
              <a:rPr lang="en-US" sz="3200" b="1" i="0" u="none" strike="noStrike">
                <a:solidFill>
                  <a:schemeClr val="tx1"/>
                </a:solidFill>
                <a:latin typeface="Aptos Narrow"/>
              </a:rPr>
              <a:pPr algn="ctr"/>
              <a:t>Total Females</a:t>
            </a:fld>
            <a:endParaRPr lang="en-IN" sz="4000" b="1">
              <a:solidFill>
                <a:schemeClr val="tx1"/>
              </a:solidFill>
            </a:endParaRPr>
          </a:p>
        </xdr:txBody>
      </xdr:sp>
      <xdr:sp macro="" textlink="kPis!L6">
        <xdr:nvSpPr>
          <xdr:cNvPr id="41" name="TextBox 40">
            <a:extLst>
              <a:ext uri="{FF2B5EF4-FFF2-40B4-BE49-F238E27FC236}">
                <a16:creationId xmlns:a16="http://schemas.microsoft.com/office/drawing/2014/main" id="{7EB8DABB-9837-C0D9-AE9C-A8594288CB3A}"/>
              </a:ext>
            </a:extLst>
          </xdr:cNvPr>
          <xdr:cNvSpPr txBox="1"/>
        </xdr:nvSpPr>
        <xdr:spPr>
          <a:xfrm>
            <a:off x="13735050" y="1619250"/>
            <a:ext cx="18669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AC4B0C6-366F-4CD2-BADF-68566E31AA46}" type="TxLink">
              <a:rPr lang="en-US" sz="3600" b="1" i="0" u="none" strike="noStrike">
                <a:solidFill>
                  <a:srgbClr val="0070C0"/>
                </a:solidFill>
                <a:latin typeface="Aptos Narrow"/>
              </a:rPr>
              <a:pPr algn="ctr"/>
              <a:t>314</a:t>
            </a:fld>
            <a:endParaRPr lang="en-IN" sz="4400" b="1">
              <a:solidFill>
                <a:srgbClr val="0070C0"/>
              </a:solidFill>
            </a:endParaRPr>
          </a:p>
        </xdr:txBody>
      </xdr:sp>
    </xdr:grpSp>
    <xdr:clientData/>
  </xdr:twoCellAnchor>
  <xdr:twoCellAnchor>
    <xdr:from>
      <xdr:col>30</xdr:col>
      <xdr:colOff>76200</xdr:colOff>
      <xdr:row>5</xdr:row>
      <xdr:rowOff>167640</xdr:rowOff>
    </xdr:from>
    <xdr:to>
      <xdr:col>34</xdr:col>
      <xdr:colOff>121920</xdr:colOff>
      <xdr:row>8</xdr:row>
      <xdr:rowOff>60960</xdr:rowOff>
    </xdr:to>
    <xdr:grpSp>
      <xdr:nvGrpSpPr>
        <xdr:cNvPr id="46" name="Group 45">
          <a:extLst>
            <a:ext uri="{FF2B5EF4-FFF2-40B4-BE49-F238E27FC236}">
              <a16:creationId xmlns:a16="http://schemas.microsoft.com/office/drawing/2014/main" id="{CFEF7423-C4D6-2446-1021-21857BCB27B0}"/>
            </a:ext>
          </a:extLst>
        </xdr:cNvPr>
        <xdr:cNvGrpSpPr/>
      </xdr:nvGrpSpPr>
      <xdr:grpSpPr>
        <a:xfrm>
          <a:off x="18630900" y="1424940"/>
          <a:ext cx="3779520" cy="1207770"/>
          <a:chOff x="18802350" y="1024890"/>
          <a:chExt cx="3779520" cy="1283970"/>
        </a:xfrm>
      </xdr:grpSpPr>
      <xdr:sp macro="" textlink="KPIs1!A7">
        <xdr:nvSpPr>
          <xdr:cNvPr id="13" name="Rectangle: Rounded Corners 12">
            <a:extLst>
              <a:ext uri="{FF2B5EF4-FFF2-40B4-BE49-F238E27FC236}">
                <a16:creationId xmlns:a16="http://schemas.microsoft.com/office/drawing/2014/main" id="{F1554BDE-A78B-49F5-9072-F74D23EE5E13}"/>
              </a:ext>
            </a:extLst>
          </xdr:cNvPr>
          <xdr:cNvSpPr/>
        </xdr:nvSpPr>
        <xdr:spPr>
          <a:xfrm>
            <a:off x="18802350" y="1024890"/>
            <a:ext cx="3779520" cy="1283970"/>
          </a:xfrm>
          <a:prstGeom prst="roundRect">
            <a:avLst/>
          </a:prstGeom>
          <a:solidFill>
            <a:schemeClr val="accent4">
              <a:lumMod val="20000"/>
              <a:lumOff val="80000"/>
            </a:schemeClr>
          </a:solidFill>
          <a:ln>
            <a:solidFill>
              <a:schemeClr val="tx1"/>
            </a:solid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64F77C9-9AE6-4550-B1EE-AC38DE6DCA17}" type="TxLink">
              <a:rPr lang="en-US" sz="3200" b="1" i="0" u="none" strike="noStrike">
                <a:solidFill>
                  <a:srgbClr val="000000"/>
                </a:solidFill>
                <a:latin typeface="Aptos Narrow"/>
              </a:rPr>
              <a:pPr algn="ctr"/>
              <a:t>Total passenger</a:t>
            </a:fld>
            <a:endParaRPr lang="en-IN" sz="4000" b="1"/>
          </a:p>
        </xdr:txBody>
      </xdr:sp>
      <xdr:sp macro="" textlink="KPIs1!A8">
        <xdr:nvSpPr>
          <xdr:cNvPr id="45" name="TextBox 44">
            <a:extLst>
              <a:ext uri="{FF2B5EF4-FFF2-40B4-BE49-F238E27FC236}">
                <a16:creationId xmlns:a16="http://schemas.microsoft.com/office/drawing/2014/main" id="{E65C4F53-3F2E-7070-CB3A-761712BF1627}"/>
              </a:ext>
            </a:extLst>
          </xdr:cNvPr>
          <xdr:cNvSpPr txBox="1"/>
        </xdr:nvSpPr>
        <xdr:spPr>
          <a:xfrm>
            <a:off x="19469100" y="1676400"/>
            <a:ext cx="215265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319FB18-FADB-4182-AA70-86E1E0ABAFB9}" type="TxLink">
              <a:rPr lang="en-US" sz="3600" b="1" i="0" u="none" strike="noStrike">
                <a:solidFill>
                  <a:srgbClr val="0070C0"/>
                </a:solidFill>
                <a:latin typeface="Aptos Narrow"/>
              </a:rPr>
              <a:pPr algn="ctr"/>
              <a:t>891</a:t>
            </a:fld>
            <a:endParaRPr lang="en-IN" sz="4400" b="1">
              <a:solidFill>
                <a:srgbClr val="0070C0"/>
              </a:solidFill>
            </a:endParaRPr>
          </a:p>
        </xdr:txBody>
      </xdr:sp>
    </xdr:grpSp>
    <xdr:clientData/>
  </xdr:twoCellAnchor>
  <xdr:twoCellAnchor>
    <xdr:from>
      <xdr:col>37</xdr:col>
      <xdr:colOff>102870</xdr:colOff>
      <xdr:row>6</xdr:row>
      <xdr:rowOff>7620</xdr:rowOff>
    </xdr:from>
    <xdr:to>
      <xdr:col>44</xdr:col>
      <xdr:colOff>224790</xdr:colOff>
      <xdr:row>8</xdr:row>
      <xdr:rowOff>57150</xdr:rowOff>
    </xdr:to>
    <xdr:grpSp>
      <xdr:nvGrpSpPr>
        <xdr:cNvPr id="48" name="Group 47">
          <a:extLst>
            <a:ext uri="{FF2B5EF4-FFF2-40B4-BE49-F238E27FC236}">
              <a16:creationId xmlns:a16="http://schemas.microsoft.com/office/drawing/2014/main" id="{47F423F0-7A87-88AA-7B69-29AB1ED2C447}"/>
            </a:ext>
          </a:extLst>
        </xdr:cNvPr>
        <xdr:cNvGrpSpPr/>
      </xdr:nvGrpSpPr>
      <xdr:grpSpPr>
        <a:xfrm>
          <a:off x="24372570" y="1436370"/>
          <a:ext cx="4389120" cy="1192530"/>
          <a:chOff x="24467820" y="1131570"/>
          <a:chExt cx="4389120" cy="1268730"/>
        </a:xfrm>
      </xdr:grpSpPr>
      <xdr:sp macro="" textlink="KPIs1!B7">
        <xdr:nvSpPr>
          <xdr:cNvPr id="15" name="Rectangle: Rounded Corners 14">
            <a:extLst>
              <a:ext uri="{FF2B5EF4-FFF2-40B4-BE49-F238E27FC236}">
                <a16:creationId xmlns:a16="http://schemas.microsoft.com/office/drawing/2014/main" id="{E0931DCB-C054-4DDC-AB29-2FFFA5DD45B1}"/>
              </a:ext>
            </a:extLst>
          </xdr:cNvPr>
          <xdr:cNvSpPr/>
        </xdr:nvSpPr>
        <xdr:spPr>
          <a:xfrm>
            <a:off x="24467820" y="1131570"/>
            <a:ext cx="4389120" cy="1268730"/>
          </a:xfrm>
          <a:prstGeom prst="roundRect">
            <a:avLst/>
          </a:prstGeom>
          <a:solidFill>
            <a:schemeClr val="accent4">
              <a:lumMod val="20000"/>
              <a:lumOff val="80000"/>
            </a:schemeClr>
          </a:solidFill>
          <a:ln>
            <a:solidFill>
              <a:schemeClr val="tx1"/>
            </a:solid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BB16BB1-66BF-4AE3-9FD6-39351BE35E7B}" type="TxLink">
              <a:rPr lang="en-US" sz="3200" b="1" i="0" u="none" strike="noStrike">
                <a:solidFill>
                  <a:srgbClr val="000000"/>
                </a:solidFill>
                <a:latin typeface="Aptos Narrow"/>
              </a:rPr>
              <a:pPr algn="ctr"/>
              <a:t>Average Fare</a:t>
            </a:fld>
            <a:endParaRPr lang="en-IN" sz="4000" b="1"/>
          </a:p>
        </xdr:txBody>
      </xdr:sp>
      <xdr:sp macro="" textlink="KPIs1!B8">
        <xdr:nvSpPr>
          <xdr:cNvPr id="47" name="TextBox 46">
            <a:extLst>
              <a:ext uri="{FF2B5EF4-FFF2-40B4-BE49-F238E27FC236}">
                <a16:creationId xmlns:a16="http://schemas.microsoft.com/office/drawing/2014/main" id="{E866857C-6B5E-19EF-73E4-D5F5DE76910A}"/>
              </a:ext>
            </a:extLst>
          </xdr:cNvPr>
          <xdr:cNvSpPr txBox="1"/>
        </xdr:nvSpPr>
        <xdr:spPr>
          <a:xfrm>
            <a:off x="25603200" y="1714500"/>
            <a:ext cx="19050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DDDF91C-9243-402E-8397-F161DD7D18F6}" type="TxLink">
              <a:rPr lang="en-US" sz="3200" b="1" i="0" u="none" strike="noStrike">
                <a:solidFill>
                  <a:srgbClr val="0070C0"/>
                </a:solidFill>
                <a:latin typeface="Aptos Narrow"/>
              </a:rPr>
              <a:pPr algn="ctr"/>
              <a:t>$32.20</a:t>
            </a:fld>
            <a:endParaRPr lang="en-IN" sz="4000" b="1">
              <a:solidFill>
                <a:srgbClr val="0070C0"/>
              </a:solidFill>
            </a:endParaRPr>
          </a:p>
        </xdr:txBody>
      </xdr:sp>
    </xdr:grpSp>
    <xdr:clientData/>
  </xdr:twoCellAnchor>
  <xdr:twoCellAnchor>
    <xdr:from>
      <xdr:col>46</xdr:col>
      <xdr:colOff>217170</xdr:colOff>
      <xdr:row>5</xdr:row>
      <xdr:rowOff>160020</xdr:rowOff>
    </xdr:from>
    <xdr:to>
      <xdr:col>54</xdr:col>
      <xdr:colOff>125730</xdr:colOff>
      <xdr:row>8</xdr:row>
      <xdr:rowOff>68580</xdr:rowOff>
    </xdr:to>
    <xdr:grpSp>
      <xdr:nvGrpSpPr>
        <xdr:cNvPr id="50" name="Group 49">
          <a:extLst>
            <a:ext uri="{FF2B5EF4-FFF2-40B4-BE49-F238E27FC236}">
              <a16:creationId xmlns:a16="http://schemas.microsoft.com/office/drawing/2014/main" id="{8C348100-C99E-8F48-EFA8-40989466E851}"/>
            </a:ext>
          </a:extLst>
        </xdr:cNvPr>
        <xdr:cNvGrpSpPr/>
      </xdr:nvGrpSpPr>
      <xdr:grpSpPr>
        <a:xfrm>
          <a:off x="29973270" y="1417320"/>
          <a:ext cx="4785360" cy="1223010"/>
          <a:chOff x="30259020" y="998220"/>
          <a:chExt cx="4785360" cy="1299210"/>
        </a:xfrm>
      </xdr:grpSpPr>
      <xdr:sp macro="" textlink="'survied rate of passenger'!B12">
        <xdr:nvSpPr>
          <xdr:cNvPr id="14" name="Rectangle: Rounded Corners 13">
            <a:extLst>
              <a:ext uri="{FF2B5EF4-FFF2-40B4-BE49-F238E27FC236}">
                <a16:creationId xmlns:a16="http://schemas.microsoft.com/office/drawing/2014/main" id="{D40609E7-E4F7-4B13-807C-AC2E590F01DF}"/>
              </a:ext>
            </a:extLst>
          </xdr:cNvPr>
          <xdr:cNvSpPr/>
        </xdr:nvSpPr>
        <xdr:spPr>
          <a:xfrm>
            <a:off x="30259020" y="998220"/>
            <a:ext cx="4785360" cy="1299210"/>
          </a:xfrm>
          <a:prstGeom prst="roundRect">
            <a:avLst/>
          </a:prstGeom>
          <a:solidFill>
            <a:schemeClr val="accent4">
              <a:lumMod val="20000"/>
              <a:lumOff val="80000"/>
            </a:schemeClr>
          </a:solidFill>
          <a:ln>
            <a:solidFill>
              <a:schemeClr val="tx1"/>
            </a:solid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AE3294B-90E6-44C6-9958-C83A2B707B31}" type="TxLink">
              <a:rPr lang="en-US" sz="3200" b="1" i="0" u="none" strike="noStrike">
                <a:solidFill>
                  <a:schemeClr val="tx1"/>
                </a:solidFill>
                <a:latin typeface="Aptos Narrow"/>
              </a:rPr>
              <a:pPr algn="ctr"/>
              <a:t>Total Passenger Survived</a:t>
            </a:fld>
            <a:endParaRPr lang="en-IN" sz="4800">
              <a:solidFill>
                <a:schemeClr val="tx1"/>
              </a:solidFill>
            </a:endParaRPr>
          </a:p>
        </xdr:txBody>
      </xdr:sp>
      <xdr:sp macro="" textlink="'survied rate of passenger'!B13">
        <xdr:nvSpPr>
          <xdr:cNvPr id="49" name="TextBox 48">
            <a:extLst>
              <a:ext uri="{FF2B5EF4-FFF2-40B4-BE49-F238E27FC236}">
                <a16:creationId xmlns:a16="http://schemas.microsoft.com/office/drawing/2014/main" id="{0BA2747C-C456-2814-7DA2-304854D35106}"/>
              </a:ext>
            </a:extLst>
          </xdr:cNvPr>
          <xdr:cNvSpPr txBox="1"/>
        </xdr:nvSpPr>
        <xdr:spPr>
          <a:xfrm>
            <a:off x="31603950" y="1638300"/>
            <a:ext cx="17526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9B06379-FE21-408D-A99E-52B0905B0490}" type="TxLink">
              <a:rPr lang="en-US" sz="3600" b="1" i="0" u="none" strike="noStrike">
                <a:solidFill>
                  <a:srgbClr val="0070C0"/>
                </a:solidFill>
                <a:latin typeface="Aptos Narrow"/>
              </a:rPr>
              <a:pPr algn="ctr"/>
              <a:t>549</a:t>
            </a:fld>
            <a:endParaRPr lang="en-IN" sz="4400">
              <a:solidFill>
                <a:srgbClr val="0070C0"/>
              </a:solidFill>
            </a:endParaRPr>
          </a:p>
        </xdr:txBody>
      </xdr:sp>
    </xdr:grpSp>
    <xdr:clientData/>
  </xdr:twoCellAnchor>
  <xdr:twoCellAnchor>
    <xdr:from>
      <xdr:col>0</xdr:col>
      <xdr:colOff>76200</xdr:colOff>
      <xdr:row>0</xdr:row>
      <xdr:rowOff>133350</xdr:rowOff>
    </xdr:from>
    <xdr:to>
      <xdr:col>55</xdr:col>
      <xdr:colOff>95250</xdr:colOff>
      <xdr:row>5</xdr:row>
      <xdr:rowOff>76200</xdr:rowOff>
    </xdr:to>
    <xdr:sp macro="" textlink="">
      <xdr:nvSpPr>
        <xdr:cNvPr id="51" name="Rectangle: Rounded Corners 50">
          <a:extLst>
            <a:ext uri="{FF2B5EF4-FFF2-40B4-BE49-F238E27FC236}">
              <a16:creationId xmlns:a16="http://schemas.microsoft.com/office/drawing/2014/main" id="{F4B78163-83D2-CCC9-9FBC-796A75EC58CB}"/>
            </a:ext>
          </a:extLst>
        </xdr:cNvPr>
        <xdr:cNvSpPr/>
      </xdr:nvSpPr>
      <xdr:spPr>
        <a:xfrm>
          <a:off x="76200" y="133350"/>
          <a:ext cx="35261550" cy="1238250"/>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twoCellAnchor editAs="oneCell">
    <xdr:from>
      <xdr:col>0</xdr:col>
      <xdr:colOff>304800</xdr:colOff>
      <xdr:row>0</xdr:row>
      <xdr:rowOff>95250</xdr:rowOff>
    </xdr:from>
    <xdr:to>
      <xdr:col>2</xdr:col>
      <xdr:colOff>209550</xdr:colOff>
      <xdr:row>4</xdr:row>
      <xdr:rowOff>154165</xdr:rowOff>
    </xdr:to>
    <xdr:pic>
      <xdr:nvPicPr>
        <xdr:cNvPr id="52" name="Picture 51" descr="Sail Boat (Like Pirate) with solid fill">
          <a:extLst>
            <a:ext uri="{FF2B5EF4-FFF2-40B4-BE49-F238E27FC236}">
              <a16:creationId xmlns:a16="http://schemas.microsoft.com/office/drawing/2014/main" id="{413058C2-81FE-2F98-C864-19C26CF9A0EA}"/>
            </a:ext>
          </a:extLst>
        </xdr:cNvPr>
        <xdr:cNvPicPr>
          <a:picLocks noChangeAspect="1"/>
        </xdr:cNvPicPr>
      </xdr:nvPicPr>
      <xdr:blipFill>
        <a:blip xmlns:r="http://schemas.openxmlformats.org/officeDocument/2006/relationships" r:embed="rId7"/>
        <a:stretch>
          <a:fillRect/>
        </a:stretch>
      </xdr:blipFill>
      <xdr:spPr>
        <a:xfrm>
          <a:off x="304800" y="95250"/>
          <a:ext cx="1123950" cy="1144765"/>
        </a:xfrm>
        <a:prstGeom prst="rect">
          <a:avLst/>
        </a:prstGeom>
      </xdr:spPr>
    </xdr:pic>
    <xdr:clientData/>
  </xdr:twoCellAnchor>
  <xdr:twoCellAnchor>
    <xdr:from>
      <xdr:col>21</xdr:col>
      <xdr:colOff>68580</xdr:colOff>
      <xdr:row>1</xdr:row>
      <xdr:rowOff>114300</xdr:rowOff>
    </xdr:from>
    <xdr:to>
      <xdr:col>22</xdr:col>
      <xdr:colOff>533400</xdr:colOff>
      <xdr:row>4</xdr:row>
      <xdr:rowOff>0</xdr:rowOff>
    </xdr:to>
    <xdr:grpSp>
      <xdr:nvGrpSpPr>
        <xdr:cNvPr id="4" name="Graphic 19" descr="Captain female with solid fill">
          <a:extLst>
            <a:ext uri="{FF2B5EF4-FFF2-40B4-BE49-F238E27FC236}">
              <a16:creationId xmlns:a16="http://schemas.microsoft.com/office/drawing/2014/main" id="{B801B41B-2581-4A27-B00B-56D5ACD4A304}"/>
            </a:ext>
          </a:extLst>
        </xdr:cNvPr>
        <xdr:cNvGrpSpPr/>
      </xdr:nvGrpSpPr>
      <xdr:grpSpPr>
        <a:xfrm>
          <a:off x="13136880" y="285750"/>
          <a:ext cx="1074420" cy="800100"/>
          <a:chOff x="17969090" y="1420200"/>
          <a:chExt cx="790563" cy="1069725"/>
        </a:xfrm>
        <a:solidFill>
          <a:srgbClr val="000000"/>
        </a:solidFill>
      </xdr:grpSpPr>
      <xdr:sp macro="" textlink="">
        <xdr:nvSpPr>
          <xdr:cNvPr id="5" name="Freeform: Shape 4">
            <a:extLst>
              <a:ext uri="{FF2B5EF4-FFF2-40B4-BE49-F238E27FC236}">
                <a16:creationId xmlns:a16="http://schemas.microsoft.com/office/drawing/2014/main" id="{695EE442-BAC6-C342-B401-89C20F98D800}"/>
              </a:ext>
            </a:extLst>
          </xdr:cNvPr>
          <xdr:cNvSpPr/>
        </xdr:nvSpPr>
        <xdr:spPr>
          <a:xfrm>
            <a:off x="18358513" y="1483950"/>
            <a:ext cx="10965" cy="10964"/>
          </a:xfrm>
          <a:custGeom>
            <a:avLst/>
            <a:gdLst>
              <a:gd name="connsiteX0" fmla="*/ 5483 w 10965"/>
              <a:gd name="connsiteY0" fmla="*/ 10965 h 10964"/>
              <a:gd name="connsiteX1" fmla="*/ 10965 w 10965"/>
              <a:gd name="connsiteY1" fmla="*/ 5483 h 10964"/>
              <a:gd name="connsiteX2" fmla="*/ 5483 w 10965"/>
              <a:gd name="connsiteY2" fmla="*/ 0 h 10964"/>
              <a:gd name="connsiteX3" fmla="*/ 0 w 10965"/>
              <a:gd name="connsiteY3" fmla="*/ 5483 h 10964"/>
              <a:gd name="connsiteX4" fmla="*/ 5483 w 10965"/>
              <a:gd name="connsiteY4" fmla="*/ 10965 h 1096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965" h="10964">
                <a:moveTo>
                  <a:pt x="5483" y="10965"/>
                </a:moveTo>
                <a:cubicBezTo>
                  <a:pt x="8511" y="10965"/>
                  <a:pt x="10965" y="8510"/>
                  <a:pt x="10965" y="5483"/>
                </a:cubicBezTo>
                <a:cubicBezTo>
                  <a:pt x="10965" y="2455"/>
                  <a:pt x="8511" y="0"/>
                  <a:pt x="5483" y="0"/>
                </a:cubicBezTo>
                <a:cubicBezTo>
                  <a:pt x="2454" y="0"/>
                  <a:pt x="0" y="2455"/>
                  <a:pt x="0" y="5483"/>
                </a:cubicBezTo>
                <a:cubicBezTo>
                  <a:pt x="0" y="8510"/>
                  <a:pt x="2454" y="10965"/>
                  <a:pt x="5483" y="10965"/>
                </a:cubicBezTo>
                <a:close/>
              </a:path>
            </a:pathLst>
          </a:custGeom>
          <a:solidFill>
            <a:srgbClr val="000000"/>
          </a:solidFill>
          <a:ln w="12700" cap="flat">
            <a:noFill/>
            <a:prstDash val="solid"/>
            <a:miter/>
          </a:ln>
        </xdr:spPr>
        <xdr:txBody>
          <a:bodyPr rtlCol="0" anchor="ctr"/>
          <a:lstStyle/>
          <a:p>
            <a:endParaRPr lang="en-IN"/>
          </a:p>
        </xdr:txBody>
      </xdr:sp>
      <xdr:sp macro="" textlink="">
        <xdr:nvSpPr>
          <xdr:cNvPr id="6" name="Freeform: Shape 5">
            <a:extLst>
              <a:ext uri="{FF2B5EF4-FFF2-40B4-BE49-F238E27FC236}">
                <a16:creationId xmlns:a16="http://schemas.microsoft.com/office/drawing/2014/main" id="{1ECC39DF-7D8C-1B39-4384-4B5A10909EFD}"/>
              </a:ext>
            </a:extLst>
          </xdr:cNvPr>
          <xdr:cNvSpPr/>
        </xdr:nvSpPr>
        <xdr:spPr>
          <a:xfrm>
            <a:off x="18116480" y="2243543"/>
            <a:ext cx="495618" cy="246381"/>
          </a:xfrm>
          <a:custGeom>
            <a:avLst/>
            <a:gdLst>
              <a:gd name="connsiteX0" fmla="*/ 350332 w 495618"/>
              <a:gd name="connsiteY0" fmla="*/ 172151 h 246381"/>
              <a:gd name="connsiteX1" fmla="*/ 323264 w 495618"/>
              <a:gd name="connsiteY1" fmla="*/ 145121 h 246381"/>
              <a:gd name="connsiteX2" fmla="*/ 409339 w 495618"/>
              <a:gd name="connsiteY2" fmla="*/ 59045 h 246381"/>
              <a:gd name="connsiteX3" fmla="*/ 266921 w 495618"/>
              <a:gd name="connsiteY3" fmla="*/ 0 h 246381"/>
              <a:gd name="connsiteX4" fmla="*/ 266921 w 495618"/>
              <a:gd name="connsiteY4" fmla="*/ 121750 h 246381"/>
              <a:gd name="connsiteX5" fmla="*/ 228671 w 495618"/>
              <a:gd name="connsiteY5" fmla="*/ 121750 h 246381"/>
              <a:gd name="connsiteX6" fmla="*/ 228671 w 495618"/>
              <a:gd name="connsiteY6" fmla="*/ 0 h 246381"/>
              <a:gd name="connsiteX7" fmla="*/ 86241 w 495618"/>
              <a:gd name="connsiteY7" fmla="*/ 59058 h 246381"/>
              <a:gd name="connsiteX8" fmla="*/ 172316 w 495618"/>
              <a:gd name="connsiteY8" fmla="*/ 145133 h 246381"/>
              <a:gd name="connsiteX9" fmla="*/ 145235 w 495618"/>
              <a:gd name="connsiteY9" fmla="*/ 172151 h 246381"/>
              <a:gd name="connsiteX10" fmla="*/ 59186 w 495618"/>
              <a:gd name="connsiteY10" fmla="*/ 86101 h 246381"/>
              <a:gd name="connsiteX11" fmla="*/ 0 w 495618"/>
              <a:gd name="connsiteY11" fmla="*/ 229436 h 246381"/>
              <a:gd name="connsiteX12" fmla="*/ 158623 w 495618"/>
              <a:gd name="connsiteY12" fmla="*/ 246011 h 246381"/>
              <a:gd name="connsiteX13" fmla="*/ 251663 w 495618"/>
              <a:gd name="connsiteY13" fmla="*/ 160720 h 246381"/>
              <a:gd name="connsiteX14" fmla="*/ 336970 w 495618"/>
              <a:gd name="connsiteY14" fmla="*/ 246381 h 246381"/>
              <a:gd name="connsiteX15" fmla="*/ 495618 w 495618"/>
              <a:gd name="connsiteY15" fmla="*/ 230329 h 246381"/>
              <a:gd name="connsiteX16" fmla="*/ 436420 w 495618"/>
              <a:gd name="connsiteY16" fmla="*/ 86088 h 2463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Lst>
            <a:rect l="l" t="t" r="r" b="b"/>
            <a:pathLst>
              <a:path w="495618" h="246381">
                <a:moveTo>
                  <a:pt x="350332" y="172151"/>
                </a:moveTo>
                <a:cubicBezTo>
                  <a:pt x="342703" y="161845"/>
                  <a:pt x="333581" y="152735"/>
                  <a:pt x="323264" y="145121"/>
                </a:cubicBezTo>
                <a:lnTo>
                  <a:pt x="409339" y="59045"/>
                </a:lnTo>
                <a:cubicBezTo>
                  <a:pt x="369369" y="24694"/>
                  <a:pt x="319472" y="4006"/>
                  <a:pt x="266921" y="0"/>
                </a:cubicBezTo>
                <a:lnTo>
                  <a:pt x="266921" y="121750"/>
                </a:lnTo>
                <a:cubicBezTo>
                  <a:pt x="254259" y="119624"/>
                  <a:pt x="241333" y="119624"/>
                  <a:pt x="228671" y="121750"/>
                </a:cubicBezTo>
                <a:lnTo>
                  <a:pt x="228671" y="0"/>
                </a:lnTo>
                <a:cubicBezTo>
                  <a:pt x="176113" y="4001"/>
                  <a:pt x="126208" y="24693"/>
                  <a:pt x="86241" y="59058"/>
                </a:cubicBezTo>
                <a:lnTo>
                  <a:pt x="172316" y="145133"/>
                </a:lnTo>
                <a:cubicBezTo>
                  <a:pt x="161993" y="152739"/>
                  <a:pt x="152865" y="161845"/>
                  <a:pt x="145235" y="172151"/>
                </a:cubicBezTo>
                <a:lnTo>
                  <a:pt x="59186" y="86101"/>
                </a:lnTo>
                <a:cubicBezTo>
                  <a:pt x="24616" y="126309"/>
                  <a:pt x="3870" y="176553"/>
                  <a:pt x="0" y="229436"/>
                </a:cubicBezTo>
                <a:cubicBezTo>
                  <a:pt x="52501" y="238091"/>
                  <a:pt x="105468" y="243626"/>
                  <a:pt x="158623" y="246011"/>
                </a:cubicBezTo>
                <a:cubicBezTo>
                  <a:pt x="160762" y="196767"/>
                  <a:pt x="202419" y="158581"/>
                  <a:pt x="251663" y="160720"/>
                </a:cubicBezTo>
                <a:cubicBezTo>
                  <a:pt x="298053" y="162736"/>
                  <a:pt x="335147" y="199984"/>
                  <a:pt x="336970" y="246381"/>
                </a:cubicBezTo>
                <a:cubicBezTo>
                  <a:pt x="390125" y="244188"/>
                  <a:pt x="443101" y="238828"/>
                  <a:pt x="495618" y="230329"/>
                </a:cubicBezTo>
                <a:cubicBezTo>
                  <a:pt x="491935" y="177128"/>
                  <a:pt x="471171" y="126539"/>
                  <a:pt x="436420" y="86088"/>
                </a:cubicBezTo>
                <a:close/>
              </a:path>
            </a:pathLst>
          </a:custGeom>
          <a:solidFill>
            <a:srgbClr val="000000"/>
          </a:solidFill>
          <a:ln w="12700" cap="flat">
            <a:noFill/>
            <a:prstDash val="solid"/>
            <a:miter/>
          </a:ln>
        </xdr:spPr>
        <xdr:txBody>
          <a:bodyPr rtlCol="0" anchor="ctr"/>
          <a:lstStyle/>
          <a:p>
            <a:endParaRPr lang="en-IN"/>
          </a:p>
        </xdr:txBody>
      </xdr:sp>
      <xdr:sp macro="" textlink="">
        <xdr:nvSpPr>
          <xdr:cNvPr id="7" name="Freeform: Shape 6">
            <a:extLst>
              <a:ext uri="{FF2B5EF4-FFF2-40B4-BE49-F238E27FC236}">
                <a16:creationId xmlns:a16="http://schemas.microsoft.com/office/drawing/2014/main" id="{060F2811-5781-9FCF-03D4-CC86DE7ADE24}"/>
              </a:ext>
            </a:extLst>
          </xdr:cNvPr>
          <xdr:cNvSpPr/>
        </xdr:nvSpPr>
        <xdr:spPr>
          <a:xfrm>
            <a:off x="17969090" y="1420200"/>
            <a:ext cx="790563" cy="1046379"/>
          </a:xfrm>
          <a:custGeom>
            <a:avLst/>
            <a:gdLst>
              <a:gd name="connsiteX0" fmla="*/ 790360 w 790563"/>
              <a:gd name="connsiteY0" fmla="*/ 777227 h 1046379"/>
              <a:gd name="connsiteX1" fmla="*/ 743185 w 790563"/>
              <a:gd name="connsiteY1" fmla="*/ 681832 h 1046379"/>
              <a:gd name="connsiteX2" fmla="*/ 571417 w 790563"/>
              <a:gd name="connsiteY2" fmla="*/ 590121 h 1046379"/>
              <a:gd name="connsiteX3" fmla="*/ 530617 w 790563"/>
              <a:gd name="connsiteY3" fmla="*/ 573380 h 1046379"/>
              <a:gd name="connsiteX4" fmla="*/ 522712 w 790563"/>
              <a:gd name="connsiteY4" fmla="*/ 561587 h 1046379"/>
              <a:gd name="connsiteX5" fmla="*/ 522712 w 790563"/>
              <a:gd name="connsiteY5" fmla="*/ 548250 h 1046379"/>
              <a:gd name="connsiteX6" fmla="*/ 597605 w 790563"/>
              <a:gd name="connsiteY6" fmla="*/ 548250 h 1046379"/>
              <a:gd name="connsiteX7" fmla="*/ 614180 w 790563"/>
              <a:gd name="connsiteY7" fmla="*/ 240452 h 1046379"/>
              <a:gd name="connsiteX8" fmla="*/ 621601 w 790563"/>
              <a:gd name="connsiteY8" fmla="*/ 213052 h 1046379"/>
              <a:gd name="connsiteX9" fmla="*/ 621601 w 790563"/>
              <a:gd name="connsiteY9" fmla="*/ 187552 h 1046379"/>
              <a:gd name="connsiteX10" fmla="*/ 682036 w 790563"/>
              <a:gd name="connsiteY10" fmla="*/ 121125 h 1046379"/>
              <a:gd name="connsiteX11" fmla="*/ 394906 w 790563"/>
              <a:gd name="connsiteY11" fmla="*/ 0 h 1046379"/>
              <a:gd name="connsiteX12" fmla="*/ 108031 w 790563"/>
              <a:gd name="connsiteY12" fmla="*/ 121125 h 1046379"/>
              <a:gd name="connsiteX13" fmla="*/ 168466 w 790563"/>
              <a:gd name="connsiteY13" fmla="*/ 187552 h 1046379"/>
              <a:gd name="connsiteX14" fmla="*/ 168466 w 790563"/>
              <a:gd name="connsiteY14" fmla="*/ 214200 h 1046379"/>
              <a:gd name="connsiteX15" fmla="*/ 175606 w 790563"/>
              <a:gd name="connsiteY15" fmla="*/ 241166 h 1046379"/>
              <a:gd name="connsiteX16" fmla="*/ 192385 w 790563"/>
              <a:gd name="connsiteY16" fmla="*/ 548250 h 1046379"/>
              <a:gd name="connsiteX17" fmla="*/ 267610 w 790563"/>
              <a:gd name="connsiteY17" fmla="*/ 548250 h 1046379"/>
              <a:gd name="connsiteX18" fmla="*/ 267610 w 790563"/>
              <a:gd name="connsiteY18" fmla="*/ 561587 h 1046379"/>
              <a:gd name="connsiteX19" fmla="*/ 259692 w 790563"/>
              <a:gd name="connsiteY19" fmla="*/ 573380 h 1046379"/>
              <a:gd name="connsiteX20" fmla="*/ 219989 w 790563"/>
              <a:gd name="connsiteY20" fmla="*/ 589739 h 1046379"/>
              <a:gd name="connsiteX21" fmla="*/ 47239 w 790563"/>
              <a:gd name="connsiteY21" fmla="*/ 681832 h 1046379"/>
              <a:gd name="connsiteX22" fmla="*/ 0 w 790563"/>
              <a:gd name="connsiteY22" fmla="*/ 777750 h 1046379"/>
              <a:gd name="connsiteX23" fmla="*/ 102 w 790563"/>
              <a:gd name="connsiteY23" fmla="*/ 1001768 h 1046379"/>
              <a:gd name="connsiteX24" fmla="*/ 11450 w 790563"/>
              <a:gd name="connsiteY24" fmla="*/ 1009328 h 1046379"/>
              <a:gd name="connsiteX25" fmla="*/ 109497 w 790563"/>
              <a:gd name="connsiteY25" fmla="*/ 1045232 h 1046379"/>
              <a:gd name="connsiteX26" fmla="*/ 179405 w 790563"/>
              <a:gd name="connsiteY26" fmla="*/ 882300 h 1046379"/>
              <a:gd name="connsiteX27" fmla="*/ 120194 w 790563"/>
              <a:gd name="connsiteY27" fmla="*/ 823089 h 1046379"/>
              <a:gd name="connsiteX28" fmla="*/ 120201 w 790563"/>
              <a:gd name="connsiteY28" fmla="*/ 796040 h 1046379"/>
              <a:gd name="connsiteX29" fmla="*/ 147250 w 790563"/>
              <a:gd name="connsiteY29" fmla="*/ 796046 h 1046379"/>
              <a:gd name="connsiteX30" fmla="*/ 206410 w 790563"/>
              <a:gd name="connsiteY30" fmla="*/ 855232 h 1046379"/>
              <a:gd name="connsiteX31" fmla="*/ 375985 w 790563"/>
              <a:gd name="connsiteY31" fmla="*/ 784839 h 1046379"/>
              <a:gd name="connsiteX32" fmla="*/ 375985 w 790563"/>
              <a:gd name="connsiteY32" fmla="*/ 701250 h 1046379"/>
              <a:gd name="connsiteX33" fmla="*/ 395110 w 790563"/>
              <a:gd name="connsiteY33" fmla="*/ 682125 h 1046379"/>
              <a:gd name="connsiteX34" fmla="*/ 414235 w 790563"/>
              <a:gd name="connsiteY34" fmla="*/ 701250 h 1046379"/>
              <a:gd name="connsiteX35" fmla="*/ 414235 w 790563"/>
              <a:gd name="connsiteY35" fmla="*/ 784839 h 1046379"/>
              <a:gd name="connsiteX36" fmla="*/ 583810 w 790563"/>
              <a:gd name="connsiteY36" fmla="*/ 855219 h 1046379"/>
              <a:gd name="connsiteX37" fmla="*/ 643008 w 790563"/>
              <a:gd name="connsiteY37" fmla="*/ 796021 h 1046379"/>
              <a:gd name="connsiteX38" fmla="*/ 670051 w 790563"/>
              <a:gd name="connsiteY38" fmla="*/ 796491 h 1046379"/>
              <a:gd name="connsiteX39" fmla="*/ 670051 w 790563"/>
              <a:gd name="connsiteY39" fmla="*/ 823064 h 1046379"/>
              <a:gd name="connsiteX40" fmla="*/ 610955 w 790563"/>
              <a:gd name="connsiteY40" fmla="*/ 882300 h 1046379"/>
              <a:gd name="connsiteX41" fmla="*/ 680914 w 790563"/>
              <a:gd name="connsiteY41" fmla="*/ 1046380 h 1046379"/>
              <a:gd name="connsiteX42" fmla="*/ 780364 w 790563"/>
              <a:gd name="connsiteY42" fmla="*/ 1008576 h 1046379"/>
              <a:gd name="connsiteX43" fmla="*/ 790564 w 790563"/>
              <a:gd name="connsiteY43" fmla="*/ 1000926 h 1046379"/>
              <a:gd name="connsiteX44" fmla="*/ 242224 w 790563"/>
              <a:gd name="connsiteY44" fmla="*/ 369750 h 1046379"/>
              <a:gd name="connsiteX45" fmla="*/ 242224 w 790563"/>
              <a:gd name="connsiteY45" fmla="*/ 290917 h 1046379"/>
              <a:gd name="connsiteX46" fmla="*/ 548225 w 790563"/>
              <a:gd name="connsiteY46" fmla="*/ 289234 h 1046379"/>
              <a:gd name="connsiteX47" fmla="*/ 548225 w 790563"/>
              <a:gd name="connsiteY47" fmla="*/ 369750 h 1046379"/>
              <a:gd name="connsiteX48" fmla="*/ 395225 w 790563"/>
              <a:gd name="connsiteY48" fmla="*/ 522750 h 1046379"/>
              <a:gd name="connsiteX49" fmla="*/ 242224 w 790563"/>
              <a:gd name="connsiteY49" fmla="*/ 369750 h 1046379"/>
              <a:gd name="connsiteX50" fmla="*/ 334025 w 790563"/>
              <a:gd name="connsiteY50" fmla="*/ 118690 h 1046379"/>
              <a:gd name="connsiteX51" fmla="*/ 337467 w 790563"/>
              <a:gd name="connsiteY51" fmla="*/ 114737 h 1046379"/>
              <a:gd name="connsiteX52" fmla="*/ 342567 w 790563"/>
              <a:gd name="connsiteY52" fmla="*/ 115375 h 1046379"/>
              <a:gd name="connsiteX53" fmla="*/ 362585 w 790563"/>
              <a:gd name="connsiteY53" fmla="*/ 130802 h 1046379"/>
              <a:gd name="connsiteX54" fmla="*/ 364497 w 790563"/>
              <a:gd name="connsiteY54" fmla="*/ 135392 h 1046379"/>
              <a:gd name="connsiteX55" fmla="*/ 361565 w 790563"/>
              <a:gd name="connsiteY55" fmla="*/ 139472 h 1046379"/>
              <a:gd name="connsiteX56" fmla="*/ 355190 w 790563"/>
              <a:gd name="connsiteY56" fmla="*/ 142150 h 1046379"/>
              <a:gd name="connsiteX57" fmla="*/ 388467 w 790563"/>
              <a:gd name="connsiteY57" fmla="*/ 172750 h 1046379"/>
              <a:gd name="connsiteX58" fmla="*/ 388467 w 790563"/>
              <a:gd name="connsiteY58" fmla="*/ 103900 h 1046379"/>
              <a:gd name="connsiteX59" fmla="*/ 343715 w 790563"/>
              <a:gd name="connsiteY59" fmla="*/ 103900 h 1046379"/>
              <a:gd name="connsiteX60" fmla="*/ 343715 w 790563"/>
              <a:gd name="connsiteY60" fmla="*/ 90143 h 1046379"/>
              <a:gd name="connsiteX61" fmla="*/ 388467 w 790563"/>
              <a:gd name="connsiteY61" fmla="*/ 90143 h 1046379"/>
              <a:gd name="connsiteX62" fmla="*/ 388467 w 790563"/>
              <a:gd name="connsiteY62" fmla="*/ 86700 h 1046379"/>
              <a:gd name="connsiteX63" fmla="*/ 377237 w 790563"/>
              <a:gd name="connsiteY63" fmla="*/ 61699 h 1046379"/>
              <a:gd name="connsiteX64" fmla="*/ 402237 w 790563"/>
              <a:gd name="connsiteY64" fmla="*/ 50468 h 1046379"/>
              <a:gd name="connsiteX65" fmla="*/ 413467 w 790563"/>
              <a:gd name="connsiteY65" fmla="*/ 75469 h 1046379"/>
              <a:gd name="connsiteX66" fmla="*/ 402237 w 790563"/>
              <a:gd name="connsiteY66" fmla="*/ 86700 h 1046379"/>
              <a:gd name="connsiteX67" fmla="*/ 402237 w 790563"/>
              <a:gd name="connsiteY67" fmla="*/ 90143 h 1046379"/>
              <a:gd name="connsiteX68" fmla="*/ 446480 w 790563"/>
              <a:gd name="connsiteY68" fmla="*/ 90143 h 1046379"/>
              <a:gd name="connsiteX69" fmla="*/ 446480 w 790563"/>
              <a:gd name="connsiteY69" fmla="*/ 103912 h 1046379"/>
              <a:gd name="connsiteX70" fmla="*/ 401217 w 790563"/>
              <a:gd name="connsiteY70" fmla="*/ 103912 h 1046379"/>
              <a:gd name="connsiteX71" fmla="*/ 401217 w 790563"/>
              <a:gd name="connsiteY71" fmla="*/ 172762 h 1046379"/>
              <a:gd name="connsiteX72" fmla="*/ 434495 w 790563"/>
              <a:gd name="connsiteY72" fmla="*/ 142673 h 1046379"/>
              <a:gd name="connsiteX73" fmla="*/ 428120 w 790563"/>
              <a:gd name="connsiteY73" fmla="*/ 139995 h 1046379"/>
              <a:gd name="connsiteX74" fmla="*/ 425060 w 790563"/>
              <a:gd name="connsiteY74" fmla="*/ 135915 h 1046379"/>
              <a:gd name="connsiteX75" fmla="*/ 426972 w 790563"/>
              <a:gd name="connsiteY75" fmla="*/ 131198 h 1046379"/>
              <a:gd name="connsiteX76" fmla="*/ 446990 w 790563"/>
              <a:gd name="connsiteY76" fmla="*/ 115770 h 1046379"/>
              <a:gd name="connsiteX77" fmla="*/ 452217 w 790563"/>
              <a:gd name="connsiteY77" fmla="*/ 114750 h 1046379"/>
              <a:gd name="connsiteX78" fmla="*/ 455277 w 790563"/>
              <a:gd name="connsiteY78" fmla="*/ 118830 h 1046379"/>
              <a:gd name="connsiteX79" fmla="*/ 458592 w 790563"/>
              <a:gd name="connsiteY79" fmla="*/ 144330 h 1046379"/>
              <a:gd name="connsiteX80" fmla="*/ 456935 w 790563"/>
              <a:gd name="connsiteY80" fmla="*/ 148920 h 1046379"/>
              <a:gd name="connsiteX81" fmla="*/ 451835 w 790563"/>
              <a:gd name="connsiteY81" fmla="*/ 149685 h 1046379"/>
              <a:gd name="connsiteX82" fmla="*/ 447755 w 790563"/>
              <a:gd name="connsiteY82" fmla="*/ 147900 h 1046379"/>
              <a:gd name="connsiteX83" fmla="*/ 411417 w 790563"/>
              <a:gd name="connsiteY83" fmla="*/ 184620 h 1046379"/>
              <a:gd name="connsiteX84" fmla="*/ 397265 w 790563"/>
              <a:gd name="connsiteY84" fmla="*/ 192270 h 1046379"/>
              <a:gd name="connsiteX85" fmla="*/ 392420 w 790563"/>
              <a:gd name="connsiteY85" fmla="*/ 192270 h 1046379"/>
              <a:gd name="connsiteX86" fmla="*/ 378012 w 790563"/>
              <a:gd name="connsiteY86" fmla="*/ 184492 h 1046379"/>
              <a:gd name="connsiteX87" fmla="*/ 341930 w 790563"/>
              <a:gd name="connsiteY87" fmla="*/ 147900 h 1046379"/>
              <a:gd name="connsiteX88" fmla="*/ 337850 w 790563"/>
              <a:gd name="connsiteY88" fmla="*/ 149685 h 1046379"/>
              <a:gd name="connsiteX89" fmla="*/ 332750 w 790563"/>
              <a:gd name="connsiteY89" fmla="*/ 148920 h 1046379"/>
              <a:gd name="connsiteX90" fmla="*/ 330710 w 790563"/>
              <a:gd name="connsiteY90" fmla="*/ 144203 h 1046379"/>
              <a:gd name="connsiteX91" fmla="*/ 395225 w 790563"/>
              <a:gd name="connsiteY91" fmla="*/ 624750 h 1046379"/>
              <a:gd name="connsiteX92" fmla="*/ 295405 w 790563"/>
              <a:gd name="connsiteY92" fmla="*/ 610827 h 1046379"/>
              <a:gd name="connsiteX93" fmla="*/ 318610 w 790563"/>
              <a:gd name="connsiteY93" fmla="*/ 561587 h 1046379"/>
              <a:gd name="connsiteX94" fmla="*/ 318610 w 790563"/>
              <a:gd name="connsiteY94" fmla="*/ 558718 h 1046379"/>
              <a:gd name="connsiteX95" fmla="*/ 471686 w 790563"/>
              <a:gd name="connsiteY95" fmla="*/ 558718 h 1046379"/>
              <a:gd name="connsiteX96" fmla="*/ 471686 w 790563"/>
              <a:gd name="connsiteY96" fmla="*/ 561548 h 1046379"/>
              <a:gd name="connsiteX97" fmla="*/ 494930 w 790563"/>
              <a:gd name="connsiteY97" fmla="*/ 610814 h 1046379"/>
              <a:gd name="connsiteX98" fmla="*/ 395225 w 790563"/>
              <a:gd name="connsiteY98" fmla="*/ 624750 h 104637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Lst>
            <a:rect l="l" t="t" r="r" b="b"/>
            <a:pathLst>
              <a:path w="790563" h="1046379">
                <a:moveTo>
                  <a:pt x="790360" y="777227"/>
                </a:moveTo>
                <a:cubicBezTo>
                  <a:pt x="788973" y="740153"/>
                  <a:pt x="771806" y="705438"/>
                  <a:pt x="743185" y="681832"/>
                </a:cubicBezTo>
                <a:cubicBezTo>
                  <a:pt x="703124" y="647828"/>
                  <a:pt x="648185" y="618566"/>
                  <a:pt x="571417" y="590121"/>
                </a:cubicBezTo>
                <a:lnTo>
                  <a:pt x="530617" y="573380"/>
                </a:lnTo>
                <a:cubicBezTo>
                  <a:pt x="525834" y="571415"/>
                  <a:pt x="522712" y="566757"/>
                  <a:pt x="522712" y="561587"/>
                </a:cubicBezTo>
                <a:lnTo>
                  <a:pt x="522712" y="548250"/>
                </a:lnTo>
                <a:lnTo>
                  <a:pt x="597605" y="548250"/>
                </a:lnTo>
                <a:cubicBezTo>
                  <a:pt x="597605" y="548250"/>
                  <a:pt x="677599" y="402620"/>
                  <a:pt x="614180" y="240452"/>
                </a:cubicBezTo>
                <a:cubicBezTo>
                  <a:pt x="619016" y="232129"/>
                  <a:pt x="621575" y="222679"/>
                  <a:pt x="621601" y="213052"/>
                </a:cubicBezTo>
                <a:lnTo>
                  <a:pt x="621601" y="187552"/>
                </a:lnTo>
                <a:cubicBezTo>
                  <a:pt x="659851" y="169193"/>
                  <a:pt x="682036" y="146243"/>
                  <a:pt x="682036" y="121125"/>
                </a:cubicBezTo>
                <a:cubicBezTo>
                  <a:pt x="681781" y="61328"/>
                  <a:pt x="553388" y="0"/>
                  <a:pt x="394906" y="0"/>
                </a:cubicBezTo>
                <a:cubicBezTo>
                  <a:pt x="236423" y="0"/>
                  <a:pt x="108031" y="61328"/>
                  <a:pt x="108031" y="121125"/>
                </a:cubicBezTo>
                <a:cubicBezTo>
                  <a:pt x="108031" y="146625"/>
                  <a:pt x="130598" y="169193"/>
                  <a:pt x="168466" y="187552"/>
                </a:cubicBezTo>
                <a:lnTo>
                  <a:pt x="168466" y="214200"/>
                </a:lnTo>
                <a:cubicBezTo>
                  <a:pt x="168498" y="223652"/>
                  <a:pt x="170957" y="232937"/>
                  <a:pt x="175606" y="241166"/>
                </a:cubicBezTo>
                <a:cubicBezTo>
                  <a:pt x="112710" y="403040"/>
                  <a:pt x="192385" y="548250"/>
                  <a:pt x="192385" y="548250"/>
                </a:cubicBezTo>
                <a:lnTo>
                  <a:pt x="267610" y="548250"/>
                </a:lnTo>
                <a:lnTo>
                  <a:pt x="267610" y="561587"/>
                </a:lnTo>
                <a:cubicBezTo>
                  <a:pt x="267607" y="566760"/>
                  <a:pt x="264480" y="571419"/>
                  <a:pt x="259692" y="573380"/>
                </a:cubicBezTo>
                <a:lnTo>
                  <a:pt x="219989" y="589739"/>
                </a:lnTo>
                <a:cubicBezTo>
                  <a:pt x="142660" y="618375"/>
                  <a:pt x="87465" y="647700"/>
                  <a:pt x="47239" y="681832"/>
                </a:cubicBezTo>
                <a:cubicBezTo>
                  <a:pt x="18476" y="705560"/>
                  <a:pt x="1275" y="740486"/>
                  <a:pt x="0" y="777750"/>
                </a:cubicBezTo>
                <a:lnTo>
                  <a:pt x="102" y="1001768"/>
                </a:lnTo>
                <a:lnTo>
                  <a:pt x="11450" y="1009328"/>
                </a:lnTo>
                <a:cubicBezTo>
                  <a:pt x="41845" y="1026800"/>
                  <a:pt x="75007" y="1038943"/>
                  <a:pt x="109497" y="1045232"/>
                </a:cubicBezTo>
                <a:cubicBezTo>
                  <a:pt x="114940" y="984884"/>
                  <a:pt x="139421" y="927828"/>
                  <a:pt x="179405" y="882300"/>
                </a:cubicBezTo>
                <a:lnTo>
                  <a:pt x="120194" y="823089"/>
                </a:lnTo>
                <a:cubicBezTo>
                  <a:pt x="112727" y="815618"/>
                  <a:pt x="112729" y="803508"/>
                  <a:pt x="120201" y="796040"/>
                </a:cubicBezTo>
                <a:cubicBezTo>
                  <a:pt x="127672" y="788572"/>
                  <a:pt x="139782" y="788575"/>
                  <a:pt x="147250" y="796046"/>
                </a:cubicBezTo>
                <a:lnTo>
                  <a:pt x="206410" y="855232"/>
                </a:lnTo>
                <a:cubicBezTo>
                  <a:pt x="253646" y="813743"/>
                  <a:pt x="313252" y="788999"/>
                  <a:pt x="375985" y="784839"/>
                </a:cubicBezTo>
                <a:lnTo>
                  <a:pt x="375985" y="701250"/>
                </a:lnTo>
                <a:cubicBezTo>
                  <a:pt x="375985" y="690688"/>
                  <a:pt x="384548" y="682125"/>
                  <a:pt x="395110" y="682125"/>
                </a:cubicBezTo>
                <a:cubicBezTo>
                  <a:pt x="405672" y="682125"/>
                  <a:pt x="414235" y="690688"/>
                  <a:pt x="414235" y="701250"/>
                </a:cubicBezTo>
                <a:lnTo>
                  <a:pt x="414235" y="784839"/>
                </a:lnTo>
                <a:cubicBezTo>
                  <a:pt x="476967" y="788988"/>
                  <a:pt x="536576" y="813728"/>
                  <a:pt x="583810" y="855219"/>
                </a:cubicBezTo>
                <a:lnTo>
                  <a:pt x="643008" y="796021"/>
                </a:lnTo>
                <a:cubicBezTo>
                  <a:pt x="650606" y="788683"/>
                  <a:pt x="662713" y="788894"/>
                  <a:pt x="670051" y="796491"/>
                </a:cubicBezTo>
                <a:cubicBezTo>
                  <a:pt x="677209" y="803902"/>
                  <a:pt x="677209" y="815652"/>
                  <a:pt x="670051" y="823064"/>
                </a:cubicBezTo>
                <a:lnTo>
                  <a:pt x="610955" y="882300"/>
                </a:lnTo>
                <a:cubicBezTo>
                  <a:pt x="651181" y="928130"/>
                  <a:pt x="675695" y="985624"/>
                  <a:pt x="680914" y="1046380"/>
                </a:cubicBezTo>
                <a:cubicBezTo>
                  <a:pt x="724812" y="1036601"/>
                  <a:pt x="759722" y="1024016"/>
                  <a:pt x="780364" y="1008576"/>
                </a:cubicBezTo>
                <a:lnTo>
                  <a:pt x="790564" y="1000926"/>
                </a:lnTo>
                <a:close/>
                <a:moveTo>
                  <a:pt x="242224" y="369750"/>
                </a:moveTo>
                <a:lnTo>
                  <a:pt x="242224" y="290917"/>
                </a:lnTo>
                <a:cubicBezTo>
                  <a:pt x="338135" y="341371"/>
                  <a:pt x="452875" y="340740"/>
                  <a:pt x="548225" y="289234"/>
                </a:cubicBezTo>
                <a:lnTo>
                  <a:pt x="548225" y="369750"/>
                </a:lnTo>
                <a:cubicBezTo>
                  <a:pt x="548225" y="454249"/>
                  <a:pt x="479724" y="522750"/>
                  <a:pt x="395225" y="522750"/>
                </a:cubicBezTo>
                <a:cubicBezTo>
                  <a:pt x="310725" y="522750"/>
                  <a:pt x="242224" y="454249"/>
                  <a:pt x="242224" y="369750"/>
                </a:cubicBezTo>
                <a:close/>
                <a:moveTo>
                  <a:pt x="334025" y="118690"/>
                </a:moveTo>
                <a:cubicBezTo>
                  <a:pt x="334356" y="116838"/>
                  <a:pt x="335678" y="115319"/>
                  <a:pt x="337467" y="114737"/>
                </a:cubicBezTo>
                <a:cubicBezTo>
                  <a:pt x="339149" y="113956"/>
                  <a:pt x="341129" y="114204"/>
                  <a:pt x="342567" y="115375"/>
                </a:cubicBezTo>
                <a:lnTo>
                  <a:pt x="362585" y="130802"/>
                </a:lnTo>
                <a:cubicBezTo>
                  <a:pt x="364023" y="131861"/>
                  <a:pt x="364758" y="133626"/>
                  <a:pt x="364497" y="135392"/>
                </a:cubicBezTo>
                <a:cubicBezTo>
                  <a:pt x="364382" y="137201"/>
                  <a:pt x="363244" y="138786"/>
                  <a:pt x="361565" y="139472"/>
                </a:cubicBezTo>
                <a:lnTo>
                  <a:pt x="355190" y="142150"/>
                </a:lnTo>
                <a:cubicBezTo>
                  <a:pt x="359369" y="157964"/>
                  <a:pt x="372359" y="169908"/>
                  <a:pt x="388467" y="172750"/>
                </a:cubicBezTo>
                <a:lnTo>
                  <a:pt x="388467" y="103900"/>
                </a:lnTo>
                <a:lnTo>
                  <a:pt x="343715" y="103900"/>
                </a:lnTo>
                <a:lnTo>
                  <a:pt x="343715" y="90143"/>
                </a:lnTo>
                <a:lnTo>
                  <a:pt x="388467" y="90143"/>
                </a:lnTo>
                <a:lnTo>
                  <a:pt x="388467" y="86700"/>
                </a:lnTo>
                <a:cubicBezTo>
                  <a:pt x="378462" y="82898"/>
                  <a:pt x="373433" y="71704"/>
                  <a:pt x="377237" y="61699"/>
                </a:cubicBezTo>
                <a:cubicBezTo>
                  <a:pt x="381039" y="51694"/>
                  <a:pt x="392232" y="46666"/>
                  <a:pt x="402237" y="50468"/>
                </a:cubicBezTo>
                <a:cubicBezTo>
                  <a:pt x="412242" y="54271"/>
                  <a:pt x="417271" y="65464"/>
                  <a:pt x="413467" y="75469"/>
                </a:cubicBezTo>
                <a:cubicBezTo>
                  <a:pt x="411501" y="80645"/>
                  <a:pt x="407414" y="84733"/>
                  <a:pt x="402237" y="86700"/>
                </a:cubicBezTo>
                <a:lnTo>
                  <a:pt x="402237" y="90143"/>
                </a:lnTo>
                <a:lnTo>
                  <a:pt x="446480" y="90143"/>
                </a:lnTo>
                <a:lnTo>
                  <a:pt x="446480" y="103912"/>
                </a:lnTo>
                <a:lnTo>
                  <a:pt x="401217" y="103912"/>
                </a:lnTo>
                <a:lnTo>
                  <a:pt x="401217" y="172762"/>
                </a:lnTo>
                <a:cubicBezTo>
                  <a:pt x="417207" y="170035"/>
                  <a:pt x="430176" y="158308"/>
                  <a:pt x="434495" y="142673"/>
                </a:cubicBezTo>
                <a:lnTo>
                  <a:pt x="428120" y="139995"/>
                </a:lnTo>
                <a:cubicBezTo>
                  <a:pt x="426476" y="139239"/>
                  <a:pt x="425325" y="137705"/>
                  <a:pt x="425060" y="135915"/>
                </a:cubicBezTo>
                <a:cubicBezTo>
                  <a:pt x="424811" y="134113"/>
                  <a:pt x="425539" y="132317"/>
                  <a:pt x="426972" y="131198"/>
                </a:cubicBezTo>
                <a:lnTo>
                  <a:pt x="446990" y="115770"/>
                </a:lnTo>
                <a:cubicBezTo>
                  <a:pt x="448372" y="114417"/>
                  <a:pt x="450427" y="114016"/>
                  <a:pt x="452217" y="114750"/>
                </a:cubicBezTo>
                <a:cubicBezTo>
                  <a:pt x="453892" y="115465"/>
                  <a:pt x="455059" y="117021"/>
                  <a:pt x="455277" y="118830"/>
                </a:cubicBezTo>
                <a:lnTo>
                  <a:pt x="458592" y="144330"/>
                </a:lnTo>
                <a:cubicBezTo>
                  <a:pt x="458811" y="146037"/>
                  <a:pt x="458194" y="147747"/>
                  <a:pt x="456935" y="148920"/>
                </a:cubicBezTo>
                <a:cubicBezTo>
                  <a:pt x="455489" y="150056"/>
                  <a:pt x="453551" y="150347"/>
                  <a:pt x="451835" y="149685"/>
                </a:cubicBezTo>
                <a:lnTo>
                  <a:pt x="447755" y="147900"/>
                </a:lnTo>
                <a:cubicBezTo>
                  <a:pt x="442394" y="165357"/>
                  <a:pt x="428817" y="179078"/>
                  <a:pt x="411417" y="184620"/>
                </a:cubicBezTo>
                <a:lnTo>
                  <a:pt x="397265" y="192270"/>
                </a:lnTo>
                <a:cubicBezTo>
                  <a:pt x="395759" y="193113"/>
                  <a:pt x="393924" y="193113"/>
                  <a:pt x="392420" y="192270"/>
                </a:cubicBezTo>
                <a:lnTo>
                  <a:pt x="378012" y="184492"/>
                </a:lnTo>
                <a:cubicBezTo>
                  <a:pt x="360708" y="178956"/>
                  <a:pt x="347222" y="165281"/>
                  <a:pt x="341930" y="147900"/>
                </a:cubicBezTo>
                <a:lnTo>
                  <a:pt x="337850" y="149685"/>
                </a:lnTo>
                <a:cubicBezTo>
                  <a:pt x="336133" y="150344"/>
                  <a:pt x="334197" y="150055"/>
                  <a:pt x="332750" y="148920"/>
                </a:cubicBezTo>
                <a:cubicBezTo>
                  <a:pt x="331310" y="147798"/>
                  <a:pt x="330541" y="146019"/>
                  <a:pt x="330710" y="144203"/>
                </a:cubicBezTo>
                <a:close/>
                <a:moveTo>
                  <a:pt x="395225" y="624750"/>
                </a:moveTo>
                <a:cubicBezTo>
                  <a:pt x="361446" y="625073"/>
                  <a:pt x="327806" y="620381"/>
                  <a:pt x="295405" y="610827"/>
                </a:cubicBezTo>
                <a:cubicBezTo>
                  <a:pt x="310136" y="598726"/>
                  <a:pt x="318654" y="580650"/>
                  <a:pt x="318610" y="561587"/>
                </a:cubicBezTo>
                <a:lnTo>
                  <a:pt x="318610" y="558718"/>
                </a:lnTo>
                <a:cubicBezTo>
                  <a:pt x="367669" y="578753"/>
                  <a:pt x="422627" y="578753"/>
                  <a:pt x="471686" y="558718"/>
                </a:cubicBezTo>
                <a:lnTo>
                  <a:pt x="471686" y="561548"/>
                </a:lnTo>
                <a:cubicBezTo>
                  <a:pt x="471640" y="580629"/>
                  <a:pt x="480174" y="598717"/>
                  <a:pt x="494930" y="610814"/>
                </a:cubicBezTo>
                <a:cubicBezTo>
                  <a:pt x="462567" y="620368"/>
                  <a:pt x="428966" y="625064"/>
                  <a:pt x="395225" y="624750"/>
                </a:cubicBezTo>
                <a:close/>
              </a:path>
            </a:pathLst>
          </a:custGeom>
          <a:solidFill>
            <a:srgbClr val="000000"/>
          </a:solidFill>
          <a:ln w="12700" cap="flat">
            <a:noFill/>
            <a:prstDash val="solid"/>
            <a:miter/>
          </a:ln>
        </xdr:spPr>
        <xdr:txBody>
          <a:bodyPr rtlCol="0" anchor="ctr"/>
          <a:lstStyle/>
          <a:p>
            <a:endParaRPr lang="en-IN"/>
          </a:p>
        </xdr:txBody>
      </xdr:sp>
    </xdr:grpSp>
    <xdr:clientData/>
  </xdr:twoCellAnchor>
  <xdr:twoCellAnchor>
    <xdr:from>
      <xdr:col>22</xdr:col>
      <xdr:colOff>457200</xdr:colOff>
      <xdr:row>0</xdr:row>
      <xdr:rowOff>152400</xdr:rowOff>
    </xdr:from>
    <xdr:to>
      <xdr:col>31</xdr:col>
      <xdr:colOff>285750</xdr:colOff>
      <xdr:row>3</xdr:row>
      <xdr:rowOff>152400</xdr:rowOff>
    </xdr:to>
    <xdr:sp macro="" textlink="">
      <xdr:nvSpPr>
        <xdr:cNvPr id="53" name="TextBox 52">
          <a:extLst>
            <a:ext uri="{FF2B5EF4-FFF2-40B4-BE49-F238E27FC236}">
              <a16:creationId xmlns:a16="http://schemas.microsoft.com/office/drawing/2014/main" id="{75AB1EA8-C45E-5122-37D1-CE96D81456FE}"/>
            </a:ext>
          </a:extLst>
        </xdr:cNvPr>
        <xdr:cNvSpPr txBox="1"/>
      </xdr:nvSpPr>
      <xdr:spPr>
        <a:xfrm>
          <a:off x="14135100" y="152400"/>
          <a:ext cx="6610350" cy="95250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6600" b="1"/>
            <a:t>Titanic Dashbord</a:t>
          </a:r>
        </a:p>
      </xdr:txBody>
    </xdr:sp>
    <xdr:clientData/>
  </xdr:twoCellAnchor>
  <xdr:twoCellAnchor>
    <xdr:from>
      <xdr:col>33</xdr:col>
      <xdr:colOff>464820</xdr:colOff>
      <xdr:row>1</xdr:row>
      <xdr:rowOff>80010</xdr:rowOff>
    </xdr:from>
    <xdr:to>
      <xdr:col>38</xdr:col>
      <xdr:colOff>566326</xdr:colOff>
      <xdr:row>4</xdr:row>
      <xdr:rowOff>76200</xdr:rowOff>
    </xdr:to>
    <xdr:sp macro="" textlink="">
      <xdr:nvSpPr>
        <xdr:cNvPr id="8" name="Freeform: Shape 7">
          <a:extLst>
            <a:ext uri="{FF2B5EF4-FFF2-40B4-BE49-F238E27FC236}">
              <a16:creationId xmlns:a16="http://schemas.microsoft.com/office/drawing/2014/main" id="{AF3CD3C5-74D5-46D5-9593-2C6EF4BB4B9A}"/>
            </a:ext>
          </a:extLst>
        </xdr:cNvPr>
        <xdr:cNvSpPr/>
      </xdr:nvSpPr>
      <xdr:spPr>
        <a:xfrm>
          <a:off x="22143720" y="251460"/>
          <a:ext cx="3301906" cy="948690"/>
        </a:xfrm>
        <a:custGeom>
          <a:avLst/>
          <a:gdLst>
            <a:gd name="connsiteX0" fmla="*/ 823395 w 882937"/>
            <a:gd name="connsiteY0" fmla="*/ 244800 h 344250"/>
            <a:gd name="connsiteX1" fmla="*/ 796365 w 882937"/>
            <a:gd name="connsiteY1" fmla="*/ 229500 h 344250"/>
            <a:gd name="connsiteX2" fmla="*/ 777878 w 882937"/>
            <a:gd name="connsiteY2" fmla="*/ 229500 h 344250"/>
            <a:gd name="connsiteX3" fmla="*/ 718973 w 882937"/>
            <a:gd name="connsiteY3" fmla="*/ 140250 h 344250"/>
            <a:gd name="connsiteX4" fmla="*/ 683910 w 882937"/>
            <a:gd name="connsiteY4" fmla="*/ 127500 h 344250"/>
            <a:gd name="connsiteX5" fmla="*/ 407490 w 882937"/>
            <a:gd name="connsiteY5" fmla="*/ 127500 h 344250"/>
            <a:gd name="connsiteX6" fmla="*/ 359678 w 882937"/>
            <a:gd name="connsiteY6" fmla="*/ 0 h 344250"/>
            <a:gd name="connsiteX7" fmla="*/ 177990 w 882937"/>
            <a:gd name="connsiteY7" fmla="*/ 0 h 344250"/>
            <a:gd name="connsiteX8" fmla="*/ 177990 w 882937"/>
            <a:gd name="connsiteY8" fmla="*/ 127500 h 344250"/>
            <a:gd name="connsiteX9" fmla="*/ 79178 w 882937"/>
            <a:gd name="connsiteY9" fmla="*/ 127500 h 344250"/>
            <a:gd name="connsiteX10" fmla="*/ 37740 w 882937"/>
            <a:gd name="connsiteY10" fmla="*/ 155167 h 344250"/>
            <a:gd name="connsiteX11" fmla="*/ 37740 w 882937"/>
            <a:gd name="connsiteY11" fmla="*/ 229500 h 344250"/>
            <a:gd name="connsiteX12" fmla="*/ 31365 w 882937"/>
            <a:gd name="connsiteY12" fmla="*/ 229500 h 344250"/>
            <a:gd name="connsiteX13" fmla="*/ 0 w 882937"/>
            <a:gd name="connsiteY13" fmla="*/ 260993 h 344250"/>
            <a:gd name="connsiteX14" fmla="*/ 0 w 882937"/>
            <a:gd name="connsiteY14" fmla="*/ 344250 h 344250"/>
            <a:gd name="connsiteX15" fmla="*/ 882938 w 882937"/>
            <a:gd name="connsiteY15" fmla="*/ 344250 h 344250"/>
            <a:gd name="connsiteX16" fmla="*/ 126990 w 882937"/>
            <a:gd name="connsiteY16" fmla="*/ 293250 h 344250"/>
            <a:gd name="connsiteX17" fmla="*/ 114240 w 882937"/>
            <a:gd name="connsiteY17" fmla="*/ 306000 h 344250"/>
            <a:gd name="connsiteX18" fmla="*/ 101490 w 882937"/>
            <a:gd name="connsiteY18" fmla="*/ 306000 h 344250"/>
            <a:gd name="connsiteX19" fmla="*/ 88740 w 882937"/>
            <a:gd name="connsiteY19" fmla="*/ 293250 h 344250"/>
            <a:gd name="connsiteX20" fmla="*/ 88740 w 882937"/>
            <a:gd name="connsiteY20" fmla="*/ 280500 h 344250"/>
            <a:gd name="connsiteX21" fmla="*/ 101490 w 882937"/>
            <a:gd name="connsiteY21" fmla="*/ 267750 h 344250"/>
            <a:gd name="connsiteX22" fmla="*/ 114240 w 882937"/>
            <a:gd name="connsiteY22" fmla="*/ 267750 h 344250"/>
            <a:gd name="connsiteX23" fmla="*/ 126990 w 882937"/>
            <a:gd name="connsiteY23" fmla="*/ 280500 h 344250"/>
            <a:gd name="connsiteX24" fmla="*/ 228990 w 882937"/>
            <a:gd name="connsiteY24" fmla="*/ 293250 h 344250"/>
            <a:gd name="connsiteX25" fmla="*/ 216240 w 882937"/>
            <a:gd name="connsiteY25" fmla="*/ 306000 h 344250"/>
            <a:gd name="connsiteX26" fmla="*/ 203490 w 882937"/>
            <a:gd name="connsiteY26" fmla="*/ 306000 h 344250"/>
            <a:gd name="connsiteX27" fmla="*/ 190740 w 882937"/>
            <a:gd name="connsiteY27" fmla="*/ 293250 h 344250"/>
            <a:gd name="connsiteX28" fmla="*/ 190740 w 882937"/>
            <a:gd name="connsiteY28" fmla="*/ 280500 h 344250"/>
            <a:gd name="connsiteX29" fmla="*/ 203490 w 882937"/>
            <a:gd name="connsiteY29" fmla="*/ 267750 h 344250"/>
            <a:gd name="connsiteX30" fmla="*/ 216240 w 882937"/>
            <a:gd name="connsiteY30" fmla="*/ 267750 h 344250"/>
            <a:gd name="connsiteX31" fmla="*/ 228990 w 882937"/>
            <a:gd name="connsiteY31" fmla="*/ 280500 h 344250"/>
            <a:gd name="connsiteX32" fmla="*/ 330990 w 882937"/>
            <a:gd name="connsiteY32" fmla="*/ 293250 h 344250"/>
            <a:gd name="connsiteX33" fmla="*/ 318240 w 882937"/>
            <a:gd name="connsiteY33" fmla="*/ 306000 h 344250"/>
            <a:gd name="connsiteX34" fmla="*/ 305490 w 882937"/>
            <a:gd name="connsiteY34" fmla="*/ 306000 h 344250"/>
            <a:gd name="connsiteX35" fmla="*/ 292740 w 882937"/>
            <a:gd name="connsiteY35" fmla="*/ 293250 h 344250"/>
            <a:gd name="connsiteX36" fmla="*/ 292740 w 882937"/>
            <a:gd name="connsiteY36" fmla="*/ 280500 h 344250"/>
            <a:gd name="connsiteX37" fmla="*/ 305490 w 882937"/>
            <a:gd name="connsiteY37" fmla="*/ 267750 h 344250"/>
            <a:gd name="connsiteX38" fmla="*/ 318240 w 882937"/>
            <a:gd name="connsiteY38" fmla="*/ 267750 h 344250"/>
            <a:gd name="connsiteX39" fmla="*/ 330990 w 882937"/>
            <a:gd name="connsiteY39" fmla="*/ 280500 h 344250"/>
            <a:gd name="connsiteX40" fmla="*/ 432990 w 882937"/>
            <a:gd name="connsiteY40" fmla="*/ 293250 h 344250"/>
            <a:gd name="connsiteX41" fmla="*/ 420240 w 882937"/>
            <a:gd name="connsiteY41" fmla="*/ 306000 h 344250"/>
            <a:gd name="connsiteX42" fmla="*/ 407490 w 882937"/>
            <a:gd name="connsiteY42" fmla="*/ 306000 h 344250"/>
            <a:gd name="connsiteX43" fmla="*/ 394740 w 882937"/>
            <a:gd name="connsiteY43" fmla="*/ 293250 h 344250"/>
            <a:gd name="connsiteX44" fmla="*/ 394740 w 882937"/>
            <a:gd name="connsiteY44" fmla="*/ 280500 h 344250"/>
            <a:gd name="connsiteX45" fmla="*/ 407490 w 882937"/>
            <a:gd name="connsiteY45" fmla="*/ 267750 h 344250"/>
            <a:gd name="connsiteX46" fmla="*/ 420240 w 882937"/>
            <a:gd name="connsiteY46" fmla="*/ 267750 h 344250"/>
            <a:gd name="connsiteX47" fmla="*/ 432990 w 882937"/>
            <a:gd name="connsiteY47" fmla="*/ 280500 h 344250"/>
            <a:gd name="connsiteX48" fmla="*/ 534990 w 882937"/>
            <a:gd name="connsiteY48" fmla="*/ 293250 h 344250"/>
            <a:gd name="connsiteX49" fmla="*/ 522240 w 882937"/>
            <a:gd name="connsiteY49" fmla="*/ 306000 h 344250"/>
            <a:gd name="connsiteX50" fmla="*/ 509490 w 882937"/>
            <a:gd name="connsiteY50" fmla="*/ 306000 h 344250"/>
            <a:gd name="connsiteX51" fmla="*/ 496740 w 882937"/>
            <a:gd name="connsiteY51" fmla="*/ 293250 h 344250"/>
            <a:gd name="connsiteX52" fmla="*/ 496740 w 882937"/>
            <a:gd name="connsiteY52" fmla="*/ 280500 h 344250"/>
            <a:gd name="connsiteX53" fmla="*/ 509490 w 882937"/>
            <a:gd name="connsiteY53" fmla="*/ 267750 h 344250"/>
            <a:gd name="connsiteX54" fmla="*/ 522240 w 882937"/>
            <a:gd name="connsiteY54" fmla="*/ 267750 h 344250"/>
            <a:gd name="connsiteX55" fmla="*/ 534990 w 882937"/>
            <a:gd name="connsiteY55" fmla="*/ 280500 h 344250"/>
            <a:gd name="connsiteX56" fmla="*/ 636990 w 882937"/>
            <a:gd name="connsiteY56" fmla="*/ 293250 h 344250"/>
            <a:gd name="connsiteX57" fmla="*/ 624240 w 882937"/>
            <a:gd name="connsiteY57" fmla="*/ 306000 h 344250"/>
            <a:gd name="connsiteX58" fmla="*/ 611490 w 882937"/>
            <a:gd name="connsiteY58" fmla="*/ 306000 h 344250"/>
            <a:gd name="connsiteX59" fmla="*/ 598740 w 882937"/>
            <a:gd name="connsiteY59" fmla="*/ 293250 h 344250"/>
            <a:gd name="connsiteX60" fmla="*/ 598740 w 882937"/>
            <a:gd name="connsiteY60" fmla="*/ 280500 h 344250"/>
            <a:gd name="connsiteX61" fmla="*/ 611490 w 882937"/>
            <a:gd name="connsiteY61" fmla="*/ 267750 h 344250"/>
            <a:gd name="connsiteX62" fmla="*/ 624240 w 882937"/>
            <a:gd name="connsiteY62" fmla="*/ 267750 h 344250"/>
            <a:gd name="connsiteX63" fmla="*/ 636990 w 882937"/>
            <a:gd name="connsiteY63" fmla="*/ 280500 h 344250"/>
            <a:gd name="connsiteX64" fmla="*/ 738990 w 882937"/>
            <a:gd name="connsiteY64" fmla="*/ 293250 h 344250"/>
            <a:gd name="connsiteX65" fmla="*/ 726240 w 882937"/>
            <a:gd name="connsiteY65" fmla="*/ 306000 h 344250"/>
            <a:gd name="connsiteX66" fmla="*/ 713490 w 882937"/>
            <a:gd name="connsiteY66" fmla="*/ 306000 h 344250"/>
            <a:gd name="connsiteX67" fmla="*/ 700740 w 882937"/>
            <a:gd name="connsiteY67" fmla="*/ 293250 h 344250"/>
            <a:gd name="connsiteX68" fmla="*/ 700740 w 882937"/>
            <a:gd name="connsiteY68" fmla="*/ 280500 h 344250"/>
            <a:gd name="connsiteX69" fmla="*/ 713490 w 882937"/>
            <a:gd name="connsiteY69" fmla="*/ 267750 h 344250"/>
            <a:gd name="connsiteX70" fmla="*/ 726240 w 882937"/>
            <a:gd name="connsiteY70" fmla="*/ 267750 h 344250"/>
            <a:gd name="connsiteX71" fmla="*/ 738990 w 882937"/>
            <a:gd name="connsiteY71" fmla="*/ 280500 h 3442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882937" h="344250">
              <a:moveTo>
                <a:pt x="823395" y="244800"/>
              </a:moveTo>
              <a:cubicBezTo>
                <a:pt x="817720" y="235283"/>
                <a:pt x="807445" y="229468"/>
                <a:pt x="796365" y="229500"/>
              </a:cubicBezTo>
              <a:lnTo>
                <a:pt x="777878" y="229500"/>
              </a:lnTo>
              <a:lnTo>
                <a:pt x="718973" y="140250"/>
              </a:lnTo>
              <a:cubicBezTo>
                <a:pt x="709411" y="131563"/>
                <a:pt x="696818" y="126984"/>
                <a:pt x="683910" y="127500"/>
              </a:cubicBezTo>
              <a:lnTo>
                <a:pt x="407490" y="127500"/>
              </a:lnTo>
              <a:lnTo>
                <a:pt x="359678" y="0"/>
              </a:lnTo>
              <a:lnTo>
                <a:pt x="177990" y="0"/>
              </a:lnTo>
              <a:lnTo>
                <a:pt x="177990" y="127500"/>
              </a:lnTo>
              <a:lnTo>
                <a:pt x="79178" y="127500"/>
              </a:lnTo>
              <a:cubicBezTo>
                <a:pt x="56228" y="127500"/>
                <a:pt x="37740" y="140250"/>
                <a:pt x="37740" y="155167"/>
              </a:cubicBezTo>
              <a:lnTo>
                <a:pt x="37740" y="229500"/>
              </a:lnTo>
              <a:lnTo>
                <a:pt x="31365" y="229500"/>
              </a:lnTo>
              <a:cubicBezTo>
                <a:pt x="14022" y="229570"/>
                <a:pt x="0" y="243650"/>
                <a:pt x="0" y="260993"/>
              </a:cubicBezTo>
              <a:lnTo>
                <a:pt x="0" y="344250"/>
              </a:lnTo>
              <a:lnTo>
                <a:pt x="882938" y="344250"/>
              </a:lnTo>
              <a:close/>
              <a:moveTo>
                <a:pt x="126990" y="293250"/>
              </a:moveTo>
              <a:cubicBezTo>
                <a:pt x="126990" y="300292"/>
                <a:pt x="121282" y="306000"/>
                <a:pt x="114240" y="306000"/>
              </a:cubicBezTo>
              <a:lnTo>
                <a:pt x="101490" y="306000"/>
              </a:lnTo>
              <a:cubicBezTo>
                <a:pt x="94448" y="306000"/>
                <a:pt x="88740" y="300292"/>
                <a:pt x="88740" y="293250"/>
              </a:cubicBezTo>
              <a:lnTo>
                <a:pt x="88740" y="280500"/>
              </a:lnTo>
              <a:cubicBezTo>
                <a:pt x="88740" y="273458"/>
                <a:pt x="94448" y="267750"/>
                <a:pt x="101490" y="267750"/>
              </a:cubicBezTo>
              <a:lnTo>
                <a:pt x="114240" y="267750"/>
              </a:lnTo>
              <a:cubicBezTo>
                <a:pt x="121282" y="267750"/>
                <a:pt x="126990" y="273458"/>
                <a:pt x="126990" y="280500"/>
              </a:cubicBezTo>
              <a:close/>
              <a:moveTo>
                <a:pt x="228990" y="293250"/>
              </a:moveTo>
              <a:cubicBezTo>
                <a:pt x="228990" y="300292"/>
                <a:pt x="223282" y="306000"/>
                <a:pt x="216240" y="306000"/>
              </a:cubicBezTo>
              <a:lnTo>
                <a:pt x="203490" y="306000"/>
              </a:lnTo>
              <a:cubicBezTo>
                <a:pt x="196448" y="306000"/>
                <a:pt x="190740" y="300292"/>
                <a:pt x="190740" y="293250"/>
              </a:cubicBezTo>
              <a:lnTo>
                <a:pt x="190740" y="280500"/>
              </a:lnTo>
              <a:cubicBezTo>
                <a:pt x="190740" y="273458"/>
                <a:pt x="196448" y="267750"/>
                <a:pt x="203490" y="267750"/>
              </a:cubicBezTo>
              <a:lnTo>
                <a:pt x="216240" y="267750"/>
              </a:lnTo>
              <a:cubicBezTo>
                <a:pt x="223282" y="267750"/>
                <a:pt x="228990" y="273458"/>
                <a:pt x="228990" y="280500"/>
              </a:cubicBezTo>
              <a:close/>
              <a:moveTo>
                <a:pt x="330990" y="293250"/>
              </a:moveTo>
              <a:cubicBezTo>
                <a:pt x="330990" y="300292"/>
                <a:pt x="325282" y="306000"/>
                <a:pt x="318240" y="306000"/>
              </a:cubicBezTo>
              <a:lnTo>
                <a:pt x="305490" y="306000"/>
              </a:lnTo>
              <a:cubicBezTo>
                <a:pt x="298448" y="306000"/>
                <a:pt x="292740" y="300292"/>
                <a:pt x="292740" y="293250"/>
              </a:cubicBezTo>
              <a:lnTo>
                <a:pt x="292740" y="280500"/>
              </a:lnTo>
              <a:cubicBezTo>
                <a:pt x="292740" y="273458"/>
                <a:pt x="298448" y="267750"/>
                <a:pt x="305490" y="267750"/>
              </a:cubicBezTo>
              <a:lnTo>
                <a:pt x="318240" y="267750"/>
              </a:lnTo>
              <a:cubicBezTo>
                <a:pt x="325282" y="267750"/>
                <a:pt x="330990" y="273458"/>
                <a:pt x="330990" y="280500"/>
              </a:cubicBezTo>
              <a:close/>
              <a:moveTo>
                <a:pt x="432990" y="293250"/>
              </a:moveTo>
              <a:cubicBezTo>
                <a:pt x="432990" y="300292"/>
                <a:pt x="427282" y="306000"/>
                <a:pt x="420240" y="306000"/>
              </a:cubicBezTo>
              <a:lnTo>
                <a:pt x="407490" y="306000"/>
              </a:lnTo>
              <a:cubicBezTo>
                <a:pt x="400448" y="306000"/>
                <a:pt x="394740" y="300292"/>
                <a:pt x="394740" y="293250"/>
              </a:cubicBezTo>
              <a:lnTo>
                <a:pt x="394740" y="280500"/>
              </a:lnTo>
              <a:cubicBezTo>
                <a:pt x="394740" y="273458"/>
                <a:pt x="400448" y="267750"/>
                <a:pt x="407490" y="267750"/>
              </a:cubicBezTo>
              <a:lnTo>
                <a:pt x="420240" y="267750"/>
              </a:lnTo>
              <a:cubicBezTo>
                <a:pt x="427282" y="267750"/>
                <a:pt x="432990" y="273458"/>
                <a:pt x="432990" y="280500"/>
              </a:cubicBezTo>
              <a:close/>
              <a:moveTo>
                <a:pt x="534990" y="293250"/>
              </a:moveTo>
              <a:cubicBezTo>
                <a:pt x="534990" y="300292"/>
                <a:pt x="529282" y="306000"/>
                <a:pt x="522240" y="306000"/>
              </a:cubicBezTo>
              <a:lnTo>
                <a:pt x="509490" y="306000"/>
              </a:lnTo>
              <a:cubicBezTo>
                <a:pt x="502448" y="306000"/>
                <a:pt x="496740" y="300292"/>
                <a:pt x="496740" y="293250"/>
              </a:cubicBezTo>
              <a:lnTo>
                <a:pt x="496740" y="280500"/>
              </a:lnTo>
              <a:cubicBezTo>
                <a:pt x="496740" y="273458"/>
                <a:pt x="502448" y="267750"/>
                <a:pt x="509490" y="267750"/>
              </a:cubicBezTo>
              <a:lnTo>
                <a:pt x="522240" y="267750"/>
              </a:lnTo>
              <a:cubicBezTo>
                <a:pt x="529282" y="267750"/>
                <a:pt x="534990" y="273458"/>
                <a:pt x="534990" y="280500"/>
              </a:cubicBezTo>
              <a:close/>
              <a:moveTo>
                <a:pt x="636990" y="293250"/>
              </a:moveTo>
              <a:cubicBezTo>
                <a:pt x="636990" y="300292"/>
                <a:pt x="631282" y="306000"/>
                <a:pt x="624240" y="306000"/>
              </a:cubicBezTo>
              <a:lnTo>
                <a:pt x="611490" y="306000"/>
              </a:lnTo>
              <a:cubicBezTo>
                <a:pt x="604448" y="306000"/>
                <a:pt x="598740" y="300292"/>
                <a:pt x="598740" y="293250"/>
              </a:cubicBezTo>
              <a:lnTo>
                <a:pt x="598740" y="280500"/>
              </a:lnTo>
              <a:cubicBezTo>
                <a:pt x="598740" y="273458"/>
                <a:pt x="604448" y="267750"/>
                <a:pt x="611490" y="267750"/>
              </a:cubicBezTo>
              <a:lnTo>
                <a:pt x="624240" y="267750"/>
              </a:lnTo>
              <a:cubicBezTo>
                <a:pt x="631282" y="267750"/>
                <a:pt x="636990" y="273458"/>
                <a:pt x="636990" y="280500"/>
              </a:cubicBezTo>
              <a:close/>
              <a:moveTo>
                <a:pt x="738990" y="293250"/>
              </a:moveTo>
              <a:cubicBezTo>
                <a:pt x="738990" y="300292"/>
                <a:pt x="733282" y="306000"/>
                <a:pt x="726240" y="306000"/>
              </a:cubicBezTo>
              <a:lnTo>
                <a:pt x="713490" y="306000"/>
              </a:lnTo>
              <a:cubicBezTo>
                <a:pt x="706448" y="306000"/>
                <a:pt x="700740" y="300292"/>
                <a:pt x="700740" y="293250"/>
              </a:cubicBezTo>
              <a:lnTo>
                <a:pt x="700740" y="280500"/>
              </a:lnTo>
              <a:cubicBezTo>
                <a:pt x="700740" y="273458"/>
                <a:pt x="706448" y="267750"/>
                <a:pt x="713490" y="267750"/>
              </a:cubicBezTo>
              <a:lnTo>
                <a:pt x="726240" y="267750"/>
              </a:lnTo>
              <a:cubicBezTo>
                <a:pt x="733282" y="267750"/>
                <a:pt x="738990" y="273458"/>
                <a:pt x="738990" y="280500"/>
              </a:cubicBezTo>
              <a:close/>
            </a:path>
          </a:pathLst>
        </a:custGeom>
        <a:solidFill>
          <a:srgbClr val="000000"/>
        </a:solidFill>
        <a:ln w="12700" cap="flat">
          <a:noFill/>
          <a:prstDash val="solid"/>
          <a:miter/>
        </a:ln>
      </xdr:spPr>
      <xdr:txBody>
        <a:bodyPr rtlCol="0" anchor="ctr"/>
        <a:lstStyle/>
        <a:p>
          <a:endParaRPr lang="en-IN"/>
        </a:p>
      </xdr:txBody>
    </xdr:sp>
    <xdr:clientData/>
  </xdr:twoCellAnchor>
  <xdr:twoCellAnchor editAs="oneCell">
    <xdr:from>
      <xdr:col>52</xdr:col>
      <xdr:colOff>167640</xdr:colOff>
      <xdr:row>1</xdr:row>
      <xdr:rowOff>99059</xdr:rowOff>
    </xdr:from>
    <xdr:to>
      <xdr:col>54</xdr:col>
      <xdr:colOff>76200</xdr:colOff>
      <xdr:row>4</xdr:row>
      <xdr:rowOff>94314</xdr:rowOff>
    </xdr:to>
    <xdr:pic>
      <xdr:nvPicPr>
        <xdr:cNvPr id="3" name="Graphic 2" descr="Anchor with solid fill">
          <a:extLst>
            <a:ext uri="{FF2B5EF4-FFF2-40B4-BE49-F238E27FC236}">
              <a16:creationId xmlns:a16="http://schemas.microsoft.com/office/drawing/2014/main" id="{34792F4F-8499-4070-8260-27AFE32B5757}"/>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3581340" y="270509"/>
          <a:ext cx="1127760" cy="909655"/>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0.41969</cdr:x>
      <cdr:y>0.4243</cdr:y>
    </cdr:from>
    <cdr:to>
      <cdr:x>0.6264</cdr:x>
      <cdr:y>0.64855</cdr:y>
    </cdr:to>
    <cdr:pic>
      <cdr:nvPicPr>
        <cdr:cNvPr id="2" name="Graphic 40" descr="Gender with solid fill">
          <a:extLst xmlns:a="http://schemas.openxmlformats.org/drawingml/2006/main">
            <a:ext uri="{FF2B5EF4-FFF2-40B4-BE49-F238E27FC236}">
              <a16:creationId xmlns:a16="http://schemas.microsoft.com/office/drawing/2014/main" id="{9FF9076C-721B-E197-45EE-ACF53C593B55}"/>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2289810" y="1724914"/>
          <a:ext cx="1127760" cy="911606"/>
        </a:xfrm>
        <a:prstGeom xmlns:a="http://schemas.openxmlformats.org/drawingml/2006/main" prst="rect">
          <a:avLst/>
        </a:prstGeom>
      </cdr:spPr>
    </cdr:pic>
  </cdr:relSizeAnchor>
</c:userShapes>
</file>

<file path=xl/drawings/drawing4.xml><?xml version="1.0" encoding="utf-8"?>
<c:userShapes xmlns:c="http://schemas.openxmlformats.org/drawingml/2006/chart">
  <cdr:relSizeAnchor xmlns:cdr="http://schemas.openxmlformats.org/drawingml/2006/chartDrawing">
    <cdr:from>
      <cdr:x>0.35478</cdr:x>
      <cdr:y>0.40707</cdr:y>
    </cdr:from>
    <cdr:to>
      <cdr:x>0.58713</cdr:x>
      <cdr:y>0.6697</cdr:y>
    </cdr:to>
    <cdr:pic>
      <cdr:nvPicPr>
        <cdr:cNvPr id="2" name="Graphic 43" descr="Cruise ship with solid fill">
          <a:extLst xmlns:a="http://schemas.openxmlformats.org/drawingml/2006/main">
            <a:ext uri="{FF2B5EF4-FFF2-40B4-BE49-F238E27FC236}">
              <a16:creationId xmlns:a16="http://schemas.microsoft.com/office/drawing/2014/main" id="{5BB6D1BC-EA26-B491-52BE-F464DA814BA1}"/>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2016760" y="2047240"/>
          <a:ext cx="1320800" cy="1320800"/>
        </a:xfrm>
        <a:prstGeom xmlns:a="http://schemas.openxmlformats.org/drawingml/2006/main" prst="rect">
          <a:avLst/>
        </a:prstGeom>
      </cdr:spPr>
    </cdr:pic>
  </cdr:relSizeAnchor>
</c:userShapes>
</file>

<file path=xl/drawings/drawing5.xml><?xml version="1.0" encoding="utf-8"?>
<xdr:wsDr xmlns:xdr="http://schemas.openxmlformats.org/drawingml/2006/spreadsheetDrawing" xmlns:a="http://schemas.openxmlformats.org/drawingml/2006/main">
  <xdr:twoCellAnchor>
    <xdr:from>
      <xdr:col>3</xdr:col>
      <xdr:colOff>22860</xdr:colOff>
      <xdr:row>1</xdr:row>
      <xdr:rowOff>156210</xdr:rowOff>
    </xdr:from>
    <xdr:to>
      <xdr:col>10</xdr:col>
      <xdr:colOff>220980</xdr:colOff>
      <xdr:row>14</xdr:row>
      <xdr:rowOff>125730</xdr:rowOff>
    </xdr:to>
    <xdr:graphicFrame macro="">
      <xdr:nvGraphicFramePr>
        <xdr:cNvPr id="2" name="Chart 1">
          <a:extLst>
            <a:ext uri="{FF2B5EF4-FFF2-40B4-BE49-F238E27FC236}">
              <a16:creationId xmlns:a16="http://schemas.microsoft.com/office/drawing/2014/main" id="{D140F315-B680-1C24-A30B-63BD3E6C7B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297180</xdr:colOff>
      <xdr:row>2</xdr:row>
      <xdr:rowOff>19050</xdr:rowOff>
    </xdr:from>
    <xdr:to>
      <xdr:col>20</xdr:col>
      <xdr:colOff>601980</xdr:colOff>
      <xdr:row>14</xdr:row>
      <xdr:rowOff>201930</xdr:rowOff>
    </xdr:to>
    <xdr:graphicFrame macro="">
      <xdr:nvGraphicFramePr>
        <xdr:cNvPr id="3" name="Chart 2">
          <a:extLst>
            <a:ext uri="{FF2B5EF4-FFF2-40B4-BE49-F238E27FC236}">
              <a16:creationId xmlns:a16="http://schemas.microsoft.com/office/drawing/2014/main" id="{3FC98D9A-A8F7-9AA3-0B66-D1CA8BC900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822960</xdr:colOff>
      <xdr:row>4</xdr:row>
      <xdr:rowOff>34290</xdr:rowOff>
    </xdr:from>
    <xdr:to>
      <xdr:col>11</xdr:col>
      <xdr:colOff>297180</xdr:colOff>
      <xdr:row>21</xdr:row>
      <xdr:rowOff>22860</xdr:rowOff>
    </xdr:to>
    <xdr:graphicFrame macro="">
      <xdr:nvGraphicFramePr>
        <xdr:cNvPr id="8" name="Chart 7">
          <a:extLst>
            <a:ext uri="{FF2B5EF4-FFF2-40B4-BE49-F238E27FC236}">
              <a16:creationId xmlns:a16="http://schemas.microsoft.com/office/drawing/2014/main" id="{A32CBF7F-B5FA-D2F3-4E9F-FDEFB91BE7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0</xdr:colOff>
      <xdr:row>3</xdr:row>
      <xdr:rowOff>144780</xdr:rowOff>
    </xdr:from>
    <xdr:to>
      <xdr:col>10</xdr:col>
      <xdr:colOff>236220</xdr:colOff>
      <xdr:row>23</xdr:row>
      <xdr:rowOff>106680</xdr:rowOff>
    </xdr:to>
    <xdr:graphicFrame macro="">
      <xdr:nvGraphicFramePr>
        <xdr:cNvPr id="2" name="Chart 1">
          <a:extLst>
            <a:ext uri="{FF2B5EF4-FFF2-40B4-BE49-F238E27FC236}">
              <a16:creationId xmlns:a16="http://schemas.microsoft.com/office/drawing/2014/main" id="{BA527541-0E9A-FB42-9A90-AB595DA90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388620</xdr:colOff>
      <xdr:row>3</xdr:row>
      <xdr:rowOff>121921</xdr:rowOff>
    </xdr:from>
    <xdr:to>
      <xdr:col>13</xdr:col>
      <xdr:colOff>388620</xdr:colOff>
      <xdr:row>9</xdr:row>
      <xdr:rowOff>129540</xdr:rowOff>
    </xdr:to>
    <mc:AlternateContent xmlns:mc="http://schemas.openxmlformats.org/markup-compatibility/2006" xmlns:a14="http://schemas.microsoft.com/office/drawing/2010/main">
      <mc:Choice Requires="a14">
        <xdr:graphicFrame macro="">
          <xdr:nvGraphicFramePr>
            <xdr:cNvPr id="3" name="Sex 2">
              <a:extLst>
                <a:ext uri="{FF2B5EF4-FFF2-40B4-BE49-F238E27FC236}">
                  <a16:creationId xmlns:a16="http://schemas.microsoft.com/office/drawing/2014/main" id="{09EC247E-D5A9-7012-915B-F39C90C1080A}"/>
                </a:ext>
              </a:extLst>
            </xdr:cNvPr>
            <xdr:cNvGraphicFramePr/>
          </xdr:nvGraphicFramePr>
          <xdr:xfrm>
            <a:off x="0" y="0"/>
            <a:ext cx="0" cy="0"/>
          </xdr:xfrm>
          <a:graphic>
            <a:graphicData uri="http://schemas.microsoft.com/office/drawing/2010/slicer">
              <sle:slicer xmlns:sle="http://schemas.microsoft.com/office/drawing/2010/slicer" name="Sex 2"/>
            </a:graphicData>
          </a:graphic>
        </xdr:graphicFrame>
      </mc:Choice>
      <mc:Fallback xmlns="">
        <xdr:sp macro="" textlink="">
          <xdr:nvSpPr>
            <xdr:cNvPr id="0" name=""/>
            <xdr:cNvSpPr>
              <a:spLocks noTextEdit="1"/>
            </xdr:cNvSpPr>
          </xdr:nvSpPr>
          <xdr:spPr>
            <a:xfrm>
              <a:off x="8221980" y="762001"/>
              <a:ext cx="1828800" cy="1013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3</xdr:col>
      <xdr:colOff>533400</xdr:colOff>
      <xdr:row>7</xdr:row>
      <xdr:rowOff>80010</xdr:rowOff>
    </xdr:from>
    <xdr:to>
      <xdr:col>11</xdr:col>
      <xdr:colOff>137160</xdr:colOff>
      <xdr:row>26</xdr:row>
      <xdr:rowOff>68580</xdr:rowOff>
    </xdr:to>
    <xdr:graphicFrame macro="">
      <xdr:nvGraphicFramePr>
        <xdr:cNvPr id="2" name="Chart 1">
          <a:extLst>
            <a:ext uri="{FF2B5EF4-FFF2-40B4-BE49-F238E27FC236}">
              <a16:creationId xmlns:a16="http://schemas.microsoft.com/office/drawing/2014/main" id="{484C3A28-A778-3A10-4388-CE01B00039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605790</xdr:colOff>
      <xdr:row>29</xdr:row>
      <xdr:rowOff>160020</xdr:rowOff>
    </xdr:from>
    <xdr:to>
      <xdr:col>10</xdr:col>
      <xdr:colOff>198120</xdr:colOff>
      <xdr:row>45</xdr:row>
      <xdr:rowOff>45720</xdr:rowOff>
    </xdr:to>
    <xdr:graphicFrame macro="">
      <xdr:nvGraphicFramePr>
        <xdr:cNvPr id="3" name="Chart 2">
          <a:extLst>
            <a:ext uri="{FF2B5EF4-FFF2-40B4-BE49-F238E27FC236}">
              <a16:creationId xmlns:a16="http://schemas.microsoft.com/office/drawing/2014/main" id="{906B2E49-6E37-0AFF-879B-7259461564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358140</xdr:colOff>
      <xdr:row>8</xdr:row>
      <xdr:rowOff>148590</xdr:rowOff>
    </xdr:from>
    <xdr:to>
      <xdr:col>12</xdr:col>
      <xdr:colOff>259080</xdr:colOff>
      <xdr:row>25</xdr:row>
      <xdr:rowOff>76200</xdr:rowOff>
    </xdr:to>
    <xdr:graphicFrame macro="">
      <xdr:nvGraphicFramePr>
        <xdr:cNvPr id="3" name="Chart 2">
          <a:extLst>
            <a:ext uri="{FF2B5EF4-FFF2-40B4-BE49-F238E27FC236}">
              <a16:creationId xmlns:a16="http://schemas.microsoft.com/office/drawing/2014/main" id="{5BA2EC20-A88B-8B99-5B07-38EBCFEB1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487680</xdr:colOff>
      <xdr:row>3</xdr:row>
      <xdr:rowOff>53340</xdr:rowOff>
    </xdr:from>
    <xdr:to>
      <xdr:col>19</xdr:col>
      <xdr:colOff>434340</xdr:colOff>
      <xdr:row>27</xdr:row>
      <xdr:rowOff>160020</xdr:rowOff>
    </xdr:to>
    <xdr:sp macro="" textlink="">
      <xdr:nvSpPr>
        <xdr:cNvPr id="2" name="TextBox 1">
          <a:extLst>
            <a:ext uri="{FF2B5EF4-FFF2-40B4-BE49-F238E27FC236}">
              <a16:creationId xmlns:a16="http://schemas.microsoft.com/office/drawing/2014/main" id="{EECA230B-EE81-CD51-398D-0E7D03308ED4}"/>
            </a:ext>
          </a:extLst>
        </xdr:cNvPr>
        <xdr:cNvSpPr txBox="1"/>
      </xdr:nvSpPr>
      <xdr:spPr>
        <a:xfrm>
          <a:off x="1706880" y="579120"/>
          <a:ext cx="10309860" cy="4312920"/>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b="1">
              <a:solidFill>
                <a:schemeClr val="tx1"/>
              </a:solidFill>
            </a:rPr>
            <a:t>🚢 Titanic Dataset - </a:t>
          </a:r>
          <a:r>
            <a:rPr lang="en-IN">
              <a:solidFill>
                <a:schemeClr val="tx1"/>
              </a:solidFill>
            </a:rPr>
            <a:t>Here is what I did while working on the Titanic dataset in Excel:</a:t>
          </a:r>
        </a:p>
        <a:p>
          <a:r>
            <a:rPr lang="en-IN">
              <a:solidFill>
                <a:schemeClr val="tx1"/>
              </a:solidFill>
            </a:rPr>
            <a:t>a) </a:t>
          </a:r>
          <a:r>
            <a:rPr lang="en-IN" b="1">
              <a:solidFill>
                <a:schemeClr val="tx1"/>
              </a:solidFill>
            </a:rPr>
            <a:t>Trimmed the "Fare" column</a:t>
          </a:r>
          <a:r>
            <a:rPr lang="en-IN">
              <a:solidFill>
                <a:schemeClr val="tx1"/>
              </a:solidFill>
            </a:rPr>
            <a:t> to remove any extra spaces for clean data.</a:t>
          </a:r>
        </a:p>
        <a:p>
          <a:r>
            <a:rPr lang="en-IN">
              <a:solidFill>
                <a:schemeClr val="tx1"/>
              </a:solidFill>
            </a:rPr>
            <a:t> b)</a:t>
          </a:r>
          <a:r>
            <a:rPr lang="en-IN" b="1">
              <a:solidFill>
                <a:schemeClr val="tx1"/>
              </a:solidFill>
            </a:rPr>
            <a:t>Removed "Name" and "Cabin"</a:t>
          </a:r>
          <a:r>
            <a:rPr lang="en-IN" b="1" baseline="0">
              <a:solidFill>
                <a:schemeClr val="tx1"/>
              </a:solidFill>
            </a:rPr>
            <a:t> because there were very few data </a:t>
          </a:r>
          <a:endParaRPr lang="en-IN">
            <a:solidFill>
              <a:schemeClr val="tx1"/>
            </a:solidFill>
          </a:endParaRPr>
        </a:p>
        <a:p>
          <a:r>
            <a:rPr lang="en-IN">
              <a:solidFill>
                <a:schemeClr val="tx1"/>
              </a:solidFill>
            </a:rPr>
            <a:t>c) </a:t>
          </a:r>
          <a:r>
            <a:rPr lang="en-IN" b="1">
              <a:solidFill>
                <a:schemeClr val="tx1"/>
              </a:solidFill>
            </a:rPr>
            <a:t>Replaced values in "Survived" column</a:t>
          </a:r>
          <a:r>
            <a:rPr lang="en-IN">
              <a:solidFill>
                <a:schemeClr val="tx1"/>
              </a:solidFill>
            </a:rPr>
            <a:t>: in a cabin column</a:t>
          </a:r>
          <a:br>
            <a:rPr lang="en-IN">
              <a:solidFill>
                <a:schemeClr val="tx1"/>
              </a:solidFill>
            </a:rPr>
          </a:br>
          <a:r>
            <a:rPr lang="en-IN">
              <a:solidFill>
                <a:schemeClr val="tx1"/>
              </a:solidFill>
            </a:rPr>
            <a:t>Changed 0 to </a:t>
          </a:r>
          <a:r>
            <a:rPr lang="en-IN" b="1">
              <a:solidFill>
                <a:schemeClr val="tx1"/>
              </a:solidFill>
            </a:rPr>
            <a:t>"No"</a:t>
          </a:r>
          <a:r>
            <a:rPr lang="en-IN">
              <a:solidFill>
                <a:schemeClr val="tx1"/>
              </a:solidFill>
            </a:rPr>
            <a:t> and 1 to </a:t>
          </a:r>
          <a:r>
            <a:rPr lang="en-IN" b="1">
              <a:solidFill>
                <a:schemeClr val="tx1"/>
              </a:solidFill>
            </a:rPr>
            <a:t>"Yes"</a:t>
          </a:r>
          <a:r>
            <a:rPr lang="en-IN">
              <a:solidFill>
                <a:schemeClr val="tx1"/>
              </a:solidFill>
            </a:rPr>
            <a:t> using the SUBSTITUTE() function for better understanding.</a:t>
          </a:r>
        </a:p>
        <a:p>
          <a:r>
            <a:rPr lang="en-IN">
              <a:solidFill>
                <a:schemeClr val="tx1"/>
              </a:solidFill>
            </a:rPr>
            <a:t> e)</a:t>
          </a:r>
          <a:r>
            <a:rPr lang="en-IN" b="1">
              <a:solidFill>
                <a:schemeClr val="tx1"/>
              </a:solidFill>
            </a:rPr>
            <a:t>Updated "Embarked" codes</a:t>
          </a:r>
          <a:r>
            <a:rPr lang="en-IN">
              <a:solidFill>
                <a:schemeClr val="tx1"/>
              </a:solidFill>
            </a:rPr>
            <a:t>:</a:t>
          </a:r>
          <a:br>
            <a:rPr lang="en-IN">
              <a:solidFill>
                <a:schemeClr val="tx1"/>
              </a:solidFill>
            </a:rPr>
          </a:br>
          <a:r>
            <a:rPr lang="en-IN">
              <a:solidFill>
                <a:schemeClr val="tx1"/>
              </a:solidFill>
            </a:rPr>
            <a:t>Replaced C, Q, and S with full names:</a:t>
          </a:r>
        </a:p>
        <a:p>
          <a:pPr lvl="1"/>
          <a:r>
            <a:rPr lang="en-IN">
              <a:solidFill>
                <a:schemeClr val="tx1"/>
              </a:solidFill>
            </a:rPr>
            <a:t>C → </a:t>
          </a:r>
          <a:r>
            <a:rPr lang="en-IN" b="1">
              <a:solidFill>
                <a:schemeClr val="tx1"/>
              </a:solidFill>
            </a:rPr>
            <a:t>Cherbourg</a:t>
          </a:r>
          <a:endParaRPr lang="en-IN">
            <a:solidFill>
              <a:schemeClr val="tx1"/>
            </a:solidFill>
          </a:endParaRPr>
        </a:p>
        <a:p>
          <a:pPr lvl="1"/>
          <a:r>
            <a:rPr lang="en-IN">
              <a:solidFill>
                <a:schemeClr val="tx1"/>
              </a:solidFill>
            </a:rPr>
            <a:t>Q → </a:t>
          </a:r>
          <a:r>
            <a:rPr lang="en-IN" b="1">
              <a:solidFill>
                <a:schemeClr val="tx1"/>
              </a:solidFill>
            </a:rPr>
            <a:t>Queenstown</a:t>
          </a:r>
          <a:endParaRPr lang="en-IN">
            <a:solidFill>
              <a:schemeClr val="tx1"/>
            </a:solidFill>
          </a:endParaRPr>
        </a:p>
        <a:p>
          <a:pPr lvl="1"/>
          <a:r>
            <a:rPr lang="en-IN">
              <a:solidFill>
                <a:schemeClr val="tx1"/>
              </a:solidFill>
            </a:rPr>
            <a:t>S → </a:t>
          </a:r>
          <a:r>
            <a:rPr lang="en-IN" b="1">
              <a:solidFill>
                <a:schemeClr val="tx1"/>
              </a:solidFill>
            </a:rPr>
            <a:t>Southampton</a:t>
          </a:r>
          <a:endParaRPr lang="en-IN">
            <a:solidFill>
              <a:schemeClr val="tx1"/>
            </a:solidFill>
          </a:endParaRPr>
        </a:p>
        <a:p>
          <a:r>
            <a:rPr lang="en-IN">
              <a:solidFill>
                <a:schemeClr val="tx1"/>
              </a:solidFill>
            </a:rPr>
            <a:t>f) </a:t>
          </a:r>
          <a:r>
            <a:rPr lang="en-IN" b="1">
              <a:solidFill>
                <a:schemeClr val="tx1"/>
              </a:solidFill>
            </a:rPr>
            <a:t>Created a new "FamilySize" column</a:t>
          </a:r>
          <a:r>
            <a:rPr lang="en-IN">
              <a:solidFill>
                <a:schemeClr val="tx1"/>
              </a:solidFill>
            </a:rPr>
            <a:t>:</a:t>
          </a:r>
          <a:br>
            <a:rPr lang="en-IN">
              <a:solidFill>
                <a:schemeClr val="tx1"/>
              </a:solidFill>
            </a:rPr>
          </a:br>
          <a:r>
            <a:rPr lang="en-IN">
              <a:solidFill>
                <a:schemeClr val="tx1"/>
              </a:solidFill>
            </a:rPr>
            <a:t>Added SibSp + Parch  to understand total family members traveling together</a:t>
          </a:r>
        </a:p>
        <a:p>
          <a:r>
            <a:rPr lang="en-IN" b="1">
              <a:solidFill>
                <a:schemeClr val="tx1"/>
              </a:solidFill>
            </a:rPr>
            <a:t>g)Classified age groups</a:t>
          </a:r>
          <a:r>
            <a:rPr lang="en-IN">
              <a:solidFill>
                <a:schemeClr val="tx1"/>
              </a:solidFill>
            </a:rPr>
            <a:t> using nested IF() function:</a:t>
          </a:r>
        </a:p>
        <a:p>
          <a:pPr lvl="1"/>
          <a:r>
            <a:rPr lang="en-IN">
              <a:solidFill>
                <a:schemeClr val="tx1"/>
              </a:solidFill>
            </a:rPr>
            <a:t>Age &lt; 12 → </a:t>
          </a:r>
          <a:r>
            <a:rPr lang="en-IN" b="1">
              <a:solidFill>
                <a:schemeClr val="tx1"/>
              </a:solidFill>
            </a:rPr>
            <a:t>Child</a:t>
          </a:r>
          <a:endParaRPr lang="en-IN">
            <a:solidFill>
              <a:schemeClr val="tx1"/>
            </a:solidFill>
          </a:endParaRPr>
        </a:p>
        <a:p>
          <a:pPr lvl="1"/>
          <a:r>
            <a:rPr lang="en-IN">
              <a:solidFill>
                <a:schemeClr val="tx1"/>
              </a:solidFill>
            </a:rPr>
            <a:t>Age 12-18 → </a:t>
          </a:r>
          <a:r>
            <a:rPr lang="en-IN" b="1">
              <a:solidFill>
                <a:schemeClr val="tx1"/>
              </a:solidFill>
            </a:rPr>
            <a:t>Teen</a:t>
          </a:r>
          <a:endParaRPr lang="en-IN">
            <a:solidFill>
              <a:schemeClr val="tx1"/>
            </a:solidFill>
          </a:endParaRPr>
        </a:p>
        <a:p>
          <a:pPr lvl="1"/>
          <a:r>
            <a:rPr lang="en-IN">
              <a:solidFill>
                <a:schemeClr val="tx1"/>
              </a:solidFill>
            </a:rPr>
            <a:t>Age 19-58 → </a:t>
          </a:r>
          <a:r>
            <a:rPr lang="en-IN" b="1">
              <a:solidFill>
                <a:schemeClr val="tx1"/>
              </a:solidFill>
            </a:rPr>
            <a:t>Adult</a:t>
          </a:r>
          <a:endParaRPr lang="en-IN">
            <a:solidFill>
              <a:schemeClr val="tx1"/>
            </a:solidFill>
          </a:endParaRPr>
        </a:p>
        <a:p>
          <a:pPr lvl="1"/>
          <a:r>
            <a:rPr lang="en-IN">
              <a:solidFill>
                <a:schemeClr val="tx1"/>
              </a:solidFill>
            </a:rPr>
            <a:t>Age ≥ 59 → </a:t>
          </a:r>
          <a:r>
            <a:rPr lang="en-IN" b="1">
              <a:solidFill>
                <a:schemeClr val="tx1"/>
              </a:solidFill>
            </a:rPr>
            <a:t>Senior</a:t>
          </a:r>
          <a:endParaRPr lang="en-IN">
            <a:solidFill>
              <a:schemeClr val="tx1"/>
            </a:solidFill>
          </a:endParaRPr>
        </a:p>
        <a:p>
          <a:r>
            <a:rPr lang="en-IN" b="1">
              <a:solidFill>
                <a:schemeClr val="tx1"/>
              </a:solidFill>
            </a:rPr>
            <a:t>h)Handled missing values</a:t>
          </a:r>
          <a:r>
            <a:rPr lang="en-IN">
              <a:solidFill>
                <a:schemeClr val="tx1"/>
              </a:solidFill>
            </a:rPr>
            <a:t>:</a:t>
          </a:r>
          <a:br>
            <a:rPr lang="en-IN">
              <a:solidFill>
                <a:schemeClr val="tx1"/>
              </a:solidFill>
            </a:rPr>
          </a:br>
          <a:r>
            <a:rPr lang="en-IN">
              <a:solidFill>
                <a:schemeClr val="tx1"/>
              </a:solidFill>
            </a:rPr>
            <a:t>Replaced all </a:t>
          </a:r>
          <a:r>
            <a:rPr lang="en-IN" b="1">
              <a:solidFill>
                <a:schemeClr val="tx1"/>
              </a:solidFill>
            </a:rPr>
            <a:t>blank cells with "N/A"</a:t>
          </a:r>
          <a:r>
            <a:rPr lang="en-IN">
              <a:solidFill>
                <a:schemeClr val="tx1"/>
              </a:solidFill>
            </a:rPr>
            <a:t> to make the data complete and ready for analysis.</a:t>
          </a:r>
        </a:p>
        <a:p>
          <a:r>
            <a:rPr lang="en-IN" b="1">
              <a:solidFill>
                <a:schemeClr val="tx1"/>
              </a:solidFill>
            </a:rPr>
            <a:t>📌 Skills Used:</a:t>
          </a:r>
        </a:p>
        <a:p>
          <a:r>
            <a:rPr lang="en-IN">
              <a:solidFill>
                <a:schemeClr val="tx1"/>
              </a:solidFill>
            </a:rPr>
            <a:t>Excel formulas</a:t>
          </a:r>
        </a:p>
        <a:p>
          <a:r>
            <a:rPr lang="en-IN">
              <a:solidFill>
                <a:schemeClr val="tx1"/>
              </a:solidFill>
            </a:rPr>
            <a:t>Data cleaning and transformation</a:t>
          </a:r>
        </a:p>
        <a:p>
          <a:r>
            <a:rPr lang="en-IN">
              <a:solidFill>
                <a:schemeClr val="tx1"/>
              </a:solidFill>
            </a:rPr>
            <a:t>Preparing dataset for analysis or visualization</a:t>
          </a:r>
        </a:p>
        <a:p>
          <a:endParaRPr lang="en-IN" sz="1100">
            <a:solidFill>
              <a:schemeClr val="tx1"/>
            </a:solidFill>
          </a:endParaRPr>
        </a:p>
      </xdr:txBody>
    </xdr:sp>
    <xdr:clientData/>
  </xdr:twoCellAnchor>
  <xdr:twoCellAnchor>
    <xdr:from>
      <xdr:col>2</xdr:col>
      <xdr:colOff>480060</xdr:colOff>
      <xdr:row>0</xdr:row>
      <xdr:rowOff>22860</xdr:rowOff>
    </xdr:from>
    <xdr:to>
      <xdr:col>19</xdr:col>
      <xdr:colOff>426720</xdr:colOff>
      <xdr:row>3</xdr:row>
      <xdr:rowOff>53339</xdr:rowOff>
    </xdr:to>
    <xdr:sp macro="" textlink="">
      <xdr:nvSpPr>
        <xdr:cNvPr id="3" name="TextBox 2">
          <a:extLst>
            <a:ext uri="{FF2B5EF4-FFF2-40B4-BE49-F238E27FC236}">
              <a16:creationId xmlns:a16="http://schemas.microsoft.com/office/drawing/2014/main" id="{69804F1D-81A1-4A70-8130-A6D3E8BB7579}"/>
            </a:ext>
          </a:extLst>
        </xdr:cNvPr>
        <xdr:cNvSpPr txBox="1"/>
      </xdr:nvSpPr>
      <xdr:spPr>
        <a:xfrm>
          <a:off x="1699260" y="22860"/>
          <a:ext cx="10309860" cy="670559"/>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800" b="1"/>
            <a:t>Titanic Dataset:</a:t>
          </a:r>
        </a:p>
      </xdr:txBody>
    </xdr:sp>
    <xdr:clientData/>
  </xdr:twoCellAnchor>
</xdr:wsDr>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refreshedDate="45872.538353124997" backgroundQuery="1" createdVersion="8" refreshedVersion="8" minRefreshableVersion="3" recordCount="0" supportSubquery="1" supportAdvancedDrill="1" xr:uid="{E97B29A7-4C23-435A-A27B-839D5CFAED58}">
  <cacheSource type="external" connectionId="1"/>
  <cacheFields count="4">
    <cacheField name="[Measures].[Average of Age 1]" caption="Average of Age 1" numFmtId="0" hierarchy="20" level="32767"/>
    <cacheField name="[Table1].[Age Classification].[Age Classification]" caption="Age Classification" numFmtId="0" hierarchy="8" level="1">
      <sharedItems count="4">
        <s v="Adult"/>
        <s v="Child"/>
        <s v="Senior Citizen"/>
        <s v="Teen"/>
      </sharedItems>
    </cacheField>
    <cacheField name="[Table1].[Servived_Y/N].[Servived_Y/N]" caption="Servived_Y/N" numFmtId="0" hierarchy="3" level="1">
      <sharedItems containsSemiMixedTypes="0" containsNonDate="0" containsString="0"/>
    </cacheField>
    <cacheField name="[Table1].[Sex].[Sex]" caption="Sex" numFmtId="0" hierarchy="5" level="1">
      <sharedItems containsSemiMixedTypes="0" containsNonDate="0" containsString="0"/>
    </cacheField>
  </cacheFields>
  <cacheHierarchies count="34">
    <cacheHierarchy uniqueName="[Range].[Fare]" caption="Fare" attribute="1" defaultMemberUniqueName="[Range].[Fare].[All]" allUniqueName="[Range].[Fare].[All]" dimensionUniqueName="[Range]" displayFolder="" count="0" memberValueDatatype="5" unbalanced="0"/>
    <cacheHierarchy uniqueName="[Table1].[PassengerId]" caption="PassengerId" attribute="1" defaultMemberUniqueName="[Table1].[PassengerId].[All]" allUniqueName="[Table1].[PassengerId].[All]" dimensionUniqueName="[Table1]" displayFolder="" count="0" memberValueDatatype="20" unbalanced="0"/>
    <cacheHierarchy uniqueName="[Table1].[Survived]" caption="Survived" attribute="1" defaultMemberUniqueName="[Table1].[Survived].[All]" allUniqueName="[Table1].[Survived].[All]" dimensionUniqueName="[Table1]" displayFolder="" count="0" memberValueDatatype="20" unbalanced="0"/>
    <cacheHierarchy uniqueName="[Table1].[Servived_Y/N]" caption="Servived_Y/N" attribute="1" defaultMemberUniqueName="[Table1].[Servived_Y/N].[All]" allUniqueName="[Table1].[Servived_Y/N].[All]" dimensionUniqueName="[Table1]" displayFolder="" count="2" memberValueDatatype="130" unbalanced="0">
      <fieldsUsage count="2">
        <fieldUsage x="-1"/>
        <fieldUsage x="2"/>
      </fieldsUsage>
    </cacheHierarchy>
    <cacheHierarchy uniqueName="[Table1].[Pclass]" caption="Pclass" attribute="1" defaultMemberUniqueName="[Table1].[Pclass].[All]" allUniqueName="[Table1].[Pclass].[All]" dimensionUniqueName="[Table1]" displayFolder="" count="0" memberValueDatatype="20" unbalanced="0"/>
    <cacheHierarchy uniqueName="[Table1].[Sex]" caption="Sex" attribute="1" defaultMemberUniqueName="[Table1].[Sex].[All]" allUniqueName="[Table1].[Sex].[All]" dimensionUniqueName="[Table1]" displayFolder="" count="2" memberValueDatatype="130" unbalanced="0">
      <fieldsUsage count="2">
        <fieldUsage x="-1"/>
        <fieldUsage x="3"/>
      </fieldsUsage>
    </cacheHierarchy>
    <cacheHierarchy uniqueName="[Table1].[Age 1]" caption="Age 1" attribute="1" defaultMemberUniqueName="[Table1].[Age 1].[All]" allUniqueName="[Table1].[Age 1].[All]" dimensionUniqueName="[Table1]" displayFolder="" count="0" memberValueDatatype="5" unbalanced="0"/>
    <cacheHierarchy uniqueName="[Table1].[Age]" caption="Age" attribute="1" defaultMemberUniqueName="[Table1].[Age].[All]" allUniqueName="[Table1].[Age].[All]" dimensionUniqueName="[Table1]" displayFolder="" count="0" memberValueDatatype="130" unbalanced="0"/>
    <cacheHierarchy uniqueName="[Table1].[Age Classification]" caption="Age Classification" attribute="1" defaultMemberUniqueName="[Table1].[Age Classification].[All]" allUniqueName="[Table1].[Age Classification].[All]" dimensionUniqueName="[Table1]" displayFolder="" count="2" memberValueDatatype="130" unbalanced="0">
      <fieldsUsage count="2">
        <fieldUsage x="-1"/>
        <fieldUsage x="1"/>
      </fieldsUsage>
    </cacheHierarchy>
    <cacheHierarchy uniqueName="[Table1].[SibSp]" caption="SibSp" attribute="1" defaultMemberUniqueName="[Table1].[SibSp].[All]" allUniqueName="[Table1].[SibSp].[All]" dimensionUniqueName="[Table1]" displayFolder="" count="0" memberValueDatatype="20" unbalanced="0"/>
    <cacheHierarchy uniqueName="[Table1].[Parch]" caption="Parch" attribute="1" defaultMemberUniqueName="[Table1].[Parch].[All]" allUniqueName="[Table1].[Parch].[All]" dimensionUniqueName="[Table1]" displayFolder="" count="0" memberValueDatatype="20" unbalanced="0"/>
    <cacheHierarchy uniqueName="[Table1].[Family_Size]" caption="Family_Size" attribute="1" defaultMemberUniqueName="[Table1].[Family_Size].[All]" allUniqueName="[Table1].[Family_Size].[All]" dimensionUniqueName="[Table1]" displayFolder="" count="0" memberValueDatatype="20" unbalanced="0"/>
    <cacheHierarchy uniqueName="[Table1].[Ticket]" caption="Ticket" attribute="1" defaultMemberUniqueName="[Table1].[Ticket].[All]" allUniqueName="[Table1].[Ticket].[All]" dimensionUniqueName="[Table1]" displayFolder="" count="0" memberValueDatatype="130" unbalanced="0"/>
    <cacheHierarchy uniqueName="[Table1].[Fare]" caption="Fare" attribute="1" defaultMemberUniqueName="[Table1].[Fare].[All]" allUniqueName="[Table1].[Fare].[All]" dimensionUniqueName="[Table1]" displayFolder="" count="0" memberValueDatatype="5" unbalanced="0"/>
    <cacheHierarchy uniqueName="[Table1].[Fare_Trim]" caption="Fare_Trim" attribute="1" defaultMemberUniqueName="[Table1].[Fare_Trim].[All]" allUniqueName="[Table1].[Fare_Trim].[All]" dimensionUniqueName="[Table1]" displayFolder="" count="0" memberValueDatatype="130" unbalanced="0"/>
    <cacheHierarchy uniqueName="[Table1].[Embarked]" caption="Embarked" attribute="1" defaultMemberUniqueName="[Table1].[Embarked].[All]" allUniqueName="[Table1].[Embarked].[All]" dimensionUniqueName="[Table1]" displayFolder="" count="0" memberValueDatatype="130"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ge 1]" caption="Sum of Age 1" measure="1" displayFolder="" measureGroup="Table1" count="0" hidden="1">
      <extLst>
        <ext xmlns:x15="http://schemas.microsoft.com/office/spreadsheetml/2010/11/main" uri="{B97F6D7D-B522-45F9-BDA1-12C45D357490}">
          <x15:cacheHierarchy aggregatedColumn="6"/>
        </ext>
      </extLst>
    </cacheHierarchy>
    <cacheHierarchy uniqueName="[Measures].[Average of Age 1]" caption="Average of Age 1" measure="1" displayFolder="" measureGroup="Table1" count="0" oneField="1" hidden="1">
      <fieldsUsage count="1">
        <fieldUsage x="0"/>
      </fieldsUsage>
      <extLst>
        <ext xmlns:x15="http://schemas.microsoft.com/office/spreadsheetml/2010/11/main" uri="{B97F6D7D-B522-45F9-BDA1-12C45D357490}">
          <x15:cacheHierarchy aggregatedColumn="6"/>
        </ext>
      </extLst>
    </cacheHierarchy>
    <cacheHierarchy uniqueName="[Measures].[Sum of PassengerId]" caption="Sum of PassengerId" measure="1" displayFolder="" measureGroup="Table1" count="0" hidden="1">
      <extLst>
        <ext xmlns:x15="http://schemas.microsoft.com/office/spreadsheetml/2010/11/main" uri="{B97F6D7D-B522-45F9-BDA1-12C45D357490}">
          <x15:cacheHierarchy aggregatedColumn="1"/>
        </ext>
      </extLst>
    </cacheHierarchy>
    <cacheHierarchy uniqueName="[Measures].[Count of PassengerId]" caption="Count of PassengerId" measure="1" displayFolder="" measureGroup="Table1" count="0" hidden="1">
      <extLst>
        <ext xmlns:x15="http://schemas.microsoft.com/office/spreadsheetml/2010/11/main" uri="{B97F6D7D-B522-45F9-BDA1-12C45D357490}">
          <x15:cacheHierarchy aggregatedColumn="1"/>
        </ext>
      </extLst>
    </cacheHierarchy>
    <cacheHierarchy uniqueName="[Measures].[Sum of Pclass]" caption="Sum of Pclass" measure="1" displayFolder="" measureGroup="Table1" count="0" hidden="1">
      <extLst>
        <ext xmlns:x15="http://schemas.microsoft.com/office/spreadsheetml/2010/11/main" uri="{B97F6D7D-B522-45F9-BDA1-12C45D357490}">
          <x15:cacheHierarchy aggregatedColumn="4"/>
        </ext>
      </extLst>
    </cacheHierarchy>
    <cacheHierarchy uniqueName="[Measures].[Count of Fare]" caption="Count of Fare" measure="1" displayFolder="" measureGroup="Table1" count="0" hidden="1">
      <extLst>
        <ext xmlns:x15="http://schemas.microsoft.com/office/spreadsheetml/2010/11/main" uri="{B97F6D7D-B522-45F9-BDA1-12C45D357490}">
          <x15:cacheHierarchy aggregatedColumn="13"/>
        </ext>
      </extLst>
    </cacheHierarchy>
    <cacheHierarchy uniqueName="[Measures].[Sum of Fare]" caption="Sum of Fare" measure="1" displayFolder="" measureGroup="Range" count="0" hidden="1">
      <extLst>
        <ext xmlns:x15="http://schemas.microsoft.com/office/spreadsheetml/2010/11/main" uri="{B97F6D7D-B522-45F9-BDA1-12C45D357490}">
          <x15:cacheHierarchy aggregatedColumn="0"/>
        </ext>
      </extLst>
    </cacheHierarchy>
    <cacheHierarchy uniqueName="[Measures].[Average of Fare]" caption="Average of Fare" measure="1" displayFolder="" measureGroup="Range" count="0" hidden="1">
      <extLst>
        <ext xmlns:x15="http://schemas.microsoft.com/office/spreadsheetml/2010/11/main" uri="{B97F6D7D-B522-45F9-BDA1-12C45D357490}">
          <x15:cacheHierarchy aggregatedColumn="0"/>
        </ext>
      </extLst>
    </cacheHierarchy>
    <cacheHierarchy uniqueName="[Measures].[Count of Fare 2]" caption="Count of Fare 2" measure="1" displayFolder="" measureGroup="Range" count="0" hidden="1">
      <extLst>
        <ext xmlns:x15="http://schemas.microsoft.com/office/spreadsheetml/2010/11/main" uri="{B97F6D7D-B522-45F9-BDA1-12C45D357490}">
          <x15:cacheHierarchy aggregatedColumn="0"/>
        </ext>
      </extLst>
    </cacheHierarchy>
    <cacheHierarchy uniqueName="[Measures].[Distinct Count of Fare]" caption="Distinct Count of Fare" measure="1" displayFolder="" measureGroup="Range"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Table1" count="0" hidden="1">
      <extLst>
        <ext xmlns:x15="http://schemas.microsoft.com/office/spreadsheetml/2010/11/main" uri="{B97F6D7D-B522-45F9-BDA1-12C45D357490}">
          <x15:cacheHierarchy aggregatedColumn="7"/>
        </ext>
      </extLst>
    </cacheHierarchy>
    <cacheHierarchy uniqueName="[Measures].[Count of Sex]" caption="Count of Sex" measure="1" displayFolder="" measureGroup="Table1" count="0" hidden="1">
      <extLst>
        <ext xmlns:x15="http://schemas.microsoft.com/office/spreadsheetml/2010/11/main" uri="{B97F6D7D-B522-45F9-BDA1-12C45D357490}">
          <x15:cacheHierarchy aggregatedColumn="5"/>
        </ext>
      </extLst>
    </cacheHierarchy>
    <cacheHierarchy uniqueName="[Measures].[Sum of Family_Size]" caption="Sum of Family_Size" measure="1" displayFolder="" measureGroup="Table1" count="0" hidden="1">
      <extLst>
        <ext xmlns:x15="http://schemas.microsoft.com/office/spreadsheetml/2010/11/main" uri="{B97F6D7D-B522-45F9-BDA1-12C45D357490}">
          <x15:cacheHierarchy aggregatedColumn="11"/>
        </ext>
      </extLst>
    </cacheHierarchy>
    <cacheHierarchy uniqueName="[Measures].[Count of Family_Size]" caption="Count of Family_Size" measure="1" displayFolder="" measureGroup="Table1" count="0" hidden="1">
      <extLst>
        <ext xmlns:x15="http://schemas.microsoft.com/office/spreadsheetml/2010/11/main" uri="{B97F6D7D-B522-45F9-BDA1-12C45D357490}">
          <x15:cacheHierarchy aggregatedColumn="11"/>
        </ext>
      </extLst>
    </cacheHierarchy>
    <cacheHierarchy uniqueName="[Measures].[Count of Servived_Y/N]" caption="Count of Servived_Y/N" measure="1" displayFolder="" measureGroup="Table1" count="0" hidden="1">
      <extLst>
        <ext xmlns:x15="http://schemas.microsoft.com/office/spreadsheetml/2010/11/main" uri="{B97F6D7D-B522-45F9-BDA1-12C45D357490}">
          <x15:cacheHierarchy aggregatedColumn="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refreshedDate="45872.538354050928" backgroundQuery="1" createdVersion="8" refreshedVersion="8" minRefreshableVersion="3" recordCount="0" supportSubquery="1" supportAdvancedDrill="1" xr:uid="{2274E7A3-AE6B-4F62-A883-DB2992D700D4}">
  <cacheSource type="external" connectionId="1"/>
  <cacheFields count="4">
    <cacheField name="[Table1].[Sex].[Sex]" caption="Sex" numFmtId="0" hierarchy="5" level="1">
      <sharedItems count="2">
        <s v="female"/>
        <s v="male"/>
      </sharedItems>
    </cacheField>
    <cacheField name="[Measures].[Count of PassengerId]" caption="Count of PassengerId" numFmtId="0" hierarchy="22" level="32767"/>
    <cacheField name="[Table1].[Age Classification].[Age Classification]" caption="Age Classification" numFmtId="0" hierarchy="8" level="1">
      <sharedItems count="5">
        <s v="Adult"/>
        <s v="Child"/>
        <s v="N/A"/>
        <s v="Senior Citizen"/>
        <s v="Teen"/>
      </sharedItems>
    </cacheField>
    <cacheField name="[Table1].[Servived_Y/N].[Servived_Y/N]" caption="Servived_Y/N" numFmtId="0" hierarchy="3" level="1">
      <sharedItems containsSemiMixedTypes="0" containsNonDate="0" containsString="0"/>
    </cacheField>
  </cacheFields>
  <cacheHierarchies count="34">
    <cacheHierarchy uniqueName="[Range].[Fare]" caption="Fare" attribute="1" defaultMemberUniqueName="[Range].[Fare].[All]" allUniqueName="[Range].[Fare].[All]" dimensionUniqueName="[Range]" displayFolder="" count="0" memberValueDatatype="5" unbalanced="0"/>
    <cacheHierarchy uniqueName="[Table1].[PassengerId]" caption="PassengerId" attribute="1" defaultMemberUniqueName="[Table1].[PassengerId].[All]" allUniqueName="[Table1].[PassengerId].[All]" dimensionUniqueName="[Table1]" displayFolder="" count="0" memberValueDatatype="20" unbalanced="0"/>
    <cacheHierarchy uniqueName="[Table1].[Survived]" caption="Survived" attribute="1" defaultMemberUniqueName="[Table1].[Survived].[All]" allUniqueName="[Table1].[Survived].[All]" dimensionUniqueName="[Table1]" displayFolder="" count="0" memberValueDatatype="20" unbalanced="0"/>
    <cacheHierarchy uniqueName="[Table1].[Servived_Y/N]" caption="Servived_Y/N" attribute="1" defaultMemberUniqueName="[Table1].[Servived_Y/N].[All]" allUniqueName="[Table1].[Servived_Y/N].[All]" dimensionUniqueName="[Table1]" displayFolder="" count="2" memberValueDatatype="130" unbalanced="0">
      <fieldsUsage count="2">
        <fieldUsage x="-1"/>
        <fieldUsage x="3"/>
      </fieldsUsage>
    </cacheHierarchy>
    <cacheHierarchy uniqueName="[Table1].[Pclass]" caption="Pclass" attribute="1" defaultMemberUniqueName="[Table1].[Pclass].[All]" allUniqueName="[Table1].[Pclass].[All]" dimensionUniqueName="[Table1]" displayFolder="" count="0" memberValueDatatype="20" unbalanced="0"/>
    <cacheHierarchy uniqueName="[Table1].[Sex]" caption="Sex" attribute="1" defaultMemberUniqueName="[Table1].[Sex].[All]" allUniqueName="[Table1].[Sex].[All]" dimensionUniqueName="[Table1]" displayFolder="" count="2" memberValueDatatype="130" unbalanced="0">
      <fieldsUsage count="2">
        <fieldUsage x="-1"/>
        <fieldUsage x="0"/>
      </fieldsUsage>
    </cacheHierarchy>
    <cacheHierarchy uniqueName="[Table1].[Age 1]" caption="Age 1" attribute="1" defaultMemberUniqueName="[Table1].[Age 1].[All]" allUniqueName="[Table1].[Age 1].[All]" dimensionUniqueName="[Table1]" displayFolder="" count="0" memberValueDatatype="5" unbalanced="0"/>
    <cacheHierarchy uniqueName="[Table1].[Age]" caption="Age" attribute="1" defaultMemberUniqueName="[Table1].[Age].[All]" allUniqueName="[Table1].[Age].[All]" dimensionUniqueName="[Table1]" displayFolder="" count="0" memberValueDatatype="130" unbalanced="0"/>
    <cacheHierarchy uniqueName="[Table1].[Age Classification]" caption="Age Classification" attribute="1" defaultMemberUniqueName="[Table1].[Age Classification].[All]" allUniqueName="[Table1].[Age Classification].[All]" dimensionUniqueName="[Table1]" displayFolder="" count="2" memberValueDatatype="130" unbalanced="0">
      <fieldsUsage count="2">
        <fieldUsage x="-1"/>
        <fieldUsage x="2"/>
      </fieldsUsage>
    </cacheHierarchy>
    <cacheHierarchy uniqueName="[Table1].[SibSp]" caption="SibSp" attribute="1" defaultMemberUniqueName="[Table1].[SibSp].[All]" allUniqueName="[Table1].[SibSp].[All]" dimensionUniqueName="[Table1]" displayFolder="" count="0" memberValueDatatype="20" unbalanced="0"/>
    <cacheHierarchy uniqueName="[Table1].[Parch]" caption="Parch" attribute="1" defaultMemberUniqueName="[Table1].[Parch].[All]" allUniqueName="[Table1].[Parch].[All]" dimensionUniqueName="[Table1]" displayFolder="" count="0" memberValueDatatype="20" unbalanced="0"/>
    <cacheHierarchy uniqueName="[Table1].[Family_Size]" caption="Family_Size" attribute="1" defaultMemberUniqueName="[Table1].[Family_Size].[All]" allUniqueName="[Table1].[Family_Size].[All]" dimensionUniqueName="[Table1]" displayFolder="" count="0" memberValueDatatype="20" unbalanced="0"/>
    <cacheHierarchy uniqueName="[Table1].[Ticket]" caption="Ticket" attribute="1" defaultMemberUniqueName="[Table1].[Ticket].[All]" allUniqueName="[Table1].[Ticket].[All]" dimensionUniqueName="[Table1]" displayFolder="" count="0" memberValueDatatype="130" unbalanced="0"/>
    <cacheHierarchy uniqueName="[Table1].[Fare]" caption="Fare" attribute="1" defaultMemberUniqueName="[Table1].[Fare].[All]" allUniqueName="[Table1].[Fare].[All]" dimensionUniqueName="[Table1]" displayFolder="" count="0" memberValueDatatype="5" unbalanced="0"/>
    <cacheHierarchy uniqueName="[Table1].[Fare_Trim]" caption="Fare_Trim" attribute="1" defaultMemberUniqueName="[Table1].[Fare_Trim].[All]" allUniqueName="[Table1].[Fare_Trim].[All]" dimensionUniqueName="[Table1]" displayFolder="" count="0" memberValueDatatype="130" unbalanced="0"/>
    <cacheHierarchy uniqueName="[Table1].[Embarked]" caption="Embarked" attribute="1" defaultMemberUniqueName="[Table1].[Embarked].[All]" allUniqueName="[Table1].[Embarked].[All]" dimensionUniqueName="[Table1]" displayFolder="" count="0" memberValueDatatype="130"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ge 1]" caption="Sum of Age 1" measure="1" displayFolder="" measureGroup="Table1" count="0" hidden="1">
      <extLst>
        <ext xmlns:x15="http://schemas.microsoft.com/office/spreadsheetml/2010/11/main" uri="{B97F6D7D-B522-45F9-BDA1-12C45D357490}">
          <x15:cacheHierarchy aggregatedColumn="6"/>
        </ext>
      </extLst>
    </cacheHierarchy>
    <cacheHierarchy uniqueName="[Measures].[Average of Age 1]" caption="Average of Age 1" measure="1" displayFolder="" measureGroup="Table1" count="0" hidden="1">
      <extLst>
        <ext xmlns:x15="http://schemas.microsoft.com/office/spreadsheetml/2010/11/main" uri="{B97F6D7D-B522-45F9-BDA1-12C45D357490}">
          <x15:cacheHierarchy aggregatedColumn="6"/>
        </ext>
      </extLst>
    </cacheHierarchy>
    <cacheHierarchy uniqueName="[Measures].[Sum of PassengerId]" caption="Sum of PassengerId" measure="1" displayFolder="" measureGroup="Table1" count="0" hidden="1">
      <extLst>
        <ext xmlns:x15="http://schemas.microsoft.com/office/spreadsheetml/2010/11/main" uri="{B97F6D7D-B522-45F9-BDA1-12C45D357490}">
          <x15:cacheHierarchy aggregatedColumn="1"/>
        </ext>
      </extLst>
    </cacheHierarchy>
    <cacheHierarchy uniqueName="[Measures].[Count of PassengerId]" caption="Count of PassengerId" measure="1" displayFolder="" measureGroup="Table1"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class]" caption="Sum of Pclass" measure="1" displayFolder="" measureGroup="Table1" count="0" hidden="1">
      <extLst>
        <ext xmlns:x15="http://schemas.microsoft.com/office/spreadsheetml/2010/11/main" uri="{B97F6D7D-B522-45F9-BDA1-12C45D357490}">
          <x15:cacheHierarchy aggregatedColumn="4"/>
        </ext>
      </extLst>
    </cacheHierarchy>
    <cacheHierarchy uniqueName="[Measures].[Count of Fare]" caption="Count of Fare" measure="1" displayFolder="" measureGroup="Table1" count="0" hidden="1">
      <extLst>
        <ext xmlns:x15="http://schemas.microsoft.com/office/spreadsheetml/2010/11/main" uri="{B97F6D7D-B522-45F9-BDA1-12C45D357490}">
          <x15:cacheHierarchy aggregatedColumn="13"/>
        </ext>
      </extLst>
    </cacheHierarchy>
    <cacheHierarchy uniqueName="[Measures].[Sum of Fare]" caption="Sum of Fare" measure="1" displayFolder="" measureGroup="Range" count="0" hidden="1">
      <extLst>
        <ext xmlns:x15="http://schemas.microsoft.com/office/spreadsheetml/2010/11/main" uri="{B97F6D7D-B522-45F9-BDA1-12C45D357490}">
          <x15:cacheHierarchy aggregatedColumn="0"/>
        </ext>
      </extLst>
    </cacheHierarchy>
    <cacheHierarchy uniqueName="[Measures].[Average of Fare]" caption="Average of Fare" measure="1" displayFolder="" measureGroup="Range" count="0" hidden="1">
      <extLst>
        <ext xmlns:x15="http://schemas.microsoft.com/office/spreadsheetml/2010/11/main" uri="{B97F6D7D-B522-45F9-BDA1-12C45D357490}">
          <x15:cacheHierarchy aggregatedColumn="0"/>
        </ext>
      </extLst>
    </cacheHierarchy>
    <cacheHierarchy uniqueName="[Measures].[Count of Fare 2]" caption="Count of Fare 2" measure="1" displayFolder="" measureGroup="Range" count="0" hidden="1">
      <extLst>
        <ext xmlns:x15="http://schemas.microsoft.com/office/spreadsheetml/2010/11/main" uri="{B97F6D7D-B522-45F9-BDA1-12C45D357490}">
          <x15:cacheHierarchy aggregatedColumn="0"/>
        </ext>
      </extLst>
    </cacheHierarchy>
    <cacheHierarchy uniqueName="[Measures].[Distinct Count of Fare]" caption="Distinct Count of Fare" measure="1" displayFolder="" measureGroup="Range"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Table1" count="0" hidden="1">
      <extLst>
        <ext xmlns:x15="http://schemas.microsoft.com/office/spreadsheetml/2010/11/main" uri="{B97F6D7D-B522-45F9-BDA1-12C45D357490}">
          <x15:cacheHierarchy aggregatedColumn="7"/>
        </ext>
      </extLst>
    </cacheHierarchy>
    <cacheHierarchy uniqueName="[Measures].[Count of Sex]" caption="Count of Sex" measure="1" displayFolder="" measureGroup="Table1" count="0" hidden="1">
      <extLst>
        <ext xmlns:x15="http://schemas.microsoft.com/office/spreadsheetml/2010/11/main" uri="{B97F6D7D-B522-45F9-BDA1-12C45D357490}">
          <x15:cacheHierarchy aggregatedColumn="5"/>
        </ext>
      </extLst>
    </cacheHierarchy>
    <cacheHierarchy uniqueName="[Measures].[Sum of Family_Size]" caption="Sum of Family_Size" measure="1" displayFolder="" measureGroup="Table1" count="0" hidden="1">
      <extLst>
        <ext xmlns:x15="http://schemas.microsoft.com/office/spreadsheetml/2010/11/main" uri="{B97F6D7D-B522-45F9-BDA1-12C45D357490}">
          <x15:cacheHierarchy aggregatedColumn="11"/>
        </ext>
      </extLst>
    </cacheHierarchy>
    <cacheHierarchy uniqueName="[Measures].[Count of Family_Size]" caption="Count of Family_Size" measure="1" displayFolder="" measureGroup="Table1" count="0" hidden="1">
      <extLst>
        <ext xmlns:x15="http://schemas.microsoft.com/office/spreadsheetml/2010/11/main" uri="{B97F6D7D-B522-45F9-BDA1-12C45D357490}">
          <x15:cacheHierarchy aggregatedColumn="11"/>
        </ext>
      </extLst>
    </cacheHierarchy>
    <cacheHierarchy uniqueName="[Measures].[Count of Servived_Y/N]" caption="Count of Servived_Y/N" measure="1" displayFolder="" measureGroup="Table1" count="0" hidden="1">
      <extLst>
        <ext xmlns:x15="http://schemas.microsoft.com/office/spreadsheetml/2010/11/main" uri="{B97F6D7D-B522-45F9-BDA1-12C45D357490}">
          <x15:cacheHierarchy aggregatedColumn="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refreshedDate="45872.538354976852" backgroundQuery="1" createdVersion="8" refreshedVersion="8" minRefreshableVersion="3" recordCount="0" supportSubquery="1" supportAdvancedDrill="1" xr:uid="{E87E4C66-74F5-42C0-AEC2-DD39306CFFFF}">
  <cacheSource type="external" connectionId="1"/>
  <cacheFields count="5">
    <cacheField name="[Table1].[Pclass].[Pclass]" caption="Pclass" numFmtId="0" hierarchy="4" level="1">
      <sharedItems containsSemiMixedTypes="0" containsString="0" containsNumber="1" containsInteger="1" minValue="1" maxValue="3" count="3">
        <n v="1"/>
        <n v="2"/>
        <n v="3"/>
      </sharedItems>
      <extLst>
        <ext xmlns:x15="http://schemas.microsoft.com/office/spreadsheetml/2010/11/main" uri="{4F2E5C28-24EA-4eb8-9CBF-B6C8F9C3D259}">
          <x15:cachedUniqueNames>
            <x15:cachedUniqueName index="0" name="[Table1].[Pclass].&amp;[1]"/>
            <x15:cachedUniqueName index="1" name="[Table1].[Pclass].&amp;[2]"/>
            <x15:cachedUniqueName index="2" name="[Table1].[Pclass].&amp;[3]"/>
          </x15:cachedUniqueNames>
        </ext>
      </extLst>
    </cacheField>
    <cacheField name="[Measures].[Count of PassengerId]" caption="Count of PassengerId" numFmtId="0" hierarchy="22" level="32767"/>
    <cacheField name="[Table1].[Servived_Y/N].[Servived_Y/N]" caption="Servived_Y/N" numFmtId="0" hierarchy="3" level="1">
      <sharedItems count="2">
        <s v="NO"/>
        <s v="YES"/>
      </sharedItems>
    </cacheField>
    <cacheField name="[Table1].[Age Classification].[Age Classification]" caption="Age Classification" numFmtId="0" hierarchy="8" level="1">
      <sharedItems containsSemiMixedTypes="0" containsNonDate="0" containsString="0"/>
    </cacheField>
    <cacheField name="[Table1].[Sex].[Sex]" caption="Sex" numFmtId="0" hierarchy="5" level="1">
      <sharedItems containsSemiMixedTypes="0" containsNonDate="0" containsString="0"/>
    </cacheField>
  </cacheFields>
  <cacheHierarchies count="34">
    <cacheHierarchy uniqueName="[Range].[Fare]" caption="Fare" attribute="1" defaultMemberUniqueName="[Range].[Fare].[All]" allUniqueName="[Range].[Fare].[All]" dimensionUniqueName="[Range]" displayFolder="" count="0" memberValueDatatype="5" unbalanced="0"/>
    <cacheHierarchy uniqueName="[Table1].[PassengerId]" caption="PassengerId" attribute="1" defaultMemberUniqueName="[Table1].[PassengerId].[All]" allUniqueName="[Table1].[PassengerId].[All]" dimensionUniqueName="[Table1]" displayFolder="" count="0" memberValueDatatype="20" unbalanced="0"/>
    <cacheHierarchy uniqueName="[Table1].[Survived]" caption="Survived" attribute="1" defaultMemberUniqueName="[Table1].[Survived].[All]" allUniqueName="[Table1].[Survived].[All]" dimensionUniqueName="[Table1]" displayFolder="" count="0" memberValueDatatype="20" unbalanced="0"/>
    <cacheHierarchy uniqueName="[Table1].[Servived_Y/N]" caption="Servived_Y/N" attribute="1" defaultMemberUniqueName="[Table1].[Servived_Y/N].[All]" allUniqueName="[Table1].[Servived_Y/N].[All]" dimensionUniqueName="[Table1]" displayFolder="" count="2" memberValueDatatype="130" unbalanced="0">
      <fieldsUsage count="2">
        <fieldUsage x="-1"/>
        <fieldUsage x="2"/>
      </fieldsUsage>
    </cacheHierarchy>
    <cacheHierarchy uniqueName="[Table1].[Pclass]" caption="Pclass" attribute="1" defaultMemberUniqueName="[Table1].[Pclass].[All]" allUniqueName="[Table1].[Pclass].[All]" dimensionUniqueName="[Table1]" displayFolder="" count="2" memberValueDatatype="20" unbalanced="0">
      <fieldsUsage count="2">
        <fieldUsage x="-1"/>
        <fieldUsage x="0"/>
      </fieldsUsage>
    </cacheHierarchy>
    <cacheHierarchy uniqueName="[Table1].[Sex]" caption="Sex" attribute="1" defaultMemberUniqueName="[Table1].[Sex].[All]" allUniqueName="[Table1].[Sex].[All]" dimensionUniqueName="[Table1]" displayFolder="" count="2" memberValueDatatype="130" unbalanced="0">
      <fieldsUsage count="2">
        <fieldUsage x="-1"/>
        <fieldUsage x="4"/>
      </fieldsUsage>
    </cacheHierarchy>
    <cacheHierarchy uniqueName="[Table1].[Age 1]" caption="Age 1" attribute="1" defaultMemberUniqueName="[Table1].[Age 1].[All]" allUniqueName="[Table1].[Age 1].[All]" dimensionUniqueName="[Table1]" displayFolder="" count="0" memberValueDatatype="5" unbalanced="0"/>
    <cacheHierarchy uniqueName="[Table1].[Age]" caption="Age" attribute="1" defaultMemberUniqueName="[Table1].[Age].[All]" allUniqueName="[Table1].[Age].[All]" dimensionUniqueName="[Table1]" displayFolder="" count="0" memberValueDatatype="130" unbalanced="0"/>
    <cacheHierarchy uniqueName="[Table1].[Age Classification]" caption="Age Classification" attribute="1" defaultMemberUniqueName="[Table1].[Age Classification].[All]" allUniqueName="[Table1].[Age Classification].[All]" dimensionUniqueName="[Table1]" displayFolder="" count="2" memberValueDatatype="130" unbalanced="0">
      <fieldsUsage count="2">
        <fieldUsage x="-1"/>
        <fieldUsage x="3"/>
      </fieldsUsage>
    </cacheHierarchy>
    <cacheHierarchy uniqueName="[Table1].[SibSp]" caption="SibSp" attribute="1" defaultMemberUniqueName="[Table1].[SibSp].[All]" allUniqueName="[Table1].[SibSp].[All]" dimensionUniqueName="[Table1]" displayFolder="" count="0" memberValueDatatype="20" unbalanced="0"/>
    <cacheHierarchy uniqueName="[Table1].[Parch]" caption="Parch" attribute="1" defaultMemberUniqueName="[Table1].[Parch].[All]" allUniqueName="[Table1].[Parch].[All]" dimensionUniqueName="[Table1]" displayFolder="" count="0" memberValueDatatype="20" unbalanced="0"/>
    <cacheHierarchy uniqueName="[Table1].[Family_Size]" caption="Family_Size" attribute="1" defaultMemberUniqueName="[Table1].[Family_Size].[All]" allUniqueName="[Table1].[Family_Size].[All]" dimensionUniqueName="[Table1]" displayFolder="" count="0" memberValueDatatype="20" unbalanced="0"/>
    <cacheHierarchy uniqueName="[Table1].[Ticket]" caption="Ticket" attribute="1" defaultMemberUniqueName="[Table1].[Ticket].[All]" allUniqueName="[Table1].[Ticket].[All]" dimensionUniqueName="[Table1]" displayFolder="" count="0" memberValueDatatype="130" unbalanced="0"/>
    <cacheHierarchy uniqueName="[Table1].[Fare]" caption="Fare" attribute="1" defaultMemberUniqueName="[Table1].[Fare].[All]" allUniqueName="[Table1].[Fare].[All]" dimensionUniqueName="[Table1]" displayFolder="" count="0" memberValueDatatype="5" unbalanced="0"/>
    <cacheHierarchy uniqueName="[Table1].[Fare_Trim]" caption="Fare_Trim" attribute="1" defaultMemberUniqueName="[Table1].[Fare_Trim].[All]" allUniqueName="[Table1].[Fare_Trim].[All]" dimensionUniqueName="[Table1]" displayFolder="" count="0" memberValueDatatype="130" unbalanced="0"/>
    <cacheHierarchy uniqueName="[Table1].[Embarked]" caption="Embarked" attribute="1" defaultMemberUniqueName="[Table1].[Embarked].[All]" allUniqueName="[Table1].[Embarked].[All]" dimensionUniqueName="[Table1]" displayFolder="" count="0" memberValueDatatype="130"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ge 1]" caption="Sum of Age 1" measure="1" displayFolder="" measureGroup="Table1" count="0" hidden="1">
      <extLst>
        <ext xmlns:x15="http://schemas.microsoft.com/office/spreadsheetml/2010/11/main" uri="{B97F6D7D-B522-45F9-BDA1-12C45D357490}">
          <x15:cacheHierarchy aggregatedColumn="6"/>
        </ext>
      </extLst>
    </cacheHierarchy>
    <cacheHierarchy uniqueName="[Measures].[Average of Age 1]" caption="Average of Age 1" measure="1" displayFolder="" measureGroup="Table1" count="0" hidden="1">
      <extLst>
        <ext xmlns:x15="http://schemas.microsoft.com/office/spreadsheetml/2010/11/main" uri="{B97F6D7D-B522-45F9-BDA1-12C45D357490}">
          <x15:cacheHierarchy aggregatedColumn="6"/>
        </ext>
      </extLst>
    </cacheHierarchy>
    <cacheHierarchy uniqueName="[Measures].[Sum of PassengerId]" caption="Sum of PassengerId" measure="1" displayFolder="" measureGroup="Table1" count="0" hidden="1">
      <extLst>
        <ext xmlns:x15="http://schemas.microsoft.com/office/spreadsheetml/2010/11/main" uri="{B97F6D7D-B522-45F9-BDA1-12C45D357490}">
          <x15:cacheHierarchy aggregatedColumn="1"/>
        </ext>
      </extLst>
    </cacheHierarchy>
    <cacheHierarchy uniqueName="[Measures].[Count of PassengerId]" caption="Count of PassengerId" measure="1" displayFolder="" measureGroup="Table1"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class]" caption="Sum of Pclass" measure="1" displayFolder="" measureGroup="Table1" count="0" hidden="1">
      <extLst>
        <ext xmlns:x15="http://schemas.microsoft.com/office/spreadsheetml/2010/11/main" uri="{B97F6D7D-B522-45F9-BDA1-12C45D357490}">
          <x15:cacheHierarchy aggregatedColumn="4"/>
        </ext>
      </extLst>
    </cacheHierarchy>
    <cacheHierarchy uniqueName="[Measures].[Count of Fare]" caption="Count of Fare" measure="1" displayFolder="" measureGroup="Table1" count="0" hidden="1">
      <extLst>
        <ext xmlns:x15="http://schemas.microsoft.com/office/spreadsheetml/2010/11/main" uri="{B97F6D7D-B522-45F9-BDA1-12C45D357490}">
          <x15:cacheHierarchy aggregatedColumn="13"/>
        </ext>
      </extLst>
    </cacheHierarchy>
    <cacheHierarchy uniqueName="[Measures].[Sum of Fare]" caption="Sum of Fare" measure="1" displayFolder="" measureGroup="Range" count="0" hidden="1">
      <extLst>
        <ext xmlns:x15="http://schemas.microsoft.com/office/spreadsheetml/2010/11/main" uri="{B97F6D7D-B522-45F9-BDA1-12C45D357490}">
          <x15:cacheHierarchy aggregatedColumn="0"/>
        </ext>
      </extLst>
    </cacheHierarchy>
    <cacheHierarchy uniqueName="[Measures].[Average of Fare]" caption="Average of Fare" measure="1" displayFolder="" measureGroup="Range" count="0" hidden="1">
      <extLst>
        <ext xmlns:x15="http://schemas.microsoft.com/office/spreadsheetml/2010/11/main" uri="{B97F6D7D-B522-45F9-BDA1-12C45D357490}">
          <x15:cacheHierarchy aggregatedColumn="0"/>
        </ext>
      </extLst>
    </cacheHierarchy>
    <cacheHierarchy uniqueName="[Measures].[Count of Fare 2]" caption="Count of Fare 2" measure="1" displayFolder="" measureGroup="Range" count="0" hidden="1">
      <extLst>
        <ext xmlns:x15="http://schemas.microsoft.com/office/spreadsheetml/2010/11/main" uri="{B97F6D7D-B522-45F9-BDA1-12C45D357490}">
          <x15:cacheHierarchy aggregatedColumn="0"/>
        </ext>
      </extLst>
    </cacheHierarchy>
    <cacheHierarchy uniqueName="[Measures].[Distinct Count of Fare]" caption="Distinct Count of Fare" measure="1" displayFolder="" measureGroup="Range"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Table1" count="0" hidden="1">
      <extLst>
        <ext xmlns:x15="http://schemas.microsoft.com/office/spreadsheetml/2010/11/main" uri="{B97F6D7D-B522-45F9-BDA1-12C45D357490}">
          <x15:cacheHierarchy aggregatedColumn="7"/>
        </ext>
      </extLst>
    </cacheHierarchy>
    <cacheHierarchy uniqueName="[Measures].[Count of Sex]" caption="Count of Sex" measure="1" displayFolder="" measureGroup="Table1" count="0" hidden="1">
      <extLst>
        <ext xmlns:x15="http://schemas.microsoft.com/office/spreadsheetml/2010/11/main" uri="{B97F6D7D-B522-45F9-BDA1-12C45D357490}">
          <x15:cacheHierarchy aggregatedColumn="5"/>
        </ext>
      </extLst>
    </cacheHierarchy>
    <cacheHierarchy uniqueName="[Measures].[Sum of Family_Size]" caption="Sum of Family_Size" measure="1" displayFolder="" measureGroup="Table1" count="0" hidden="1">
      <extLst>
        <ext xmlns:x15="http://schemas.microsoft.com/office/spreadsheetml/2010/11/main" uri="{B97F6D7D-B522-45F9-BDA1-12C45D357490}">
          <x15:cacheHierarchy aggregatedColumn="11"/>
        </ext>
      </extLst>
    </cacheHierarchy>
    <cacheHierarchy uniqueName="[Measures].[Count of Family_Size]" caption="Count of Family_Size" measure="1" displayFolder="" measureGroup="Table1" count="0" hidden="1">
      <extLst>
        <ext xmlns:x15="http://schemas.microsoft.com/office/spreadsheetml/2010/11/main" uri="{B97F6D7D-B522-45F9-BDA1-12C45D357490}">
          <x15:cacheHierarchy aggregatedColumn="11"/>
        </ext>
      </extLst>
    </cacheHierarchy>
    <cacheHierarchy uniqueName="[Measures].[Count of Servived_Y/N]" caption="Count of Servived_Y/N" measure="1" displayFolder="" measureGroup="Table1" count="0" hidden="1">
      <extLst>
        <ext xmlns:x15="http://schemas.microsoft.com/office/spreadsheetml/2010/11/main" uri="{B97F6D7D-B522-45F9-BDA1-12C45D357490}">
          <x15:cacheHierarchy aggregatedColumn="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refreshedDate="45872.53836111111" backgroundQuery="1" createdVersion="8" refreshedVersion="8" minRefreshableVersion="3" recordCount="0" supportSubquery="1" supportAdvancedDrill="1" xr:uid="{9C9A1490-4C46-4B9B-A63D-68C43056E6F7}">
  <cacheSource type="external" connectionId="1"/>
  <cacheFields count="2">
    <cacheField name="[Measures].[Count of Family_Size]" caption="Count of Family_Size" numFmtId="0" hierarchy="32" level="32767"/>
    <cacheField name="[Measures].[Average of Fare]" caption="Average of Fare" numFmtId="0" hierarchy="26" level="32767"/>
  </cacheFields>
  <cacheHierarchies count="34">
    <cacheHierarchy uniqueName="[Range].[Fare]" caption="Fare" attribute="1" defaultMemberUniqueName="[Range].[Fare].[All]" allUniqueName="[Range].[Fare].[All]" dimensionUniqueName="[Range]" displayFolder="" count="0" memberValueDatatype="5" unbalanced="0"/>
    <cacheHierarchy uniqueName="[Table1].[PassengerId]" caption="PassengerId" attribute="1" defaultMemberUniqueName="[Table1].[PassengerId].[All]" allUniqueName="[Table1].[PassengerId].[All]" dimensionUniqueName="[Table1]" displayFolder="" count="0" memberValueDatatype="20" unbalanced="0"/>
    <cacheHierarchy uniqueName="[Table1].[Survived]" caption="Survived" attribute="1" defaultMemberUniqueName="[Table1].[Survived].[All]" allUniqueName="[Table1].[Survived].[All]" dimensionUniqueName="[Table1]" displayFolder="" count="0" memberValueDatatype="20" unbalanced="0"/>
    <cacheHierarchy uniqueName="[Table1].[Servived_Y/N]" caption="Servived_Y/N" attribute="1" defaultMemberUniqueName="[Table1].[Servived_Y/N].[All]" allUniqueName="[Table1].[Servived_Y/N].[All]" dimensionUniqueName="[Table1]" displayFolder="" count="0" memberValueDatatype="130" unbalanced="0"/>
    <cacheHierarchy uniqueName="[Table1].[Pclass]" caption="Pclass" attribute="1" defaultMemberUniqueName="[Table1].[Pclass].[All]" allUniqueName="[Table1].[Pclass].[All]" dimensionUniqueName="[Table1]" displayFolder="" count="0" memberValueDatatype="20" unbalanced="0"/>
    <cacheHierarchy uniqueName="[Table1].[Sex]" caption="Sex" attribute="1" defaultMemberUniqueName="[Table1].[Sex].[All]" allUniqueName="[Table1].[Sex].[All]" dimensionUniqueName="[Table1]" displayFolder="" count="0" memberValueDatatype="130" unbalanced="0"/>
    <cacheHierarchy uniqueName="[Table1].[Age 1]" caption="Age 1" attribute="1" defaultMemberUniqueName="[Table1].[Age 1].[All]" allUniqueName="[Table1].[Age 1].[All]" dimensionUniqueName="[Table1]" displayFolder="" count="0" memberValueDatatype="5" unbalanced="0"/>
    <cacheHierarchy uniqueName="[Table1].[Age]" caption="Age" attribute="1" defaultMemberUniqueName="[Table1].[Age].[All]" allUniqueName="[Table1].[Age].[All]" dimensionUniqueName="[Table1]" displayFolder="" count="0" memberValueDatatype="130" unbalanced="0"/>
    <cacheHierarchy uniqueName="[Table1].[Age Classification]" caption="Age Classification" attribute="1" defaultMemberUniqueName="[Table1].[Age Classification].[All]" allUniqueName="[Table1].[Age Classification].[All]" dimensionUniqueName="[Table1]" displayFolder="" count="0" memberValueDatatype="130" unbalanced="0"/>
    <cacheHierarchy uniqueName="[Table1].[SibSp]" caption="SibSp" attribute="1" defaultMemberUniqueName="[Table1].[SibSp].[All]" allUniqueName="[Table1].[SibSp].[All]" dimensionUniqueName="[Table1]" displayFolder="" count="0" memberValueDatatype="20" unbalanced="0"/>
    <cacheHierarchy uniqueName="[Table1].[Parch]" caption="Parch" attribute="1" defaultMemberUniqueName="[Table1].[Parch].[All]" allUniqueName="[Table1].[Parch].[All]" dimensionUniqueName="[Table1]" displayFolder="" count="0" memberValueDatatype="20" unbalanced="0"/>
    <cacheHierarchy uniqueName="[Table1].[Family_Size]" caption="Family_Size" attribute="1" defaultMemberUniqueName="[Table1].[Family_Size].[All]" allUniqueName="[Table1].[Family_Size].[All]" dimensionUniqueName="[Table1]" displayFolder="" count="0" memberValueDatatype="20" unbalanced="0"/>
    <cacheHierarchy uniqueName="[Table1].[Ticket]" caption="Ticket" attribute="1" defaultMemberUniqueName="[Table1].[Ticket].[All]" allUniqueName="[Table1].[Ticket].[All]" dimensionUniqueName="[Table1]" displayFolder="" count="0" memberValueDatatype="130" unbalanced="0"/>
    <cacheHierarchy uniqueName="[Table1].[Fare]" caption="Fare" attribute="1" defaultMemberUniqueName="[Table1].[Fare].[All]" allUniqueName="[Table1].[Fare].[All]" dimensionUniqueName="[Table1]" displayFolder="" count="0" memberValueDatatype="5" unbalanced="0"/>
    <cacheHierarchy uniqueName="[Table1].[Fare_Trim]" caption="Fare_Trim" attribute="1" defaultMemberUniqueName="[Table1].[Fare_Trim].[All]" allUniqueName="[Table1].[Fare_Trim].[All]" dimensionUniqueName="[Table1]" displayFolder="" count="0" memberValueDatatype="130" unbalanced="0"/>
    <cacheHierarchy uniqueName="[Table1].[Embarked]" caption="Embarked" attribute="1" defaultMemberUniqueName="[Table1].[Embarked].[All]" allUniqueName="[Table1].[Embarked].[All]" dimensionUniqueName="[Table1]" displayFolder="" count="0" memberValueDatatype="130"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ge 1]" caption="Sum of Age 1" measure="1" displayFolder="" measureGroup="Table1" count="0" hidden="1">
      <extLst>
        <ext xmlns:x15="http://schemas.microsoft.com/office/spreadsheetml/2010/11/main" uri="{B97F6D7D-B522-45F9-BDA1-12C45D357490}">
          <x15:cacheHierarchy aggregatedColumn="6"/>
        </ext>
      </extLst>
    </cacheHierarchy>
    <cacheHierarchy uniqueName="[Measures].[Average of Age 1]" caption="Average of Age 1" measure="1" displayFolder="" measureGroup="Table1" count="0" hidden="1">
      <extLst>
        <ext xmlns:x15="http://schemas.microsoft.com/office/spreadsheetml/2010/11/main" uri="{B97F6D7D-B522-45F9-BDA1-12C45D357490}">
          <x15:cacheHierarchy aggregatedColumn="6"/>
        </ext>
      </extLst>
    </cacheHierarchy>
    <cacheHierarchy uniqueName="[Measures].[Sum of PassengerId]" caption="Sum of PassengerId" measure="1" displayFolder="" measureGroup="Table1" count="0" hidden="1">
      <extLst>
        <ext xmlns:x15="http://schemas.microsoft.com/office/spreadsheetml/2010/11/main" uri="{B97F6D7D-B522-45F9-BDA1-12C45D357490}">
          <x15:cacheHierarchy aggregatedColumn="1"/>
        </ext>
      </extLst>
    </cacheHierarchy>
    <cacheHierarchy uniqueName="[Measures].[Count of PassengerId]" caption="Count of PassengerId" measure="1" displayFolder="" measureGroup="Table1" count="0" hidden="1">
      <extLst>
        <ext xmlns:x15="http://schemas.microsoft.com/office/spreadsheetml/2010/11/main" uri="{B97F6D7D-B522-45F9-BDA1-12C45D357490}">
          <x15:cacheHierarchy aggregatedColumn="1"/>
        </ext>
      </extLst>
    </cacheHierarchy>
    <cacheHierarchy uniqueName="[Measures].[Sum of Pclass]" caption="Sum of Pclass" measure="1" displayFolder="" measureGroup="Table1" count="0" hidden="1">
      <extLst>
        <ext xmlns:x15="http://schemas.microsoft.com/office/spreadsheetml/2010/11/main" uri="{B97F6D7D-B522-45F9-BDA1-12C45D357490}">
          <x15:cacheHierarchy aggregatedColumn="4"/>
        </ext>
      </extLst>
    </cacheHierarchy>
    <cacheHierarchy uniqueName="[Measures].[Count of Fare]" caption="Count of Fare" measure="1" displayFolder="" measureGroup="Table1" count="0" hidden="1">
      <extLst>
        <ext xmlns:x15="http://schemas.microsoft.com/office/spreadsheetml/2010/11/main" uri="{B97F6D7D-B522-45F9-BDA1-12C45D357490}">
          <x15:cacheHierarchy aggregatedColumn="13"/>
        </ext>
      </extLst>
    </cacheHierarchy>
    <cacheHierarchy uniqueName="[Measures].[Sum of Fare]" caption="Sum of Fare" measure="1" displayFolder="" measureGroup="Range" count="0" hidden="1">
      <extLst>
        <ext xmlns:x15="http://schemas.microsoft.com/office/spreadsheetml/2010/11/main" uri="{B97F6D7D-B522-45F9-BDA1-12C45D357490}">
          <x15:cacheHierarchy aggregatedColumn="0"/>
        </ext>
      </extLst>
    </cacheHierarchy>
    <cacheHierarchy uniqueName="[Measures].[Average of Fare]" caption="Average of Fare"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Fare 2]" caption="Count of Fare 2" measure="1" displayFolder="" measureGroup="Range" count="0" hidden="1">
      <extLst>
        <ext xmlns:x15="http://schemas.microsoft.com/office/spreadsheetml/2010/11/main" uri="{B97F6D7D-B522-45F9-BDA1-12C45D357490}">
          <x15:cacheHierarchy aggregatedColumn="0"/>
        </ext>
      </extLst>
    </cacheHierarchy>
    <cacheHierarchy uniqueName="[Measures].[Distinct Count of Fare]" caption="Distinct Count of Fare" measure="1" displayFolder="" measureGroup="Range"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Table1" count="0" hidden="1">
      <extLst>
        <ext xmlns:x15="http://schemas.microsoft.com/office/spreadsheetml/2010/11/main" uri="{B97F6D7D-B522-45F9-BDA1-12C45D357490}">
          <x15:cacheHierarchy aggregatedColumn="7"/>
        </ext>
      </extLst>
    </cacheHierarchy>
    <cacheHierarchy uniqueName="[Measures].[Count of Sex]" caption="Count of Sex" measure="1" displayFolder="" measureGroup="Table1" count="0" hidden="1">
      <extLst>
        <ext xmlns:x15="http://schemas.microsoft.com/office/spreadsheetml/2010/11/main" uri="{B97F6D7D-B522-45F9-BDA1-12C45D357490}">
          <x15:cacheHierarchy aggregatedColumn="5"/>
        </ext>
      </extLst>
    </cacheHierarchy>
    <cacheHierarchy uniqueName="[Measures].[Sum of Family_Size]" caption="Sum of Family_Size" measure="1" displayFolder="" measureGroup="Table1" count="0" hidden="1">
      <extLst>
        <ext xmlns:x15="http://schemas.microsoft.com/office/spreadsheetml/2010/11/main" uri="{B97F6D7D-B522-45F9-BDA1-12C45D357490}">
          <x15:cacheHierarchy aggregatedColumn="11"/>
        </ext>
      </extLst>
    </cacheHierarchy>
    <cacheHierarchy uniqueName="[Measures].[Count of Family_Size]" caption="Count of Family_Size"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Count of Servived_Y/N]" caption="Count of Servived_Y/N" measure="1" displayFolder="" measureGroup="Table1" count="0" hidden="1">
      <extLst>
        <ext xmlns:x15="http://schemas.microsoft.com/office/spreadsheetml/2010/11/main" uri="{B97F6D7D-B522-45F9-BDA1-12C45D357490}">
          <x15:cacheHierarchy aggregatedColumn="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refreshedDate="45872.538361226849" createdVersion="8" refreshedVersion="8" minRefreshableVersion="3" recordCount="1754" xr:uid="{880B3DED-F20A-40ED-B07F-78DFA8BA6817}">
  <cacheSource type="worksheet">
    <worksheetSource name="Table1"/>
  </cacheSource>
  <cacheFields count="15">
    <cacheField name="PassengerId" numFmtId="0">
      <sharedItems containsString="0" containsBlank="1" containsNumber="1" containsInteger="1" minValue="1" maxValue="891"/>
    </cacheField>
    <cacheField name="Survived" numFmtId="0">
      <sharedItems containsString="0" containsBlank="1" containsNumber="1" containsInteger="1" minValue="0" maxValue="1"/>
    </cacheField>
    <cacheField name="Servived_Y/N" numFmtId="0">
      <sharedItems containsBlank="1" count="3">
        <s v="NO"/>
        <s v="YES"/>
        <m/>
      </sharedItems>
    </cacheField>
    <cacheField name="Pclass" numFmtId="0">
      <sharedItems containsString="0" containsBlank="1" containsNumber="1" containsInteger="1" minValue="1" maxValue="3"/>
    </cacheField>
    <cacheField name="Sex" numFmtId="0">
      <sharedItems containsBlank="1" count="3">
        <s v="female"/>
        <s v="male"/>
        <m/>
      </sharedItems>
    </cacheField>
    <cacheField name="Age 1" numFmtId="0">
      <sharedItems containsString="0" containsBlank="1" containsNumber="1" minValue="0.67" maxValue="80"/>
    </cacheField>
    <cacheField name="Age" numFmtId="0">
      <sharedItems containsBlank="1" containsMixedTypes="1" containsNumber="1" minValue="0.67" maxValue="80"/>
    </cacheField>
    <cacheField name="Age Classification" numFmtId="0">
      <sharedItems containsBlank="1"/>
    </cacheField>
    <cacheField name="SibSp" numFmtId="0">
      <sharedItems containsString="0" containsBlank="1" containsNumber="1" containsInteger="1" minValue="0" maxValue="8"/>
    </cacheField>
    <cacheField name="Parch" numFmtId="0">
      <sharedItems containsString="0" containsBlank="1" containsNumber="1" containsInteger="1" minValue="0" maxValue="6"/>
    </cacheField>
    <cacheField name="Family_Size" numFmtId="0">
      <sharedItems containsString="0" containsBlank="1" containsNumber="1" containsInteger="1" minValue="0" maxValue="10"/>
    </cacheField>
    <cacheField name="Ticket" numFmtId="0">
      <sharedItems containsBlank="1"/>
    </cacheField>
    <cacheField name="Fare" numFmtId="164">
      <sharedItems containsString="0" containsBlank="1" containsNumber="1" minValue="0" maxValue="512.32920000000001"/>
    </cacheField>
    <cacheField name="Fare_Trim" numFmtId="2">
      <sharedItems containsBlank="1"/>
    </cacheField>
    <cacheField name="Embarked" numFmtId="0">
      <sharedItems containsBlank="1"/>
    </cacheField>
  </cacheFields>
  <extLst>
    <ext xmlns:x14="http://schemas.microsoft.com/office/spreadsheetml/2009/9/main" uri="{725AE2AE-9491-48be-B2B4-4EB974FC3084}">
      <x14:pivotCacheDefinition pivotCacheId="1400587499"/>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refreshedDate="45872.538361805557" createdVersion="8" refreshedVersion="8" minRefreshableVersion="3" recordCount="1754" xr:uid="{ED4537EC-FFEC-4A7D-BD0D-D2FF838761CA}">
  <cacheSource type="worksheet">
    <worksheetSource name="Table1[[Sex]:[Embarked]]"/>
  </cacheSource>
  <cacheFields count="11">
    <cacheField name="Sex" numFmtId="0">
      <sharedItems containsBlank="1"/>
    </cacheField>
    <cacheField name="Age 1" numFmtId="0">
      <sharedItems containsString="0" containsBlank="1" containsNumber="1" minValue="0.67" maxValue="80"/>
    </cacheField>
    <cacheField name="Age" numFmtId="0">
      <sharedItems containsBlank="1" containsMixedTypes="1" containsNumber="1" minValue="0.67" maxValue="80"/>
    </cacheField>
    <cacheField name="Age Classification" numFmtId="0">
      <sharedItems containsBlank="1"/>
    </cacheField>
    <cacheField name="SibSp" numFmtId="0">
      <sharedItems containsString="0" containsBlank="1" containsNumber="1" containsInteger="1" minValue="0" maxValue="8"/>
    </cacheField>
    <cacheField name="Parch" numFmtId="0">
      <sharedItems containsString="0" containsBlank="1" containsNumber="1" containsInteger="1" minValue="0" maxValue="6"/>
    </cacheField>
    <cacheField name="Family_Size" numFmtId="0">
      <sharedItems containsString="0" containsBlank="1" containsNumber="1" containsInteger="1" minValue="0" maxValue="10"/>
    </cacheField>
    <cacheField name="Ticket" numFmtId="0">
      <sharedItems containsBlank="1"/>
    </cacheField>
    <cacheField name="Fare" numFmtId="164">
      <sharedItems containsString="0" containsBlank="1" containsNumber="1" minValue="0" maxValue="512.32920000000001"/>
    </cacheField>
    <cacheField name="Fare_Trim" numFmtId="2">
      <sharedItems containsBlank="1"/>
    </cacheField>
    <cacheField name="Embarked" numFmtId="0">
      <sharedItems containsBlank="1"/>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refreshedDate="45872.538361805557" createdVersion="8" refreshedVersion="8" minRefreshableVersion="3" recordCount="891" xr:uid="{847B33BB-0D4F-4A39-AB27-2055C89F45C6}">
  <cacheSource type="worksheet">
    <worksheetSource ref="A1:O892" sheet="Titanic.csv "/>
  </cacheSource>
  <cacheFields count="15">
    <cacheField name="PassengerId" numFmtId="0">
      <sharedItems containsSemiMixedTypes="0" containsString="0" containsNumber="1" containsInteger="1" minValue="1" maxValue="891"/>
    </cacheField>
    <cacheField name="Survived" numFmtId="0">
      <sharedItems containsSemiMixedTypes="0" containsString="0" containsNumber="1" containsInteger="1" minValue="0" maxValue="1"/>
    </cacheField>
    <cacheField name="Servived_Y/N" numFmtId="0">
      <sharedItems count="2">
        <s v="NO"/>
        <s v="YES"/>
      </sharedItems>
    </cacheField>
    <cacheField name="Pclass" numFmtId="0">
      <sharedItems containsSemiMixedTypes="0" containsString="0" containsNumber="1" containsInteger="1" minValue="1" maxValue="3" count="3">
        <n v="1"/>
        <n v="2"/>
        <n v="3"/>
      </sharedItems>
    </cacheField>
    <cacheField name="Sex" numFmtId="0">
      <sharedItems count="2">
        <s v="female"/>
        <s v="male"/>
      </sharedItems>
    </cacheField>
    <cacheField name="Age 1" numFmtId="0">
      <sharedItems containsString="0" containsBlank="1" containsNumber="1" minValue="0.67" maxValue="80"/>
    </cacheField>
    <cacheField name="Age" numFmtId="0">
      <sharedItems containsBlank="1" containsMixedTypes="1" containsNumber="1" minValue="0.67" maxValue="80"/>
    </cacheField>
    <cacheField name="Age Classification" numFmtId="0">
      <sharedItems count="5">
        <s v="Adult"/>
        <s v="Senior Citizen"/>
        <s v="Teen"/>
        <s v="N/A"/>
        <s v="Child"/>
      </sharedItems>
    </cacheField>
    <cacheField name="SibSp" numFmtId="0">
      <sharedItems containsSemiMixedTypes="0" containsString="0" containsNumber="1" containsInteger="1" minValue="0" maxValue="8"/>
    </cacheField>
    <cacheField name="Parch" numFmtId="0">
      <sharedItems containsSemiMixedTypes="0" containsString="0" containsNumber="1" containsInteger="1" minValue="0" maxValue="6"/>
    </cacheField>
    <cacheField name="Family_Size" numFmtId="0">
      <sharedItems containsSemiMixedTypes="0" containsString="0" containsNumber="1" containsInteger="1" minValue="0" maxValue="10"/>
    </cacheField>
    <cacheField name="Ticket" numFmtId="0">
      <sharedItems/>
    </cacheField>
    <cacheField name="Fare" numFmtId="164">
      <sharedItems containsSemiMixedTypes="0" containsString="0" containsNumber="1" minValue="0" maxValue="512.32920000000001"/>
    </cacheField>
    <cacheField name="Fare_Trim" numFmtId="2">
      <sharedItems/>
    </cacheField>
    <cacheField name="Embarked" numFmtId="0">
      <sharedItems/>
    </cacheField>
  </cacheFields>
  <extLst>
    <ext xmlns:x14="http://schemas.microsoft.com/office/spreadsheetml/2009/9/main" uri="{725AE2AE-9491-48be-B2B4-4EB974FC3084}">
      <x14:pivotCacheDefinition pivotCacheId="1305641059"/>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refreshedDate="45872.53836215278" createdVersion="8" refreshedVersion="8" minRefreshableVersion="3" recordCount="1755" xr:uid="{485A7490-D56C-4714-AAF5-F1EE5FE26DD8}">
  <cacheSource type="worksheet">
    <worksheetSource ref="A1:O1048576" sheet="Titanic.csv "/>
  </cacheSource>
  <cacheFields count="15">
    <cacheField name="PassengerId" numFmtId="0">
      <sharedItems containsString="0" containsBlank="1" containsNumber="1" containsInteger="1" minValue="1" maxValue="891"/>
    </cacheField>
    <cacheField name="Survived" numFmtId="0">
      <sharedItems containsString="0" containsBlank="1" containsNumber="1" containsInteger="1" minValue="0" maxValue="1"/>
    </cacheField>
    <cacheField name="Servived_Y/N" numFmtId="0">
      <sharedItems containsBlank="1"/>
    </cacheField>
    <cacheField name="Pclass" numFmtId="0">
      <sharedItems containsString="0" containsBlank="1" containsNumber="1" containsInteger="1" minValue="1" maxValue="3"/>
    </cacheField>
    <cacheField name="Sex" numFmtId="0">
      <sharedItems containsBlank="1" count="3">
        <s v="female"/>
        <s v="male"/>
        <m/>
      </sharedItems>
    </cacheField>
    <cacheField name="Age 1" numFmtId="0">
      <sharedItems containsString="0" containsBlank="1" containsNumber="1" minValue="0.67" maxValue="80"/>
    </cacheField>
    <cacheField name="Age" numFmtId="0">
      <sharedItems containsBlank="1" containsMixedTypes="1" containsNumber="1" minValue="0.67" maxValue="80"/>
    </cacheField>
    <cacheField name="Age Classification" numFmtId="0">
      <sharedItems containsBlank="1"/>
    </cacheField>
    <cacheField name="SibSp" numFmtId="0">
      <sharedItems containsString="0" containsBlank="1" containsNumber="1" containsInteger="1" minValue="0" maxValue="8"/>
    </cacheField>
    <cacheField name="Parch" numFmtId="0">
      <sharedItems containsString="0" containsBlank="1" containsNumber="1" containsInteger="1" minValue="0" maxValue="6"/>
    </cacheField>
    <cacheField name="Family_Size" numFmtId="0">
      <sharedItems containsString="0" containsBlank="1" containsNumber="1" containsInteger="1" minValue="0" maxValue="10"/>
    </cacheField>
    <cacheField name="Ticket" numFmtId="0">
      <sharedItems containsBlank="1"/>
    </cacheField>
    <cacheField name="Fare" numFmtId="164">
      <sharedItems containsString="0" containsBlank="1" containsNumber="1" minValue="0" maxValue="512.32920000000001"/>
    </cacheField>
    <cacheField name="Fare_Trim" numFmtId="2">
      <sharedItems containsBlank="1"/>
    </cacheField>
    <cacheField name="Embarked" numFmtId="0">
      <sharedItems containsBlank="1"/>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EK" refreshedDate="45872.538348495371" backgroundQuery="1" createdVersion="3" refreshedVersion="8" minRefreshableVersion="3" recordCount="0" supportSubquery="1" supportAdvancedDrill="1" xr:uid="{30989336-1C9F-4245-9608-D924B8E2ADEC}">
  <cacheSource type="external" connectionId="1">
    <extLst>
      <ext xmlns:x14="http://schemas.microsoft.com/office/spreadsheetml/2009/9/main" uri="{F057638F-6D5F-4e77-A914-E7F072B9BCA8}">
        <x14:sourceConnection name="ThisWorkbookDataModel"/>
      </ext>
    </extLst>
  </cacheSource>
  <cacheFields count="0"/>
  <cacheHierarchies count="34">
    <cacheHierarchy uniqueName="[Range].[Fare]" caption="Fare" attribute="1" defaultMemberUniqueName="[Range].[Fare].[All]" allUniqueName="[Range].[Fare].[All]" dimensionUniqueName="[Range]" displayFolder="" count="0" memberValueDatatype="5" unbalanced="0"/>
    <cacheHierarchy uniqueName="[Table1].[PassengerId]" caption="PassengerId" attribute="1" defaultMemberUniqueName="[Table1].[PassengerId].[All]" allUniqueName="[Table1].[PassengerId].[All]" dimensionUniqueName="[Table1]" displayFolder="" count="0" memberValueDatatype="20" unbalanced="0"/>
    <cacheHierarchy uniqueName="[Table1].[Survived]" caption="Survived" attribute="1" defaultMemberUniqueName="[Table1].[Survived].[All]" allUniqueName="[Table1].[Survived].[All]" dimensionUniqueName="[Table1]" displayFolder="" count="0" memberValueDatatype="20" unbalanced="0"/>
    <cacheHierarchy uniqueName="[Table1].[Servived_Y/N]" caption="Servived_Y/N" attribute="1" defaultMemberUniqueName="[Table1].[Servived_Y/N].[All]" allUniqueName="[Table1].[Servived_Y/N].[All]" dimensionUniqueName="[Table1]" displayFolder="" count="2" memberValueDatatype="130" unbalanced="0"/>
    <cacheHierarchy uniqueName="[Table1].[Pclass]" caption="Pclass" attribute="1" defaultMemberUniqueName="[Table1].[Pclass].[All]" allUniqueName="[Table1].[Pclass].[All]" dimensionUniqueName="[Table1]" displayFolder="" count="0" memberValueDatatype="20" unbalanced="0"/>
    <cacheHierarchy uniqueName="[Table1].[Sex]" caption="Sex" attribute="1" defaultMemberUniqueName="[Table1].[Sex].[All]" allUniqueName="[Table1].[Sex].[All]" dimensionUniqueName="[Table1]" displayFolder="" count="2" memberValueDatatype="130" unbalanced="0"/>
    <cacheHierarchy uniqueName="[Table1].[Age 1]" caption="Age 1" attribute="1" defaultMemberUniqueName="[Table1].[Age 1].[All]" allUniqueName="[Table1].[Age 1].[All]" dimensionUniqueName="[Table1]" displayFolder="" count="0" memberValueDatatype="5" unbalanced="0"/>
    <cacheHierarchy uniqueName="[Table1].[Age]" caption="Age" attribute="1" defaultMemberUniqueName="[Table1].[Age].[All]" allUniqueName="[Table1].[Age].[All]" dimensionUniqueName="[Table1]" displayFolder="" count="0" memberValueDatatype="130" unbalanced="0"/>
    <cacheHierarchy uniqueName="[Table1].[Age Classification]" caption="Age Classification" attribute="1" defaultMemberUniqueName="[Table1].[Age Classification].[All]" allUniqueName="[Table1].[Age Classification].[All]" dimensionUniqueName="[Table1]" displayFolder="" count="2" memberValueDatatype="130" unbalanced="0"/>
    <cacheHierarchy uniqueName="[Table1].[SibSp]" caption="SibSp" attribute="1" defaultMemberUniqueName="[Table1].[SibSp].[All]" allUniqueName="[Table1].[SibSp].[All]" dimensionUniqueName="[Table1]" displayFolder="" count="0" memberValueDatatype="20" unbalanced="0"/>
    <cacheHierarchy uniqueName="[Table1].[Parch]" caption="Parch" attribute="1" defaultMemberUniqueName="[Table1].[Parch].[All]" allUniqueName="[Table1].[Parch].[All]" dimensionUniqueName="[Table1]" displayFolder="" count="0" memberValueDatatype="20" unbalanced="0"/>
    <cacheHierarchy uniqueName="[Table1].[Family_Size]" caption="Family_Size" attribute="1" defaultMemberUniqueName="[Table1].[Family_Size].[All]" allUniqueName="[Table1].[Family_Size].[All]" dimensionUniqueName="[Table1]" displayFolder="" count="0" memberValueDatatype="20" unbalanced="0"/>
    <cacheHierarchy uniqueName="[Table1].[Ticket]" caption="Ticket" attribute="1" defaultMemberUniqueName="[Table1].[Ticket].[All]" allUniqueName="[Table1].[Ticket].[All]" dimensionUniqueName="[Table1]" displayFolder="" count="0" memberValueDatatype="130" unbalanced="0"/>
    <cacheHierarchy uniqueName="[Table1].[Fare]" caption="Fare" attribute="1" defaultMemberUniqueName="[Table1].[Fare].[All]" allUniqueName="[Table1].[Fare].[All]" dimensionUniqueName="[Table1]" displayFolder="" count="0" memberValueDatatype="5" unbalanced="0"/>
    <cacheHierarchy uniqueName="[Table1].[Fare_Trim]" caption="Fare_Trim" attribute="1" defaultMemberUniqueName="[Table1].[Fare_Trim].[All]" allUniqueName="[Table1].[Fare_Trim].[All]" dimensionUniqueName="[Table1]" displayFolder="" count="0" memberValueDatatype="130" unbalanced="0"/>
    <cacheHierarchy uniqueName="[Table1].[Embarked]" caption="Embarked" attribute="1" defaultMemberUniqueName="[Table1].[Embarked].[All]" allUniqueName="[Table1].[Embarked].[All]" dimensionUniqueName="[Table1]" displayFolder="" count="0" memberValueDatatype="130" unbalanced="0"/>
    <cacheHierarchy uniqueName="[Measures].[__XL_Count Table1]" caption="__XL_Count Table1" measure="1" displayFolder="" measureGroup="Table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ge 1]" caption="Sum of Age 1" measure="1" displayFolder="" measureGroup="Table1" count="0" hidden="1">
      <extLst>
        <ext xmlns:x15="http://schemas.microsoft.com/office/spreadsheetml/2010/11/main" uri="{B97F6D7D-B522-45F9-BDA1-12C45D357490}">
          <x15:cacheHierarchy aggregatedColumn="6"/>
        </ext>
      </extLst>
    </cacheHierarchy>
    <cacheHierarchy uniqueName="[Measures].[Average of Age 1]" caption="Average of Age 1" measure="1" displayFolder="" measureGroup="Table1" count="0" hidden="1">
      <extLst>
        <ext xmlns:x15="http://schemas.microsoft.com/office/spreadsheetml/2010/11/main" uri="{B97F6D7D-B522-45F9-BDA1-12C45D357490}">
          <x15:cacheHierarchy aggregatedColumn="6"/>
        </ext>
      </extLst>
    </cacheHierarchy>
    <cacheHierarchy uniqueName="[Measures].[Sum of PassengerId]" caption="Sum of PassengerId" measure="1" displayFolder="" measureGroup="Table1" count="0" hidden="1">
      <extLst>
        <ext xmlns:x15="http://schemas.microsoft.com/office/spreadsheetml/2010/11/main" uri="{B97F6D7D-B522-45F9-BDA1-12C45D357490}">
          <x15:cacheHierarchy aggregatedColumn="1"/>
        </ext>
      </extLst>
    </cacheHierarchy>
    <cacheHierarchy uniqueName="[Measures].[Count of PassengerId]" caption="Count of PassengerId" measure="1" displayFolder="" measureGroup="Table1" count="0" hidden="1">
      <extLst>
        <ext xmlns:x15="http://schemas.microsoft.com/office/spreadsheetml/2010/11/main" uri="{B97F6D7D-B522-45F9-BDA1-12C45D357490}">
          <x15:cacheHierarchy aggregatedColumn="1"/>
        </ext>
      </extLst>
    </cacheHierarchy>
    <cacheHierarchy uniqueName="[Measures].[Sum of Pclass]" caption="Sum of Pclass" measure="1" displayFolder="" measureGroup="Table1" count="0" hidden="1">
      <extLst>
        <ext xmlns:x15="http://schemas.microsoft.com/office/spreadsheetml/2010/11/main" uri="{B97F6D7D-B522-45F9-BDA1-12C45D357490}">
          <x15:cacheHierarchy aggregatedColumn="4"/>
        </ext>
      </extLst>
    </cacheHierarchy>
    <cacheHierarchy uniqueName="[Measures].[Count of Fare]" caption="Count of Fare" measure="1" displayFolder="" measureGroup="Table1" count="0" hidden="1">
      <extLst>
        <ext xmlns:x15="http://schemas.microsoft.com/office/spreadsheetml/2010/11/main" uri="{B97F6D7D-B522-45F9-BDA1-12C45D357490}">
          <x15:cacheHierarchy aggregatedColumn="13"/>
        </ext>
      </extLst>
    </cacheHierarchy>
    <cacheHierarchy uniqueName="[Measures].[Sum of Fare]" caption="Sum of Fare" measure="1" displayFolder="" measureGroup="Range" count="0" hidden="1">
      <extLst>
        <ext xmlns:x15="http://schemas.microsoft.com/office/spreadsheetml/2010/11/main" uri="{B97F6D7D-B522-45F9-BDA1-12C45D357490}">
          <x15:cacheHierarchy aggregatedColumn="0"/>
        </ext>
      </extLst>
    </cacheHierarchy>
    <cacheHierarchy uniqueName="[Measures].[Average of Fare]" caption="Average of Fare" measure="1" displayFolder="" measureGroup="Range" count="0" hidden="1">
      <extLst>
        <ext xmlns:x15="http://schemas.microsoft.com/office/spreadsheetml/2010/11/main" uri="{B97F6D7D-B522-45F9-BDA1-12C45D357490}">
          <x15:cacheHierarchy aggregatedColumn="0"/>
        </ext>
      </extLst>
    </cacheHierarchy>
    <cacheHierarchy uniqueName="[Measures].[Count of Fare 2]" caption="Count of Fare 2" measure="1" displayFolder="" measureGroup="Range" count="0" hidden="1">
      <extLst>
        <ext xmlns:x15="http://schemas.microsoft.com/office/spreadsheetml/2010/11/main" uri="{B97F6D7D-B522-45F9-BDA1-12C45D357490}">
          <x15:cacheHierarchy aggregatedColumn="0"/>
        </ext>
      </extLst>
    </cacheHierarchy>
    <cacheHierarchy uniqueName="[Measures].[Distinct Count of Fare]" caption="Distinct Count of Fare" measure="1" displayFolder="" measureGroup="Range"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Table1" count="0" hidden="1">
      <extLst>
        <ext xmlns:x15="http://schemas.microsoft.com/office/spreadsheetml/2010/11/main" uri="{B97F6D7D-B522-45F9-BDA1-12C45D357490}">
          <x15:cacheHierarchy aggregatedColumn="7"/>
        </ext>
      </extLst>
    </cacheHierarchy>
    <cacheHierarchy uniqueName="[Measures].[Count of Sex]" caption="Count of Sex" measure="1" displayFolder="" measureGroup="Table1" count="0" hidden="1">
      <extLst>
        <ext xmlns:x15="http://schemas.microsoft.com/office/spreadsheetml/2010/11/main" uri="{B97F6D7D-B522-45F9-BDA1-12C45D357490}">
          <x15:cacheHierarchy aggregatedColumn="5"/>
        </ext>
      </extLst>
    </cacheHierarchy>
    <cacheHierarchy uniqueName="[Measures].[Sum of Family_Size]" caption="Sum of Family_Size" measure="1" displayFolder="" measureGroup="Table1" count="0" hidden="1">
      <extLst>
        <ext xmlns:x15="http://schemas.microsoft.com/office/spreadsheetml/2010/11/main" uri="{B97F6D7D-B522-45F9-BDA1-12C45D357490}">
          <x15:cacheHierarchy aggregatedColumn="11"/>
        </ext>
      </extLst>
    </cacheHierarchy>
    <cacheHierarchy uniqueName="[Measures].[Count of Family_Size]" caption="Count of Family_Size" measure="1" displayFolder="" measureGroup="Table1" count="0" hidden="1">
      <extLst>
        <ext xmlns:x15="http://schemas.microsoft.com/office/spreadsheetml/2010/11/main" uri="{B97F6D7D-B522-45F9-BDA1-12C45D357490}">
          <x15:cacheHierarchy aggregatedColumn="11"/>
        </ext>
      </extLst>
    </cacheHierarchy>
    <cacheHierarchy uniqueName="[Measures].[Count of Servived_Y/N]" caption="Count of Servived_Y/N" measure="1" displayFolder="" measureGroup="Table1"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129287260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54">
  <r>
    <n v="259"/>
    <n v="1"/>
    <x v="0"/>
    <n v="1"/>
    <x v="0"/>
    <n v="35"/>
    <n v="35"/>
    <s v="Adult"/>
    <n v="0"/>
    <n v="0"/>
    <n v="0"/>
    <s v="PC 17755"/>
    <n v="512.32920000000001"/>
    <s v="512.3292"/>
    <s v="Cherbourg"/>
  </r>
  <r>
    <n v="680"/>
    <n v="1"/>
    <x v="0"/>
    <n v="1"/>
    <x v="1"/>
    <n v="36"/>
    <n v="36"/>
    <s v="Adult"/>
    <n v="0"/>
    <n v="1"/>
    <n v="1"/>
    <s v="PC 17755"/>
    <n v="512.32920000000001"/>
    <s v="512.3292"/>
    <s v="Cherbourg"/>
  </r>
  <r>
    <n v="738"/>
    <n v="1"/>
    <x v="0"/>
    <n v="1"/>
    <x v="1"/>
    <n v="35"/>
    <n v="35"/>
    <s v="Adult"/>
    <n v="0"/>
    <n v="0"/>
    <n v="0"/>
    <s v="PC 17755"/>
    <n v="512.32920000000001"/>
    <s v="512.3292"/>
    <s v="Cherbourg"/>
  </r>
  <r>
    <n v="28"/>
    <n v="0"/>
    <x v="1"/>
    <n v="1"/>
    <x v="1"/>
    <n v="19"/>
    <n v="19"/>
    <s v="Adult"/>
    <n v="3"/>
    <n v="2"/>
    <n v="5"/>
    <s v="19950"/>
    <n v="263"/>
    <s v="263"/>
    <s v="Southampton"/>
  </r>
  <r>
    <n v="89"/>
    <n v="1"/>
    <x v="0"/>
    <n v="1"/>
    <x v="0"/>
    <n v="23"/>
    <n v="23"/>
    <s v="Adult"/>
    <n v="3"/>
    <n v="2"/>
    <n v="5"/>
    <s v="19950"/>
    <n v="263"/>
    <s v="263"/>
    <s v="Southampton"/>
  </r>
  <r>
    <n v="342"/>
    <n v="1"/>
    <x v="0"/>
    <n v="1"/>
    <x v="0"/>
    <n v="24"/>
    <n v="24"/>
    <s v="Adult"/>
    <n v="3"/>
    <n v="2"/>
    <n v="5"/>
    <s v="19950"/>
    <n v="263"/>
    <s v="263"/>
    <s v="Southampton"/>
  </r>
  <r>
    <n v="439"/>
    <n v="0"/>
    <x v="1"/>
    <n v="1"/>
    <x v="1"/>
    <n v="64"/>
    <n v="64"/>
    <s v="Senior Citizen"/>
    <n v="1"/>
    <n v="4"/>
    <n v="5"/>
    <s v="19950"/>
    <n v="263"/>
    <s v="263"/>
    <s v="Southampton"/>
  </r>
  <r>
    <n v="312"/>
    <n v="1"/>
    <x v="0"/>
    <n v="1"/>
    <x v="0"/>
    <n v="18"/>
    <n v="18"/>
    <s v="Teen"/>
    <n v="2"/>
    <n v="2"/>
    <n v="4"/>
    <s v="PC 17608"/>
    <n v="262.375"/>
    <s v="262.375"/>
    <s v="Cherbourg"/>
  </r>
  <r>
    <n v="743"/>
    <n v="1"/>
    <x v="0"/>
    <n v="1"/>
    <x v="0"/>
    <n v="21"/>
    <n v="21"/>
    <s v="Adult"/>
    <n v="2"/>
    <n v="2"/>
    <n v="4"/>
    <s v="PC 17608"/>
    <n v="262.375"/>
    <s v="262.375"/>
    <s v="Cherbourg"/>
  </r>
  <r>
    <n v="119"/>
    <n v="0"/>
    <x v="1"/>
    <n v="1"/>
    <x v="1"/>
    <n v="24"/>
    <n v="24"/>
    <s v="Adult"/>
    <n v="0"/>
    <n v="1"/>
    <n v="1"/>
    <s v="PC 17558"/>
    <n v="247.52080000000001"/>
    <s v="247.5208"/>
    <s v="Cherbourg"/>
  </r>
  <r>
    <n v="300"/>
    <n v="1"/>
    <x v="0"/>
    <n v="1"/>
    <x v="0"/>
    <n v="50"/>
    <n v="50"/>
    <s v="Adult"/>
    <n v="0"/>
    <n v="1"/>
    <n v="1"/>
    <s v="PC 17558"/>
    <n v="247.52080000000001"/>
    <s v="247.5208"/>
    <s v="Cherbourg"/>
  </r>
  <r>
    <n v="381"/>
    <n v="1"/>
    <x v="0"/>
    <n v="1"/>
    <x v="0"/>
    <n v="42"/>
    <n v="42"/>
    <s v="Adult"/>
    <n v="0"/>
    <n v="0"/>
    <n v="0"/>
    <s v="PC 17757"/>
    <n v="227.52500000000001"/>
    <s v="227.525"/>
    <s v="Cherbourg"/>
  </r>
  <r>
    <n v="558"/>
    <n v="0"/>
    <x v="1"/>
    <n v="1"/>
    <x v="1"/>
    <m/>
    <s v="N/A"/>
    <s v="N/A"/>
    <n v="0"/>
    <n v="0"/>
    <n v="0"/>
    <s v="PC 17757"/>
    <n v="227.52500000000001"/>
    <s v="227.525"/>
    <s v="Cherbourg"/>
  </r>
  <r>
    <n v="701"/>
    <n v="1"/>
    <x v="0"/>
    <n v="1"/>
    <x v="0"/>
    <n v="18"/>
    <n v="18"/>
    <s v="Teen"/>
    <n v="1"/>
    <n v="0"/>
    <n v="1"/>
    <s v="PC 17757"/>
    <n v="227.52500000000001"/>
    <s v="227.525"/>
    <s v="Cherbourg"/>
  </r>
  <r>
    <n v="717"/>
    <n v="1"/>
    <x v="0"/>
    <n v="1"/>
    <x v="0"/>
    <n v="38"/>
    <n v="38"/>
    <s v="Adult"/>
    <n v="0"/>
    <n v="0"/>
    <n v="0"/>
    <s v="PC 17757"/>
    <n v="227.52500000000001"/>
    <s v="227.525"/>
    <s v="Cherbourg"/>
  </r>
  <r>
    <n v="528"/>
    <n v="0"/>
    <x v="1"/>
    <n v="1"/>
    <x v="1"/>
    <m/>
    <s v="N/A"/>
    <s v="N/A"/>
    <n v="0"/>
    <n v="0"/>
    <n v="0"/>
    <s v="PC 17483"/>
    <n v="221.7792"/>
    <s v="221.7792"/>
    <s v="Southampton"/>
  </r>
  <r>
    <n v="378"/>
    <n v="0"/>
    <x v="1"/>
    <n v="1"/>
    <x v="1"/>
    <n v="27"/>
    <n v="27"/>
    <s v="Adult"/>
    <n v="0"/>
    <n v="2"/>
    <n v="2"/>
    <s v="113503"/>
    <n v="211.5"/>
    <s v="211.5"/>
    <s v="Cherbourg"/>
  </r>
  <r>
    <n v="690"/>
    <n v="1"/>
    <x v="0"/>
    <n v="1"/>
    <x v="0"/>
    <n v="15"/>
    <n v="15"/>
    <s v="Teen"/>
    <n v="0"/>
    <n v="1"/>
    <n v="1"/>
    <s v="24160"/>
    <n v="211.33750000000001"/>
    <s v="211.3375"/>
    <s v="Southampton"/>
  </r>
  <r>
    <n v="731"/>
    <n v="1"/>
    <x v="0"/>
    <n v="1"/>
    <x v="0"/>
    <n v="29"/>
    <n v="29"/>
    <s v="Adult"/>
    <n v="0"/>
    <n v="0"/>
    <n v="0"/>
    <s v="24160"/>
    <n v="211.33750000000001"/>
    <s v="211.3375"/>
    <s v="Southampton"/>
  </r>
  <r>
    <n v="780"/>
    <n v="1"/>
    <x v="0"/>
    <n v="1"/>
    <x v="0"/>
    <n v="43"/>
    <n v="43"/>
    <s v="Adult"/>
    <n v="0"/>
    <n v="1"/>
    <n v="1"/>
    <s v="24160"/>
    <n v="211.33750000000001"/>
    <s v="211.3375"/>
    <s v="Southampton"/>
  </r>
  <r>
    <n v="319"/>
    <n v="1"/>
    <x v="0"/>
    <n v="1"/>
    <x v="0"/>
    <n v="31"/>
    <n v="31"/>
    <s v="Adult"/>
    <n v="0"/>
    <n v="2"/>
    <n v="2"/>
    <s v="36928"/>
    <n v="164.86670000000001"/>
    <s v="164.8667"/>
    <s v="Southampton"/>
  </r>
  <r>
    <n v="857"/>
    <n v="1"/>
    <x v="0"/>
    <n v="1"/>
    <x v="0"/>
    <n v="45"/>
    <n v="45"/>
    <s v="Adult"/>
    <n v="1"/>
    <n v="1"/>
    <n v="2"/>
    <s v="36928"/>
    <n v="164.86670000000001"/>
    <s v="164.8667"/>
    <s v="Southampton"/>
  </r>
  <r>
    <n v="269"/>
    <n v="1"/>
    <x v="0"/>
    <n v="1"/>
    <x v="0"/>
    <n v="58"/>
    <n v="58"/>
    <s v="Adult"/>
    <n v="0"/>
    <n v="1"/>
    <n v="1"/>
    <s v="PC 17582"/>
    <n v="153.46250000000001"/>
    <s v="153.4625"/>
    <s v="Southampton"/>
  </r>
  <r>
    <n v="333"/>
    <n v="0"/>
    <x v="1"/>
    <n v="1"/>
    <x v="1"/>
    <n v="38"/>
    <n v="38"/>
    <s v="Adult"/>
    <n v="0"/>
    <n v="1"/>
    <n v="1"/>
    <s v="PC 17582"/>
    <n v="153.46250000000001"/>
    <s v="153.4625"/>
    <s v="Southampton"/>
  </r>
  <r>
    <n v="610"/>
    <n v="1"/>
    <x v="0"/>
    <n v="1"/>
    <x v="0"/>
    <n v="40"/>
    <n v="40"/>
    <s v="Adult"/>
    <n v="0"/>
    <n v="0"/>
    <n v="0"/>
    <s v="PC 17582"/>
    <n v="153.46250000000001"/>
    <s v="153.4625"/>
    <s v="Southampton"/>
  </r>
  <r>
    <n v="298"/>
    <n v="0"/>
    <x v="1"/>
    <n v="1"/>
    <x v="0"/>
    <n v="2"/>
    <n v="2"/>
    <s v="Child"/>
    <n v="1"/>
    <n v="2"/>
    <n v="3"/>
    <s v="113781"/>
    <n v="151.55000000000001"/>
    <s v="151.55"/>
    <s v="Southampton"/>
  </r>
  <r>
    <n v="306"/>
    <n v="1"/>
    <x v="0"/>
    <n v="1"/>
    <x v="1"/>
    <n v="0.92"/>
    <n v="0.92"/>
    <s v="Child"/>
    <n v="1"/>
    <n v="2"/>
    <n v="3"/>
    <s v="113781"/>
    <n v="151.55000000000001"/>
    <s v="151.55"/>
    <s v="Southampton"/>
  </r>
  <r>
    <n v="499"/>
    <n v="0"/>
    <x v="1"/>
    <n v="1"/>
    <x v="0"/>
    <n v="25"/>
    <n v="25"/>
    <s v="Adult"/>
    <n v="1"/>
    <n v="2"/>
    <n v="3"/>
    <s v="113781"/>
    <n v="151.55000000000001"/>
    <s v="151.55"/>
    <s v="Southampton"/>
  </r>
  <r>
    <n v="709"/>
    <n v="1"/>
    <x v="0"/>
    <n v="1"/>
    <x v="0"/>
    <n v="22"/>
    <n v="22"/>
    <s v="Adult"/>
    <n v="0"/>
    <n v="0"/>
    <n v="0"/>
    <s v="113781"/>
    <n v="151.55000000000001"/>
    <s v="151.55"/>
    <s v="Southampton"/>
  </r>
  <r>
    <n v="32"/>
    <n v="1"/>
    <x v="0"/>
    <n v="1"/>
    <x v="0"/>
    <m/>
    <s v="N/A"/>
    <s v="N/A"/>
    <n v="1"/>
    <n v="0"/>
    <n v="1"/>
    <s v="PC 17569"/>
    <n v="146.52080000000001"/>
    <s v="146.5208"/>
    <s v="Cherbourg"/>
  </r>
  <r>
    <n v="196"/>
    <n v="1"/>
    <x v="0"/>
    <n v="1"/>
    <x v="0"/>
    <n v="58"/>
    <n v="58"/>
    <s v="Adult"/>
    <n v="0"/>
    <n v="0"/>
    <n v="0"/>
    <s v="PC 17569"/>
    <n v="146.52080000000001"/>
    <s v="146.5208"/>
    <s v="Cherbourg"/>
  </r>
  <r>
    <n v="270"/>
    <n v="1"/>
    <x v="0"/>
    <n v="1"/>
    <x v="0"/>
    <n v="35"/>
    <n v="35"/>
    <s v="Adult"/>
    <n v="0"/>
    <n v="0"/>
    <n v="0"/>
    <s v="PC 17760"/>
    <n v="135.63329999999999"/>
    <s v="135.6333"/>
    <s v="Southampton"/>
  </r>
  <r>
    <n v="326"/>
    <n v="1"/>
    <x v="0"/>
    <n v="1"/>
    <x v="0"/>
    <n v="36"/>
    <n v="36"/>
    <s v="Adult"/>
    <n v="0"/>
    <n v="0"/>
    <n v="0"/>
    <s v="PC 17760"/>
    <n v="135.63329999999999"/>
    <s v="135.6333"/>
    <s v="Cherbourg"/>
  </r>
  <r>
    <n v="374"/>
    <n v="0"/>
    <x v="1"/>
    <n v="1"/>
    <x v="1"/>
    <n v="22"/>
    <n v="22"/>
    <s v="Adult"/>
    <n v="0"/>
    <n v="0"/>
    <n v="0"/>
    <s v="PC 17760"/>
    <n v="135.63329999999999"/>
    <s v="135.6333"/>
    <s v="Cherbourg"/>
  </r>
  <r>
    <n v="320"/>
    <n v="1"/>
    <x v="0"/>
    <n v="1"/>
    <x v="0"/>
    <n v="40"/>
    <n v="40"/>
    <s v="Adult"/>
    <n v="1"/>
    <n v="1"/>
    <n v="2"/>
    <s v="16966"/>
    <n v="134.5"/>
    <s v="134.5"/>
    <s v="Cherbourg"/>
  </r>
  <r>
    <n v="338"/>
    <n v="1"/>
    <x v="0"/>
    <n v="1"/>
    <x v="0"/>
    <n v="41"/>
    <n v="41"/>
    <s v="Adult"/>
    <n v="0"/>
    <n v="0"/>
    <n v="0"/>
    <s v="16966"/>
    <n v="134.5"/>
    <s v="134.5"/>
    <s v="Cherbourg"/>
  </r>
  <r>
    <n v="335"/>
    <n v="1"/>
    <x v="0"/>
    <n v="1"/>
    <x v="0"/>
    <m/>
    <s v="N/A"/>
    <s v="N/A"/>
    <n v="1"/>
    <n v="0"/>
    <n v="1"/>
    <s v="PC 17611"/>
    <n v="133.65"/>
    <s v="133.65"/>
    <s v="Southampton"/>
  </r>
  <r>
    <n v="661"/>
    <n v="1"/>
    <x v="0"/>
    <n v="1"/>
    <x v="1"/>
    <n v="50"/>
    <n v="50"/>
    <s v="Adult"/>
    <n v="2"/>
    <n v="0"/>
    <n v="2"/>
    <s v="PC 17611"/>
    <n v="133.65"/>
    <s v="133.65"/>
    <s v="Southampton"/>
  </r>
  <r>
    <n v="391"/>
    <n v="1"/>
    <x v="0"/>
    <n v="1"/>
    <x v="1"/>
    <n v="36"/>
    <n v="36"/>
    <s v="Adult"/>
    <n v="1"/>
    <n v="2"/>
    <n v="3"/>
    <s v="113760"/>
    <n v="120"/>
    <s v="120"/>
    <s v="Southampton"/>
  </r>
  <r>
    <n v="436"/>
    <n v="1"/>
    <x v="0"/>
    <n v="1"/>
    <x v="0"/>
    <n v="14"/>
    <n v="14"/>
    <s v="Teen"/>
    <n v="1"/>
    <n v="2"/>
    <n v="3"/>
    <s v="113760"/>
    <n v="120"/>
    <s v="120"/>
    <s v="Southampton"/>
  </r>
  <r>
    <n v="764"/>
    <n v="1"/>
    <x v="0"/>
    <n v="1"/>
    <x v="0"/>
    <n v="36"/>
    <n v="36"/>
    <s v="Adult"/>
    <n v="1"/>
    <n v="2"/>
    <n v="3"/>
    <s v="113760"/>
    <n v="120"/>
    <s v="120"/>
    <s v="Southampton"/>
  </r>
  <r>
    <n v="803"/>
    <n v="1"/>
    <x v="0"/>
    <n v="1"/>
    <x v="1"/>
    <n v="11"/>
    <n v="11"/>
    <s v="Child"/>
    <n v="1"/>
    <n v="2"/>
    <n v="3"/>
    <s v="113760"/>
    <n v="120"/>
    <s v="120"/>
    <s v="Southampton"/>
  </r>
  <r>
    <n v="216"/>
    <n v="1"/>
    <x v="0"/>
    <n v="1"/>
    <x v="0"/>
    <n v="31"/>
    <n v="31"/>
    <s v="Adult"/>
    <n v="1"/>
    <n v="0"/>
    <n v="1"/>
    <s v="35273"/>
    <n v="113.27500000000001"/>
    <s v="113.275"/>
    <s v="Cherbourg"/>
  </r>
  <r>
    <n v="394"/>
    <n v="1"/>
    <x v="0"/>
    <n v="1"/>
    <x v="0"/>
    <n v="23"/>
    <n v="23"/>
    <s v="Adult"/>
    <n v="1"/>
    <n v="0"/>
    <n v="1"/>
    <s v="35273"/>
    <n v="113.27500000000001"/>
    <s v="113.275"/>
    <s v="Cherbourg"/>
  </r>
  <r>
    <n v="660"/>
    <n v="0"/>
    <x v="1"/>
    <n v="1"/>
    <x v="1"/>
    <n v="58"/>
    <n v="58"/>
    <s v="Adult"/>
    <n v="0"/>
    <n v="2"/>
    <n v="2"/>
    <s v="35273"/>
    <n v="113.27500000000001"/>
    <s v="113.275"/>
    <s v="Cherbourg"/>
  </r>
  <r>
    <n v="307"/>
    <n v="1"/>
    <x v="0"/>
    <n v="1"/>
    <x v="0"/>
    <m/>
    <s v="N/A"/>
    <s v="N/A"/>
    <n v="0"/>
    <n v="0"/>
    <n v="0"/>
    <s v="17421"/>
    <n v="110.88330000000001"/>
    <s v="110.8833"/>
    <s v="Cherbourg"/>
  </r>
  <r>
    <n v="551"/>
    <n v="1"/>
    <x v="0"/>
    <n v="1"/>
    <x v="1"/>
    <n v="17"/>
    <n v="17"/>
    <s v="Teen"/>
    <n v="0"/>
    <n v="2"/>
    <n v="2"/>
    <s v="17421"/>
    <n v="110.88330000000001"/>
    <s v="110.8833"/>
    <s v="Cherbourg"/>
  </r>
  <r>
    <n v="582"/>
    <n v="1"/>
    <x v="0"/>
    <n v="1"/>
    <x v="0"/>
    <n v="39"/>
    <n v="39"/>
    <s v="Adult"/>
    <n v="1"/>
    <n v="1"/>
    <n v="2"/>
    <s v="17421"/>
    <n v="110.88330000000001"/>
    <s v="110.8833"/>
    <s v="Cherbourg"/>
  </r>
  <r>
    <n v="699"/>
    <n v="0"/>
    <x v="1"/>
    <n v="1"/>
    <x v="1"/>
    <n v="49"/>
    <n v="49"/>
    <s v="Adult"/>
    <n v="1"/>
    <n v="1"/>
    <n v="2"/>
    <s v="17421"/>
    <n v="110.88330000000001"/>
    <s v="110.8833"/>
    <s v="Cherbourg"/>
  </r>
  <r>
    <n v="308"/>
    <n v="1"/>
    <x v="0"/>
    <n v="1"/>
    <x v="0"/>
    <n v="17"/>
    <n v="17"/>
    <s v="Teen"/>
    <n v="1"/>
    <n v="0"/>
    <n v="1"/>
    <s v="PC 17758"/>
    <n v="108.9"/>
    <s v="108.9"/>
    <s v="Cherbourg"/>
  </r>
  <r>
    <n v="506"/>
    <n v="0"/>
    <x v="1"/>
    <n v="1"/>
    <x v="1"/>
    <n v="18"/>
    <n v="18"/>
    <s v="Teen"/>
    <n v="1"/>
    <n v="0"/>
    <n v="1"/>
    <s v="PC 17758"/>
    <n v="108.9"/>
    <s v="108.9"/>
    <s v="Cherbourg"/>
  </r>
  <r>
    <n v="538"/>
    <n v="1"/>
    <x v="0"/>
    <n v="1"/>
    <x v="0"/>
    <n v="30"/>
    <n v="30"/>
    <s v="Adult"/>
    <n v="0"/>
    <n v="0"/>
    <n v="0"/>
    <s v="PC 17761"/>
    <n v="106.425"/>
    <s v="106.425"/>
    <s v="Cherbourg"/>
  </r>
  <r>
    <n v="545"/>
    <n v="0"/>
    <x v="1"/>
    <n v="1"/>
    <x v="1"/>
    <n v="50"/>
    <n v="50"/>
    <s v="Adult"/>
    <n v="1"/>
    <n v="0"/>
    <n v="1"/>
    <s v="PC 17761"/>
    <n v="106.425"/>
    <s v="106.425"/>
    <s v="Cherbourg"/>
  </r>
  <r>
    <n v="521"/>
    <n v="1"/>
    <x v="0"/>
    <n v="1"/>
    <x v="0"/>
    <n v="30"/>
    <n v="30"/>
    <s v="Adult"/>
    <n v="0"/>
    <n v="0"/>
    <n v="0"/>
    <s v="12749"/>
    <n v="93.5"/>
    <s v="93.5"/>
    <s v="Southampton"/>
  </r>
  <r>
    <n v="821"/>
    <n v="1"/>
    <x v="0"/>
    <n v="1"/>
    <x v="0"/>
    <n v="52"/>
    <n v="52"/>
    <s v="Adult"/>
    <n v="1"/>
    <n v="1"/>
    <n v="2"/>
    <s v="12749"/>
    <n v="93.5"/>
    <s v="93.5"/>
    <s v="Southampton"/>
  </r>
  <r>
    <n v="292"/>
    <n v="1"/>
    <x v="0"/>
    <n v="1"/>
    <x v="0"/>
    <n v="19"/>
    <n v="19"/>
    <s v="Adult"/>
    <n v="1"/>
    <n v="0"/>
    <n v="1"/>
    <s v="11967"/>
    <n v="91.0792"/>
    <s v="91.0792"/>
    <s v="Cherbourg"/>
  </r>
  <r>
    <n v="485"/>
    <n v="1"/>
    <x v="0"/>
    <n v="1"/>
    <x v="1"/>
    <n v="25"/>
    <n v="25"/>
    <s v="Adult"/>
    <n v="1"/>
    <n v="0"/>
    <n v="1"/>
    <s v="11967"/>
    <n v="91.0792"/>
    <s v="91.0792"/>
    <s v="Cherbourg"/>
  </r>
  <r>
    <n v="225"/>
    <n v="1"/>
    <x v="0"/>
    <n v="1"/>
    <x v="1"/>
    <n v="38"/>
    <n v="38"/>
    <s v="Adult"/>
    <n v="1"/>
    <n v="0"/>
    <n v="1"/>
    <s v="19943"/>
    <n v="90"/>
    <s v="90"/>
    <s v="Southampton"/>
  </r>
  <r>
    <n v="246"/>
    <n v="0"/>
    <x v="1"/>
    <n v="1"/>
    <x v="1"/>
    <n v="44"/>
    <n v="44"/>
    <s v="Adult"/>
    <n v="2"/>
    <n v="0"/>
    <n v="2"/>
    <s v="19928"/>
    <n v="90"/>
    <s v="90"/>
    <s v="Queenstown"/>
  </r>
  <r>
    <n v="413"/>
    <n v="1"/>
    <x v="0"/>
    <n v="1"/>
    <x v="0"/>
    <n v="33"/>
    <n v="33"/>
    <s v="Adult"/>
    <n v="1"/>
    <n v="0"/>
    <n v="1"/>
    <s v="19928"/>
    <n v="90"/>
    <s v="90"/>
    <s v="Queenstown"/>
  </r>
  <r>
    <n v="487"/>
    <n v="1"/>
    <x v="0"/>
    <n v="1"/>
    <x v="0"/>
    <n v="35"/>
    <n v="35"/>
    <s v="Adult"/>
    <n v="1"/>
    <n v="0"/>
    <n v="1"/>
    <s v="19943"/>
    <n v="90"/>
    <s v="90"/>
    <s v="Southampton"/>
  </r>
  <r>
    <n v="454"/>
    <n v="1"/>
    <x v="0"/>
    <n v="1"/>
    <x v="1"/>
    <n v="49"/>
    <n v="49"/>
    <s v="Adult"/>
    <n v="1"/>
    <n v="0"/>
    <n v="1"/>
    <s v="17453"/>
    <n v="89.104200000000006"/>
    <s v="89.1042"/>
    <s v="Cherbourg"/>
  </r>
  <r>
    <n v="850"/>
    <n v="1"/>
    <x v="0"/>
    <n v="1"/>
    <x v="0"/>
    <m/>
    <s v="N/A"/>
    <s v="N/A"/>
    <n v="1"/>
    <n v="0"/>
    <n v="1"/>
    <s v="17453"/>
    <n v="89.104200000000006"/>
    <s v="89.1042"/>
    <s v="Cherbourg"/>
  </r>
  <r>
    <n v="258"/>
    <n v="1"/>
    <x v="0"/>
    <n v="1"/>
    <x v="0"/>
    <n v="30"/>
    <n v="30"/>
    <s v="Adult"/>
    <n v="0"/>
    <n v="0"/>
    <n v="0"/>
    <s v="110152"/>
    <n v="86.5"/>
    <s v="86.5"/>
    <s v="Southampton"/>
  </r>
  <r>
    <n v="505"/>
    <n v="1"/>
    <x v="0"/>
    <n v="1"/>
    <x v="0"/>
    <n v="16"/>
    <n v="16"/>
    <s v="Teen"/>
    <n v="0"/>
    <n v="0"/>
    <n v="0"/>
    <s v="110152"/>
    <n v="86.5"/>
    <s v="86.5"/>
    <s v="Southampton"/>
  </r>
  <r>
    <n v="760"/>
    <n v="1"/>
    <x v="0"/>
    <n v="1"/>
    <x v="0"/>
    <n v="33"/>
    <n v="33"/>
    <s v="Adult"/>
    <n v="0"/>
    <n v="0"/>
    <n v="0"/>
    <s v="110152"/>
    <n v="86.5"/>
    <s v="86.5"/>
    <s v="Southampton"/>
  </r>
  <r>
    <n v="63"/>
    <n v="0"/>
    <x v="1"/>
    <n v="1"/>
    <x v="1"/>
    <n v="45"/>
    <n v="45"/>
    <s v="Adult"/>
    <n v="1"/>
    <n v="0"/>
    <n v="1"/>
    <s v="36973"/>
    <n v="83.474999999999994"/>
    <s v="83.475"/>
    <s v="Southampton"/>
  </r>
  <r>
    <n v="231"/>
    <n v="1"/>
    <x v="0"/>
    <n v="1"/>
    <x v="0"/>
    <n v="35"/>
    <n v="35"/>
    <s v="Adult"/>
    <n v="1"/>
    <n v="0"/>
    <n v="1"/>
    <s v="36973"/>
    <n v="83.474999999999994"/>
    <s v="83.475"/>
    <s v="Southampton"/>
  </r>
  <r>
    <n v="311"/>
    <n v="1"/>
    <x v="0"/>
    <n v="1"/>
    <x v="0"/>
    <n v="24"/>
    <n v="24"/>
    <s v="Adult"/>
    <n v="0"/>
    <n v="0"/>
    <n v="0"/>
    <s v="11767"/>
    <n v="83.158299999999997"/>
    <s v="83.1583"/>
    <s v="Cherbourg"/>
  </r>
  <r>
    <n v="836"/>
    <n v="1"/>
    <x v="0"/>
    <n v="1"/>
    <x v="0"/>
    <n v="39"/>
    <n v="39"/>
    <s v="Adult"/>
    <n v="1"/>
    <n v="1"/>
    <n v="2"/>
    <s v="PC 17756"/>
    <n v="83.158299999999997"/>
    <s v="83.1583"/>
    <s v="Cherbourg"/>
  </r>
  <r>
    <n v="880"/>
    <n v="1"/>
    <x v="0"/>
    <n v="1"/>
    <x v="0"/>
    <n v="56"/>
    <n v="56"/>
    <s v="Adult"/>
    <n v="0"/>
    <n v="1"/>
    <n v="1"/>
    <s v="11767"/>
    <n v="83.158299999999997"/>
    <s v="83.1583"/>
    <s v="Cherbourg"/>
  </r>
  <r>
    <n v="35"/>
    <n v="0"/>
    <x v="1"/>
    <n v="1"/>
    <x v="1"/>
    <n v="28"/>
    <n v="28"/>
    <s v="Adult"/>
    <n v="1"/>
    <n v="0"/>
    <n v="1"/>
    <s v="PC 17604"/>
    <n v="82.1708"/>
    <s v="82.1708"/>
    <s v="Cherbourg"/>
  </r>
  <r>
    <n v="376"/>
    <n v="1"/>
    <x v="0"/>
    <n v="1"/>
    <x v="0"/>
    <m/>
    <s v="N/A"/>
    <s v="N/A"/>
    <n v="1"/>
    <n v="0"/>
    <n v="1"/>
    <s v="PC 17604"/>
    <n v="82.1708"/>
    <s v="82.1708"/>
    <s v="Cherbourg"/>
  </r>
  <r>
    <n v="446"/>
    <n v="1"/>
    <x v="0"/>
    <n v="1"/>
    <x v="1"/>
    <n v="4"/>
    <n v="4"/>
    <s v="Child"/>
    <n v="0"/>
    <n v="2"/>
    <n v="2"/>
    <s v="33638"/>
    <n v="81.8583"/>
    <s v="81.8583"/>
    <s v="Southampton"/>
  </r>
  <r>
    <n v="62"/>
    <n v="1"/>
    <x v="0"/>
    <n v="1"/>
    <x v="0"/>
    <n v="38"/>
    <n v="38"/>
    <s v="Adult"/>
    <n v="0"/>
    <n v="0"/>
    <n v="0"/>
    <s v="113572"/>
    <n v="80"/>
    <s v="80"/>
    <s v="N/A"/>
  </r>
  <r>
    <n v="830"/>
    <n v="1"/>
    <x v="0"/>
    <n v="1"/>
    <x v="0"/>
    <n v="62"/>
    <n v="62"/>
    <s v="Senior Citizen"/>
    <n v="0"/>
    <n v="0"/>
    <n v="0"/>
    <s v="113572"/>
    <n v="80"/>
    <s v="80"/>
    <s v="N/A"/>
  </r>
  <r>
    <n v="263"/>
    <n v="0"/>
    <x v="1"/>
    <n v="1"/>
    <x v="1"/>
    <n v="52"/>
    <n v="52"/>
    <s v="Adult"/>
    <n v="1"/>
    <n v="1"/>
    <n v="2"/>
    <s v="110413"/>
    <n v="79.650000000000006"/>
    <s v="79.65"/>
    <s v="Southampton"/>
  </r>
  <r>
    <n v="559"/>
    <n v="1"/>
    <x v="0"/>
    <n v="1"/>
    <x v="0"/>
    <n v="39"/>
    <n v="39"/>
    <s v="Adult"/>
    <n v="1"/>
    <n v="1"/>
    <n v="2"/>
    <s v="110413"/>
    <n v="79.650000000000006"/>
    <s v="79.65"/>
    <s v="Southampton"/>
  </r>
  <r>
    <n v="586"/>
    <n v="1"/>
    <x v="0"/>
    <n v="1"/>
    <x v="0"/>
    <n v="18"/>
    <n v="18"/>
    <s v="Teen"/>
    <n v="0"/>
    <n v="2"/>
    <n v="2"/>
    <s v="110413"/>
    <n v="79.650000000000006"/>
    <s v="79.65"/>
    <s v="Southampton"/>
  </r>
  <r>
    <n v="140"/>
    <n v="0"/>
    <x v="1"/>
    <n v="1"/>
    <x v="1"/>
    <n v="24"/>
    <n v="24"/>
    <s v="Adult"/>
    <n v="0"/>
    <n v="0"/>
    <n v="0"/>
    <s v="PC 17593"/>
    <n v="79.2"/>
    <s v="79.2"/>
    <s v="Cherbourg"/>
  </r>
  <r>
    <n v="257"/>
    <n v="1"/>
    <x v="0"/>
    <n v="1"/>
    <x v="0"/>
    <m/>
    <s v="N/A"/>
    <s v="N/A"/>
    <n v="0"/>
    <n v="0"/>
    <n v="0"/>
    <s v="PC 17585"/>
    <n v="79.2"/>
    <s v="79.2"/>
    <s v="Cherbourg"/>
  </r>
  <r>
    <n v="588"/>
    <n v="1"/>
    <x v="0"/>
    <n v="1"/>
    <x v="1"/>
    <n v="60"/>
    <n v="60"/>
    <s v="Senior Citizen"/>
    <n v="1"/>
    <n v="1"/>
    <n v="2"/>
    <s v="13567"/>
    <n v="79.2"/>
    <s v="79.2"/>
    <s v="Cherbourg"/>
  </r>
  <r>
    <n v="790"/>
    <n v="0"/>
    <x v="1"/>
    <n v="1"/>
    <x v="1"/>
    <n v="46"/>
    <n v="46"/>
    <s v="Adult"/>
    <n v="0"/>
    <n v="0"/>
    <n v="0"/>
    <s v="PC 17593"/>
    <n v="79.2"/>
    <s v="79.2"/>
    <s v="Cherbourg"/>
  </r>
  <r>
    <n v="291"/>
    <n v="1"/>
    <x v="0"/>
    <n v="1"/>
    <x v="0"/>
    <n v="26"/>
    <n v="26"/>
    <s v="Adult"/>
    <n v="0"/>
    <n v="0"/>
    <n v="0"/>
    <s v="19877"/>
    <n v="78.849999999999994"/>
    <s v="78.85"/>
    <s v="Southampton"/>
  </r>
  <r>
    <n v="742"/>
    <n v="0"/>
    <x v="1"/>
    <n v="1"/>
    <x v="1"/>
    <n v="36"/>
    <n v="36"/>
    <s v="Adult"/>
    <n v="1"/>
    <n v="0"/>
    <n v="1"/>
    <s v="19877"/>
    <n v="78.849999999999994"/>
    <s v="78.85"/>
    <s v="Southampton"/>
  </r>
  <r>
    <n v="497"/>
    <n v="1"/>
    <x v="0"/>
    <n v="1"/>
    <x v="0"/>
    <n v="54"/>
    <n v="54"/>
    <s v="Adult"/>
    <n v="1"/>
    <n v="0"/>
    <n v="1"/>
    <s v="36947"/>
    <n v="78.2667"/>
    <s v="78.2667"/>
    <s v="Cherbourg"/>
  </r>
  <r>
    <n v="592"/>
    <n v="1"/>
    <x v="0"/>
    <n v="1"/>
    <x v="0"/>
    <n v="52"/>
    <n v="52"/>
    <s v="Adult"/>
    <n v="1"/>
    <n v="0"/>
    <n v="1"/>
    <s v="36947"/>
    <n v="78.2667"/>
    <s v="78.2667"/>
    <s v="Cherbourg"/>
  </r>
  <r>
    <n v="276"/>
    <n v="1"/>
    <x v="0"/>
    <n v="1"/>
    <x v="0"/>
    <n v="63"/>
    <n v="63"/>
    <s v="Senior Citizen"/>
    <n v="1"/>
    <n v="0"/>
    <n v="1"/>
    <s v="13502"/>
    <n v="77.958299999999994"/>
    <s v="77.9583"/>
    <s v="Southampton"/>
  </r>
  <r>
    <n v="628"/>
    <n v="1"/>
    <x v="0"/>
    <n v="1"/>
    <x v="0"/>
    <n v="21"/>
    <n v="21"/>
    <s v="Adult"/>
    <n v="0"/>
    <n v="0"/>
    <n v="0"/>
    <s v="13502"/>
    <n v="77.958299999999994"/>
    <s v="77.9583"/>
    <s v="Southampton"/>
  </r>
  <r>
    <n v="766"/>
    <n v="1"/>
    <x v="0"/>
    <n v="1"/>
    <x v="0"/>
    <n v="51"/>
    <n v="51"/>
    <s v="Adult"/>
    <n v="1"/>
    <n v="0"/>
    <n v="1"/>
    <s v="13502"/>
    <n v="77.958299999999994"/>
    <s v="77.9583"/>
    <s v="Southampton"/>
  </r>
  <r>
    <n v="103"/>
    <n v="0"/>
    <x v="1"/>
    <n v="1"/>
    <x v="1"/>
    <n v="21"/>
    <n v="21"/>
    <s v="Adult"/>
    <n v="0"/>
    <n v="1"/>
    <n v="1"/>
    <s v="35281"/>
    <n v="77.287499999999994"/>
    <s v="77.2875"/>
    <s v="Southampton"/>
  </r>
  <r>
    <n v="125"/>
    <n v="0"/>
    <x v="1"/>
    <n v="1"/>
    <x v="1"/>
    <n v="54"/>
    <n v="54"/>
    <s v="Adult"/>
    <n v="0"/>
    <n v="1"/>
    <n v="1"/>
    <s v="35281"/>
    <n v="77.287499999999994"/>
    <s v="77.2875"/>
    <s v="Southampton"/>
  </r>
  <r>
    <n v="53"/>
    <n v="1"/>
    <x v="0"/>
    <n v="1"/>
    <x v="0"/>
    <n v="49"/>
    <n v="49"/>
    <s v="Adult"/>
    <n v="1"/>
    <n v="0"/>
    <n v="1"/>
    <s v="PC 17572"/>
    <n v="76.729200000000006"/>
    <s v="76.7292"/>
    <s v="Cherbourg"/>
  </r>
  <r>
    <n v="646"/>
    <n v="1"/>
    <x v="0"/>
    <n v="1"/>
    <x v="1"/>
    <n v="48"/>
    <n v="48"/>
    <s v="Adult"/>
    <n v="1"/>
    <n v="0"/>
    <n v="1"/>
    <s v="PC 17572"/>
    <n v="76.729200000000006"/>
    <s v="76.7292"/>
    <s v="Cherbourg"/>
  </r>
  <r>
    <n v="682"/>
    <n v="1"/>
    <x v="0"/>
    <n v="1"/>
    <x v="1"/>
    <n v="27"/>
    <n v="27"/>
    <s v="Adult"/>
    <n v="0"/>
    <n v="0"/>
    <n v="0"/>
    <s v="PC 17572"/>
    <n v="76.729200000000006"/>
    <s v="76.7292"/>
    <s v="Cherbourg"/>
  </r>
  <r>
    <n v="219"/>
    <n v="1"/>
    <x v="0"/>
    <n v="1"/>
    <x v="0"/>
    <n v="32"/>
    <n v="32"/>
    <s v="Adult"/>
    <n v="0"/>
    <n v="0"/>
    <n v="0"/>
    <s v="11813"/>
    <n v="76.291700000000006"/>
    <s v="76.2917"/>
    <s v="Cherbourg"/>
  </r>
  <r>
    <n v="367"/>
    <n v="1"/>
    <x v="0"/>
    <n v="1"/>
    <x v="0"/>
    <n v="60"/>
    <n v="60"/>
    <s v="Senior Citizen"/>
    <n v="1"/>
    <n v="0"/>
    <n v="1"/>
    <s v="110813"/>
    <n v="75.25"/>
    <s v="75.25"/>
    <s v="Cherbourg"/>
  </r>
  <r>
    <n v="73"/>
    <n v="0"/>
    <x v="1"/>
    <n v="2"/>
    <x v="1"/>
    <n v="21"/>
    <n v="21"/>
    <s v="Adult"/>
    <n v="0"/>
    <n v="0"/>
    <n v="0"/>
    <s v="S.O.C. 14879"/>
    <n v="73.5"/>
    <s v="73.5"/>
    <s v="Southampton"/>
  </r>
  <r>
    <n v="121"/>
    <n v="0"/>
    <x v="1"/>
    <n v="2"/>
    <x v="1"/>
    <n v="21"/>
    <n v="21"/>
    <s v="Adult"/>
    <n v="2"/>
    <n v="0"/>
    <n v="2"/>
    <s v="S.O.C. 14879"/>
    <n v="73.5"/>
    <s v="73.5"/>
    <s v="Southampton"/>
  </r>
  <r>
    <n v="386"/>
    <n v="0"/>
    <x v="1"/>
    <n v="2"/>
    <x v="1"/>
    <n v="18"/>
    <n v="18"/>
    <s v="Teen"/>
    <n v="0"/>
    <n v="0"/>
    <n v="0"/>
    <s v="S.O.C. 14879"/>
    <n v="73.5"/>
    <s v="73.5"/>
    <s v="Southampton"/>
  </r>
  <r>
    <n v="656"/>
    <n v="0"/>
    <x v="1"/>
    <n v="2"/>
    <x v="1"/>
    <n v="24"/>
    <n v="24"/>
    <s v="Adult"/>
    <n v="2"/>
    <n v="0"/>
    <n v="2"/>
    <s v="S.O.C. 14879"/>
    <n v="73.5"/>
    <s v="73.5"/>
    <s v="Southampton"/>
  </r>
  <r>
    <n v="666"/>
    <n v="0"/>
    <x v="1"/>
    <n v="2"/>
    <x v="1"/>
    <n v="32"/>
    <n v="32"/>
    <s v="Adult"/>
    <n v="2"/>
    <n v="0"/>
    <n v="2"/>
    <s v="S.O.C. 14879"/>
    <n v="73.5"/>
    <s v="73.5"/>
    <s v="Southampton"/>
  </r>
  <r>
    <n v="2"/>
    <n v="1"/>
    <x v="0"/>
    <n v="1"/>
    <x v="0"/>
    <n v="38"/>
    <n v="38"/>
    <s v="Adult"/>
    <n v="1"/>
    <n v="0"/>
    <n v="1"/>
    <s v="PC 17599"/>
    <n v="71.283299999999997"/>
    <s v="71.2833"/>
    <s v="Cherbourg"/>
  </r>
  <r>
    <n v="541"/>
    <n v="1"/>
    <x v="0"/>
    <n v="1"/>
    <x v="0"/>
    <n v="36"/>
    <n v="36"/>
    <s v="Adult"/>
    <n v="0"/>
    <n v="2"/>
    <n v="2"/>
    <s v="WE/P 5735"/>
    <n v="71"/>
    <s v="71"/>
    <s v="Southampton"/>
  </r>
  <r>
    <n v="746"/>
    <n v="0"/>
    <x v="1"/>
    <n v="1"/>
    <x v="1"/>
    <n v="70"/>
    <n v="70"/>
    <s v="Senior Citizen"/>
    <n v="1"/>
    <n v="1"/>
    <n v="2"/>
    <s v="WE/P 5735"/>
    <n v="71"/>
    <s v="71"/>
    <s v="Southampton"/>
  </r>
  <r>
    <n v="160"/>
    <n v="0"/>
    <x v="1"/>
    <n v="3"/>
    <x v="1"/>
    <m/>
    <s v="N/A"/>
    <s v="N/A"/>
    <n v="8"/>
    <n v="2"/>
    <n v="10"/>
    <s v="CA. 2343"/>
    <n v="69.55"/>
    <s v="69.55"/>
    <s v="Southampton"/>
  </r>
  <r>
    <n v="181"/>
    <n v="0"/>
    <x v="1"/>
    <n v="3"/>
    <x v="0"/>
    <m/>
    <s v="N/A"/>
    <s v="N/A"/>
    <n v="8"/>
    <n v="2"/>
    <n v="10"/>
    <s v="CA. 2343"/>
    <n v="69.55"/>
    <s v="69.55"/>
    <s v="Southampton"/>
  </r>
  <r>
    <n v="202"/>
    <n v="0"/>
    <x v="1"/>
    <n v="3"/>
    <x v="1"/>
    <m/>
    <s v="N/A"/>
    <s v="N/A"/>
    <n v="8"/>
    <n v="2"/>
    <n v="10"/>
    <s v="CA. 2343"/>
    <n v="69.55"/>
    <s v="69.55"/>
    <s v="Southampton"/>
  </r>
  <r>
    <n v="325"/>
    <n v="0"/>
    <x v="1"/>
    <n v="3"/>
    <x v="1"/>
    <m/>
    <s v="N/A"/>
    <s v="N/A"/>
    <n v="8"/>
    <n v="2"/>
    <n v="10"/>
    <s v="CA. 2343"/>
    <n v="69.55"/>
    <s v="69.55"/>
    <s v="Southampton"/>
  </r>
  <r>
    <n v="793"/>
    <n v="0"/>
    <x v="1"/>
    <n v="3"/>
    <x v="0"/>
    <m/>
    <s v="N/A"/>
    <s v="N/A"/>
    <n v="8"/>
    <n v="2"/>
    <n v="10"/>
    <s v="CA. 2343"/>
    <n v="69.55"/>
    <s v="69.55"/>
    <s v="Southampton"/>
  </r>
  <r>
    <n v="847"/>
    <n v="0"/>
    <x v="1"/>
    <n v="3"/>
    <x v="1"/>
    <m/>
    <s v="N/A"/>
    <s v="N/A"/>
    <n v="8"/>
    <n v="2"/>
    <n v="10"/>
    <s v="CA. 2343"/>
    <n v="69.55"/>
    <s v="69.55"/>
    <s v="Southampton"/>
  </r>
  <r>
    <n v="864"/>
    <n v="0"/>
    <x v="1"/>
    <n v="3"/>
    <x v="0"/>
    <m/>
    <s v="N/A"/>
    <s v="N/A"/>
    <n v="8"/>
    <n v="2"/>
    <n v="10"/>
    <s v="CA. 2343"/>
    <n v="69.55"/>
    <s v="69.55"/>
    <s v="Southampton"/>
  </r>
  <r>
    <n v="370"/>
    <n v="1"/>
    <x v="0"/>
    <n v="1"/>
    <x v="0"/>
    <n v="24"/>
    <n v="24"/>
    <s v="Adult"/>
    <n v="0"/>
    <n v="0"/>
    <n v="0"/>
    <s v="PC 17477"/>
    <n v="69.3"/>
    <s v="69.3"/>
    <s v="Cherbourg"/>
  </r>
  <r>
    <n v="642"/>
    <n v="1"/>
    <x v="0"/>
    <n v="1"/>
    <x v="0"/>
    <n v="24"/>
    <n v="24"/>
    <s v="Adult"/>
    <n v="0"/>
    <n v="0"/>
    <n v="0"/>
    <s v="PC 17477"/>
    <n v="69.3"/>
    <s v="69.3"/>
    <s v="Cherbourg"/>
  </r>
  <r>
    <n v="152"/>
    <n v="1"/>
    <x v="0"/>
    <n v="1"/>
    <x v="0"/>
    <n v="22"/>
    <n v="22"/>
    <s v="Adult"/>
    <n v="1"/>
    <n v="0"/>
    <n v="1"/>
    <s v="113776"/>
    <n v="66.599999999999994"/>
    <s v="66.6"/>
    <s v="Southampton"/>
  </r>
  <r>
    <n v="337"/>
    <n v="0"/>
    <x v="1"/>
    <n v="1"/>
    <x v="1"/>
    <n v="29"/>
    <n v="29"/>
    <s v="Adult"/>
    <n v="1"/>
    <n v="0"/>
    <n v="1"/>
    <s v="113776"/>
    <n v="66.599999999999994"/>
    <s v="66.6"/>
    <s v="Southampton"/>
  </r>
  <r>
    <n v="616"/>
    <n v="1"/>
    <x v="0"/>
    <n v="2"/>
    <x v="0"/>
    <n v="24"/>
    <n v="24"/>
    <s v="Adult"/>
    <n v="1"/>
    <n v="2"/>
    <n v="3"/>
    <s v="220845"/>
    <n v="65"/>
    <s v="65"/>
    <s v="Southampton"/>
  </r>
  <r>
    <n v="755"/>
    <n v="1"/>
    <x v="0"/>
    <n v="2"/>
    <x v="0"/>
    <n v="48"/>
    <n v="48"/>
    <s v="Adult"/>
    <n v="1"/>
    <n v="2"/>
    <n v="3"/>
    <s v="220845"/>
    <n v="65"/>
    <s v="65"/>
    <s v="Southampton"/>
  </r>
  <r>
    <n v="98"/>
    <n v="1"/>
    <x v="0"/>
    <n v="1"/>
    <x v="1"/>
    <n v="23"/>
    <n v="23"/>
    <s v="Adult"/>
    <n v="0"/>
    <n v="1"/>
    <n v="1"/>
    <s v="PC 17759"/>
    <n v="63.3583"/>
    <s v="63.3583"/>
    <s v="Cherbourg"/>
  </r>
  <r>
    <n v="55"/>
    <n v="0"/>
    <x v="1"/>
    <n v="1"/>
    <x v="1"/>
    <n v="65"/>
    <n v="65"/>
    <s v="Senior Citizen"/>
    <n v="0"/>
    <n v="1"/>
    <n v="1"/>
    <s v="113509"/>
    <n v="61.979199999999999"/>
    <s v="61.9792"/>
    <s v="Cherbourg"/>
  </r>
  <r>
    <n v="156"/>
    <n v="0"/>
    <x v="1"/>
    <n v="1"/>
    <x v="1"/>
    <n v="51"/>
    <n v="51"/>
    <s v="Adult"/>
    <n v="0"/>
    <n v="1"/>
    <n v="1"/>
    <s v="PC 17597"/>
    <n v="61.379199999999997"/>
    <s v="61.3792"/>
    <s v="Cherbourg"/>
  </r>
  <r>
    <n v="93"/>
    <n v="0"/>
    <x v="1"/>
    <n v="1"/>
    <x v="1"/>
    <n v="46"/>
    <n v="46"/>
    <s v="Adult"/>
    <n v="1"/>
    <n v="0"/>
    <n v="1"/>
    <s v="W.E.P. 5734"/>
    <n v="61.174999999999997"/>
    <s v="61.175"/>
    <s v="Southampton"/>
  </r>
  <r>
    <n v="514"/>
    <n v="1"/>
    <x v="0"/>
    <n v="1"/>
    <x v="0"/>
    <n v="54"/>
    <n v="54"/>
    <s v="Adult"/>
    <n v="1"/>
    <n v="0"/>
    <n v="1"/>
    <s v="PC 17603"/>
    <n v="59.4"/>
    <s v="59.4"/>
    <s v="Cherbourg"/>
  </r>
  <r>
    <n v="330"/>
    <n v="1"/>
    <x v="0"/>
    <n v="1"/>
    <x v="0"/>
    <n v="16"/>
    <n v="16"/>
    <s v="Teen"/>
    <n v="0"/>
    <n v="1"/>
    <n v="1"/>
    <s v="111361"/>
    <n v="57.979199999999999"/>
    <s v="57.9792"/>
    <s v="Cherbourg"/>
  </r>
  <r>
    <n v="524"/>
    <n v="1"/>
    <x v="0"/>
    <n v="1"/>
    <x v="0"/>
    <n v="44"/>
    <n v="44"/>
    <s v="Adult"/>
    <n v="0"/>
    <n v="1"/>
    <n v="1"/>
    <s v="111361"/>
    <n v="57.979199999999999"/>
    <s v="57.9792"/>
    <s v="Cherbourg"/>
  </r>
  <r>
    <n v="691"/>
    <n v="1"/>
    <x v="0"/>
    <n v="1"/>
    <x v="1"/>
    <n v="31"/>
    <n v="31"/>
    <s v="Adult"/>
    <n v="1"/>
    <n v="0"/>
    <n v="1"/>
    <s v="17474"/>
    <n v="57"/>
    <s v="57"/>
    <s v="Southampton"/>
  </r>
  <r>
    <n v="782"/>
    <n v="1"/>
    <x v="0"/>
    <n v="1"/>
    <x v="0"/>
    <n v="17"/>
    <n v="17"/>
    <s v="Teen"/>
    <n v="1"/>
    <n v="0"/>
    <n v="1"/>
    <s v="17474"/>
    <n v="57"/>
    <s v="57"/>
    <s v="Southampton"/>
  </r>
  <r>
    <n v="310"/>
    <n v="1"/>
    <x v="0"/>
    <n v="1"/>
    <x v="0"/>
    <n v="30"/>
    <n v="30"/>
    <s v="Adult"/>
    <n v="0"/>
    <n v="0"/>
    <n v="0"/>
    <s v="PC 17485"/>
    <n v="56.929200000000002"/>
    <s v="56.9292"/>
    <s v="Cherbourg"/>
  </r>
  <r>
    <n v="600"/>
    <n v="1"/>
    <x v="0"/>
    <n v="1"/>
    <x v="1"/>
    <n v="49"/>
    <n v="49"/>
    <s v="Adult"/>
    <n v="1"/>
    <n v="0"/>
    <n v="1"/>
    <s v="PC 17485"/>
    <n v="56.929200000000002"/>
    <s v="56.9292"/>
    <s v="Cherbourg"/>
  </r>
  <r>
    <n v="75"/>
    <n v="1"/>
    <x v="0"/>
    <n v="3"/>
    <x v="1"/>
    <n v="32"/>
    <n v="32"/>
    <s v="Adult"/>
    <n v="0"/>
    <n v="0"/>
    <n v="0"/>
    <s v="1601"/>
    <n v="56.495800000000003"/>
    <s v="56.4958"/>
    <s v="Southampton"/>
  </r>
  <r>
    <n v="170"/>
    <n v="0"/>
    <x v="1"/>
    <n v="3"/>
    <x v="1"/>
    <n v="28"/>
    <n v="28"/>
    <s v="Adult"/>
    <n v="0"/>
    <n v="0"/>
    <n v="0"/>
    <s v="1601"/>
    <n v="56.495800000000003"/>
    <s v="56.4958"/>
    <s v="Southampton"/>
  </r>
  <r>
    <n v="510"/>
    <n v="1"/>
    <x v="0"/>
    <n v="3"/>
    <x v="1"/>
    <n v="26"/>
    <n v="26"/>
    <s v="Adult"/>
    <n v="0"/>
    <n v="0"/>
    <n v="0"/>
    <s v="1601"/>
    <n v="56.495800000000003"/>
    <s v="56.4958"/>
    <s v="Southampton"/>
  </r>
  <r>
    <n v="644"/>
    <n v="1"/>
    <x v="0"/>
    <n v="3"/>
    <x v="1"/>
    <m/>
    <s v="N/A"/>
    <s v="N/A"/>
    <n v="0"/>
    <n v="0"/>
    <n v="0"/>
    <s v="1601"/>
    <n v="56.495800000000003"/>
    <s v="56.4958"/>
    <s v="Southampton"/>
  </r>
  <r>
    <n v="693"/>
    <n v="1"/>
    <x v="0"/>
    <n v="3"/>
    <x v="1"/>
    <m/>
    <s v="N/A"/>
    <s v="N/A"/>
    <n v="0"/>
    <n v="0"/>
    <n v="0"/>
    <s v="1601"/>
    <n v="56.495800000000003"/>
    <s v="56.4958"/>
    <s v="Southampton"/>
  </r>
  <r>
    <n v="827"/>
    <n v="0"/>
    <x v="1"/>
    <n v="3"/>
    <x v="1"/>
    <m/>
    <s v="N/A"/>
    <s v="N/A"/>
    <n v="0"/>
    <n v="0"/>
    <n v="0"/>
    <s v="1601"/>
    <n v="56.495800000000003"/>
    <s v="56.4958"/>
    <s v="Southampton"/>
  </r>
  <r>
    <n v="839"/>
    <n v="1"/>
    <x v="0"/>
    <n v="3"/>
    <x v="1"/>
    <n v="32"/>
    <n v="32"/>
    <s v="Adult"/>
    <n v="0"/>
    <n v="0"/>
    <n v="0"/>
    <s v="1601"/>
    <n v="56.495800000000003"/>
    <s v="56.4958"/>
    <s v="Southampton"/>
  </r>
  <r>
    <n v="435"/>
    <n v="0"/>
    <x v="1"/>
    <n v="1"/>
    <x v="1"/>
    <n v="50"/>
    <n v="50"/>
    <s v="Adult"/>
    <n v="1"/>
    <n v="0"/>
    <n v="1"/>
    <s v="13507"/>
    <n v="55.9"/>
    <s v="55.9"/>
    <s v="Southampton"/>
  </r>
  <r>
    <n v="578"/>
    <n v="1"/>
    <x v="0"/>
    <n v="1"/>
    <x v="0"/>
    <n v="39"/>
    <n v="39"/>
    <s v="Adult"/>
    <n v="1"/>
    <n v="0"/>
    <n v="1"/>
    <s v="13507"/>
    <n v="55.9"/>
    <s v="55.9"/>
    <s v="Southampton"/>
  </r>
  <r>
    <n v="371"/>
    <n v="1"/>
    <x v="0"/>
    <n v="1"/>
    <x v="1"/>
    <n v="25"/>
    <n v="25"/>
    <s v="Adult"/>
    <n v="1"/>
    <n v="0"/>
    <n v="1"/>
    <s v="11765"/>
    <n v="55.441699999999997"/>
    <s v="55.4417"/>
    <s v="Cherbourg"/>
  </r>
  <r>
    <n v="167"/>
    <n v="1"/>
    <x v="0"/>
    <n v="1"/>
    <x v="0"/>
    <m/>
    <s v="N/A"/>
    <s v="N/A"/>
    <n v="0"/>
    <n v="1"/>
    <n v="1"/>
    <s v="113505"/>
    <n v="55"/>
    <s v="55"/>
    <s v="Southampton"/>
  </r>
  <r>
    <n v="357"/>
    <n v="1"/>
    <x v="0"/>
    <n v="1"/>
    <x v="0"/>
    <n v="22"/>
    <n v="22"/>
    <s v="Adult"/>
    <n v="0"/>
    <n v="1"/>
    <n v="1"/>
    <s v="113505"/>
    <n v="55"/>
    <s v="55"/>
    <s v="Southampton"/>
  </r>
  <r>
    <n v="4"/>
    <n v="1"/>
    <x v="0"/>
    <n v="1"/>
    <x v="0"/>
    <n v="35"/>
    <n v="35"/>
    <s v="Adult"/>
    <n v="1"/>
    <n v="0"/>
    <n v="1"/>
    <s v="113803"/>
    <n v="53.1"/>
    <s v="53.1"/>
    <s v="Southampton"/>
  </r>
  <r>
    <n v="138"/>
    <n v="0"/>
    <x v="1"/>
    <n v="1"/>
    <x v="1"/>
    <n v="37"/>
    <n v="37"/>
    <s v="Adult"/>
    <n v="1"/>
    <n v="0"/>
    <n v="1"/>
    <s v="113803"/>
    <n v="53.1"/>
    <s v="53.1"/>
    <s v="Southampton"/>
  </r>
  <r>
    <n v="725"/>
    <n v="1"/>
    <x v="0"/>
    <n v="1"/>
    <x v="1"/>
    <n v="27"/>
    <n v="27"/>
    <s v="Adult"/>
    <n v="1"/>
    <n v="0"/>
    <n v="1"/>
    <s v="113806"/>
    <n v="53.1"/>
    <s v="53.1"/>
    <s v="Southampton"/>
  </r>
  <r>
    <n v="749"/>
    <n v="0"/>
    <x v="1"/>
    <n v="1"/>
    <x v="1"/>
    <n v="19"/>
    <n v="19"/>
    <s v="Adult"/>
    <n v="1"/>
    <n v="0"/>
    <n v="1"/>
    <s v="113773"/>
    <n v="53.1"/>
    <s v="53.1"/>
    <s v="Southampton"/>
  </r>
  <r>
    <n v="810"/>
    <n v="1"/>
    <x v="0"/>
    <n v="1"/>
    <x v="0"/>
    <n v="33"/>
    <n v="33"/>
    <s v="Adult"/>
    <n v="1"/>
    <n v="0"/>
    <n v="1"/>
    <s v="113806"/>
    <n v="53.1"/>
    <s v="53.1"/>
    <s v="Southampton"/>
  </r>
  <r>
    <n v="249"/>
    <n v="1"/>
    <x v="0"/>
    <n v="1"/>
    <x v="1"/>
    <n v="37"/>
    <n v="37"/>
    <s v="Adult"/>
    <n v="1"/>
    <n v="1"/>
    <n v="2"/>
    <s v="11751"/>
    <n v="52.554200000000002"/>
    <s v="52.5542"/>
    <s v="Southampton"/>
  </r>
  <r>
    <n v="622"/>
    <n v="1"/>
    <x v="0"/>
    <n v="1"/>
    <x v="1"/>
    <n v="42"/>
    <n v="42"/>
    <s v="Adult"/>
    <n v="1"/>
    <n v="0"/>
    <n v="1"/>
    <s v="11753"/>
    <n v="52.554200000000002"/>
    <s v="52.5542"/>
    <s v="Southampton"/>
  </r>
  <r>
    <n v="872"/>
    <n v="1"/>
    <x v="0"/>
    <n v="1"/>
    <x v="0"/>
    <n v="47"/>
    <n v="47"/>
    <s v="Adult"/>
    <n v="1"/>
    <n v="1"/>
    <n v="2"/>
    <s v="11751"/>
    <n v="52.554200000000002"/>
    <s v="52.5542"/>
    <s v="Southampton"/>
  </r>
  <r>
    <n v="36"/>
    <n v="0"/>
    <x v="1"/>
    <n v="1"/>
    <x v="1"/>
    <n v="42"/>
    <n v="42"/>
    <s v="Adult"/>
    <n v="1"/>
    <n v="0"/>
    <n v="1"/>
    <s v="113789"/>
    <n v="52"/>
    <s v="52"/>
    <s v="Southampton"/>
  </r>
  <r>
    <n v="111"/>
    <n v="0"/>
    <x v="1"/>
    <n v="1"/>
    <x v="1"/>
    <n v="47"/>
    <n v="47"/>
    <s v="Adult"/>
    <n v="0"/>
    <n v="0"/>
    <n v="0"/>
    <s v="110465"/>
    <n v="52"/>
    <s v="52"/>
    <s v="Southampton"/>
  </r>
  <r>
    <n v="384"/>
    <n v="1"/>
    <x v="0"/>
    <n v="1"/>
    <x v="0"/>
    <n v="35"/>
    <n v="35"/>
    <s v="Adult"/>
    <n v="1"/>
    <n v="0"/>
    <n v="1"/>
    <s v="113789"/>
    <n v="52"/>
    <s v="52"/>
    <s v="Southampton"/>
  </r>
  <r>
    <n v="476"/>
    <n v="0"/>
    <x v="1"/>
    <n v="1"/>
    <x v="1"/>
    <m/>
    <s v="N/A"/>
    <s v="N/A"/>
    <n v="0"/>
    <n v="0"/>
    <n v="0"/>
    <s v="110465"/>
    <n v="52"/>
    <s v="52"/>
    <s v="Southampton"/>
  </r>
  <r>
    <n v="670"/>
    <n v="1"/>
    <x v="0"/>
    <n v="1"/>
    <x v="0"/>
    <m/>
    <s v="N/A"/>
    <s v="N/A"/>
    <n v="1"/>
    <n v="0"/>
    <n v="1"/>
    <s v="19996"/>
    <n v="52"/>
    <s v="52"/>
    <s v="Southampton"/>
  </r>
  <r>
    <n v="672"/>
    <n v="0"/>
    <x v="1"/>
    <n v="1"/>
    <x v="1"/>
    <n v="31"/>
    <n v="31"/>
    <s v="Adult"/>
    <n v="1"/>
    <n v="0"/>
    <n v="1"/>
    <s v="F.C. 12750"/>
    <n v="52"/>
    <s v="52"/>
    <s v="Southampton"/>
  </r>
  <r>
    <n v="713"/>
    <n v="1"/>
    <x v="0"/>
    <n v="1"/>
    <x v="1"/>
    <n v="48"/>
    <n v="48"/>
    <s v="Adult"/>
    <n v="1"/>
    <n v="0"/>
    <n v="1"/>
    <s v="19996"/>
    <n v="52"/>
    <s v="52"/>
    <s v="Southampton"/>
  </r>
  <r>
    <n v="7"/>
    <n v="0"/>
    <x v="1"/>
    <n v="1"/>
    <x v="1"/>
    <n v="54"/>
    <n v="54"/>
    <s v="Adult"/>
    <n v="0"/>
    <n v="0"/>
    <n v="0"/>
    <s v="17463"/>
    <n v="51.862499999999997"/>
    <s v="51.8625"/>
    <s v="Southampton"/>
  </r>
  <r>
    <n v="458"/>
    <n v="1"/>
    <x v="0"/>
    <n v="1"/>
    <x v="0"/>
    <m/>
    <s v="N/A"/>
    <s v="N/A"/>
    <n v="1"/>
    <n v="0"/>
    <n v="1"/>
    <s v="17464"/>
    <n v="51.862499999999997"/>
    <s v="51.8625"/>
    <s v="Southampton"/>
  </r>
  <r>
    <n v="572"/>
    <n v="1"/>
    <x v="0"/>
    <n v="1"/>
    <x v="0"/>
    <n v="53"/>
    <n v="53"/>
    <s v="Adult"/>
    <n v="2"/>
    <n v="0"/>
    <n v="2"/>
    <s v="11769"/>
    <n v="51.479199999999999"/>
    <s v="51.4792"/>
    <s v="Southampton"/>
  </r>
  <r>
    <n v="868"/>
    <n v="0"/>
    <x v="1"/>
    <n v="1"/>
    <x v="1"/>
    <n v="31"/>
    <n v="31"/>
    <s v="Adult"/>
    <n v="0"/>
    <n v="0"/>
    <n v="0"/>
    <s v="PC 17590"/>
    <n v="50.495800000000003"/>
    <s v="50.4958"/>
    <s v="Southampton"/>
  </r>
  <r>
    <n v="186"/>
    <n v="0"/>
    <x v="1"/>
    <n v="1"/>
    <x v="1"/>
    <m/>
    <s v="N/A"/>
    <s v="N/A"/>
    <n v="0"/>
    <n v="0"/>
    <n v="0"/>
    <s v="113767"/>
    <n v="50"/>
    <s v="50"/>
    <s v="Southampton"/>
  </r>
  <r>
    <n v="494"/>
    <n v="0"/>
    <x v="1"/>
    <n v="1"/>
    <x v="1"/>
    <n v="71"/>
    <n v="71"/>
    <s v="Senior Citizen"/>
    <n v="0"/>
    <n v="0"/>
    <n v="0"/>
    <s v="PC 17609"/>
    <n v="49.504199999999997"/>
    <s v="49.5042"/>
    <s v="Cherbourg"/>
  </r>
  <r>
    <n v="711"/>
    <n v="1"/>
    <x v="0"/>
    <n v="1"/>
    <x v="0"/>
    <n v="24"/>
    <n v="24"/>
    <s v="Adult"/>
    <n v="0"/>
    <n v="0"/>
    <n v="0"/>
    <s v="PC 17482"/>
    <n v="49.504199999999997"/>
    <s v="49.5042"/>
    <s v="Cherbourg"/>
  </r>
  <r>
    <n v="540"/>
    <n v="1"/>
    <x v="0"/>
    <n v="1"/>
    <x v="0"/>
    <n v="22"/>
    <n v="22"/>
    <s v="Adult"/>
    <n v="0"/>
    <n v="2"/>
    <n v="2"/>
    <s v="13568"/>
    <n v="49.5"/>
    <s v="49.5"/>
    <s v="Cherbourg"/>
  </r>
  <r>
    <n v="84"/>
    <n v="0"/>
    <x v="1"/>
    <n v="1"/>
    <x v="1"/>
    <n v="28"/>
    <n v="28"/>
    <s v="Adult"/>
    <n v="0"/>
    <n v="0"/>
    <n v="0"/>
    <s v="113059"/>
    <n v="47.1"/>
    <s v="47.1"/>
    <s v="Southampton"/>
  </r>
  <r>
    <n v="60"/>
    <n v="0"/>
    <x v="1"/>
    <n v="3"/>
    <x v="1"/>
    <n v="11"/>
    <n v="11"/>
    <s v="Child"/>
    <n v="5"/>
    <n v="2"/>
    <n v="7"/>
    <s v="CA 2144"/>
    <n v="46.9"/>
    <s v="46.9"/>
    <s v="Southampton"/>
  </r>
  <r>
    <n v="72"/>
    <n v="0"/>
    <x v="1"/>
    <n v="3"/>
    <x v="0"/>
    <n v="16"/>
    <n v="16"/>
    <s v="Teen"/>
    <n v="5"/>
    <n v="2"/>
    <n v="7"/>
    <s v="CA 2144"/>
    <n v="46.9"/>
    <s v="46.9"/>
    <s v="Southampton"/>
  </r>
  <r>
    <n v="387"/>
    <n v="0"/>
    <x v="1"/>
    <n v="3"/>
    <x v="1"/>
    <n v="1"/>
    <n v="1"/>
    <s v="Child"/>
    <n v="5"/>
    <n v="2"/>
    <n v="7"/>
    <s v="CA 2144"/>
    <n v="46.9"/>
    <s v="46.9"/>
    <s v="Southampton"/>
  </r>
  <r>
    <n v="481"/>
    <n v="0"/>
    <x v="1"/>
    <n v="3"/>
    <x v="1"/>
    <n v="9"/>
    <n v="9"/>
    <s v="Child"/>
    <n v="5"/>
    <n v="2"/>
    <n v="7"/>
    <s v="CA 2144"/>
    <n v="46.9"/>
    <s v="46.9"/>
    <s v="Southampton"/>
  </r>
  <r>
    <n v="679"/>
    <n v="0"/>
    <x v="1"/>
    <n v="3"/>
    <x v="0"/>
    <n v="43"/>
    <n v="43"/>
    <s v="Adult"/>
    <n v="1"/>
    <n v="6"/>
    <n v="7"/>
    <s v="CA 2144"/>
    <n v="46.9"/>
    <s v="46.9"/>
    <s v="Southampton"/>
  </r>
  <r>
    <n v="684"/>
    <n v="0"/>
    <x v="1"/>
    <n v="3"/>
    <x v="1"/>
    <n v="14"/>
    <n v="14"/>
    <s v="Teen"/>
    <n v="5"/>
    <n v="2"/>
    <n v="7"/>
    <s v="CA 2144"/>
    <n v="46.9"/>
    <s v="46.9"/>
    <s v="Southampton"/>
  </r>
  <r>
    <n v="603"/>
    <n v="0"/>
    <x v="1"/>
    <n v="1"/>
    <x v="1"/>
    <m/>
    <s v="N/A"/>
    <s v="N/A"/>
    <n v="0"/>
    <n v="0"/>
    <n v="0"/>
    <s v="113796"/>
    <n v="42.4"/>
    <s v="42.4"/>
    <s v="Southampton"/>
  </r>
  <r>
    <n v="44"/>
    <n v="1"/>
    <x v="0"/>
    <n v="2"/>
    <x v="0"/>
    <n v="3"/>
    <n v="3"/>
    <s v="Child"/>
    <n v="1"/>
    <n v="2"/>
    <n v="3"/>
    <s v="SC/Paris 2123"/>
    <n v="41.5792"/>
    <s v="41.5792"/>
    <s v="Cherbourg"/>
  </r>
  <r>
    <n v="609"/>
    <n v="1"/>
    <x v="0"/>
    <n v="2"/>
    <x v="0"/>
    <n v="22"/>
    <n v="22"/>
    <s v="Adult"/>
    <n v="1"/>
    <n v="2"/>
    <n v="3"/>
    <s v="SC/Paris 2123"/>
    <n v="41.5792"/>
    <s v="41.5792"/>
    <s v="Cherbourg"/>
  </r>
  <r>
    <n v="686"/>
    <n v="0"/>
    <x v="1"/>
    <n v="2"/>
    <x v="1"/>
    <n v="25"/>
    <n v="25"/>
    <s v="Adult"/>
    <n v="1"/>
    <n v="2"/>
    <n v="3"/>
    <s v="SC/Paris 2123"/>
    <n v="41.5792"/>
    <s v="41.5792"/>
    <s v="Cherbourg"/>
  </r>
  <r>
    <n v="584"/>
    <n v="0"/>
    <x v="1"/>
    <n v="1"/>
    <x v="1"/>
    <n v="36"/>
    <n v="36"/>
    <s v="Adult"/>
    <n v="0"/>
    <n v="0"/>
    <n v="0"/>
    <s v="13049"/>
    <n v="40.125"/>
    <s v="40.125"/>
    <s v="Cherbourg"/>
  </r>
  <r>
    <n v="51"/>
    <n v="0"/>
    <x v="1"/>
    <n v="3"/>
    <x v="1"/>
    <n v="7"/>
    <n v="7"/>
    <s v="Child"/>
    <n v="4"/>
    <n v="1"/>
    <n v="5"/>
    <s v="3101295"/>
    <n v="39.6875"/>
    <s v="39.6875"/>
    <s v="Southampton"/>
  </r>
  <r>
    <n v="165"/>
    <n v="0"/>
    <x v="1"/>
    <n v="3"/>
    <x v="1"/>
    <n v="1"/>
    <n v="1"/>
    <s v="Child"/>
    <n v="4"/>
    <n v="1"/>
    <n v="5"/>
    <s v="3101295"/>
    <n v="39.6875"/>
    <s v="39.6875"/>
    <s v="Southampton"/>
  </r>
  <r>
    <n v="267"/>
    <n v="0"/>
    <x v="1"/>
    <n v="3"/>
    <x v="1"/>
    <n v="16"/>
    <n v="16"/>
    <s v="Teen"/>
    <n v="4"/>
    <n v="1"/>
    <n v="5"/>
    <s v="3101295"/>
    <n v="39.6875"/>
    <s v="39.6875"/>
    <s v="Southampton"/>
  </r>
  <r>
    <n v="639"/>
    <n v="0"/>
    <x v="1"/>
    <n v="3"/>
    <x v="0"/>
    <n v="41"/>
    <n v="41"/>
    <s v="Adult"/>
    <n v="0"/>
    <n v="5"/>
    <n v="5"/>
    <s v="3101295"/>
    <n v="39.6875"/>
    <s v="39.6875"/>
    <s v="Southampton"/>
  </r>
  <r>
    <n v="687"/>
    <n v="0"/>
    <x v="1"/>
    <n v="3"/>
    <x v="1"/>
    <n v="14"/>
    <n v="14"/>
    <s v="Teen"/>
    <n v="4"/>
    <n v="1"/>
    <n v="5"/>
    <s v="3101295"/>
    <n v="39.6875"/>
    <s v="39.6875"/>
    <s v="Southampton"/>
  </r>
  <r>
    <n v="825"/>
    <n v="0"/>
    <x v="1"/>
    <n v="3"/>
    <x v="1"/>
    <n v="2"/>
    <n v="2"/>
    <s v="Child"/>
    <n v="4"/>
    <n v="1"/>
    <n v="5"/>
    <s v="3101295"/>
    <n v="39.6875"/>
    <s v="39.6875"/>
    <s v="Southampton"/>
  </r>
  <r>
    <n v="557"/>
    <n v="1"/>
    <x v="0"/>
    <n v="1"/>
    <x v="0"/>
    <n v="48"/>
    <n v="48"/>
    <s v="Adult"/>
    <n v="1"/>
    <n v="0"/>
    <n v="1"/>
    <s v="11755"/>
    <n v="39.6"/>
    <s v="39.6"/>
    <s v="Cherbourg"/>
  </r>
  <r>
    <n v="767"/>
    <n v="0"/>
    <x v="1"/>
    <n v="1"/>
    <x v="1"/>
    <m/>
    <s v="N/A"/>
    <s v="N/A"/>
    <n v="0"/>
    <n v="0"/>
    <n v="0"/>
    <s v="112379"/>
    <n v="39.6"/>
    <s v="39.6"/>
    <s v="Cherbourg"/>
  </r>
  <r>
    <n v="854"/>
    <n v="1"/>
    <x v="0"/>
    <n v="1"/>
    <x v="0"/>
    <n v="16"/>
    <n v="16"/>
    <s v="Teen"/>
    <n v="0"/>
    <n v="1"/>
    <n v="1"/>
    <s v="PC 17592"/>
    <n v="39.4"/>
    <s v="39.4"/>
    <s v="Southampton"/>
  </r>
  <r>
    <n v="184"/>
    <n v="1"/>
    <x v="0"/>
    <n v="2"/>
    <x v="1"/>
    <n v="1"/>
    <n v="1"/>
    <s v="Child"/>
    <n v="2"/>
    <n v="1"/>
    <n v="3"/>
    <s v="230136"/>
    <n v="39"/>
    <s v="39"/>
    <s v="Southampton"/>
  </r>
  <r>
    <n v="619"/>
    <n v="1"/>
    <x v="0"/>
    <n v="2"/>
    <x v="0"/>
    <n v="4"/>
    <n v="4"/>
    <s v="Child"/>
    <n v="2"/>
    <n v="1"/>
    <n v="3"/>
    <s v="230136"/>
    <n v="39"/>
    <s v="39"/>
    <s v="Southampton"/>
  </r>
  <r>
    <n v="671"/>
    <n v="1"/>
    <x v="0"/>
    <n v="2"/>
    <x v="0"/>
    <n v="40"/>
    <n v="40"/>
    <s v="Adult"/>
    <n v="1"/>
    <n v="1"/>
    <n v="2"/>
    <s v="29750"/>
    <n v="39"/>
    <s v="39"/>
    <s v="Southampton"/>
  </r>
  <r>
    <n v="685"/>
    <n v="0"/>
    <x v="1"/>
    <n v="2"/>
    <x v="1"/>
    <n v="60"/>
    <n v="60"/>
    <s v="Senior Citizen"/>
    <n v="1"/>
    <n v="1"/>
    <n v="2"/>
    <s v="29750"/>
    <n v="39"/>
    <s v="39"/>
    <s v="Southampton"/>
  </r>
  <r>
    <n v="463"/>
    <n v="0"/>
    <x v="1"/>
    <n v="1"/>
    <x v="1"/>
    <n v="47"/>
    <n v="47"/>
    <s v="Adult"/>
    <n v="0"/>
    <n v="0"/>
    <n v="0"/>
    <s v="111320"/>
    <n v="38.5"/>
    <s v="38.5"/>
    <s v="Southampton"/>
  </r>
  <r>
    <n v="818"/>
    <n v="0"/>
    <x v="1"/>
    <n v="2"/>
    <x v="1"/>
    <n v="31"/>
    <n v="31"/>
    <s v="Adult"/>
    <n v="1"/>
    <n v="1"/>
    <n v="2"/>
    <s v="S.C./PARIS 2079"/>
    <n v="37.004199999999997"/>
    <s v="37.0042"/>
    <s v="Cherbourg"/>
  </r>
  <r>
    <n v="828"/>
    <n v="1"/>
    <x v="0"/>
    <n v="2"/>
    <x v="1"/>
    <n v="1"/>
    <n v="1"/>
    <s v="Child"/>
    <n v="0"/>
    <n v="2"/>
    <n v="2"/>
    <s v="S.C./PARIS 2079"/>
    <n v="37.004199999999997"/>
    <s v="37.0042"/>
    <s v="Cherbourg"/>
  </r>
  <r>
    <n v="146"/>
    <n v="0"/>
    <x v="1"/>
    <n v="2"/>
    <x v="1"/>
    <n v="19"/>
    <n v="19"/>
    <s v="Adult"/>
    <n v="1"/>
    <n v="1"/>
    <n v="2"/>
    <s v="C.A. 33112"/>
    <n v="36.75"/>
    <s v="36.75"/>
    <s v="Southampton"/>
  </r>
  <r>
    <n v="550"/>
    <n v="1"/>
    <x v="0"/>
    <n v="2"/>
    <x v="1"/>
    <n v="8"/>
    <n v="8"/>
    <s v="Child"/>
    <n v="1"/>
    <n v="1"/>
    <n v="2"/>
    <s v="C.A. 33112"/>
    <n v="36.75"/>
    <s v="36.75"/>
    <s v="Southampton"/>
  </r>
  <r>
    <n v="24"/>
    <n v="1"/>
    <x v="0"/>
    <n v="1"/>
    <x v="1"/>
    <n v="28"/>
    <n v="28"/>
    <s v="Adult"/>
    <n v="0"/>
    <n v="0"/>
    <n v="0"/>
    <s v="113788"/>
    <n v="35.5"/>
    <s v="35.5"/>
    <s v="Southampton"/>
  </r>
  <r>
    <n v="56"/>
    <n v="1"/>
    <x v="0"/>
    <n v="1"/>
    <x v="1"/>
    <m/>
    <s v="N/A"/>
    <s v="N/A"/>
    <n v="0"/>
    <n v="0"/>
    <n v="0"/>
    <s v="19947"/>
    <n v="35.5"/>
    <s v="35.5"/>
    <s v="Southampton"/>
  </r>
  <r>
    <n v="340"/>
    <n v="0"/>
    <x v="1"/>
    <n v="1"/>
    <x v="1"/>
    <n v="45"/>
    <n v="45"/>
    <s v="Adult"/>
    <n v="0"/>
    <n v="0"/>
    <n v="0"/>
    <s v="113784"/>
    <n v="35.5"/>
    <s v="35.5"/>
    <s v="Southampton"/>
  </r>
  <r>
    <n v="648"/>
    <n v="1"/>
    <x v="0"/>
    <n v="1"/>
    <x v="1"/>
    <n v="56"/>
    <n v="56"/>
    <s v="Adult"/>
    <n v="0"/>
    <n v="0"/>
    <n v="0"/>
    <s v="13213"/>
    <n v="35.5"/>
    <s v="35.5"/>
    <s v="Cherbourg"/>
  </r>
  <r>
    <n v="352"/>
    <n v="0"/>
    <x v="1"/>
    <n v="1"/>
    <x v="1"/>
    <m/>
    <s v="N/A"/>
    <s v="N/A"/>
    <n v="0"/>
    <n v="0"/>
    <n v="0"/>
    <s v="113510"/>
    <n v="35"/>
    <s v="35"/>
    <s v="Southampton"/>
  </r>
  <r>
    <n v="97"/>
    <n v="0"/>
    <x v="1"/>
    <n v="1"/>
    <x v="1"/>
    <n v="71"/>
    <n v="71"/>
    <s v="Senior Citizen"/>
    <n v="0"/>
    <n v="0"/>
    <n v="0"/>
    <s v="PC 17754"/>
    <n v="34.654200000000003"/>
    <s v="34.6542"/>
    <s v="Cherbourg"/>
  </r>
  <r>
    <n v="87"/>
    <n v="0"/>
    <x v="1"/>
    <n v="3"/>
    <x v="1"/>
    <n v="16"/>
    <n v="16"/>
    <s v="Teen"/>
    <n v="1"/>
    <n v="3"/>
    <n v="4"/>
    <s v="W./C. 6608"/>
    <n v="34.375"/>
    <s v="34.375"/>
    <s v="Southampton"/>
  </r>
  <r>
    <n v="148"/>
    <n v="0"/>
    <x v="1"/>
    <n v="3"/>
    <x v="0"/>
    <n v="9"/>
    <n v="9"/>
    <s v="Child"/>
    <n v="2"/>
    <n v="2"/>
    <n v="4"/>
    <s v="W./C. 6608"/>
    <n v="34.375"/>
    <s v="34.375"/>
    <s v="Southampton"/>
  </r>
  <r>
    <n v="437"/>
    <n v="0"/>
    <x v="1"/>
    <n v="3"/>
    <x v="0"/>
    <n v="21"/>
    <n v="21"/>
    <s v="Adult"/>
    <n v="2"/>
    <n v="2"/>
    <n v="4"/>
    <s v="W./C. 6608"/>
    <n v="34.375"/>
    <s v="34.375"/>
    <s v="Southampton"/>
  </r>
  <r>
    <n v="737"/>
    <n v="0"/>
    <x v="1"/>
    <n v="3"/>
    <x v="0"/>
    <n v="48"/>
    <n v="48"/>
    <s v="Adult"/>
    <n v="1"/>
    <n v="3"/>
    <n v="4"/>
    <s v="W./C. 6608"/>
    <n v="34.375"/>
    <s v="34.375"/>
    <s v="Southampton"/>
  </r>
  <r>
    <n v="516"/>
    <n v="0"/>
    <x v="1"/>
    <n v="1"/>
    <x v="1"/>
    <n v="47"/>
    <n v="47"/>
    <s v="Adult"/>
    <n v="0"/>
    <n v="0"/>
    <n v="0"/>
    <s v="36967"/>
    <n v="34.020800000000001"/>
    <s v="34.0208"/>
    <s v="Southampton"/>
  </r>
  <r>
    <n v="171"/>
    <n v="0"/>
    <x v="1"/>
    <n v="1"/>
    <x v="1"/>
    <n v="61"/>
    <n v="61"/>
    <s v="Senior Citizen"/>
    <n v="0"/>
    <n v="0"/>
    <n v="0"/>
    <s v="111240"/>
    <n v="33.5"/>
    <s v="33.5"/>
    <s v="Southampton"/>
  </r>
  <r>
    <n v="597"/>
    <n v="1"/>
    <x v="0"/>
    <n v="2"/>
    <x v="0"/>
    <m/>
    <s v="N/A"/>
    <s v="N/A"/>
    <n v="0"/>
    <n v="0"/>
    <n v="0"/>
    <s v="248727"/>
    <n v="33"/>
    <s v="33"/>
    <s v="Southampton"/>
  </r>
  <r>
    <n v="721"/>
    <n v="1"/>
    <x v="0"/>
    <n v="2"/>
    <x v="0"/>
    <n v="6"/>
    <n v="6"/>
    <s v="Child"/>
    <n v="0"/>
    <n v="1"/>
    <n v="1"/>
    <s v="248727"/>
    <n v="33"/>
    <s v="33"/>
    <s v="Southampton"/>
  </r>
  <r>
    <n v="849"/>
    <n v="0"/>
    <x v="1"/>
    <n v="2"/>
    <x v="1"/>
    <n v="28"/>
    <n v="28"/>
    <s v="Adult"/>
    <n v="0"/>
    <n v="1"/>
    <n v="1"/>
    <s v="248727"/>
    <n v="33"/>
    <s v="33"/>
    <s v="Southampton"/>
  </r>
  <r>
    <n v="417"/>
    <n v="1"/>
    <x v="0"/>
    <n v="2"/>
    <x v="0"/>
    <n v="34"/>
    <n v="34"/>
    <s v="Adult"/>
    <n v="1"/>
    <n v="1"/>
    <n v="2"/>
    <s v="28220"/>
    <n v="32.5"/>
    <s v="32.5"/>
    <s v="Southampton"/>
  </r>
  <r>
    <n v="626"/>
    <n v="0"/>
    <x v="1"/>
    <n v="1"/>
    <x v="1"/>
    <n v="61"/>
    <n v="61"/>
    <s v="Senior Citizen"/>
    <n v="0"/>
    <n v="0"/>
    <n v="0"/>
    <s v="36963"/>
    <n v="32.320799999999998"/>
    <s v="32.3208"/>
    <s v="Southampton"/>
  </r>
  <r>
    <n v="26"/>
    <n v="1"/>
    <x v="0"/>
    <n v="3"/>
    <x v="0"/>
    <n v="38"/>
    <n v="38"/>
    <s v="Adult"/>
    <n v="1"/>
    <n v="5"/>
    <n v="6"/>
    <s v="347077"/>
    <n v="31.387499999999999"/>
    <s v="31.3875"/>
    <s v="Southampton"/>
  </r>
  <r>
    <n v="183"/>
    <n v="0"/>
    <x v="1"/>
    <n v="3"/>
    <x v="1"/>
    <n v="9"/>
    <n v="9"/>
    <s v="Child"/>
    <n v="4"/>
    <n v="2"/>
    <n v="6"/>
    <s v="347077"/>
    <n v="31.387499999999999"/>
    <s v="31.3875"/>
    <s v="Southampton"/>
  </r>
  <r>
    <n v="234"/>
    <n v="1"/>
    <x v="0"/>
    <n v="3"/>
    <x v="0"/>
    <n v="5"/>
    <n v="5"/>
    <s v="Child"/>
    <n v="4"/>
    <n v="2"/>
    <n v="6"/>
    <s v="347077"/>
    <n v="31.387499999999999"/>
    <s v="31.3875"/>
    <s v="Southampton"/>
  </r>
  <r>
    <n v="262"/>
    <n v="1"/>
    <x v="0"/>
    <n v="3"/>
    <x v="1"/>
    <n v="3"/>
    <n v="3"/>
    <s v="Child"/>
    <n v="4"/>
    <n v="2"/>
    <n v="6"/>
    <s v="347077"/>
    <n v="31.387499999999999"/>
    <s v="31.3875"/>
    <s v="Southampton"/>
  </r>
  <r>
    <n v="14"/>
    <n v="0"/>
    <x v="1"/>
    <n v="3"/>
    <x v="1"/>
    <n v="39"/>
    <n v="39"/>
    <s v="Adult"/>
    <n v="1"/>
    <n v="5"/>
    <n v="6"/>
    <s v="347082"/>
    <n v="31.274999999999999"/>
    <s v="31.275"/>
    <s v="Southampton"/>
  </r>
  <r>
    <n v="120"/>
    <n v="0"/>
    <x v="1"/>
    <n v="3"/>
    <x v="0"/>
    <n v="2"/>
    <n v="2"/>
    <s v="Child"/>
    <n v="4"/>
    <n v="2"/>
    <n v="6"/>
    <s v="347082"/>
    <n v="31.274999999999999"/>
    <s v="31.275"/>
    <s v="Southampton"/>
  </r>
  <r>
    <n v="542"/>
    <n v="0"/>
    <x v="1"/>
    <n v="3"/>
    <x v="0"/>
    <n v="9"/>
    <n v="9"/>
    <s v="Child"/>
    <n v="4"/>
    <n v="2"/>
    <n v="6"/>
    <s v="347082"/>
    <n v="31.274999999999999"/>
    <s v="31.275"/>
    <s v="Southampton"/>
  </r>
  <r>
    <n v="543"/>
    <n v="0"/>
    <x v="1"/>
    <n v="3"/>
    <x v="0"/>
    <n v="11"/>
    <n v="11"/>
    <s v="Child"/>
    <n v="4"/>
    <n v="2"/>
    <n v="6"/>
    <s v="347082"/>
    <n v="31.274999999999999"/>
    <s v="31.275"/>
    <s v="Southampton"/>
  </r>
  <r>
    <n v="611"/>
    <n v="0"/>
    <x v="1"/>
    <n v="3"/>
    <x v="0"/>
    <n v="39"/>
    <n v="39"/>
    <s v="Adult"/>
    <n v="1"/>
    <n v="5"/>
    <n v="6"/>
    <s v="347082"/>
    <n v="31.274999999999999"/>
    <s v="31.275"/>
    <s v="Southampton"/>
  </r>
  <r>
    <n v="814"/>
    <n v="0"/>
    <x v="1"/>
    <n v="3"/>
    <x v="0"/>
    <n v="6"/>
    <n v="6"/>
    <s v="Child"/>
    <n v="4"/>
    <n v="2"/>
    <n v="6"/>
    <s v="347082"/>
    <n v="31.274999999999999"/>
    <s v="31.275"/>
    <s v="Southampton"/>
  </r>
  <r>
    <n v="851"/>
    <n v="0"/>
    <x v="1"/>
    <n v="3"/>
    <x v="1"/>
    <n v="4"/>
    <n v="4"/>
    <s v="Child"/>
    <n v="4"/>
    <n v="2"/>
    <n v="6"/>
    <s v="347082"/>
    <n v="31.274999999999999"/>
    <s v="31.275"/>
    <s v="Southampton"/>
  </r>
  <r>
    <n v="210"/>
    <n v="1"/>
    <x v="0"/>
    <n v="1"/>
    <x v="1"/>
    <n v="40"/>
    <n v="40"/>
    <s v="Adult"/>
    <n v="0"/>
    <n v="0"/>
    <n v="0"/>
    <s v="112277"/>
    <n v="31"/>
    <s v="31"/>
    <s v="Cherbourg"/>
  </r>
  <r>
    <n v="271"/>
    <n v="0"/>
    <x v="1"/>
    <n v="1"/>
    <x v="1"/>
    <m/>
    <s v="N/A"/>
    <s v="N/A"/>
    <n v="0"/>
    <n v="0"/>
    <n v="0"/>
    <s v="113798"/>
    <n v="31"/>
    <s v="31"/>
    <s v="Southampton"/>
  </r>
  <r>
    <n v="843"/>
    <n v="1"/>
    <x v="0"/>
    <n v="1"/>
    <x v="0"/>
    <n v="30"/>
    <n v="30"/>
    <s v="Adult"/>
    <n v="0"/>
    <n v="0"/>
    <n v="0"/>
    <s v="113798"/>
    <n v="31"/>
    <s v="31"/>
    <s v="Cherbourg"/>
  </r>
  <r>
    <n v="175"/>
    <n v="0"/>
    <x v="1"/>
    <n v="1"/>
    <x v="1"/>
    <n v="56"/>
    <n v="56"/>
    <s v="Adult"/>
    <n v="0"/>
    <n v="0"/>
    <n v="0"/>
    <s v="17764"/>
    <n v="30.695799999999998"/>
    <s v="30.6958"/>
    <s v="Cherbourg"/>
  </r>
  <r>
    <n v="794"/>
    <n v="0"/>
    <x v="1"/>
    <n v="1"/>
    <x v="1"/>
    <m/>
    <s v="N/A"/>
    <s v="N/A"/>
    <n v="0"/>
    <n v="0"/>
    <n v="0"/>
    <s v="PC 17600"/>
    <n v="30.695799999999998"/>
    <s v="30.6958"/>
    <s v="Cherbourg"/>
  </r>
  <r>
    <n v="299"/>
    <n v="1"/>
    <x v="0"/>
    <n v="1"/>
    <x v="1"/>
    <m/>
    <s v="N/A"/>
    <s v="N/A"/>
    <n v="0"/>
    <n v="0"/>
    <n v="0"/>
    <s v="19988"/>
    <n v="30.5"/>
    <s v="30.5"/>
    <s v="Southampton"/>
  </r>
  <r>
    <n v="450"/>
    <n v="1"/>
    <x v="0"/>
    <n v="1"/>
    <x v="1"/>
    <n v="52"/>
    <n v="52"/>
    <s v="Adult"/>
    <n v="0"/>
    <n v="0"/>
    <n v="0"/>
    <s v="113786"/>
    <n v="30.5"/>
    <s v="30.5"/>
    <s v="Southampton"/>
  </r>
  <r>
    <n v="493"/>
    <n v="0"/>
    <x v="1"/>
    <n v="1"/>
    <x v="1"/>
    <n v="55"/>
    <n v="55"/>
    <s v="Adult"/>
    <n v="0"/>
    <n v="0"/>
    <n v="0"/>
    <s v="113787"/>
    <n v="30.5"/>
    <s v="30.5"/>
    <s v="Southampton"/>
  </r>
  <r>
    <n v="608"/>
    <n v="1"/>
    <x v="0"/>
    <n v="1"/>
    <x v="1"/>
    <n v="27"/>
    <n v="27"/>
    <s v="Adult"/>
    <n v="0"/>
    <n v="0"/>
    <n v="0"/>
    <s v="113804"/>
    <n v="30.5"/>
    <s v="30.5"/>
    <s v="Southampton"/>
  </r>
  <r>
    <n v="633"/>
    <n v="1"/>
    <x v="0"/>
    <n v="1"/>
    <x v="1"/>
    <n v="32"/>
    <n v="32"/>
    <s v="Adult"/>
    <n v="0"/>
    <n v="0"/>
    <n v="0"/>
    <s v="13214"/>
    <n v="30.5"/>
    <s v="30.5"/>
    <s v="Cherbourg"/>
  </r>
  <r>
    <n v="10"/>
    <n v="1"/>
    <x v="0"/>
    <n v="2"/>
    <x v="0"/>
    <n v="14"/>
    <n v="14"/>
    <s v="Teen"/>
    <n v="1"/>
    <n v="0"/>
    <n v="1"/>
    <s v="237736"/>
    <n v="30.070799999999998"/>
    <s v="30.0708"/>
    <s v="Cherbourg"/>
  </r>
  <r>
    <n v="123"/>
    <n v="0"/>
    <x v="1"/>
    <n v="2"/>
    <x v="1"/>
    <n v="32.5"/>
    <n v="32.5"/>
    <s v="Adult"/>
    <n v="1"/>
    <n v="0"/>
    <n v="1"/>
    <s v="237736"/>
    <n v="30.070799999999998"/>
    <s v="30.0708"/>
    <s v="Cherbourg"/>
  </r>
  <r>
    <n v="581"/>
    <n v="1"/>
    <x v="0"/>
    <n v="2"/>
    <x v="0"/>
    <n v="25"/>
    <n v="25"/>
    <s v="Adult"/>
    <n v="1"/>
    <n v="1"/>
    <n v="2"/>
    <s v="237789"/>
    <n v="30"/>
    <s v="30"/>
    <s v="Southampton"/>
  </r>
  <r>
    <n v="631"/>
    <n v="1"/>
    <x v="0"/>
    <n v="1"/>
    <x v="1"/>
    <n v="80"/>
    <n v="80"/>
    <s v="Senior Citizen"/>
    <n v="0"/>
    <n v="0"/>
    <n v="0"/>
    <s v="27042"/>
    <n v="30"/>
    <s v="30"/>
    <s v="Southampton"/>
  </r>
  <r>
    <n v="741"/>
    <n v="1"/>
    <x v="0"/>
    <n v="1"/>
    <x v="1"/>
    <m/>
    <s v="N/A"/>
    <s v="N/A"/>
    <n v="0"/>
    <n v="0"/>
    <n v="0"/>
    <s v="16988"/>
    <n v="30"/>
    <s v="30"/>
    <s v="Southampton"/>
  </r>
  <r>
    <n v="783"/>
    <n v="0"/>
    <x v="1"/>
    <n v="1"/>
    <x v="1"/>
    <n v="29"/>
    <n v="29"/>
    <s v="Adult"/>
    <n v="0"/>
    <n v="0"/>
    <n v="0"/>
    <s v="113501"/>
    <n v="30"/>
    <s v="30"/>
    <s v="Southampton"/>
  </r>
  <r>
    <n v="888"/>
    <n v="1"/>
    <x v="0"/>
    <n v="1"/>
    <x v="0"/>
    <n v="19"/>
    <n v="19"/>
    <s v="Adult"/>
    <n v="0"/>
    <n v="0"/>
    <n v="0"/>
    <s v="112053"/>
    <n v="30"/>
    <s v="30"/>
    <s v="Southampton"/>
  </r>
  <r>
    <n v="890"/>
    <n v="1"/>
    <x v="0"/>
    <n v="1"/>
    <x v="1"/>
    <n v="26"/>
    <n v="26"/>
    <s v="Adult"/>
    <n v="0"/>
    <n v="0"/>
    <n v="0"/>
    <s v="111369"/>
    <n v="30"/>
    <s v="30"/>
    <s v="Cherbourg"/>
  </r>
  <r>
    <n v="274"/>
    <n v="0"/>
    <x v="1"/>
    <n v="1"/>
    <x v="1"/>
    <n v="37"/>
    <n v="37"/>
    <s v="Adult"/>
    <n v="0"/>
    <n v="1"/>
    <n v="1"/>
    <s v="PC 17596"/>
    <n v="29.7"/>
    <s v="29.7"/>
    <s v="Cherbourg"/>
  </r>
  <r>
    <n v="488"/>
    <n v="0"/>
    <x v="1"/>
    <n v="1"/>
    <x v="1"/>
    <n v="58"/>
    <n v="58"/>
    <s v="Adult"/>
    <n v="0"/>
    <n v="0"/>
    <n v="0"/>
    <s v="11771"/>
    <n v="29.7"/>
    <s v="29.7"/>
    <s v="Cherbourg"/>
  </r>
  <r>
    <n v="840"/>
    <n v="1"/>
    <x v="0"/>
    <n v="1"/>
    <x v="1"/>
    <m/>
    <s v="N/A"/>
    <s v="N/A"/>
    <n v="0"/>
    <n v="0"/>
    <n v="0"/>
    <s v="11774"/>
    <n v="29.7"/>
    <s v="29.7"/>
    <s v="Cherbourg"/>
  </r>
  <r>
    <n v="17"/>
    <n v="0"/>
    <x v="1"/>
    <n v="3"/>
    <x v="1"/>
    <n v="2"/>
    <n v="2"/>
    <s v="Child"/>
    <n v="4"/>
    <n v="1"/>
    <n v="5"/>
    <s v="382652"/>
    <n v="29.125"/>
    <s v="29.125"/>
    <s v="Queenstown"/>
  </r>
  <r>
    <n v="172"/>
    <n v="0"/>
    <x v="1"/>
    <n v="3"/>
    <x v="1"/>
    <n v="4"/>
    <n v="4"/>
    <s v="Child"/>
    <n v="4"/>
    <n v="1"/>
    <n v="5"/>
    <s v="382652"/>
    <n v="29.125"/>
    <s v="29.125"/>
    <s v="Queenstown"/>
  </r>
  <r>
    <n v="279"/>
    <n v="0"/>
    <x v="1"/>
    <n v="3"/>
    <x v="1"/>
    <n v="7"/>
    <n v="7"/>
    <s v="Child"/>
    <n v="4"/>
    <n v="1"/>
    <n v="5"/>
    <s v="382652"/>
    <n v="29.125"/>
    <s v="29.125"/>
    <s v="Queenstown"/>
  </r>
  <r>
    <n v="788"/>
    <n v="0"/>
    <x v="1"/>
    <n v="3"/>
    <x v="1"/>
    <n v="8"/>
    <n v="8"/>
    <s v="Child"/>
    <n v="4"/>
    <n v="1"/>
    <n v="5"/>
    <s v="382652"/>
    <n v="29.125"/>
    <s v="29.125"/>
    <s v="Queenstown"/>
  </r>
  <r>
    <n v="886"/>
    <n v="0"/>
    <x v="1"/>
    <n v="3"/>
    <x v="0"/>
    <n v="39"/>
    <n v="39"/>
    <s v="Adult"/>
    <n v="0"/>
    <n v="5"/>
    <n v="5"/>
    <s v="382652"/>
    <n v="29.125"/>
    <s v="29.125"/>
    <s v="Queenstown"/>
  </r>
  <r>
    <n v="79"/>
    <n v="1"/>
    <x v="0"/>
    <n v="2"/>
    <x v="1"/>
    <m/>
    <m/>
    <s v="Child"/>
    <n v="0"/>
    <n v="2"/>
    <n v="2"/>
    <s v="248738"/>
    <n v="29"/>
    <s v="29"/>
    <s v="Southampton"/>
  </r>
  <r>
    <n v="324"/>
    <n v="1"/>
    <x v="0"/>
    <n v="2"/>
    <x v="0"/>
    <n v="22"/>
    <n v="22"/>
    <s v="Adult"/>
    <n v="1"/>
    <n v="1"/>
    <n v="2"/>
    <s v="248738"/>
    <n v="29"/>
    <s v="29"/>
    <s v="Southampton"/>
  </r>
  <r>
    <n v="178"/>
    <n v="0"/>
    <x v="1"/>
    <n v="1"/>
    <x v="0"/>
    <n v="50"/>
    <n v="50"/>
    <s v="Adult"/>
    <n v="0"/>
    <n v="0"/>
    <n v="0"/>
    <s v="PC 17595"/>
    <n v="28.712499999999999"/>
    <s v="28.7125"/>
    <s v="Cherbourg"/>
  </r>
  <r>
    <n v="332"/>
    <n v="0"/>
    <x v="1"/>
    <n v="1"/>
    <x v="1"/>
    <n v="45.5"/>
    <n v="45.5"/>
    <s v="Adult"/>
    <n v="0"/>
    <n v="0"/>
    <n v="0"/>
    <s v="113043"/>
    <n v="28.5"/>
    <s v="28.5"/>
    <s v="Southampton"/>
  </r>
  <r>
    <n v="64"/>
    <n v="0"/>
    <x v="1"/>
    <n v="3"/>
    <x v="1"/>
    <n v="4"/>
    <n v="4"/>
    <s v="Child"/>
    <n v="3"/>
    <n v="2"/>
    <n v="5"/>
    <s v="347088"/>
    <n v="27.9"/>
    <s v="27.9"/>
    <s v="Southampton"/>
  </r>
  <r>
    <n v="168"/>
    <n v="0"/>
    <x v="1"/>
    <n v="3"/>
    <x v="0"/>
    <n v="45"/>
    <n v="45"/>
    <s v="Adult"/>
    <n v="1"/>
    <n v="4"/>
    <n v="5"/>
    <s v="347088"/>
    <n v="27.9"/>
    <s v="27.9"/>
    <s v="Southampton"/>
  </r>
  <r>
    <n v="361"/>
    <n v="0"/>
    <x v="1"/>
    <n v="3"/>
    <x v="1"/>
    <n v="40"/>
    <n v="40"/>
    <s v="Adult"/>
    <n v="1"/>
    <n v="4"/>
    <n v="5"/>
    <s v="347088"/>
    <n v="27.9"/>
    <s v="27.9"/>
    <s v="Southampton"/>
  </r>
  <r>
    <n v="635"/>
    <n v="0"/>
    <x v="1"/>
    <n v="3"/>
    <x v="0"/>
    <n v="9"/>
    <n v="9"/>
    <s v="Child"/>
    <n v="3"/>
    <n v="2"/>
    <n v="5"/>
    <s v="347088"/>
    <n v="27.9"/>
    <s v="27.9"/>
    <s v="Southampton"/>
  </r>
  <r>
    <n v="643"/>
    <n v="0"/>
    <x v="1"/>
    <n v="3"/>
    <x v="0"/>
    <n v="2"/>
    <n v="2"/>
    <s v="Child"/>
    <n v="3"/>
    <n v="2"/>
    <n v="5"/>
    <s v="347088"/>
    <n v="27.9"/>
    <s v="27.9"/>
    <s v="Southampton"/>
  </r>
  <r>
    <n v="820"/>
    <n v="0"/>
    <x v="1"/>
    <n v="3"/>
    <x v="1"/>
    <n v="10"/>
    <n v="10"/>
    <s v="Child"/>
    <n v="3"/>
    <n v="2"/>
    <n v="5"/>
    <s v="347088"/>
    <n v="27.9"/>
    <s v="27.9"/>
    <s v="Southampton"/>
  </r>
  <r>
    <n v="59"/>
    <n v="1"/>
    <x v="0"/>
    <n v="2"/>
    <x v="0"/>
    <n v="5"/>
    <n v="5"/>
    <s v="Child"/>
    <n v="1"/>
    <n v="2"/>
    <n v="3"/>
    <s v="C.A. 34651"/>
    <n v="27.75"/>
    <s v="27.75"/>
    <s v="Southampton"/>
  </r>
  <r>
    <n v="451"/>
    <n v="0"/>
    <x v="1"/>
    <n v="2"/>
    <x v="1"/>
    <n v="36"/>
    <n v="36"/>
    <s v="Adult"/>
    <n v="1"/>
    <n v="2"/>
    <n v="3"/>
    <s v="C.A. 34651"/>
    <n v="27.75"/>
    <s v="27.75"/>
    <s v="Southampton"/>
  </r>
  <r>
    <n v="453"/>
    <n v="0"/>
    <x v="1"/>
    <n v="1"/>
    <x v="1"/>
    <n v="30"/>
    <n v="30"/>
    <s v="Adult"/>
    <n v="0"/>
    <n v="0"/>
    <n v="0"/>
    <s v="113051"/>
    <n v="27.75"/>
    <s v="27.75"/>
    <s v="Cherbourg"/>
  </r>
  <r>
    <n v="473"/>
    <n v="1"/>
    <x v="0"/>
    <n v="2"/>
    <x v="0"/>
    <n v="33"/>
    <n v="33"/>
    <s v="Adult"/>
    <n v="1"/>
    <n v="2"/>
    <n v="3"/>
    <s v="C.A. 34651"/>
    <n v="27.75"/>
    <s v="27.75"/>
    <s v="Southampton"/>
  </r>
  <r>
    <n v="31"/>
    <n v="0"/>
    <x v="1"/>
    <n v="1"/>
    <x v="1"/>
    <n v="40"/>
    <n v="40"/>
    <s v="Adult"/>
    <n v="0"/>
    <n v="0"/>
    <n v="0"/>
    <s v="PC 17601"/>
    <n v="27.720800000000001"/>
    <s v="27.7208"/>
    <s v="Cherbourg"/>
  </r>
  <r>
    <n v="65"/>
    <n v="0"/>
    <x v="1"/>
    <n v="1"/>
    <x v="1"/>
    <m/>
    <s v="N/A"/>
    <s v="N/A"/>
    <n v="0"/>
    <n v="0"/>
    <n v="0"/>
    <s v="PC 17605"/>
    <n v="27.720800000000001"/>
    <s v="27.7208"/>
    <s v="Cherbourg"/>
  </r>
  <r>
    <n v="195"/>
    <n v="1"/>
    <x v="0"/>
    <n v="1"/>
    <x v="0"/>
    <n v="44"/>
    <n v="44"/>
    <s v="Adult"/>
    <n v="0"/>
    <n v="0"/>
    <n v="0"/>
    <s v="PC 17610"/>
    <n v="27.720800000000001"/>
    <s v="27.7208"/>
    <s v="Cherbourg"/>
  </r>
  <r>
    <n v="296"/>
    <n v="0"/>
    <x v="1"/>
    <n v="1"/>
    <x v="1"/>
    <m/>
    <s v="N/A"/>
    <s v="N/A"/>
    <n v="0"/>
    <n v="0"/>
    <n v="0"/>
    <s v="PC 17612"/>
    <n v="27.720800000000001"/>
    <s v="27.7208"/>
    <s v="Cherbourg"/>
  </r>
  <r>
    <n v="362"/>
    <n v="0"/>
    <x v="1"/>
    <n v="2"/>
    <x v="1"/>
    <n v="29"/>
    <n v="29"/>
    <s v="Adult"/>
    <n v="1"/>
    <n v="0"/>
    <n v="1"/>
    <s v="SC/PARIS 2167"/>
    <n v="27.720800000000001"/>
    <s v="27.7208"/>
    <s v="Cherbourg"/>
  </r>
  <r>
    <n v="218"/>
    <n v="0"/>
    <x v="1"/>
    <n v="2"/>
    <x v="1"/>
    <n v="42"/>
    <n v="42"/>
    <s v="Adult"/>
    <n v="1"/>
    <n v="0"/>
    <n v="1"/>
    <s v="243847"/>
    <n v="27"/>
    <s v="27"/>
    <s v="Southampton"/>
  </r>
  <r>
    <n v="601"/>
    <n v="1"/>
    <x v="0"/>
    <n v="2"/>
    <x v="0"/>
    <n v="24"/>
    <n v="24"/>
    <s v="Adult"/>
    <n v="2"/>
    <n v="1"/>
    <n v="3"/>
    <s v="243847"/>
    <n v="27"/>
    <s v="27"/>
    <s v="Southampton"/>
  </r>
  <r>
    <n v="12"/>
    <n v="1"/>
    <x v="0"/>
    <n v="1"/>
    <x v="0"/>
    <n v="58"/>
    <n v="58"/>
    <s v="Adult"/>
    <n v="0"/>
    <n v="0"/>
    <n v="0"/>
    <s v="113783"/>
    <n v="26.55"/>
    <s v="26.55"/>
    <s v="Southampton"/>
  </r>
  <r>
    <n v="188"/>
    <n v="1"/>
    <x v="0"/>
    <n v="1"/>
    <x v="1"/>
    <n v="45"/>
    <n v="45"/>
    <s v="Adult"/>
    <n v="0"/>
    <n v="0"/>
    <n v="0"/>
    <s v="111428"/>
    <n v="26.55"/>
    <s v="26.55"/>
    <s v="Southampton"/>
  </r>
  <r>
    <n v="253"/>
    <n v="0"/>
    <x v="1"/>
    <n v="1"/>
    <x v="1"/>
    <n v="62"/>
    <n v="62"/>
    <s v="Senior Citizen"/>
    <n v="0"/>
    <n v="0"/>
    <n v="0"/>
    <s v="113514"/>
    <n v="26.55"/>
    <s v="26.55"/>
    <s v="Southampton"/>
  </r>
  <r>
    <n v="431"/>
    <n v="1"/>
    <x v="0"/>
    <n v="1"/>
    <x v="1"/>
    <n v="28"/>
    <n v="28"/>
    <s v="Adult"/>
    <n v="0"/>
    <n v="0"/>
    <n v="0"/>
    <s v="110564"/>
    <n v="26.55"/>
    <s v="26.55"/>
    <s v="Southampton"/>
  </r>
  <r>
    <n v="448"/>
    <n v="1"/>
    <x v="0"/>
    <n v="1"/>
    <x v="1"/>
    <n v="34"/>
    <n v="34"/>
    <s v="Adult"/>
    <n v="0"/>
    <n v="0"/>
    <n v="0"/>
    <s v="113794"/>
    <n v="26.55"/>
    <s v="26.55"/>
    <s v="Southampton"/>
  </r>
  <r>
    <n v="457"/>
    <n v="0"/>
    <x v="1"/>
    <n v="1"/>
    <x v="1"/>
    <n v="65"/>
    <n v="65"/>
    <s v="Senior Citizen"/>
    <n v="0"/>
    <n v="0"/>
    <n v="0"/>
    <s v="13509"/>
    <n v="26.55"/>
    <s v="26.55"/>
    <s v="Southampton"/>
  </r>
  <r>
    <n v="461"/>
    <n v="1"/>
    <x v="0"/>
    <n v="1"/>
    <x v="1"/>
    <n v="48"/>
    <n v="48"/>
    <s v="Adult"/>
    <n v="0"/>
    <n v="0"/>
    <n v="0"/>
    <s v="19952"/>
    <n v="26.55"/>
    <s v="26.55"/>
    <s v="Southampton"/>
  </r>
  <r>
    <n v="468"/>
    <n v="0"/>
    <x v="1"/>
    <n v="1"/>
    <x v="1"/>
    <n v="56"/>
    <n v="56"/>
    <s v="Adult"/>
    <n v="0"/>
    <n v="0"/>
    <n v="0"/>
    <s v="113792"/>
    <n v="26.55"/>
    <s v="26.55"/>
    <s v="Southampton"/>
  </r>
  <r>
    <n v="508"/>
    <n v="1"/>
    <x v="0"/>
    <n v="1"/>
    <x v="1"/>
    <m/>
    <s v="N/A"/>
    <s v="N/A"/>
    <n v="0"/>
    <n v="0"/>
    <n v="0"/>
    <s v="111427"/>
    <n v="26.55"/>
    <s v="26.55"/>
    <s v="Southampton"/>
  </r>
  <r>
    <n v="537"/>
    <n v="0"/>
    <x v="1"/>
    <n v="1"/>
    <x v="1"/>
    <n v="45"/>
    <n v="45"/>
    <s v="Adult"/>
    <n v="0"/>
    <n v="0"/>
    <n v="0"/>
    <s v="113050"/>
    <n v="26.55"/>
    <s v="26.55"/>
    <s v="Southampton"/>
  </r>
  <r>
    <n v="556"/>
    <n v="0"/>
    <x v="1"/>
    <n v="1"/>
    <x v="1"/>
    <n v="62"/>
    <n v="62"/>
    <s v="Senior Citizen"/>
    <n v="0"/>
    <n v="0"/>
    <n v="0"/>
    <s v="113807"/>
    <n v="26.55"/>
    <s v="26.55"/>
    <s v="Southampton"/>
  </r>
  <r>
    <n v="605"/>
    <n v="1"/>
    <x v="0"/>
    <n v="1"/>
    <x v="1"/>
    <n v="35"/>
    <n v="35"/>
    <s v="Adult"/>
    <n v="0"/>
    <n v="0"/>
    <n v="0"/>
    <s v="111426"/>
    <n v="26.55"/>
    <s v="26.55"/>
    <s v="Cherbourg"/>
  </r>
  <r>
    <n v="695"/>
    <n v="0"/>
    <x v="1"/>
    <n v="1"/>
    <x v="1"/>
    <n v="60"/>
    <n v="60"/>
    <s v="Senior Citizen"/>
    <n v="0"/>
    <n v="0"/>
    <n v="0"/>
    <s v="113800"/>
    <n v="26.55"/>
    <s v="26.55"/>
    <s v="Southampton"/>
  </r>
  <r>
    <n v="712"/>
    <n v="0"/>
    <x v="1"/>
    <n v="1"/>
    <x v="1"/>
    <m/>
    <s v="N/A"/>
    <s v="N/A"/>
    <n v="0"/>
    <n v="0"/>
    <n v="0"/>
    <s v="113028"/>
    <n v="26.55"/>
    <s v="26.55"/>
    <s v="Southampton"/>
  </r>
  <r>
    <n v="858"/>
    <n v="1"/>
    <x v="0"/>
    <n v="1"/>
    <x v="1"/>
    <n v="51"/>
    <n v="51"/>
    <s v="Adult"/>
    <n v="0"/>
    <n v="0"/>
    <n v="0"/>
    <s v="113055"/>
    <n v="26.55"/>
    <s v="26.55"/>
    <s v="Southampton"/>
  </r>
  <r>
    <n v="573"/>
    <n v="1"/>
    <x v="0"/>
    <n v="1"/>
    <x v="1"/>
    <n v="36"/>
    <n v="36"/>
    <s v="Adult"/>
    <n v="0"/>
    <n v="0"/>
    <n v="0"/>
    <s v="PC 17474"/>
    <n v="26.387499999999999"/>
    <s v="26.3875"/>
    <s v="Southampton"/>
  </r>
  <r>
    <n v="513"/>
    <n v="1"/>
    <x v="0"/>
    <n v="1"/>
    <x v="1"/>
    <n v="36"/>
    <n v="36"/>
    <s v="Adult"/>
    <n v="0"/>
    <n v="0"/>
    <n v="0"/>
    <s v="PC 17473"/>
    <n v="26.287500000000001"/>
    <s v="26.2875"/>
    <s v="Southampton"/>
  </r>
  <r>
    <n v="702"/>
    <n v="1"/>
    <x v="0"/>
    <n v="1"/>
    <x v="1"/>
    <n v="35"/>
    <n v="35"/>
    <s v="Adult"/>
    <n v="0"/>
    <n v="0"/>
    <n v="0"/>
    <s v="PC 17475"/>
    <n v="26.287500000000001"/>
    <s v="26.2875"/>
    <s v="Southampton"/>
  </r>
  <r>
    <n v="708"/>
    <n v="1"/>
    <x v="0"/>
    <n v="1"/>
    <x v="1"/>
    <n v="42"/>
    <n v="42"/>
    <s v="Adult"/>
    <n v="0"/>
    <n v="0"/>
    <n v="0"/>
    <s v="PC 17476"/>
    <n v="26.287500000000001"/>
    <s v="26.2875"/>
    <s v="Southampton"/>
  </r>
  <r>
    <n v="137"/>
    <n v="1"/>
    <x v="0"/>
    <n v="1"/>
    <x v="0"/>
    <n v="19"/>
    <n v="19"/>
    <s v="Adult"/>
    <n v="0"/>
    <n v="2"/>
    <n v="2"/>
    <s v="11752"/>
    <n v="26.283300000000001"/>
    <s v="26.2833"/>
    <s v="Southampton"/>
  </r>
  <r>
    <n v="238"/>
    <n v="1"/>
    <x v="0"/>
    <n v="2"/>
    <x v="0"/>
    <n v="8"/>
    <n v="8"/>
    <s v="Child"/>
    <n v="0"/>
    <n v="2"/>
    <n v="2"/>
    <s v="C.A. 31921"/>
    <n v="26.25"/>
    <s v="26.25"/>
    <s v="Southampton"/>
  </r>
  <r>
    <n v="315"/>
    <n v="0"/>
    <x v="1"/>
    <n v="2"/>
    <x v="1"/>
    <n v="43"/>
    <n v="43"/>
    <s v="Adult"/>
    <n v="1"/>
    <n v="1"/>
    <n v="2"/>
    <s v="F.C.C. 13529"/>
    <n v="26.25"/>
    <s v="26.25"/>
    <s v="Southampton"/>
  </r>
  <r>
    <n v="441"/>
    <n v="1"/>
    <x v="0"/>
    <n v="2"/>
    <x v="0"/>
    <n v="45"/>
    <n v="45"/>
    <s v="Adult"/>
    <n v="1"/>
    <n v="1"/>
    <n v="2"/>
    <s v="F.C.C. 13529"/>
    <n v="26.25"/>
    <s v="26.25"/>
    <s v="Southampton"/>
  </r>
  <r>
    <n v="536"/>
    <n v="1"/>
    <x v="0"/>
    <n v="2"/>
    <x v="0"/>
    <n v="7"/>
    <n v="7"/>
    <s v="Child"/>
    <n v="0"/>
    <n v="2"/>
    <n v="2"/>
    <s v="F.C.C. 13529"/>
    <n v="26.25"/>
    <s v="26.25"/>
    <s v="Southampton"/>
  </r>
  <r>
    <n v="638"/>
    <n v="0"/>
    <x v="1"/>
    <n v="2"/>
    <x v="1"/>
    <n v="31"/>
    <n v="31"/>
    <s v="Adult"/>
    <n v="1"/>
    <n v="1"/>
    <n v="2"/>
    <s v="C.A. 31921"/>
    <n v="26.25"/>
    <s v="26.25"/>
    <s v="Southampton"/>
  </r>
  <r>
    <n v="802"/>
    <n v="1"/>
    <x v="0"/>
    <n v="2"/>
    <x v="0"/>
    <n v="31"/>
    <n v="31"/>
    <s v="Adult"/>
    <n v="1"/>
    <n v="1"/>
    <n v="2"/>
    <s v="C.A. 31921"/>
    <n v="26.25"/>
    <s v="26.25"/>
    <s v="Southampton"/>
  </r>
  <r>
    <n v="21"/>
    <n v="0"/>
    <x v="1"/>
    <n v="2"/>
    <x v="1"/>
    <n v="35"/>
    <n v="35"/>
    <s v="Adult"/>
    <n v="0"/>
    <n v="0"/>
    <n v="0"/>
    <s v="239865"/>
    <n v="26"/>
    <s v="26"/>
    <s v="Southampton"/>
  </r>
  <r>
    <n v="54"/>
    <n v="1"/>
    <x v="0"/>
    <n v="2"/>
    <x v="0"/>
    <n v="29"/>
    <n v="29"/>
    <s v="Adult"/>
    <n v="1"/>
    <n v="0"/>
    <n v="1"/>
    <s v="2926"/>
    <n v="26"/>
    <s v="26"/>
    <s v="Southampton"/>
  </r>
  <r>
    <n v="100"/>
    <n v="0"/>
    <x v="1"/>
    <n v="2"/>
    <x v="1"/>
    <n v="34"/>
    <n v="34"/>
    <s v="Adult"/>
    <n v="1"/>
    <n v="0"/>
    <n v="1"/>
    <s v="244367"/>
    <n v="26"/>
    <s v="26"/>
    <s v="Southampton"/>
  </r>
  <r>
    <n v="134"/>
    <n v="1"/>
    <x v="0"/>
    <n v="2"/>
    <x v="0"/>
    <n v="29"/>
    <n v="29"/>
    <s v="Adult"/>
    <n v="1"/>
    <n v="0"/>
    <n v="1"/>
    <s v="228414"/>
    <n v="26"/>
    <s v="26"/>
    <s v="Southampton"/>
  </r>
  <r>
    <n v="149"/>
    <n v="0"/>
    <x v="1"/>
    <n v="2"/>
    <x v="1"/>
    <n v="36.5"/>
    <n v="36.5"/>
    <s v="Adult"/>
    <n v="0"/>
    <n v="2"/>
    <n v="2"/>
    <s v="230080"/>
    <n v="26"/>
    <s v="26"/>
    <s v="Southampton"/>
  </r>
  <r>
    <n v="194"/>
    <n v="1"/>
    <x v="0"/>
    <n v="2"/>
    <x v="1"/>
    <n v="3"/>
    <n v="3"/>
    <s v="Child"/>
    <n v="1"/>
    <n v="1"/>
    <n v="2"/>
    <s v="230080"/>
    <n v="26"/>
    <s v="26"/>
    <s v="Southampton"/>
  </r>
  <r>
    <n v="237"/>
    <n v="0"/>
    <x v="1"/>
    <n v="2"/>
    <x v="1"/>
    <n v="44"/>
    <n v="44"/>
    <s v="Adult"/>
    <n v="1"/>
    <n v="0"/>
    <n v="1"/>
    <s v="26707"/>
    <n v="26"/>
    <s v="26"/>
    <s v="Southampton"/>
  </r>
  <r>
    <n v="250"/>
    <n v="0"/>
    <x v="1"/>
    <n v="2"/>
    <x v="1"/>
    <n v="54"/>
    <n v="54"/>
    <s v="Adult"/>
    <n v="1"/>
    <n v="0"/>
    <n v="1"/>
    <s v="244252"/>
    <n v="26"/>
    <s v="26"/>
    <s v="Southampton"/>
  </r>
  <r>
    <n v="260"/>
    <n v="1"/>
    <x v="0"/>
    <n v="2"/>
    <x v="0"/>
    <n v="50"/>
    <n v="50"/>
    <s v="Adult"/>
    <n v="0"/>
    <n v="1"/>
    <n v="1"/>
    <s v="230433"/>
    <n v="26"/>
    <s v="26"/>
    <s v="Southampton"/>
  </r>
  <r>
    <n v="285"/>
    <n v="0"/>
    <x v="1"/>
    <n v="1"/>
    <x v="1"/>
    <m/>
    <s v="N/A"/>
    <s v="N/A"/>
    <n v="0"/>
    <n v="0"/>
    <n v="0"/>
    <s v="113056"/>
    <n v="26"/>
    <s v="26"/>
    <s v="Southampton"/>
  </r>
  <r>
    <n v="313"/>
    <n v="0"/>
    <x v="1"/>
    <n v="2"/>
    <x v="0"/>
    <n v="26"/>
    <n v="26"/>
    <s v="Adult"/>
    <n v="1"/>
    <n v="1"/>
    <n v="2"/>
    <s v="250651"/>
    <n v="26"/>
    <s v="26"/>
    <s v="Southampton"/>
  </r>
  <r>
    <n v="317"/>
    <n v="1"/>
    <x v="0"/>
    <n v="2"/>
    <x v="0"/>
    <n v="24"/>
    <n v="24"/>
    <s v="Adult"/>
    <n v="1"/>
    <n v="0"/>
    <n v="1"/>
    <s v="244367"/>
    <n v="26"/>
    <s v="26"/>
    <s v="Southampton"/>
  </r>
  <r>
    <n v="341"/>
    <n v="1"/>
    <x v="0"/>
    <n v="2"/>
    <x v="1"/>
    <n v="2"/>
    <n v="2"/>
    <s v="Child"/>
    <n v="1"/>
    <n v="1"/>
    <n v="2"/>
    <s v="230080"/>
    <n v="26"/>
    <s v="26"/>
    <s v="Southampton"/>
  </r>
  <r>
    <n v="398"/>
    <n v="0"/>
    <x v="1"/>
    <n v="2"/>
    <x v="1"/>
    <n v="46"/>
    <n v="46"/>
    <s v="Adult"/>
    <n v="0"/>
    <n v="0"/>
    <n v="0"/>
    <s v="28403"/>
    <n v="26"/>
    <s v="26"/>
    <s v="Southampton"/>
  </r>
  <r>
    <n v="427"/>
    <n v="1"/>
    <x v="0"/>
    <n v="2"/>
    <x v="0"/>
    <n v="28"/>
    <n v="28"/>
    <s v="Adult"/>
    <n v="1"/>
    <n v="0"/>
    <n v="1"/>
    <s v="2003"/>
    <n v="26"/>
    <s v="26"/>
    <s v="Southampton"/>
  </r>
  <r>
    <n v="428"/>
    <n v="1"/>
    <x v="0"/>
    <n v="2"/>
    <x v="0"/>
    <n v="19"/>
    <n v="19"/>
    <s v="Adult"/>
    <n v="0"/>
    <n v="0"/>
    <n v="0"/>
    <s v="250655"/>
    <n v="26"/>
    <s v="26"/>
    <s v="Southampton"/>
  </r>
  <r>
    <n v="433"/>
    <n v="1"/>
    <x v="0"/>
    <n v="2"/>
    <x v="0"/>
    <n v="42"/>
    <n v="42"/>
    <s v="Adult"/>
    <n v="1"/>
    <n v="0"/>
    <n v="1"/>
    <s v="SC/AH 3085"/>
    <n v="26"/>
    <s v="26"/>
    <s v="Southampton"/>
  </r>
  <r>
    <n v="507"/>
    <n v="1"/>
    <x v="0"/>
    <n v="2"/>
    <x v="0"/>
    <n v="33"/>
    <n v="33"/>
    <s v="Adult"/>
    <n v="0"/>
    <n v="2"/>
    <n v="2"/>
    <s v="26360"/>
    <n v="26"/>
    <s v="26"/>
    <s v="Southampton"/>
  </r>
  <r>
    <n v="519"/>
    <n v="1"/>
    <x v="0"/>
    <n v="2"/>
    <x v="0"/>
    <n v="36"/>
    <n v="36"/>
    <s v="Adult"/>
    <n v="1"/>
    <n v="0"/>
    <n v="1"/>
    <s v="226875"/>
    <n v="26"/>
    <s v="26"/>
    <s v="Southampton"/>
  </r>
  <r>
    <n v="531"/>
    <n v="1"/>
    <x v="0"/>
    <n v="2"/>
    <x v="0"/>
    <n v="2"/>
    <n v="2"/>
    <s v="Child"/>
    <n v="1"/>
    <n v="1"/>
    <n v="2"/>
    <s v="26360"/>
    <n v="26"/>
    <s v="26"/>
    <s v="Southampton"/>
  </r>
  <r>
    <n v="544"/>
    <n v="1"/>
    <x v="0"/>
    <n v="2"/>
    <x v="1"/>
    <n v="32"/>
    <n v="32"/>
    <s v="Adult"/>
    <n v="1"/>
    <n v="0"/>
    <n v="1"/>
    <s v="2908"/>
    <n v="26"/>
    <s v="26"/>
    <s v="Southampton"/>
  </r>
  <r>
    <n v="546"/>
    <n v="0"/>
    <x v="1"/>
    <n v="1"/>
    <x v="1"/>
    <n v="64"/>
    <n v="64"/>
    <s v="Senior Citizen"/>
    <n v="0"/>
    <n v="0"/>
    <n v="0"/>
    <s v="693"/>
    <n v="26"/>
    <s v="26"/>
    <s v="Southampton"/>
  </r>
  <r>
    <n v="547"/>
    <n v="1"/>
    <x v="0"/>
    <n v="2"/>
    <x v="0"/>
    <n v="19"/>
    <n v="19"/>
    <s v="Adult"/>
    <n v="1"/>
    <n v="0"/>
    <n v="1"/>
    <s v="2908"/>
    <n v="26"/>
    <s v="26"/>
    <s v="Southampton"/>
  </r>
  <r>
    <n v="552"/>
    <n v="0"/>
    <x v="1"/>
    <n v="2"/>
    <x v="1"/>
    <n v="27"/>
    <n v="27"/>
    <s v="Adult"/>
    <n v="0"/>
    <n v="0"/>
    <n v="0"/>
    <s v="244358"/>
    <n v="26"/>
    <s v="26"/>
    <s v="Southampton"/>
  </r>
  <r>
    <n v="583"/>
    <n v="0"/>
    <x v="1"/>
    <n v="2"/>
    <x v="1"/>
    <n v="54"/>
    <n v="54"/>
    <s v="Adult"/>
    <n v="0"/>
    <n v="0"/>
    <n v="0"/>
    <s v="28403"/>
    <n v="26"/>
    <s v="26"/>
    <s v="Southampton"/>
  </r>
  <r>
    <n v="595"/>
    <n v="0"/>
    <x v="1"/>
    <n v="2"/>
    <x v="1"/>
    <n v="37"/>
    <n v="37"/>
    <s v="Adult"/>
    <n v="1"/>
    <n v="0"/>
    <n v="1"/>
    <s v="SC/AH 29037"/>
    <n v="26"/>
    <s v="26"/>
    <s v="Southampton"/>
  </r>
  <r>
    <n v="706"/>
    <n v="0"/>
    <x v="1"/>
    <n v="2"/>
    <x v="1"/>
    <n v="39"/>
    <n v="39"/>
    <s v="Adult"/>
    <n v="0"/>
    <n v="0"/>
    <n v="0"/>
    <s v="250655"/>
    <n v="26"/>
    <s v="26"/>
    <s v="Southampton"/>
  </r>
  <r>
    <n v="729"/>
    <n v="0"/>
    <x v="1"/>
    <n v="2"/>
    <x v="1"/>
    <n v="25"/>
    <n v="25"/>
    <s v="Adult"/>
    <n v="1"/>
    <n v="0"/>
    <n v="1"/>
    <s v="236853"/>
    <n v="26"/>
    <s v="26"/>
    <s v="Southampton"/>
  </r>
  <r>
    <n v="792"/>
    <n v="0"/>
    <x v="1"/>
    <n v="2"/>
    <x v="1"/>
    <n v="16"/>
    <n v="16"/>
    <s v="Teen"/>
    <n v="0"/>
    <n v="0"/>
    <n v="0"/>
    <s v="239865"/>
    <n v="26"/>
    <s v="26"/>
    <s v="Southampton"/>
  </r>
  <r>
    <n v="855"/>
    <n v="0"/>
    <x v="1"/>
    <n v="2"/>
    <x v="0"/>
    <n v="44"/>
    <n v="44"/>
    <s v="Adult"/>
    <n v="1"/>
    <n v="0"/>
    <n v="1"/>
    <s v="244252"/>
    <n v="26"/>
    <s v="26"/>
    <s v="Southampton"/>
  </r>
  <r>
    <n v="881"/>
    <n v="1"/>
    <x v="0"/>
    <n v="2"/>
    <x v="0"/>
    <n v="25"/>
    <n v="25"/>
    <s v="Adult"/>
    <n v="0"/>
    <n v="1"/>
    <n v="1"/>
    <s v="230433"/>
    <n v="26"/>
    <s v="26"/>
    <s v="Southampton"/>
  </r>
  <r>
    <n v="797"/>
    <n v="1"/>
    <x v="0"/>
    <n v="1"/>
    <x v="0"/>
    <n v="49"/>
    <n v="49"/>
    <s v="Adult"/>
    <n v="0"/>
    <n v="0"/>
    <n v="0"/>
    <s v="17465"/>
    <n v="25.929200000000002"/>
    <s v="25.9292"/>
    <s v="Southampton"/>
  </r>
  <r>
    <n v="863"/>
    <n v="1"/>
    <x v="0"/>
    <n v="1"/>
    <x v="0"/>
    <n v="48"/>
    <n v="48"/>
    <s v="Adult"/>
    <n v="0"/>
    <n v="0"/>
    <n v="0"/>
    <s v="17466"/>
    <n v="25.929200000000002"/>
    <s v="25.9292"/>
    <s v="Southampton"/>
  </r>
  <r>
    <n v="169"/>
    <n v="0"/>
    <x v="1"/>
    <n v="1"/>
    <x v="1"/>
    <m/>
    <s v="N/A"/>
    <s v="N/A"/>
    <n v="0"/>
    <n v="0"/>
    <n v="0"/>
    <s v="PC 17318"/>
    <n v="25.925000000000001"/>
    <s v="25.925"/>
    <s v="Southampton"/>
  </r>
  <r>
    <n v="663"/>
    <n v="0"/>
    <x v="1"/>
    <n v="1"/>
    <x v="1"/>
    <n v="47"/>
    <n v="47"/>
    <s v="Adult"/>
    <n v="0"/>
    <n v="0"/>
    <n v="0"/>
    <s v="5727"/>
    <n v="25.587499999999999"/>
    <s v="25.5875"/>
    <s v="Southampton"/>
  </r>
  <r>
    <n v="177"/>
    <n v="0"/>
    <x v="1"/>
    <n v="3"/>
    <x v="1"/>
    <m/>
    <s v="N/A"/>
    <s v="N/A"/>
    <n v="3"/>
    <n v="1"/>
    <n v="4"/>
    <s v="4133"/>
    <n v="25.466699999999999"/>
    <s v="25.4667"/>
    <s v="Southampton"/>
  </r>
  <r>
    <n v="230"/>
    <n v="0"/>
    <x v="1"/>
    <n v="3"/>
    <x v="0"/>
    <m/>
    <s v="N/A"/>
    <s v="N/A"/>
    <n v="3"/>
    <n v="1"/>
    <n v="4"/>
    <s v="4133"/>
    <n v="25.466699999999999"/>
    <s v="25.4667"/>
    <s v="Southampton"/>
  </r>
  <r>
    <n v="410"/>
    <n v="0"/>
    <x v="1"/>
    <n v="3"/>
    <x v="0"/>
    <m/>
    <s v="N/A"/>
    <s v="N/A"/>
    <n v="3"/>
    <n v="1"/>
    <n v="4"/>
    <s v="4133"/>
    <n v="25.466699999999999"/>
    <s v="25.4667"/>
    <s v="Southampton"/>
  </r>
  <r>
    <n v="486"/>
    <n v="0"/>
    <x v="1"/>
    <n v="3"/>
    <x v="0"/>
    <m/>
    <s v="N/A"/>
    <s v="N/A"/>
    <n v="3"/>
    <n v="1"/>
    <n v="4"/>
    <s v="4133"/>
    <n v="25.466699999999999"/>
    <s v="25.4667"/>
    <s v="Southampton"/>
  </r>
  <r>
    <n v="110"/>
    <n v="1"/>
    <x v="0"/>
    <n v="3"/>
    <x v="0"/>
    <m/>
    <s v="N/A"/>
    <s v="N/A"/>
    <n v="1"/>
    <n v="0"/>
    <n v="1"/>
    <s v="371110"/>
    <n v="24.15"/>
    <s v="24.15"/>
    <s v="Queenstown"/>
  </r>
  <r>
    <n v="420"/>
    <n v="0"/>
    <x v="1"/>
    <n v="3"/>
    <x v="0"/>
    <n v="10"/>
    <n v="10"/>
    <s v="Child"/>
    <n v="0"/>
    <n v="2"/>
    <n v="2"/>
    <s v="345773"/>
    <n v="24.15"/>
    <s v="24.15"/>
    <s v="Southampton"/>
  </r>
  <r>
    <n v="518"/>
    <n v="0"/>
    <x v="1"/>
    <n v="3"/>
    <x v="1"/>
    <m/>
    <s v="N/A"/>
    <s v="N/A"/>
    <n v="0"/>
    <n v="0"/>
    <n v="0"/>
    <s v="371110"/>
    <n v="24.15"/>
    <s v="24.15"/>
    <s v="Queenstown"/>
  </r>
  <r>
    <n v="566"/>
    <n v="0"/>
    <x v="1"/>
    <n v="3"/>
    <x v="1"/>
    <n v="24"/>
    <n v="24"/>
    <s v="Adult"/>
    <n v="2"/>
    <n v="0"/>
    <n v="2"/>
    <s v="A/4 48871"/>
    <n v="24.15"/>
    <s v="24.15"/>
    <s v="Southampton"/>
  </r>
  <r>
    <n v="596"/>
    <n v="0"/>
    <x v="1"/>
    <n v="3"/>
    <x v="1"/>
    <n v="36"/>
    <n v="36"/>
    <s v="Adult"/>
    <n v="1"/>
    <n v="1"/>
    <n v="2"/>
    <s v="345773"/>
    <n v="24.15"/>
    <s v="24.15"/>
    <s v="Southampton"/>
  </r>
  <r>
    <n v="769"/>
    <n v="0"/>
    <x v="1"/>
    <n v="3"/>
    <x v="1"/>
    <m/>
    <s v="N/A"/>
    <s v="N/A"/>
    <n v="1"/>
    <n v="0"/>
    <n v="1"/>
    <s v="371110"/>
    <n v="24.15"/>
    <s v="24.15"/>
    <s v="Queenstown"/>
  </r>
  <r>
    <n v="800"/>
    <n v="0"/>
    <x v="1"/>
    <n v="3"/>
    <x v="0"/>
    <n v="30"/>
    <n v="30"/>
    <s v="Adult"/>
    <n v="1"/>
    <n v="1"/>
    <n v="2"/>
    <s v="345773"/>
    <n v="24.15"/>
    <s v="24.15"/>
    <s v="Southampton"/>
  </r>
  <r>
    <n v="812"/>
    <n v="0"/>
    <x v="1"/>
    <n v="3"/>
    <x v="1"/>
    <n v="39"/>
    <n v="39"/>
    <s v="Adult"/>
    <n v="0"/>
    <n v="0"/>
    <n v="0"/>
    <s v="A/4 48871"/>
    <n v="24.15"/>
    <s v="24.15"/>
    <s v="Southampton"/>
  </r>
  <r>
    <n v="309"/>
    <n v="0"/>
    <x v="1"/>
    <n v="2"/>
    <x v="1"/>
    <n v="30"/>
    <n v="30"/>
    <s v="Adult"/>
    <n v="1"/>
    <n v="0"/>
    <n v="1"/>
    <s v="P/PP 3381"/>
    <n v="24"/>
    <s v="24"/>
    <s v="Cherbourg"/>
  </r>
  <r>
    <n v="875"/>
    <n v="1"/>
    <x v="0"/>
    <n v="2"/>
    <x v="0"/>
    <n v="28"/>
    <n v="28"/>
    <s v="Adult"/>
    <n v="1"/>
    <n v="0"/>
    <n v="1"/>
    <s v="P/PP 3381"/>
    <n v="24"/>
    <s v="24"/>
    <s v="Cherbourg"/>
  </r>
  <r>
    <n v="784"/>
    <n v="0"/>
    <x v="1"/>
    <n v="3"/>
    <x v="1"/>
    <m/>
    <s v="N/A"/>
    <s v="N/A"/>
    <n v="1"/>
    <n v="2"/>
    <n v="3"/>
    <s v="W./C. 6607"/>
    <n v="23.45"/>
    <s v="23.45"/>
    <s v="Southampton"/>
  </r>
  <r>
    <n v="889"/>
    <n v="0"/>
    <x v="1"/>
    <n v="3"/>
    <x v="0"/>
    <m/>
    <s v="N/A"/>
    <s v="N/A"/>
    <n v="1"/>
    <n v="2"/>
    <n v="3"/>
    <s v="W./C. 6607"/>
    <n v="23.45"/>
    <s v="23.45"/>
    <s v="Southampton"/>
  </r>
  <r>
    <n v="302"/>
    <n v="1"/>
    <x v="0"/>
    <n v="3"/>
    <x v="1"/>
    <m/>
    <s v="N/A"/>
    <s v="N/A"/>
    <n v="2"/>
    <n v="0"/>
    <n v="2"/>
    <s v="367226"/>
    <n v="23.25"/>
    <s v="23.25"/>
    <s v="Queenstown"/>
  </r>
  <r>
    <n v="331"/>
    <n v="1"/>
    <x v="0"/>
    <n v="3"/>
    <x v="0"/>
    <m/>
    <s v="N/A"/>
    <s v="N/A"/>
    <n v="2"/>
    <n v="0"/>
    <n v="2"/>
    <s v="367226"/>
    <n v="23.25"/>
    <s v="23.25"/>
    <s v="Queenstown"/>
  </r>
  <r>
    <n v="99"/>
    <n v="1"/>
    <x v="0"/>
    <n v="2"/>
    <x v="0"/>
    <n v="34"/>
    <n v="34"/>
    <s v="Adult"/>
    <n v="0"/>
    <n v="1"/>
    <n v="1"/>
    <s v="231919"/>
    <n v="23"/>
    <s v="23"/>
    <s v="Southampton"/>
  </r>
  <r>
    <n v="652"/>
    <n v="1"/>
    <x v="0"/>
    <n v="2"/>
    <x v="0"/>
    <n v="18"/>
    <n v="18"/>
    <s v="Teen"/>
    <n v="0"/>
    <n v="1"/>
    <n v="1"/>
    <s v="231919"/>
    <n v="23"/>
    <s v="23"/>
    <s v="Southampton"/>
  </r>
  <r>
    <n v="751"/>
    <n v="1"/>
    <x v="0"/>
    <n v="2"/>
    <x v="0"/>
    <n v="4"/>
    <n v="4"/>
    <s v="Child"/>
    <n v="1"/>
    <n v="1"/>
    <n v="2"/>
    <s v="29103"/>
    <n v="23"/>
    <s v="23"/>
    <s v="Southampton"/>
  </r>
  <r>
    <n v="775"/>
    <n v="1"/>
    <x v="0"/>
    <n v="2"/>
    <x v="0"/>
    <n v="54"/>
    <n v="54"/>
    <s v="Adult"/>
    <n v="1"/>
    <n v="3"/>
    <n v="4"/>
    <s v="29105"/>
    <n v="23"/>
    <s v="23"/>
    <s v="Southampton"/>
  </r>
  <r>
    <n v="509"/>
    <n v="0"/>
    <x v="1"/>
    <n v="3"/>
    <x v="1"/>
    <n v="28"/>
    <n v="28"/>
    <s v="Adult"/>
    <n v="0"/>
    <n v="0"/>
    <n v="0"/>
    <s v="C 4001"/>
    <n v="22.524999999999999"/>
    <s v="22.525"/>
    <s v="Southampton"/>
  </r>
  <r>
    <n v="129"/>
    <n v="1"/>
    <x v="0"/>
    <n v="3"/>
    <x v="0"/>
    <m/>
    <s v="N/A"/>
    <s v="N/A"/>
    <n v="1"/>
    <n v="1"/>
    <n v="2"/>
    <s v="2668"/>
    <n v="22.3583"/>
    <s v="22.3583"/>
    <s v="Cherbourg"/>
  </r>
  <r>
    <n v="534"/>
    <n v="1"/>
    <x v="0"/>
    <n v="3"/>
    <x v="0"/>
    <m/>
    <s v="N/A"/>
    <s v="N/A"/>
    <n v="0"/>
    <n v="2"/>
    <n v="2"/>
    <s v="2668"/>
    <n v="22.3583"/>
    <s v="22.3583"/>
    <s v="Cherbourg"/>
  </r>
  <r>
    <n v="185"/>
    <n v="1"/>
    <x v="0"/>
    <n v="3"/>
    <x v="0"/>
    <n v="4"/>
    <n v="4"/>
    <s v="Child"/>
    <n v="0"/>
    <n v="2"/>
    <n v="2"/>
    <s v="315153"/>
    <n v="22.024999999999999"/>
    <s v="22.025"/>
    <s v="Southampton"/>
  </r>
  <r>
    <n v="49"/>
    <n v="0"/>
    <x v="1"/>
    <n v="3"/>
    <x v="1"/>
    <m/>
    <s v="N/A"/>
    <s v="N/A"/>
    <n v="2"/>
    <n v="0"/>
    <n v="2"/>
    <s v="2662"/>
    <n v="21.679200000000002"/>
    <s v="21.6792"/>
    <s v="Cherbourg"/>
  </r>
  <r>
    <n v="8"/>
    <n v="0"/>
    <x v="1"/>
    <n v="3"/>
    <x v="1"/>
    <n v="2"/>
    <n v="2"/>
    <s v="Child"/>
    <n v="3"/>
    <n v="1"/>
    <n v="4"/>
    <s v="349909"/>
    <n v="21.074999999999999"/>
    <s v="21.075"/>
    <s v="Southampton"/>
  </r>
  <r>
    <n v="25"/>
    <n v="0"/>
    <x v="1"/>
    <n v="3"/>
    <x v="0"/>
    <n v="8"/>
    <n v="8"/>
    <s v="Child"/>
    <n v="3"/>
    <n v="1"/>
    <n v="4"/>
    <s v="349909"/>
    <n v="21.074999999999999"/>
    <s v="21.075"/>
    <s v="Southampton"/>
  </r>
  <r>
    <n v="375"/>
    <n v="0"/>
    <x v="1"/>
    <n v="3"/>
    <x v="0"/>
    <n v="3"/>
    <n v="3"/>
    <s v="Child"/>
    <n v="3"/>
    <n v="1"/>
    <n v="4"/>
    <s v="349909"/>
    <n v="21.074999999999999"/>
    <s v="21.075"/>
    <s v="Southampton"/>
  </r>
  <r>
    <n v="568"/>
    <n v="0"/>
    <x v="1"/>
    <n v="3"/>
    <x v="0"/>
    <n v="29"/>
    <n v="29"/>
    <s v="Adult"/>
    <n v="0"/>
    <n v="4"/>
    <n v="4"/>
    <s v="349909"/>
    <n v="21.074999999999999"/>
    <s v="21.075"/>
    <s v="Southampton"/>
  </r>
  <r>
    <n v="42"/>
    <n v="0"/>
    <x v="1"/>
    <n v="2"/>
    <x v="0"/>
    <n v="27"/>
    <n v="27"/>
    <s v="Adult"/>
    <n v="1"/>
    <n v="0"/>
    <n v="1"/>
    <s v="11668"/>
    <n v="21"/>
    <s v="21"/>
    <s v="Southampton"/>
  </r>
  <r>
    <n v="118"/>
    <n v="0"/>
    <x v="1"/>
    <n v="2"/>
    <x v="1"/>
    <n v="29"/>
    <n v="29"/>
    <s v="Adult"/>
    <n v="1"/>
    <n v="0"/>
    <n v="1"/>
    <s v="11668"/>
    <n v="21"/>
    <s v="21"/>
    <s v="Southampton"/>
  </r>
  <r>
    <n v="212"/>
    <n v="1"/>
    <x v="0"/>
    <n v="2"/>
    <x v="0"/>
    <n v="35"/>
    <n v="35"/>
    <s v="Adult"/>
    <n v="0"/>
    <n v="0"/>
    <n v="0"/>
    <s v="F.C.C. 13528"/>
    <n v="21"/>
    <s v="21"/>
    <s v="Southampton"/>
  </r>
  <r>
    <n v="406"/>
    <n v="0"/>
    <x v="1"/>
    <n v="2"/>
    <x v="1"/>
    <n v="34"/>
    <n v="34"/>
    <s v="Adult"/>
    <n v="1"/>
    <n v="0"/>
    <n v="1"/>
    <s v="28664"/>
    <n v="21"/>
    <s v="21"/>
    <s v="Southampton"/>
  </r>
  <r>
    <n v="477"/>
    <n v="0"/>
    <x v="1"/>
    <n v="2"/>
    <x v="1"/>
    <n v="34"/>
    <n v="34"/>
    <s v="Adult"/>
    <n v="1"/>
    <n v="0"/>
    <n v="1"/>
    <s v="31027"/>
    <n v="21"/>
    <s v="21"/>
    <s v="Southampton"/>
  </r>
  <r>
    <n v="727"/>
    <n v="1"/>
    <x v="0"/>
    <n v="2"/>
    <x v="0"/>
    <n v="30"/>
    <n v="30"/>
    <s v="Adult"/>
    <n v="3"/>
    <n v="0"/>
    <n v="3"/>
    <s v="31027"/>
    <n v="21"/>
    <s v="21"/>
    <s v="Southampton"/>
  </r>
  <r>
    <n v="94"/>
    <n v="0"/>
    <x v="1"/>
    <n v="3"/>
    <x v="1"/>
    <n v="26"/>
    <n v="26"/>
    <s v="Adult"/>
    <n v="1"/>
    <n v="2"/>
    <n v="3"/>
    <s v="C.A. 2315"/>
    <n v="20.574999999999999"/>
    <s v="20.575"/>
    <s v="Southampton"/>
  </r>
  <r>
    <n v="789"/>
    <n v="1"/>
    <x v="0"/>
    <n v="3"/>
    <x v="1"/>
    <n v="1"/>
    <n v="1"/>
    <s v="Child"/>
    <n v="1"/>
    <n v="2"/>
    <n v="3"/>
    <s v="C.A. 2315"/>
    <n v="20.574999999999999"/>
    <s v="20.575"/>
    <s v="Southampton"/>
  </r>
  <r>
    <n v="166"/>
    <n v="1"/>
    <x v="0"/>
    <n v="3"/>
    <x v="1"/>
    <n v="9"/>
    <n v="9"/>
    <s v="Child"/>
    <n v="0"/>
    <n v="2"/>
    <n v="2"/>
    <s v="363291"/>
    <n v="20.524999999999999"/>
    <s v="20.525"/>
    <s v="Southampton"/>
  </r>
  <r>
    <n v="329"/>
    <n v="1"/>
    <x v="0"/>
    <n v="3"/>
    <x v="0"/>
    <n v="31"/>
    <n v="31"/>
    <s v="Adult"/>
    <n v="1"/>
    <n v="1"/>
    <n v="2"/>
    <s v="363291"/>
    <n v="20.524999999999999"/>
    <s v="20.525"/>
    <s v="Southampton"/>
  </r>
  <r>
    <n v="549"/>
    <n v="0"/>
    <x v="1"/>
    <n v="3"/>
    <x v="1"/>
    <n v="33"/>
    <n v="33"/>
    <s v="Adult"/>
    <n v="1"/>
    <n v="1"/>
    <n v="2"/>
    <s v="363291"/>
    <n v="20.524999999999999"/>
    <s v="20.525"/>
    <s v="Southampton"/>
  </r>
  <r>
    <n v="280"/>
    <n v="1"/>
    <x v="0"/>
    <n v="3"/>
    <x v="0"/>
    <n v="35"/>
    <n v="35"/>
    <s v="Adult"/>
    <n v="1"/>
    <n v="1"/>
    <n v="2"/>
    <s v="C.A. 2673"/>
    <n v="20.25"/>
    <s v="20.25"/>
    <s v="Southampton"/>
  </r>
  <r>
    <n v="747"/>
    <n v="0"/>
    <x v="1"/>
    <n v="3"/>
    <x v="1"/>
    <n v="16"/>
    <n v="16"/>
    <s v="Teen"/>
    <n v="1"/>
    <n v="1"/>
    <n v="2"/>
    <s v="C.A. 2673"/>
    <n v="20.25"/>
    <s v="20.25"/>
    <s v="Southampton"/>
  </r>
  <r>
    <n v="255"/>
    <n v="0"/>
    <x v="1"/>
    <n v="3"/>
    <x v="0"/>
    <n v="41"/>
    <n v="41"/>
    <s v="Adult"/>
    <n v="0"/>
    <n v="2"/>
    <n v="2"/>
    <s v="370129"/>
    <n v="20.212499999999999"/>
    <s v="20.2125"/>
    <s v="Southampton"/>
  </r>
  <r>
    <n v="425"/>
    <n v="0"/>
    <x v="1"/>
    <n v="3"/>
    <x v="1"/>
    <n v="18"/>
    <n v="18"/>
    <s v="Teen"/>
    <n v="1"/>
    <n v="1"/>
    <n v="2"/>
    <s v="370129"/>
    <n v="20.212499999999999"/>
    <s v="20.2125"/>
    <s v="Southampton"/>
  </r>
  <r>
    <n v="452"/>
    <n v="0"/>
    <x v="1"/>
    <n v="3"/>
    <x v="1"/>
    <m/>
    <s v="N/A"/>
    <s v="N/A"/>
    <n v="1"/>
    <n v="0"/>
    <n v="1"/>
    <s v="65303"/>
    <n v="19.966699999999999"/>
    <s v="19.9667"/>
    <s v="Southampton"/>
  </r>
  <r>
    <n v="491"/>
    <n v="0"/>
    <x v="1"/>
    <n v="3"/>
    <x v="1"/>
    <m/>
    <s v="N/A"/>
    <s v="N/A"/>
    <n v="1"/>
    <n v="0"/>
    <n v="1"/>
    <s v="65304"/>
    <n v="19.966699999999999"/>
    <s v="19.9667"/>
    <s v="Southampton"/>
  </r>
  <r>
    <n v="273"/>
    <n v="1"/>
    <x v="0"/>
    <n v="2"/>
    <x v="0"/>
    <n v="41"/>
    <n v="41"/>
    <s v="Adult"/>
    <n v="0"/>
    <n v="1"/>
    <n v="1"/>
    <s v="250644"/>
    <n v="19.5"/>
    <s v="19.5"/>
    <s v="Southampton"/>
  </r>
  <r>
    <n v="447"/>
    <n v="1"/>
    <x v="0"/>
    <n v="2"/>
    <x v="0"/>
    <n v="13"/>
    <n v="13"/>
    <s v="Teen"/>
    <n v="0"/>
    <n v="1"/>
    <n v="1"/>
    <s v="250644"/>
    <n v="19.5"/>
    <s v="19.5"/>
    <s v="Southampton"/>
  </r>
  <r>
    <n v="449"/>
    <n v="1"/>
    <x v="0"/>
    <n v="3"/>
    <x v="0"/>
    <n v="5"/>
    <n v="5"/>
    <s v="Child"/>
    <n v="2"/>
    <n v="1"/>
    <n v="3"/>
    <s v="2666"/>
    <n v="19.258299999999998"/>
    <s v="19.2583"/>
    <s v="Cherbourg"/>
  </r>
  <r>
    <n v="470"/>
    <n v="1"/>
    <x v="0"/>
    <n v="3"/>
    <x v="0"/>
    <n v="0.75"/>
    <n v="0.75"/>
    <s v="Child"/>
    <n v="2"/>
    <n v="1"/>
    <n v="3"/>
    <s v="2666"/>
    <n v="19.258299999999998"/>
    <s v="19.2583"/>
    <s v="Cherbourg"/>
  </r>
  <r>
    <n v="645"/>
    <n v="1"/>
    <x v="0"/>
    <n v="3"/>
    <x v="0"/>
    <n v="0.75"/>
    <n v="0.75"/>
    <s v="Child"/>
    <n v="2"/>
    <n v="1"/>
    <n v="3"/>
    <s v="2666"/>
    <n v="19.258299999999998"/>
    <s v="19.2583"/>
    <s v="Cherbourg"/>
  </r>
  <r>
    <n v="859"/>
    <n v="1"/>
    <x v="0"/>
    <n v="3"/>
    <x v="0"/>
    <n v="24"/>
    <n v="24"/>
    <s v="Adult"/>
    <n v="0"/>
    <n v="3"/>
    <n v="3"/>
    <s v="2666"/>
    <n v="19.258299999999998"/>
    <s v="19.2583"/>
    <s v="Cherbourg"/>
  </r>
  <r>
    <n v="208"/>
    <n v="1"/>
    <x v="0"/>
    <n v="3"/>
    <x v="1"/>
    <n v="26"/>
    <n v="26"/>
    <s v="Adult"/>
    <n v="0"/>
    <n v="0"/>
    <n v="0"/>
    <s v="2699"/>
    <n v="18.787500000000001"/>
    <s v="18.7875"/>
    <s v="Cherbourg"/>
  </r>
  <r>
    <n v="732"/>
    <n v="0"/>
    <x v="1"/>
    <n v="3"/>
    <x v="1"/>
    <n v="11"/>
    <n v="11"/>
    <s v="Child"/>
    <n v="0"/>
    <n v="0"/>
    <n v="0"/>
    <s v="2699"/>
    <n v="18.787500000000001"/>
    <s v="18.7875"/>
    <s v="Cherbourg"/>
  </r>
  <r>
    <n v="408"/>
    <n v="1"/>
    <x v="0"/>
    <n v="2"/>
    <x v="1"/>
    <n v="3"/>
    <n v="3"/>
    <s v="Child"/>
    <n v="1"/>
    <n v="1"/>
    <n v="2"/>
    <s v="29106"/>
    <n v="18.75"/>
    <s v="18.75"/>
    <s v="Southampton"/>
  </r>
  <r>
    <n v="438"/>
    <n v="1"/>
    <x v="0"/>
    <n v="2"/>
    <x v="0"/>
    <n v="24"/>
    <n v="24"/>
    <s v="Adult"/>
    <n v="2"/>
    <n v="3"/>
    <n v="5"/>
    <s v="29106"/>
    <n v="18.75"/>
    <s v="18.75"/>
    <s v="Southampton"/>
  </r>
  <r>
    <n v="832"/>
    <n v="1"/>
    <x v="0"/>
    <n v="2"/>
    <x v="1"/>
    <n v="0.83"/>
    <n v="0.83"/>
    <s v="Child"/>
    <n v="1"/>
    <n v="1"/>
    <n v="2"/>
    <s v="29106"/>
    <n v="18.75"/>
    <s v="18.75"/>
    <s v="Southampton"/>
  </r>
  <r>
    <n v="19"/>
    <n v="0"/>
    <x v="1"/>
    <n v="3"/>
    <x v="0"/>
    <n v="31"/>
    <n v="31"/>
    <s v="Adult"/>
    <n v="1"/>
    <n v="0"/>
    <n v="1"/>
    <s v="345763"/>
    <n v="18"/>
    <s v="18"/>
    <s v="Southampton"/>
  </r>
  <r>
    <n v="39"/>
    <n v="0"/>
    <x v="1"/>
    <n v="3"/>
    <x v="0"/>
    <n v="18"/>
    <n v="18"/>
    <s v="Teen"/>
    <n v="2"/>
    <n v="0"/>
    <n v="2"/>
    <s v="345764"/>
    <n v="18"/>
    <s v="18"/>
    <s v="Southampton"/>
  </r>
  <r>
    <n v="334"/>
    <n v="0"/>
    <x v="1"/>
    <n v="3"/>
    <x v="1"/>
    <n v="16"/>
    <n v="16"/>
    <s v="Teen"/>
    <n v="2"/>
    <n v="0"/>
    <n v="2"/>
    <s v="345764"/>
    <n v="18"/>
    <s v="18"/>
    <s v="Southampton"/>
  </r>
  <r>
    <n v="50"/>
    <n v="0"/>
    <x v="1"/>
    <n v="3"/>
    <x v="0"/>
    <n v="18"/>
    <n v="18"/>
    <s v="Teen"/>
    <n v="1"/>
    <n v="0"/>
    <n v="1"/>
    <s v="349237"/>
    <n v="17.8"/>
    <s v="17.8"/>
    <s v="Southampton"/>
  </r>
  <r>
    <n v="354"/>
    <n v="0"/>
    <x v="1"/>
    <n v="3"/>
    <x v="1"/>
    <n v="25"/>
    <n v="25"/>
    <s v="Adult"/>
    <n v="1"/>
    <n v="0"/>
    <n v="1"/>
    <s v="349237"/>
    <n v="17.8"/>
    <s v="17.8"/>
    <s v="Southampton"/>
  </r>
  <r>
    <n v="560"/>
    <n v="1"/>
    <x v="0"/>
    <n v="3"/>
    <x v="0"/>
    <n v="36"/>
    <n v="36"/>
    <s v="Adult"/>
    <n v="1"/>
    <n v="0"/>
    <n v="1"/>
    <s v="345572"/>
    <n v="17.399999999999999"/>
    <s v="17.4"/>
    <s v="Southampton"/>
  </r>
  <r>
    <n v="11"/>
    <n v="1"/>
    <x v="0"/>
    <n v="3"/>
    <x v="0"/>
    <n v="4"/>
    <n v="4"/>
    <s v="Child"/>
    <n v="1"/>
    <n v="1"/>
    <n v="2"/>
    <s v="PP 9549"/>
    <n v="16.7"/>
    <s v="16.7"/>
    <s v="Southampton"/>
  </r>
  <r>
    <n v="395"/>
    <n v="1"/>
    <x v="0"/>
    <n v="3"/>
    <x v="0"/>
    <n v="24"/>
    <n v="24"/>
    <s v="Adult"/>
    <n v="0"/>
    <n v="2"/>
    <n v="2"/>
    <s v="PP 9549"/>
    <n v="16.7"/>
    <s v="16.7"/>
    <s v="Southampton"/>
  </r>
  <r>
    <n v="161"/>
    <n v="0"/>
    <x v="1"/>
    <n v="3"/>
    <x v="1"/>
    <n v="44"/>
    <n v="44"/>
    <s v="Adult"/>
    <n v="0"/>
    <n v="1"/>
    <n v="1"/>
    <s v="371362"/>
    <n v="16.100000000000001"/>
    <s v="16.1"/>
    <s v="Southampton"/>
  </r>
  <r>
    <n v="254"/>
    <n v="0"/>
    <x v="1"/>
    <n v="3"/>
    <x v="1"/>
    <n v="30"/>
    <n v="30"/>
    <s v="Adult"/>
    <n v="1"/>
    <n v="0"/>
    <n v="1"/>
    <s v="A/5. 3336"/>
    <n v="16.100000000000001"/>
    <s v="16.1"/>
    <s v="Southampton"/>
  </r>
  <r>
    <n v="348"/>
    <n v="1"/>
    <x v="0"/>
    <n v="3"/>
    <x v="0"/>
    <m/>
    <s v="N/A"/>
    <s v="N/A"/>
    <n v="1"/>
    <n v="0"/>
    <n v="1"/>
    <s v="386525"/>
    <n v="16.100000000000001"/>
    <s v="16.1"/>
    <s v="Southampton"/>
  </r>
  <r>
    <n v="432"/>
    <n v="1"/>
    <x v="0"/>
    <n v="3"/>
    <x v="0"/>
    <m/>
    <s v="N/A"/>
    <s v="N/A"/>
    <n v="1"/>
    <n v="0"/>
    <n v="1"/>
    <s v="376564"/>
    <n v="16.100000000000001"/>
    <s v="16.1"/>
    <s v="Southampton"/>
  </r>
  <r>
    <n v="618"/>
    <n v="0"/>
    <x v="1"/>
    <n v="3"/>
    <x v="0"/>
    <n v="26"/>
    <n v="26"/>
    <s v="Adult"/>
    <n v="1"/>
    <n v="0"/>
    <n v="1"/>
    <s v="A/5. 3336"/>
    <n v="16.100000000000001"/>
    <s v="16.1"/>
    <s v="Southampton"/>
  </r>
  <r>
    <n v="625"/>
    <n v="0"/>
    <x v="1"/>
    <n v="3"/>
    <x v="1"/>
    <n v="21"/>
    <n v="21"/>
    <s v="Adult"/>
    <n v="0"/>
    <n v="0"/>
    <n v="0"/>
    <s v="54636"/>
    <n v="16.100000000000001"/>
    <s v="16.1"/>
    <s v="Southampton"/>
  </r>
  <r>
    <n v="640"/>
    <n v="0"/>
    <x v="1"/>
    <n v="3"/>
    <x v="1"/>
    <m/>
    <s v="N/A"/>
    <s v="N/A"/>
    <n v="1"/>
    <n v="0"/>
    <n v="1"/>
    <s v="376564"/>
    <n v="16.100000000000001"/>
    <s v="16.1"/>
    <s v="Southampton"/>
  </r>
  <r>
    <n v="736"/>
    <n v="0"/>
    <x v="1"/>
    <n v="3"/>
    <x v="1"/>
    <n v="28.5"/>
    <n v="28.5"/>
    <s v="Adult"/>
    <n v="0"/>
    <n v="0"/>
    <n v="0"/>
    <s v="54636"/>
    <n v="16.100000000000001"/>
    <s v="16.1"/>
    <s v="Southampton"/>
  </r>
  <r>
    <n v="744"/>
    <n v="0"/>
    <x v="1"/>
    <n v="3"/>
    <x v="1"/>
    <n v="24"/>
    <n v="24"/>
    <s v="Adult"/>
    <n v="1"/>
    <n v="0"/>
    <n v="1"/>
    <s v="376566"/>
    <n v="16.100000000000001"/>
    <s v="16.1"/>
    <s v="Southampton"/>
  </r>
  <r>
    <n v="16"/>
    <n v="1"/>
    <x v="0"/>
    <n v="2"/>
    <x v="0"/>
    <n v="55"/>
    <n v="55"/>
    <s v="Adult"/>
    <n v="0"/>
    <n v="0"/>
    <n v="0"/>
    <s v="248706"/>
    <n v="16"/>
    <s v="16"/>
    <s v="Southampton"/>
  </r>
  <r>
    <n v="349"/>
    <n v="1"/>
    <x v="0"/>
    <n v="3"/>
    <x v="1"/>
    <n v="3"/>
    <n v="3"/>
    <s v="Child"/>
    <n v="1"/>
    <n v="1"/>
    <n v="2"/>
    <s v="C.A. 37671"/>
    <n v="15.9"/>
    <s v="15.9"/>
    <s v="Southampton"/>
  </r>
  <r>
    <n v="490"/>
    <n v="1"/>
    <x v="0"/>
    <n v="3"/>
    <x v="1"/>
    <n v="9"/>
    <n v="9"/>
    <s v="Child"/>
    <n v="1"/>
    <n v="1"/>
    <n v="2"/>
    <s v="C.A. 37671"/>
    <n v="15.9"/>
    <s v="15.9"/>
    <s v="Southampton"/>
  </r>
  <r>
    <n v="86"/>
    <n v="1"/>
    <x v="0"/>
    <n v="3"/>
    <x v="0"/>
    <n v="33"/>
    <n v="33"/>
    <s v="Adult"/>
    <n v="3"/>
    <n v="0"/>
    <n v="3"/>
    <s v="3101278"/>
    <n v="15.85"/>
    <s v="15.85"/>
    <s v="Southampton"/>
  </r>
  <r>
    <n v="143"/>
    <n v="1"/>
    <x v="0"/>
    <n v="3"/>
    <x v="0"/>
    <n v="24"/>
    <n v="24"/>
    <s v="Adult"/>
    <n v="1"/>
    <n v="0"/>
    <n v="1"/>
    <s v="STON/O2. 3101279"/>
    <n v="15.85"/>
    <s v="15.85"/>
    <s v="Southampton"/>
  </r>
  <r>
    <n v="207"/>
    <n v="0"/>
    <x v="1"/>
    <n v="3"/>
    <x v="1"/>
    <n v="32"/>
    <n v="32"/>
    <s v="Adult"/>
    <n v="1"/>
    <n v="0"/>
    <n v="1"/>
    <s v="3101278"/>
    <n v="15.85"/>
    <s v="15.85"/>
    <s v="Southampton"/>
  </r>
  <r>
    <n v="404"/>
    <n v="0"/>
    <x v="1"/>
    <n v="3"/>
    <x v="1"/>
    <n v="28"/>
    <n v="28"/>
    <s v="Adult"/>
    <n v="1"/>
    <n v="0"/>
    <n v="1"/>
    <s v="STON/O2. 3101279"/>
    <n v="15.85"/>
    <s v="15.85"/>
    <s v="Southampton"/>
  </r>
  <r>
    <n v="162"/>
    <n v="1"/>
    <x v="0"/>
    <n v="2"/>
    <x v="0"/>
    <n v="40"/>
    <n v="40"/>
    <s v="Adult"/>
    <n v="0"/>
    <n v="0"/>
    <n v="0"/>
    <s v="C.A. 33595"/>
    <n v="15.75"/>
    <s v="15.75"/>
    <s v="Southampton"/>
  </r>
  <r>
    <n v="382"/>
    <n v="1"/>
    <x v="0"/>
    <n v="3"/>
    <x v="0"/>
    <n v="1"/>
    <n v="1"/>
    <s v="Child"/>
    <n v="0"/>
    <n v="2"/>
    <n v="2"/>
    <s v="2653"/>
    <n v="15.7417"/>
    <s v="15.7417"/>
    <s v="Cherbourg"/>
  </r>
  <r>
    <n v="623"/>
    <n v="1"/>
    <x v="0"/>
    <n v="3"/>
    <x v="1"/>
    <n v="20"/>
    <n v="20"/>
    <s v="Adult"/>
    <n v="1"/>
    <n v="1"/>
    <n v="2"/>
    <s v="2653"/>
    <n v="15.7417"/>
    <s v="15.7417"/>
    <s v="Cherbourg"/>
  </r>
  <r>
    <n v="606"/>
    <n v="0"/>
    <x v="1"/>
    <n v="3"/>
    <x v="1"/>
    <n v="36"/>
    <n v="36"/>
    <s v="Adult"/>
    <n v="1"/>
    <n v="0"/>
    <n v="1"/>
    <s v="349910"/>
    <n v="15.55"/>
    <s v="15.55"/>
    <s v="Southampton"/>
  </r>
  <r>
    <n v="47"/>
    <n v="0"/>
    <x v="1"/>
    <n v="3"/>
    <x v="1"/>
    <m/>
    <s v="N/A"/>
    <s v="N/A"/>
    <n v="1"/>
    <n v="0"/>
    <n v="1"/>
    <s v="370371"/>
    <n v="15.5"/>
    <s v="15.5"/>
    <s v="Queenstown"/>
  </r>
  <r>
    <n v="187"/>
    <n v="1"/>
    <x v="0"/>
    <n v="3"/>
    <x v="0"/>
    <m/>
    <s v="N/A"/>
    <s v="N/A"/>
    <n v="1"/>
    <n v="0"/>
    <n v="1"/>
    <s v="370365"/>
    <n v="15.5"/>
    <s v="15.5"/>
    <s v="Queenstown"/>
  </r>
  <r>
    <n v="189"/>
    <n v="0"/>
    <x v="1"/>
    <n v="3"/>
    <x v="1"/>
    <n v="40"/>
    <n v="40"/>
    <s v="Adult"/>
    <n v="1"/>
    <n v="1"/>
    <n v="2"/>
    <s v="364849"/>
    <n v="15.5"/>
    <s v="15.5"/>
    <s v="Queenstown"/>
  </r>
  <r>
    <n v="242"/>
    <n v="1"/>
    <x v="0"/>
    <n v="3"/>
    <x v="0"/>
    <m/>
    <s v="N/A"/>
    <s v="N/A"/>
    <n v="1"/>
    <n v="0"/>
    <n v="1"/>
    <s v="367230"/>
    <n v="15.5"/>
    <s v="15.5"/>
    <s v="Queenstown"/>
  </r>
  <r>
    <n v="365"/>
    <n v="0"/>
    <x v="1"/>
    <n v="3"/>
    <x v="1"/>
    <m/>
    <s v="N/A"/>
    <s v="N/A"/>
    <n v="1"/>
    <n v="0"/>
    <n v="1"/>
    <s v="370365"/>
    <n v="15.5"/>
    <s v="15.5"/>
    <s v="Queenstown"/>
  </r>
  <r>
    <n v="613"/>
    <n v="1"/>
    <x v="0"/>
    <n v="3"/>
    <x v="0"/>
    <m/>
    <s v="N/A"/>
    <s v="N/A"/>
    <n v="1"/>
    <n v="0"/>
    <n v="1"/>
    <s v="367230"/>
    <n v="15.5"/>
    <s v="15.5"/>
    <s v="Queenstown"/>
  </r>
  <r>
    <n v="658"/>
    <n v="0"/>
    <x v="1"/>
    <n v="3"/>
    <x v="0"/>
    <n v="32"/>
    <n v="32"/>
    <s v="Adult"/>
    <n v="1"/>
    <n v="1"/>
    <n v="2"/>
    <s v="364849"/>
    <n v="15.5"/>
    <s v="15.5"/>
    <s v="Queenstown"/>
  </r>
  <r>
    <n v="719"/>
    <n v="0"/>
    <x v="1"/>
    <n v="3"/>
    <x v="1"/>
    <m/>
    <s v="N/A"/>
    <s v="N/A"/>
    <n v="0"/>
    <n v="0"/>
    <n v="0"/>
    <s v="36568"/>
    <n v="15.5"/>
    <s v="15.5"/>
    <s v="Queenstown"/>
  </r>
  <r>
    <n v="66"/>
    <n v="1"/>
    <x v="0"/>
    <n v="3"/>
    <x v="1"/>
    <m/>
    <s v="N/A"/>
    <s v="N/A"/>
    <n v="1"/>
    <n v="1"/>
    <n v="2"/>
    <s v="2661"/>
    <n v="15.245799999999999"/>
    <s v="15.2458"/>
    <s v="Cherbourg"/>
  </r>
  <r>
    <n v="141"/>
    <n v="0"/>
    <x v="1"/>
    <n v="3"/>
    <x v="0"/>
    <m/>
    <s v="N/A"/>
    <s v="N/A"/>
    <n v="0"/>
    <n v="2"/>
    <n v="2"/>
    <s v="2678"/>
    <n v="15.245799999999999"/>
    <s v="15.2458"/>
    <s v="Cherbourg"/>
  </r>
  <r>
    <n v="256"/>
    <n v="1"/>
    <x v="0"/>
    <n v="3"/>
    <x v="0"/>
    <n v="29"/>
    <n v="29"/>
    <s v="Adult"/>
    <n v="0"/>
    <n v="2"/>
    <n v="2"/>
    <s v="2650"/>
    <n v="15.245799999999999"/>
    <s v="15.2458"/>
    <s v="Cherbourg"/>
  </r>
  <r>
    <n v="710"/>
    <n v="1"/>
    <x v="0"/>
    <n v="3"/>
    <x v="1"/>
    <m/>
    <s v="N/A"/>
    <s v="N/A"/>
    <n v="1"/>
    <n v="1"/>
    <n v="2"/>
    <s v="2661"/>
    <n v="15.245799999999999"/>
    <s v="15.2458"/>
    <s v="Cherbourg"/>
  </r>
  <r>
    <n v="853"/>
    <n v="0"/>
    <x v="1"/>
    <n v="3"/>
    <x v="0"/>
    <n v="9"/>
    <n v="9"/>
    <s v="Child"/>
    <n v="1"/>
    <n v="1"/>
    <n v="2"/>
    <s v="2678"/>
    <n v="15.245799999999999"/>
    <s v="15.2458"/>
    <s v="Cherbourg"/>
  </r>
  <r>
    <n v="498"/>
    <n v="0"/>
    <x v="1"/>
    <n v="3"/>
    <x v="1"/>
    <m/>
    <s v="N/A"/>
    <s v="N/A"/>
    <n v="0"/>
    <n v="0"/>
    <n v="0"/>
    <s v="C.A. 6212"/>
    <n v="15.1"/>
    <s v="15.1"/>
    <s v="Southampton"/>
  </r>
  <r>
    <n v="182"/>
    <n v="0"/>
    <x v="1"/>
    <n v="2"/>
    <x v="1"/>
    <m/>
    <s v="N/A"/>
    <s v="N/A"/>
    <n v="0"/>
    <n v="0"/>
    <n v="0"/>
    <s v="SC/PARIS 2131"/>
    <n v="15.05"/>
    <s v="15.05"/>
    <s v="Cherbourg"/>
  </r>
  <r>
    <n v="136"/>
    <n v="0"/>
    <x v="1"/>
    <n v="2"/>
    <x v="1"/>
    <n v="23"/>
    <n v="23"/>
    <s v="Adult"/>
    <n v="0"/>
    <n v="0"/>
    <n v="0"/>
    <s v="SC/PARIS 2133"/>
    <n v="15.0458"/>
    <s v="15.0458"/>
    <s v="Cherbourg"/>
  </r>
  <r>
    <n v="587"/>
    <n v="0"/>
    <x v="1"/>
    <n v="2"/>
    <x v="1"/>
    <n v="47"/>
    <n v="47"/>
    <s v="Adult"/>
    <n v="0"/>
    <n v="0"/>
    <n v="0"/>
    <s v="237565"/>
    <n v="15"/>
    <s v="15"/>
    <s v="Southampton"/>
  </r>
  <r>
    <n v="133"/>
    <n v="0"/>
    <x v="1"/>
    <n v="3"/>
    <x v="0"/>
    <n v="47"/>
    <n v="47"/>
    <s v="Adult"/>
    <n v="1"/>
    <n v="0"/>
    <n v="1"/>
    <s v="A/5. 3337"/>
    <n v="14.5"/>
    <s v="14.5"/>
    <s v="Southampton"/>
  </r>
  <r>
    <n v="154"/>
    <n v="0"/>
    <x v="1"/>
    <n v="3"/>
    <x v="1"/>
    <n v="40.5"/>
    <n v="40.5"/>
    <s v="Adult"/>
    <n v="0"/>
    <n v="2"/>
    <n v="2"/>
    <s v="A/5. 851"/>
    <n v="14.5"/>
    <s v="14.5"/>
    <s v="Southampton"/>
  </r>
  <r>
    <n v="248"/>
    <n v="1"/>
    <x v="0"/>
    <n v="2"/>
    <x v="0"/>
    <n v="24"/>
    <n v="24"/>
    <s v="Adult"/>
    <n v="0"/>
    <n v="2"/>
    <n v="2"/>
    <s v="250649"/>
    <n v="14.5"/>
    <s v="14.5"/>
    <s v="Southampton"/>
  </r>
  <r>
    <n v="539"/>
    <n v="0"/>
    <x v="1"/>
    <n v="3"/>
    <x v="1"/>
    <m/>
    <s v="N/A"/>
    <s v="N/A"/>
    <n v="0"/>
    <n v="0"/>
    <n v="0"/>
    <s v="364498"/>
    <n v="14.5"/>
    <s v="14.5"/>
    <s v="Southampton"/>
  </r>
  <r>
    <n v="576"/>
    <n v="0"/>
    <x v="1"/>
    <n v="3"/>
    <x v="1"/>
    <n v="19"/>
    <n v="19"/>
    <s v="Adult"/>
    <n v="0"/>
    <n v="0"/>
    <n v="0"/>
    <s v="358585"/>
    <n v="14.5"/>
    <s v="14.5"/>
    <s v="Southampton"/>
  </r>
  <r>
    <n v="756"/>
    <n v="1"/>
    <x v="0"/>
    <n v="2"/>
    <x v="1"/>
    <n v="0.67"/>
    <n v="0.67"/>
    <s v="Child"/>
    <n v="1"/>
    <n v="1"/>
    <n v="2"/>
    <s v="250649"/>
    <n v="14.5"/>
    <s v="14.5"/>
    <s v="Southampton"/>
  </r>
  <r>
    <n v="761"/>
    <n v="0"/>
    <x v="1"/>
    <n v="3"/>
    <x v="1"/>
    <m/>
    <s v="N/A"/>
    <s v="N/A"/>
    <n v="0"/>
    <n v="0"/>
    <n v="0"/>
    <s v="358585"/>
    <n v="14.5"/>
    <s v="14.5"/>
    <s v="Southampton"/>
  </r>
  <r>
    <n v="115"/>
    <n v="0"/>
    <x v="1"/>
    <n v="3"/>
    <x v="0"/>
    <n v="17"/>
    <n v="17"/>
    <s v="Teen"/>
    <n v="0"/>
    <n v="0"/>
    <n v="0"/>
    <s v="2627"/>
    <n v="14.458299999999999"/>
    <s v="14.4583"/>
    <s v="Cherbourg"/>
  </r>
  <r>
    <n v="496"/>
    <n v="0"/>
    <x v="1"/>
    <n v="3"/>
    <x v="1"/>
    <m/>
    <s v="N/A"/>
    <s v="N/A"/>
    <n v="0"/>
    <n v="0"/>
    <n v="0"/>
    <s v="2627"/>
    <n v="14.458299999999999"/>
    <s v="14.4583"/>
    <s v="Cherbourg"/>
  </r>
  <r>
    <n v="579"/>
    <n v="0"/>
    <x v="1"/>
    <n v="3"/>
    <x v="0"/>
    <m/>
    <s v="N/A"/>
    <s v="N/A"/>
    <n v="1"/>
    <n v="0"/>
    <n v="1"/>
    <s v="2689"/>
    <n v="14.458299999999999"/>
    <s v="14.4583"/>
    <s v="Cherbourg"/>
  </r>
  <r>
    <n v="74"/>
    <n v="0"/>
    <x v="1"/>
    <n v="3"/>
    <x v="1"/>
    <n v="26"/>
    <n v="26"/>
    <s v="Adult"/>
    <n v="1"/>
    <n v="0"/>
    <n v="1"/>
    <s v="2680"/>
    <n v="14.4542"/>
    <s v="14.4542"/>
    <s v="Cherbourg"/>
  </r>
  <r>
    <n v="112"/>
    <n v="0"/>
    <x v="1"/>
    <n v="3"/>
    <x v="0"/>
    <n v="14.5"/>
    <n v="14.5"/>
    <s v="Teen"/>
    <n v="1"/>
    <n v="0"/>
    <n v="1"/>
    <s v="2665"/>
    <n v="14.4542"/>
    <s v="14.4542"/>
    <s v="Cherbourg"/>
  </r>
  <r>
    <n v="241"/>
    <n v="0"/>
    <x v="1"/>
    <n v="3"/>
    <x v="0"/>
    <m/>
    <s v="N/A"/>
    <s v="N/A"/>
    <n v="1"/>
    <n v="0"/>
    <n v="1"/>
    <s v="2665"/>
    <n v="14.4542"/>
    <s v="14.4542"/>
    <s v="Cherbourg"/>
  </r>
  <r>
    <n v="363"/>
    <n v="0"/>
    <x v="1"/>
    <n v="3"/>
    <x v="0"/>
    <n v="45"/>
    <n v="45"/>
    <s v="Adult"/>
    <n v="0"/>
    <n v="1"/>
    <n v="1"/>
    <s v="2691"/>
    <n v="14.4542"/>
    <s v="14.4542"/>
    <s v="Cherbourg"/>
  </r>
  <r>
    <n v="621"/>
    <n v="0"/>
    <x v="1"/>
    <n v="3"/>
    <x v="1"/>
    <n v="27"/>
    <n v="27"/>
    <s v="Adult"/>
    <n v="1"/>
    <n v="0"/>
    <n v="1"/>
    <s v="2659"/>
    <n v="14.4542"/>
    <s v="14.4542"/>
    <s v="Cherbourg"/>
  </r>
  <r>
    <n v="703"/>
    <n v="0"/>
    <x v="1"/>
    <n v="3"/>
    <x v="0"/>
    <n v="18"/>
    <n v="18"/>
    <s v="Teen"/>
    <n v="0"/>
    <n v="1"/>
    <n v="1"/>
    <s v="2691"/>
    <n v="14.4542"/>
    <s v="14.4542"/>
    <s v="Cherbourg"/>
  </r>
  <r>
    <n v="831"/>
    <n v="1"/>
    <x v="0"/>
    <n v="3"/>
    <x v="0"/>
    <n v="15"/>
    <n v="15"/>
    <s v="Teen"/>
    <n v="1"/>
    <n v="0"/>
    <n v="1"/>
    <s v="2659"/>
    <n v="14.4542"/>
    <s v="14.4542"/>
    <s v="Cherbourg"/>
  </r>
  <r>
    <n v="424"/>
    <n v="0"/>
    <x v="1"/>
    <n v="3"/>
    <x v="0"/>
    <n v="28"/>
    <n v="28"/>
    <s v="Adult"/>
    <n v="1"/>
    <n v="1"/>
    <n v="2"/>
    <s v="347080"/>
    <n v="14.4"/>
    <s v="14.4"/>
    <s v="Southampton"/>
  </r>
  <r>
    <n v="617"/>
    <n v="0"/>
    <x v="1"/>
    <n v="3"/>
    <x v="1"/>
    <n v="34"/>
    <n v="34"/>
    <s v="Adult"/>
    <n v="1"/>
    <n v="1"/>
    <n v="2"/>
    <s v="347080"/>
    <n v="14.4"/>
    <s v="14.4"/>
    <s v="Southampton"/>
  </r>
  <r>
    <n v="861"/>
    <n v="0"/>
    <x v="1"/>
    <n v="3"/>
    <x v="1"/>
    <n v="41"/>
    <n v="41"/>
    <s v="Adult"/>
    <n v="2"/>
    <n v="0"/>
    <n v="2"/>
    <s v="350026"/>
    <n v="14.1083"/>
    <s v="14.1083"/>
    <s v="Southampton"/>
  </r>
  <r>
    <n v="318"/>
    <n v="0"/>
    <x v="1"/>
    <n v="2"/>
    <x v="1"/>
    <n v="54"/>
    <n v="54"/>
    <s v="Adult"/>
    <n v="0"/>
    <n v="0"/>
    <n v="0"/>
    <s v="29011"/>
    <n v="14"/>
    <s v="14"/>
    <s v="Southampton"/>
  </r>
  <r>
    <n v="548"/>
    <n v="1"/>
    <x v="0"/>
    <n v="2"/>
    <x v="1"/>
    <m/>
    <s v="N/A"/>
    <s v="N/A"/>
    <n v="0"/>
    <n v="0"/>
    <n v="0"/>
    <s v="SC/PARIS 2146"/>
    <n v="13.862500000000001"/>
    <s v="13.8625"/>
    <s v="Cherbourg"/>
  </r>
  <r>
    <n v="867"/>
    <n v="1"/>
    <x v="0"/>
    <n v="2"/>
    <x v="0"/>
    <n v="27"/>
    <n v="27"/>
    <s v="Adult"/>
    <n v="1"/>
    <n v="0"/>
    <n v="1"/>
    <s v="SC/PARIS 2149"/>
    <n v="13.8583"/>
    <s v="13.8583"/>
    <s v="Cherbourg"/>
  </r>
  <r>
    <n v="474"/>
    <n v="1"/>
    <x v="0"/>
    <n v="2"/>
    <x v="0"/>
    <n v="23"/>
    <n v="23"/>
    <s v="Adult"/>
    <n v="0"/>
    <n v="0"/>
    <n v="0"/>
    <s v="SC/AH Basle 541"/>
    <n v="13.791700000000001"/>
    <s v="13.7917"/>
    <s v="Cherbourg"/>
  </r>
  <r>
    <n v="233"/>
    <n v="0"/>
    <x v="1"/>
    <n v="2"/>
    <x v="1"/>
    <n v="59"/>
    <n v="59"/>
    <s v="Senior Citizen"/>
    <n v="0"/>
    <n v="0"/>
    <n v="0"/>
    <s v="237442"/>
    <n v="13.5"/>
    <s v="13.5"/>
    <s v="Southampton"/>
  </r>
  <r>
    <n v="563"/>
    <n v="0"/>
    <x v="1"/>
    <n v="2"/>
    <x v="1"/>
    <n v="28"/>
    <n v="28"/>
    <s v="Adult"/>
    <n v="0"/>
    <n v="0"/>
    <n v="0"/>
    <s v="218629"/>
    <n v="13.5"/>
    <s v="13.5"/>
    <s v="Southampton"/>
  </r>
  <r>
    <n v="696"/>
    <n v="0"/>
    <x v="1"/>
    <n v="2"/>
    <x v="1"/>
    <n v="52"/>
    <n v="52"/>
    <s v="Adult"/>
    <n v="0"/>
    <n v="0"/>
    <n v="0"/>
    <s v="248731"/>
    <n v="13.5"/>
    <s v="13.5"/>
    <s v="Southampton"/>
  </r>
  <r>
    <n v="707"/>
    <n v="1"/>
    <x v="0"/>
    <n v="2"/>
    <x v="0"/>
    <n v="45"/>
    <n v="45"/>
    <s v="Adult"/>
    <n v="0"/>
    <n v="0"/>
    <n v="0"/>
    <s v="223596"/>
    <n v="13.5"/>
    <s v="13.5"/>
    <s v="Southampton"/>
  </r>
  <r>
    <n v="692"/>
    <n v="1"/>
    <x v="0"/>
    <n v="3"/>
    <x v="0"/>
    <n v="4"/>
    <n v="4"/>
    <s v="Child"/>
    <n v="0"/>
    <n v="1"/>
    <n v="1"/>
    <s v="349256"/>
    <n v="13.416700000000001"/>
    <s v="13.4167"/>
    <s v="Cherbourg"/>
  </r>
  <r>
    <n v="18"/>
    <n v="1"/>
    <x v="0"/>
    <n v="2"/>
    <x v="1"/>
    <m/>
    <s v="N/A"/>
    <s v="N/A"/>
    <n v="0"/>
    <n v="0"/>
    <n v="0"/>
    <s v="244373"/>
    <n v="13"/>
    <s v="13"/>
    <s v="Southampton"/>
  </r>
  <r>
    <n v="22"/>
    <n v="1"/>
    <x v="0"/>
    <n v="2"/>
    <x v="1"/>
    <n v="34"/>
    <n v="34"/>
    <s v="Adult"/>
    <n v="0"/>
    <n v="0"/>
    <n v="0"/>
    <s v="248698"/>
    <n v="13"/>
    <s v="13"/>
    <s v="Southampton"/>
  </r>
  <r>
    <n v="124"/>
    <n v="1"/>
    <x v="0"/>
    <n v="2"/>
    <x v="0"/>
    <n v="32.5"/>
    <n v="32.5"/>
    <s v="Adult"/>
    <n v="0"/>
    <n v="0"/>
    <n v="0"/>
    <s v="27267"/>
    <n v="13"/>
    <s v="13"/>
    <s v="Southampton"/>
  </r>
  <r>
    <n v="135"/>
    <n v="0"/>
    <x v="1"/>
    <n v="2"/>
    <x v="1"/>
    <n v="25"/>
    <n v="25"/>
    <s v="Adult"/>
    <n v="0"/>
    <n v="0"/>
    <n v="0"/>
    <s v="C.A. 29178"/>
    <n v="13"/>
    <s v="13"/>
    <s v="Southampton"/>
  </r>
  <r>
    <n v="150"/>
    <n v="0"/>
    <x v="1"/>
    <n v="2"/>
    <x v="1"/>
    <n v="42"/>
    <n v="42"/>
    <s v="Adult"/>
    <n v="0"/>
    <n v="0"/>
    <n v="0"/>
    <s v="244310"/>
    <n v="13"/>
    <s v="13"/>
    <s v="Southampton"/>
  </r>
  <r>
    <n v="179"/>
    <n v="0"/>
    <x v="1"/>
    <n v="2"/>
    <x v="1"/>
    <n v="30"/>
    <n v="30"/>
    <s v="Adult"/>
    <n v="0"/>
    <n v="0"/>
    <n v="0"/>
    <s v="250653"/>
    <n v="13"/>
    <s v="13"/>
    <s v="Southampton"/>
  </r>
  <r>
    <n v="191"/>
    <n v="1"/>
    <x v="0"/>
    <n v="2"/>
    <x v="0"/>
    <n v="32"/>
    <n v="32"/>
    <s v="Adult"/>
    <n v="0"/>
    <n v="0"/>
    <n v="0"/>
    <s v="234604"/>
    <n v="13"/>
    <s v="13"/>
    <s v="Southampton"/>
  </r>
  <r>
    <n v="192"/>
    <n v="0"/>
    <x v="1"/>
    <n v="2"/>
    <x v="1"/>
    <n v="19"/>
    <n v="19"/>
    <s v="Adult"/>
    <n v="0"/>
    <n v="0"/>
    <n v="0"/>
    <s v="28424"/>
    <n v="13"/>
    <s v="13"/>
    <s v="Southampton"/>
  </r>
  <r>
    <n v="200"/>
    <n v="0"/>
    <x v="1"/>
    <n v="2"/>
    <x v="0"/>
    <n v="24"/>
    <n v="24"/>
    <s v="Adult"/>
    <n v="0"/>
    <n v="0"/>
    <n v="0"/>
    <s v="248747"/>
    <n v="13"/>
    <s v="13"/>
    <s v="Southampton"/>
  </r>
  <r>
    <n v="214"/>
    <n v="0"/>
    <x v="1"/>
    <n v="2"/>
    <x v="1"/>
    <n v="30"/>
    <n v="30"/>
    <s v="Adult"/>
    <n v="0"/>
    <n v="0"/>
    <n v="0"/>
    <s v="250646"/>
    <n v="13"/>
    <s v="13"/>
    <s v="Southampton"/>
  </r>
  <r>
    <n v="222"/>
    <n v="0"/>
    <x v="1"/>
    <n v="2"/>
    <x v="1"/>
    <n v="27"/>
    <n v="27"/>
    <s v="Adult"/>
    <n v="0"/>
    <n v="0"/>
    <n v="0"/>
    <s v="220367"/>
    <n v="13"/>
    <s v="13"/>
    <s v="Southampton"/>
  </r>
  <r>
    <n v="229"/>
    <n v="0"/>
    <x v="1"/>
    <n v="2"/>
    <x v="1"/>
    <n v="18"/>
    <n v="18"/>
    <s v="Teen"/>
    <n v="0"/>
    <n v="0"/>
    <n v="0"/>
    <s v="236171"/>
    <n v="13"/>
    <s v="13"/>
    <s v="Southampton"/>
  </r>
  <r>
    <n v="289"/>
    <n v="1"/>
    <x v="0"/>
    <n v="2"/>
    <x v="1"/>
    <n v="42"/>
    <n v="42"/>
    <s v="Adult"/>
    <n v="0"/>
    <n v="0"/>
    <n v="0"/>
    <s v="237798"/>
    <n v="13"/>
    <s v="13"/>
    <s v="Southampton"/>
  </r>
  <r>
    <n v="328"/>
    <n v="1"/>
    <x v="0"/>
    <n v="2"/>
    <x v="0"/>
    <n v="36"/>
    <n v="36"/>
    <s v="Adult"/>
    <n v="0"/>
    <n v="0"/>
    <n v="0"/>
    <s v="28551"/>
    <n v="13"/>
    <s v="13"/>
    <s v="Southampton"/>
  </r>
  <r>
    <n v="343"/>
    <n v="0"/>
    <x v="1"/>
    <n v="2"/>
    <x v="1"/>
    <n v="28"/>
    <n v="28"/>
    <s v="Adult"/>
    <n v="0"/>
    <n v="0"/>
    <n v="0"/>
    <s v="248740"/>
    <n v="13"/>
    <s v="13"/>
    <s v="Southampton"/>
  </r>
  <r>
    <n v="344"/>
    <n v="0"/>
    <x v="1"/>
    <n v="2"/>
    <x v="1"/>
    <n v="25"/>
    <n v="25"/>
    <s v="Adult"/>
    <n v="0"/>
    <n v="0"/>
    <n v="0"/>
    <s v="244361"/>
    <n v="13"/>
    <s v="13"/>
    <s v="Southampton"/>
  </r>
  <r>
    <n v="345"/>
    <n v="0"/>
    <x v="1"/>
    <n v="2"/>
    <x v="1"/>
    <n v="36"/>
    <n v="36"/>
    <s v="Adult"/>
    <n v="0"/>
    <n v="0"/>
    <n v="0"/>
    <s v="229236"/>
    <n v="13"/>
    <s v="13"/>
    <s v="Southampton"/>
  </r>
  <r>
    <n v="346"/>
    <n v="1"/>
    <x v="0"/>
    <n v="2"/>
    <x v="0"/>
    <n v="24"/>
    <n v="24"/>
    <s v="Adult"/>
    <n v="0"/>
    <n v="0"/>
    <n v="0"/>
    <s v="248733"/>
    <n v="13"/>
    <s v="13"/>
    <s v="Southampton"/>
  </r>
  <r>
    <n v="347"/>
    <n v="1"/>
    <x v="0"/>
    <n v="2"/>
    <x v="0"/>
    <n v="40"/>
    <n v="40"/>
    <s v="Adult"/>
    <n v="0"/>
    <n v="0"/>
    <n v="0"/>
    <s v="31418"/>
    <n v="13"/>
    <s v="13"/>
    <s v="Southampton"/>
  </r>
  <r>
    <n v="358"/>
    <n v="0"/>
    <x v="1"/>
    <n v="2"/>
    <x v="0"/>
    <n v="38"/>
    <n v="38"/>
    <s v="Adult"/>
    <n v="0"/>
    <n v="0"/>
    <n v="0"/>
    <s v="237671"/>
    <n v="13"/>
    <s v="13"/>
    <s v="Southampton"/>
  </r>
  <r>
    <n v="388"/>
    <n v="1"/>
    <x v="0"/>
    <n v="2"/>
    <x v="0"/>
    <n v="36"/>
    <n v="36"/>
    <s v="Adult"/>
    <n v="0"/>
    <n v="0"/>
    <n v="0"/>
    <s v="27849"/>
    <n v="13"/>
    <s v="13"/>
    <s v="Southampton"/>
  </r>
  <r>
    <n v="418"/>
    <n v="1"/>
    <x v="0"/>
    <n v="2"/>
    <x v="0"/>
    <n v="18"/>
    <n v="18"/>
    <s v="Teen"/>
    <n v="0"/>
    <n v="2"/>
    <n v="2"/>
    <s v="250652"/>
    <n v="13"/>
    <s v="13"/>
    <s v="Southampton"/>
  </r>
  <r>
    <n v="419"/>
    <n v="0"/>
    <x v="1"/>
    <n v="2"/>
    <x v="1"/>
    <n v="30"/>
    <n v="30"/>
    <s v="Adult"/>
    <n v="0"/>
    <n v="0"/>
    <n v="0"/>
    <s v="28228"/>
    <n v="13"/>
    <s v="13"/>
    <s v="Southampton"/>
  </r>
  <r>
    <n v="444"/>
    <n v="1"/>
    <x v="0"/>
    <n v="2"/>
    <x v="0"/>
    <n v="28"/>
    <n v="28"/>
    <s v="Adult"/>
    <n v="0"/>
    <n v="0"/>
    <n v="0"/>
    <s v="230434"/>
    <n v="13"/>
    <s v="13"/>
    <s v="Southampton"/>
  </r>
  <r>
    <n v="464"/>
    <n v="0"/>
    <x v="1"/>
    <n v="2"/>
    <x v="1"/>
    <n v="48"/>
    <n v="48"/>
    <s v="Adult"/>
    <n v="0"/>
    <n v="0"/>
    <n v="0"/>
    <s v="234360"/>
    <n v="13"/>
    <s v="13"/>
    <s v="Southampton"/>
  </r>
  <r>
    <n v="577"/>
    <n v="1"/>
    <x v="0"/>
    <n v="2"/>
    <x v="0"/>
    <n v="34"/>
    <n v="34"/>
    <s v="Adult"/>
    <n v="0"/>
    <n v="0"/>
    <n v="0"/>
    <s v="243880"/>
    <n v="13"/>
    <s v="13"/>
    <s v="Southampton"/>
  </r>
  <r>
    <n v="636"/>
    <n v="1"/>
    <x v="0"/>
    <n v="2"/>
    <x v="0"/>
    <n v="28"/>
    <n v="28"/>
    <s v="Adult"/>
    <n v="0"/>
    <n v="0"/>
    <n v="0"/>
    <s v="237668"/>
    <n v="13"/>
    <s v="13"/>
    <s v="Southampton"/>
  </r>
  <r>
    <n v="659"/>
    <n v="0"/>
    <x v="1"/>
    <n v="2"/>
    <x v="1"/>
    <n v="23"/>
    <n v="23"/>
    <s v="Adult"/>
    <n v="0"/>
    <n v="0"/>
    <n v="0"/>
    <s v="29751"/>
    <n v="13"/>
    <s v="13"/>
    <s v="Southampton"/>
  </r>
  <r>
    <n v="667"/>
    <n v="0"/>
    <x v="1"/>
    <n v="2"/>
    <x v="1"/>
    <n v="25"/>
    <n v="25"/>
    <s v="Adult"/>
    <n v="0"/>
    <n v="0"/>
    <n v="0"/>
    <s v="234686"/>
    <n v="13"/>
    <s v="13"/>
    <s v="Southampton"/>
  </r>
  <r>
    <n v="674"/>
    <n v="1"/>
    <x v="0"/>
    <n v="2"/>
    <x v="1"/>
    <n v="31"/>
    <n v="31"/>
    <s v="Adult"/>
    <n v="0"/>
    <n v="0"/>
    <n v="0"/>
    <s v="244270"/>
    <n v="13"/>
    <s v="13"/>
    <s v="Southampton"/>
  </r>
  <r>
    <n v="715"/>
    <n v="0"/>
    <x v="1"/>
    <n v="2"/>
    <x v="1"/>
    <n v="52"/>
    <n v="52"/>
    <s v="Adult"/>
    <n v="0"/>
    <n v="0"/>
    <n v="0"/>
    <s v="250647"/>
    <n v="13"/>
    <s v="13"/>
    <s v="Southampton"/>
  </r>
  <r>
    <n v="723"/>
    <n v="0"/>
    <x v="1"/>
    <n v="2"/>
    <x v="1"/>
    <n v="34"/>
    <n v="34"/>
    <s v="Adult"/>
    <n v="0"/>
    <n v="0"/>
    <n v="0"/>
    <s v="12233"/>
    <n v="13"/>
    <s v="13"/>
    <s v="Southampton"/>
  </r>
  <r>
    <n v="724"/>
    <n v="0"/>
    <x v="1"/>
    <n v="2"/>
    <x v="1"/>
    <n v="50"/>
    <n v="50"/>
    <s v="Adult"/>
    <n v="0"/>
    <n v="0"/>
    <n v="0"/>
    <s v="250643"/>
    <n v="13"/>
    <s v="13"/>
    <s v="Southampton"/>
  </r>
  <r>
    <n v="734"/>
    <n v="0"/>
    <x v="1"/>
    <n v="2"/>
    <x v="1"/>
    <n v="23"/>
    <n v="23"/>
    <s v="Adult"/>
    <n v="0"/>
    <n v="0"/>
    <n v="0"/>
    <s v="28425"/>
    <n v="13"/>
    <s v="13"/>
    <s v="Southampton"/>
  </r>
  <r>
    <n v="735"/>
    <n v="0"/>
    <x v="1"/>
    <n v="2"/>
    <x v="1"/>
    <n v="23"/>
    <n v="23"/>
    <s v="Adult"/>
    <n v="0"/>
    <n v="0"/>
    <n v="0"/>
    <s v="233639"/>
    <n v="13"/>
    <s v="13"/>
    <s v="Southampton"/>
  </r>
  <r>
    <n v="748"/>
    <n v="1"/>
    <x v="0"/>
    <n v="2"/>
    <x v="0"/>
    <n v="30"/>
    <n v="30"/>
    <s v="Adult"/>
    <n v="0"/>
    <n v="0"/>
    <n v="0"/>
    <s v="250648"/>
    <n v="13"/>
    <s v="13"/>
    <s v="Southampton"/>
  </r>
  <r>
    <n v="796"/>
    <n v="0"/>
    <x v="1"/>
    <n v="2"/>
    <x v="1"/>
    <n v="39"/>
    <n v="39"/>
    <s v="Adult"/>
    <n v="0"/>
    <n v="0"/>
    <n v="0"/>
    <s v="28213"/>
    <n v="13"/>
    <s v="13"/>
    <s v="Southampton"/>
  </r>
  <r>
    <n v="801"/>
    <n v="0"/>
    <x v="1"/>
    <n v="2"/>
    <x v="1"/>
    <n v="34"/>
    <n v="34"/>
    <s v="Adult"/>
    <n v="0"/>
    <n v="0"/>
    <n v="0"/>
    <s v="250647"/>
    <n v="13"/>
    <s v="13"/>
    <s v="Southampton"/>
  </r>
  <r>
    <n v="809"/>
    <n v="0"/>
    <x v="1"/>
    <n v="2"/>
    <x v="1"/>
    <n v="39"/>
    <n v="39"/>
    <s v="Adult"/>
    <n v="0"/>
    <n v="0"/>
    <n v="0"/>
    <s v="248723"/>
    <n v="13"/>
    <s v="13"/>
    <s v="Southampton"/>
  </r>
  <r>
    <n v="865"/>
    <n v="0"/>
    <x v="1"/>
    <n v="2"/>
    <x v="1"/>
    <n v="24"/>
    <n v="24"/>
    <s v="Adult"/>
    <n v="0"/>
    <n v="0"/>
    <n v="0"/>
    <s v="233866"/>
    <n v="13"/>
    <s v="13"/>
    <s v="Southampton"/>
  </r>
  <r>
    <n v="866"/>
    <n v="1"/>
    <x v="0"/>
    <n v="2"/>
    <x v="0"/>
    <n v="42"/>
    <n v="42"/>
    <s v="Adult"/>
    <n v="0"/>
    <n v="0"/>
    <n v="0"/>
    <s v="236852"/>
    <n v="13"/>
    <s v="13"/>
    <s v="Southampton"/>
  </r>
  <r>
    <n v="887"/>
    <n v="0"/>
    <x v="1"/>
    <n v="2"/>
    <x v="1"/>
    <n v="27"/>
    <n v="27"/>
    <s v="Adult"/>
    <n v="0"/>
    <n v="0"/>
    <n v="0"/>
    <s v="211536"/>
    <n v="13"/>
    <s v="13"/>
    <s v="Southampton"/>
  </r>
  <r>
    <n v="293"/>
    <n v="0"/>
    <x v="1"/>
    <n v="2"/>
    <x v="1"/>
    <n v="36"/>
    <n v="36"/>
    <s v="Adult"/>
    <n v="0"/>
    <n v="0"/>
    <n v="0"/>
    <s v="SC/Paris 2163"/>
    <n v="12.875"/>
    <s v="12.875"/>
    <s v="Cherbourg"/>
  </r>
  <r>
    <n v="400"/>
    <n v="1"/>
    <x v="0"/>
    <n v="2"/>
    <x v="0"/>
    <n v="28"/>
    <n v="28"/>
    <s v="Adult"/>
    <n v="0"/>
    <n v="0"/>
    <n v="0"/>
    <s v="240929"/>
    <n v="12.65"/>
    <s v="12.65"/>
    <s v="Southampton"/>
  </r>
  <r>
    <n v="151"/>
    <n v="0"/>
    <x v="1"/>
    <n v="2"/>
    <x v="1"/>
    <n v="51"/>
    <n v="51"/>
    <s v="Adult"/>
    <n v="0"/>
    <n v="0"/>
    <n v="0"/>
    <s v="S.O.P. 1166"/>
    <n v="12.525"/>
    <s v="12.525"/>
    <s v="Southampton"/>
  </r>
  <r>
    <n v="80"/>
    <n v="1"/>
    <x v="0"/>
    <n v="3"/>
    <x v="0"/>
    <n v="30"/>
    <n v="30"/>
    <s v="Adult"/>
    <n v="0"/>
    <n v="0"/>
    <n v="0"/>
    <s v="364516"/>
    <n v="12.475"/>
    <s v="12.475"/>
    <s v="Southampton"/>
  </r>
  <r>
    <n v="752"/>
    <n v="1"/>
    <x v="0"/>
    <n v="3"/>
    <x v="1"/>
    <n v="6"/>
    <n v="6"/>
    <s v="Child"/>
    <n v="0"/>
    <n v="1"/>
    <n v="1"/>
    <s v="392096"/>
    <n v="12.475"/>
    <s v="12.475"/>
    <s v="Southampton"/>
  </r>
  <r>
    <n v="778"/>
    <n v="1"/>
    <x v="0"/>
    <n v="3"/>
    <x v="0"/>
    <n v="5"/>
    <n v="5"/>
    <s v="Child"/>
    <n v="0"/>
    <n v="0"/>
    <n v="0"/>
    <s v="364516"/>
    <n v="12.475"/>
    <s v="12.475"/>
    <s v="Southampton"/>
  </r>
  <r>
    <n v="824"/>
    <n v="1"/>
    <x v="0"/>
    <n v="3"/>
    <x v="0"/>
    <n v="27"/>
    <n v="27"/>
    <s v="Adult"/>
    <n v="0"/>
    <n v="1"/>
    <n v="1"/>
    <s v="392096"/>
    <n v="12.475"/>
    <s v="12.475"/>
    <s v="Southampton"/>
  </r>
  <r>
    <n v="304"/>
    <n v="1"/>
    <x v="0"/>
    <n v="2"/>
    <x v="0"/>
    <m/>
    <s v="N/A"/>
    <s v="N/A"/>
    <n v="0"/>
    <n v="0"/>
    <n v="0"/>
    <s v="226593"/>
    <n v="12.35"/>
    <s v="12.35"/>
    <s v="Queenstown"/>
  </r>
  <r>
    <n v="323"/>
    <n v="1"/>
    <x v="0"/>
    <n v="2"/>
    <x v="0"/>
    <n v="30"/>
    <n v="30"/>
    <s v="Adult"/>
    <n v="0"/>
    <n v="0"/>
    <n v="0"/>
    <s v="234818"/>
    <n v="12.35"/>
    <s v="12.35"/>
    <s v="Queenstown"/>
  </r>
  <r>
    <n v="627"/>
    <n v="0"/>
    <x v="1"/>
    <n v="2"/>
    <x v="1"/>
    <n v="57"/>
    <n v="57"/>
    <s v="Adult"/>
    <n v="0"/>
    <n v="0"/>
    <n v="0"/>
    <s v="219533"/>
    <n v="12.35"/>
    <s v="12.35"/>
    <s v="Queenstown"/>
  </r>
  <r>
    <n v="480"/>
    <n v="1"/>
    <x v="0"/>
    <n v="3"/>
    <x v="0"/>
    <n v="2"/>
    <n v="2"/>
    <s v="Child"/>
    <n v="0"/>
    <n v="1"/>
    <n v="1"/>
    <s v="3101298"/>
    <n v="12.2875"/>
    <s v="12.2875"/>
    <s v="Southampton"/>
  </r>
  <r>
    <n v="240"/>
    <n v="0"/>
    <x v="1"/>
    <n v="2"/>
    <x v="1"/>
    <n v="33"/>
    <n v="33"/>
    <s v="Adult"/>
    <n v="0"/>
    <n v="0"/>
    <n v="0"/>
    <s v="SCO/W 1585"/>
    <n v="12.275"/>
    <s v="12.275"/>
    <s v="Southampton"/>
  </r>
  <r>
    <n v="390"/>
    <n v="1"/>
    <x v="0"/>
    <n v="2"/>
    <x v="0"/>
    <n v="17"/>
    <n v="17"/>
    <s v="Teen"/>
    <n v="0"/>
    <n v="0"/>
    <n v="0"/>
    <s v="SC 1748"/>
    <n v="12"/>
    <s v="12"/>
    <s v="Cherbourg"/>
  </r>
  <r>
    <n v="145"/>
    <n v="0"/>
    <x v="1"/>
    <n v="2"/>
    <x v="1"/>
    <n v="18"/>
    <n v="18"/>
    <s v="Teen"/>
    <n v="0"/>
    <n v="0"/>
    <n v="0"/>
    <s v="231945"/>
    <n v="11.5"/>
    <s v="11.5"/>
    <s v="Southampton"/>
  </r>
  <r>
    <n v="530"/>
    <n v="0"/>
    <x v="1"/>
    <n v="2"/>
    <x v="1"/>
    <n v="23"/>
    <n v="23"/>
    <s v="Adult"/>
    <n v="2"/>
    <n v="1"/>
    <n v="3"/>
    <s v="29104"/>
    <n v="11.5"/>
    <s v="11.5"/>
    <s v="Southampton"/>
  </r>
  <r>
    <n v="758"/>
    <n v="0"/>
    <x v="1"/>
    <n v="2"/>
    <x v="1"/>
    <n v="18"/>
    <n v="18"/>
    <s v="Teen"/>
    <n v="0"/>
    <n v="0"/>
    <n v="0"/>
    <s v="29108"/>
    <n v="11.5"/>
    <s v="11.5"/>
    <s v="Southampton"/>
  </r>
  <r>
    <n v="862"/>
    <n v="0"/>
    <x v="1"/>
    <n v="2"/>
    <x v="1"/>
    <n v="21"/>
    <n v="21"/>
    <s v="Adult"/>
    <n v="1"/>
    <n v="0"/>
    <n v="1"/>
    <s v="28134"/>
    <n v="11.5"/>
    <s v="11.5"/>
    <s v="Southampton"/>
  </r>
  <r>
    <n v="40"/>
    <n v="1"/>
    <x v="0"/>
    <n v="3"/>
    <x v="0"/>
    <n v="14"/>
    <n v="14"/>
    <s v="Teen"/>
    <n v="1"/>
    <n v="0"/>
    <n v="1"/>
    <s v="2651"/>
    <n v="11.2417"/>
    <s v="11.2417"/>
    <s v="Cherbourg"/>
  </r>
  <r>
    <n v="126"/>
    <n v="1"/>
    <x v="0"/>
    <n v="3"/>
    <x v="1"/>
    <n v="12"/>
    <n v="12"/>
    <s v="Teen"/>
    <n v="1"/>
    <n v="0"/>
    <n v="1"/>
    <s v="2651"/>
    <n v="11.2417"/>
    <s v="11.2417"/>
    <s v="Cherbourg"/>
  </r>
  <r>
    <n v="9"/>
    <n v="1"/>
    <x v="0"/>
    <n v="3"/>
    <x v="0"/>
    <n v="27"/>
    <n v="27"/>
    <s v="Adult"/>
    <n v="0"/>
    <n v="2"/>
    <n v="2"/>
    <s v="347742"/>
    <n v="11.1333"/>
    <s v="11.1333"/>
    <s v="Southampton"/>
  </r>
  <r>
    <n v="173"/>
    <n v="1"/>
    <x v="0"/>
    <n v="3"/>
    <x v="0"/>
    <n v="1"/>
    <n v="1"/>
    <s v="Child"/>
    <n v="1"/>
    <n v="1"/>
    <n v="2"/>
    <s v="347742"/>
    <n v="11.1333"/>
    <s v="11.1333"/>
    <s v="Southampton"/>
  </r>
  <r>
    <n v="870"/>
    <n v="1"/>
    <x v="0"/>
    <n v="3"/>
    <x v="1"/>
    <n v="4"/>
    <n v="4"/>
    <s v="Child"/>
    <n v="1"/>
    <n v="1"/>
    <n v="2"/>
    <s v="347742"/>
    <n v="11.1333"/>
    <s v="11.1333"/>
    <s v="Southampton"/>
  </r>
  <r>
    <n v="883"/>
    <n v="0"/>
    <x v="1"/>
    <n v="3"/>
    <x v="0"/>
    <n v="22"/>
    <n v="22"/>
    <s v="Adult"/>
    <n v="0"/>
    <n v="0"/>
    <n v="0"/>
    <s v="7552"/>
    <n v="10.5167"/>
    <s v="10.5167"/>
    <s v="Southampton"/>
  </r>
  <r>
    <n v="34"/>
    <n v="0"/>
    <x v="1"/>
    <n v="2"/>
    <x v="1"/>
    <n v="66"/>
    <n v="66"/>
    <s v="Senior Citizen"/>
    <n v="0"/>
    <n v="0"/>
    <n v="0"/>
    <s v="C.A. 24579"/>
    <n v="10.5"/>
    <s v="10.5"/>
    <s v="Southampton"/>
  </r>
  <r>
    <n v="57"/>
    <n v="1"/>
    <x v="0"/>
    <n v="2"/>
    <x v="0"/>
    <n v="21"/>
    <n v="21"/>
    <s v="Adult"/>
    <n v="0"/>
    <n v="0"/>
    <n v="0"/>
    <s v="C.A. 31026"/>
    <n v="10.5"/>
    <s v="10.5"/>
    <s v="Southampton"/>
  </r>
  <r>
    <n v="67"/>
    <n v="1"/>
    <x v="0"/>
    <n v="2"/>
    <x v="0"/>
    <n v="29"/>
    <n v="29"/>
    <s v="Adult"/>
    <n v="0"/>
    <n v="0"/>
    <n v="0"/>
    <s v="C.A. 29395"/>
    <n v="10.5"/>
    <s v="10.5"/>
    <s v="Southampton"/>
  </r>
  <r>
    <n v="71"/>
    <n v="0"/>
    <x v="1"/>
    <n v="2"/>
    <x v="1"/>
    <n v="32"/>
    <n v="32"/>
    <s v="Adult"/>
    <n v="0"/>
    <n v="0"/>
    <n v="0"/>
    <s v="C.A. 33111"/>
    <n v="10.5"/>
    <s v="10.5"/>
    <s v="Southampton"/>
  </r>
  <r>
    <n v="85"/>
    <n v="1"/>
    <x v="0"/>
    <n v="2"/>
    <x v="0"/>
    <n v="17"/>
    <n v="17"/>
    <s v="Teen"/>
    <n v="0"/>
    <n v="0"/>
    <n v="0"/>
    <s v="SO/C 14885"/>
    <n v="10.5"/>
    <s v="10.5"/>
    <s v="Southampton"/>
  </r>
  <r>
    <n v="220"/>
    <n v="0"/>
    <x v="1"/>
    <n v="2"/>
    <x v="1"/>
    <n v="30"/>
    <n v="30"/>
    <s v="Adult"/>
    <n v="0"/>
    <n v="0"/>
    <n v="0"/>
    <s v="W/C 14208"/>
    <n v="10.5"/>
    <s v="10.5"/>
    <s v="Southampton"/>
  </r>
  <r>
    <n v="227"/>
    <n v="1"/>
    <x v="0"/>
    <n v="2"/>
    <x v="1"/>
    <n v="19"/>
    <n v="19"/>
    <s v="Adult"/>
    <n v="0"/>
    <n v="0"/>
    <n v="0"/>
    <s v="SW/PP 751"/>
    <n v="10.5"/>
    <s v="10.5"/>
    <s v="Southampton"/>
  </r>
  <r>
    <n v="235"/>
    <n v="0"/>
    <x v="1"/>
    <n v="2"/>
    <x v="1"/>
    <n v="24"/>
    <n v="24"/>
    <s v="Adult"/>
    <n v="0"/>
    <n v="0"/>
    <n v="0"/>
    <s v="C.A. 29566"/>
    <n v="10.5"/>
    <s v="10.5"/>
    <s v="Southampton"/>
  </r>
  <r>
    <n v="239"/>
    <n v="0"/>
    <x v="1"/>
    <n v="2"/>
    <x v="1"/>
    <n v="19"/>
    <n v="19"/>
    <s v="Adult"/>
    <n v="0"/>
    <n v="0"/>
    <n v="0"/>
    <s v="28665"/>
    <n v="10.5"/>
    <s v="10.5"/>
    <s v="Southampton"/>
  </r>
  <r>
    <n v="243"/>
    <n v="0"/>
    <x v="1"/>
    <n v="2"/>
    <x v="1"/>
    <n v="29"/>
    <n v="29"/>
    <s v="Adult"/>
    <n v="0"/>
    <n v="0"/>
    <n v="0"/>
    <s v="W./C. 14263"/>
    <n v="10.5"/>
    <s v="10.5"/>
    <s v="Southampton"/>
  </r>
  <r>
    <n v="266"/>
    <n v="0"/>
    <x v="1"/>
    <n v="2"/>
    <x v="1"/>
    <n v="36"/>
    <n v="36"/>
    <s v="Adult"/>
    <n v="0"/>
    <n v="0"/>
    <n v="0"/>
    <s v="C.A. 17248"/>
    <n v="10.5"/>
    <s v="10.5"/>
    <s v="Southampton"/>
  </r>
  <r>
    <n v="399"/>
    <n v="0"/>
    <x v="1"/>
    <n v="2"/>
    <x v="1"/>
    <n v="23"/>
    <n v="23"/>
    <s v="Adult"/>
    <n v="0"/>
    <n v="0"/>
    <n v="0"/>
    <s v="244278"/>
    <n v="10.5"/>
    <s v="10.5"/>
    <s v="Southampton"/>
  </r>
  <r>
    <n v="440"/>
    <n v="0"/>
    <x v="1"/>
    <n v="2"/>
    <x v="1"/>
    <n v="31"/>
    <n v="31"/>
    <s v="Adult"/>
    <n v="0"/>
    <n v="0"/>
    <n v="0"/>
    <s v="C.A. 18723"/>
    <n v="10.5"/>
    <s v="10.5"/>
    <s v="Southampton"/>
  </r>
  <r>
    <n v="459"/>
    <n v="1"/>
    <x v="0"/>
    <n v="2"/>
    <x v="0"/>
    <n v="50"/>
    <n v="50"/>
    <s v="Adult"/>
    <n v="0"/>
    <n v="0"/>
    <n v="0"/>
    <s v="F.C.C. 13531"/>
    <n v="10.5"/>
    <s v="10.5"/>
    <s v="Southampton"/>
  </r>
  <r>
    <n v="517"/>
    <n v="1"/>
    <x v="0"/>
    <n v="2"/>
    <x v="0"/>
    <n v="34"/>
    <n v="34"/>
    <s v="Adult"/>
    <n v="0"/>
    <n v="0"/>
    <n v="0"/>
    <s v="C.A. 34260"/>
    <n v="10.5"/>
    <s v="10.5"/>
    <s v="Southampton"/>
  </r>
  <r>
    <n v="527"/>
    <n v="1"/>
    <x v="0"/>
    <n v="2"/>
    <x v="0"/>
    <n v="50"/>
    <n v="50"/>
    <s v="Adult"/>
    <n v="0"/>
    <n v="0"/>
    <n v="0"/>
    <s v="W./C. 14258"/>
    <n v="10.5"/>
    <s v="10.5"/>
    <s v="Southampton"/>
  </r>
  <r>
    <n v="571"/>
    <n v="1"/>
    <x v="0"/>
    <n v="2"/>
    <x v="1"/>
    <n v="62"/>
    <n v="62"/>
    <s v="Senior Citizen"/>
    <n v="0"/>
    <n v="0"/>
    <n v="0"/>
    <s v="S.W./PP 752"/>
    <n v="10.5"/>
    <s v="10.5"/>
    <s v="Southampton"/>
  </r>
  <r>
    <n v="620"/>
    <n v="0"/>
    <x v="1"/>
    <n v="2"/>
    <x v="1"/>
    <n v="26"/>
    <n v="26"/>
    <s v="Adult"/>
    <n v="0"/>
    <n v="0"/>
    <n v="0"/>
    <s v="31028"/>
    <n v="10.5"/>
    <s v="10.5"/>
    <s v="Southampton"/>
  </r>
  <r>
    <n v="673"/>
    <n v="0"/>
    <x v="1"/>
    <n v="2"/>
    <x v="1"/>
    <n v="70"/>
    <n v="70"/>
    <s v="Senior Citizen"/>
    <n v="0"/>
    <n v="0"/>
    <n v="0"/>
    <s v="C.A. 24580"/>
    <n v="10.5"/>
    <s v="10.5"/>
    <s v="Southampton"/>
  </r>
  <r>
    <n v="718"/>
    <n v="1"/>
    <x v="0"/>
    <n v="2"/>
    <x v="0"/>
    <n v="27"/>
    <n v="27"/>
    <s v="Adult"/>
    <n v="0"/>
    <n v="0"/>
    <n v="0"/>
    <s v="34218"/>
    <n v="10.5"/>
    <s v="10.5"/>
    <s v="Southampton"/>
  </r>
  <r>
    <n v="773"/>
    <n v="0"/>
    <x v="1"/>
    <n v="2"/>
    <x v="0"/>
    <n v="57"/>
    <n v="57"/>
    <s v="Adult"/>
    <n v="0"/>
    <n v="0"/>
    <n v="0"/>
    <s v="S.O./P.P. 3"/>
    <n v="10.5"/>
    <s v="10.5"/>
    <s v="Southampton"/>
  </r>
  <r>
    <n v="813"/>
    <n v="0"/>
    <x v="1"/>
    <n v="2"/>
    <x v="1"/>
    <n v="35"/>
    <n v="35"/>
    <s v="Adult"/>
    <n v="0"/>
    <n v="0"/>
    <n v="0"/>
    <s v="28206"/>
    <n v="10.5"/>
    <s v="10.5"/>
    <s v="Southampton"/>
  </r>
  <r>
    <n v="842"/>
    <n v="0"/>
    <x v="1"/>
    <n v="2"/>
    <x v="1"/>
    <n v="16"/>
    <n v="16"/>
    <s v="Teen"/>
    <n v="0"/>
    <n v="0"/>
    <n v="0"/>
    <s v="S.O./P.P. 3"/>
    <n v="10.5"/>
    <s v="10.5"/>
    <s v="Southampton"/>
  </r>
  <r>
    <n v="884"/>
    <n v="0"/>
    <x v="1"/>
    <n v="2"/>
    <x v="1"/>
    <n v="28"/>
    <n v="28"/>
    <s v="Adult"/>
    <n v="0"/>
    <n v="0"/>
    <n v="0"/>
    <s v="C.A./SOTON 34068"/>
    <n v="10.5"/>
    <s v="10.5"/>
    <s v="Southampton"/>
  </r>
  <r>
    <n v="206"/>
    <n v="0"/>
    <x v="1"/>
    <n v="3"/>
    <x v="0"/>
    <n v="2"/>
    <n v="2"/>
    <s v="Child"/>
    <n v="0"/>
    <n v="1"/>
    <n v="1"/>
    <s v="347054"/>
    <n v="10.4625"/>
    <s v="10.4625"/>
    <s v="Southampton"/>
  </r>
  <r>
    <n v="252"/>
    <n v="0"/>
    <x v="1"/>
    <n v="3"/>
    <x v="0"/>
    <n v="29"/>
    <n v="29"/>
    <s v="Adult"/>
    <n v="1"/>
    <n v="1"/>
    <n v="2"/>
    <s v="347054"/>
    <n v="10.4625"/>
    <s v="10.4625"/>
    <s v="Southampton"/>
  </r>
  <r>
    <n v="688"/>
    <n v="0"/>
    <x v="1"/>
    <n v="3"/>
    <x v="1"/>
    <n v="19"/>
    <n v="19"/>
    <s v="Adult"/>
    <n v="0"/>
    <n v="0"/>
    <n v="0"/>
    <s v="349228"/>
    <n v="10.1708"/>
    <s v="10.1708"/>
    <s v="Southampton"/>
  </r>
  <r>
    <n v="877"/>
    <n v="0"/>
    <x v="1"/>
    <n v="3"/>
    <x v="1"/>
    <n v="20"/>
    <n v="20"/>
    <s v="Adult"/>
    <n v="0"/>
    <n v="0"/>
    <n v="0"/>
    <s v="7534"/>
    <n v="9.8458000000000006"/>
    <s v="9.8458"/>
    <s v="Southampton"/>
  </r>
  <r>
    <n v="678"/>
    <n v="1"/>
    <x v="0"/>
    <n v="3"/>
    <x v="0"/>
    <n v="18"/>
    <n v="18"/>
    <s v="Teen"/>
    <n v="0"/>
    <n v="0"/>
    <n v="0"/>
    <s v="4138"/>
    <n v="9.8416999999999994"/>
    <s v="9.8417"/>
    <s v="Southampton"/>
  </r>
  <r>
    <n v="475"/>
    <n v="0"/>
    <x v="1"/>
    <n v="3"/>
    <x v="0"/>
    <n v="22"/>
    <n v="22"/>
    <s v="Adult"/>
    <n v="0"/>
    <n v="0"/>
    <n v="0"/>
    <s v="7553"/>
    <n v="9.8375000000000004"/>
    <s v="9.8375"/>
    <s v="Southampton"/>
  </r>
  <r>
    <n v="114"/>
    <n v="0"/>
    <x v="1"/>
    <n v="3"/>
    <x v="0"/>
    <n v="20"/>
    <n v="20"/>
    <s v="Adult"/>
    <n v="1"/>
    <n v="0"/>
    <n v="1"/>
    <s v="4136"/>
    <n v="9.8249999999999993"/>
    <s v="9.825"/>
    <s v="Southampton"/>
  </r>
  <r>
    <n v="403"/>
    <n v="0"/>
    <x v="1"/>
    <n v="3"/>
    <x v="0"/>
    <n v="21"/>
    <n v="21"/>
    <s v="Adult"/>
    <n v="1"/>
    <n v="0"/>
    <n v="1"/>
    <s v="4137"/>
    <n v="9.8249999999999993"/>
    <s v="9.825"/>
    <s v="Southampton"/>
  </r>
  <r>
    <n v="484"/>
    <n v="1"/>
    <x v="0"/>
    <n v="3"/>
    <x v="0"/>
    <n v="63"/>
    <n v="63"/>
    <s v="Senior Citizen"/>
    <n v="0"/>
    <n v="0"/>
    <n v="0"/>
    <s v="4134"/>
    <n v="9.5875000000000004"/>
    <s v="9.5875"/>
    <s v="Southampton"/>
  </r>
  <r>
    <n v="504"/>
    <n v="0"/>
    <x v="1"/>
    <n v="3"/>
    <x v="0"/>
    <n v="37"/>
    <n v="37"/>
    <s v="Adult"/>
    <n v="0"/>
    <n v="0"/>
    <n v="0"/>
    <s v="4135"/>
    <n v="9.5875000000000004"/>
    <s v="9.5875"/>
    <s v="Southampton"/>
  </r>
  <r>
    <n v="82"/>
    <n v="1"/>
    <x v="0"/>
    <n v="3"/>
    <x v="1"/>
    <n v="29"/>
    <n v="29"/>
    <s v="Adult"/>
    <n v="0"/>
    <n v="0"/>
    <n v="0"/>
    <s v="345779"/>
    <n v="9.5"/>
    <s v="9.5"/>
    <s v="Southampton"/>
  </r>
  <r>
    <n v="201"/>
    <n v="0"/>
    <x v="1"/>
    <n v="3"/>
    <x v="1"/>
    <n v="28"/>
    <n v="28"/>
    <s v="Adult"/>
    <n v="0"/>
    <n v="0"/>
    <n v="0"/>
    <s v="345770"/>
    <n v="9.5"/>
    <s v="9.5"/>
    <s v="Southampton"/>
  </r>
  <r>
    <n v="283"/>
    <n v="0"/>
    <x v="1"/>
    <n v="3"/>
    <x v="1"/>
    <n v="16"/>
    <n v="16"/>
    <s v="Teen"/>
    <n v="0"/>
    <n v="0"/>
    <n v="0"/>
    <s v="345778"/>
    <n v="9.5"/>
    <s v="9.5"/>
    <s v="Southampton"/>
  </r>
  <r>
    <n v="287"/>
    <n v="1"/>
    <x v="0"/>
    <n v="3"/>
    <x v="1"/>
    <n v="30"/>
    <n v="30"/>
    <s v="Adult"/>
    <n v="0"/>
    <n v="0"/>
    <n v="0"/>
    <s v="345774"/>
    <n v="9.5"/>
    <s v="9.5"/>
    <s v="Southampton"/>
  </r>
  <r>
    <n v="356"/>
    <n v="0"/>
    <x v="1"/>
    <n v="3"/>
    <x v="1"/>
    <n v="28"/>
    <n v="28"/>
    <s v="Adult"/>
    <n v="0"/>
    <n v="0"/>
    <n v="0"/>
    <s v="345783"/>
    <n v="9.5"/>
    <s v="9.5"/>
    <s v="Southampton"/>
  </r>
  <r>
    <n v="442"/>
    <n v="0"/>
    <x v="1"/>
    <n v="3"/>
    <x v="1"/>
    <n v="20"/>
    <n v="20"/>
    <s v="Adult"/>
    <n v="0"/>
    <n v="0"/>
    <n v="0"/>
    <s v="345769"/>
    <n v="9.5"/>
    <s v="9.5"/>
    <s v="Southampton"/>
  </r>
  <r>
    <n v="753"/>
    <n v="0"/>
    <x v="1"/>
    <n v="3"/>
    <x v="1"/>
    <n v="33"/>
    <n v="33"/>
    <s v="Adult"/>
    <n v="0"/>
    <n v="0"/>
    <n v="0"/>
    <s v="345780"/>
    <n v="9.5"/>
    <s v="9.5"/>
    <s v="Southampton"/>
  </r>
  <r>
    <n v="771"/>
    <n v="0"/>
    <x v="1"/>
    <n v="3"/>
    <x v="1"/>
    <n v="24"/>
    <n v="24"/>
    <s v="Adult"/>
    <n v="0"/>
    <n v="0"/>
    <n v="0"/>
    <s v="345781"/>
    <n v="9.5"/>
    <s v="9.5"/>
    <s v="Southampton"/>
  </r>
  <r>
    <n v="869"/>
    <n v="0"/>
    <x v="1"/>
    <n v="3"/>
    <x v="1"/>
    <m/>
    <s v="N/A"/>
    <s v="N/A"/>
    <n v="0"/>
    <n v="0"/>
    <n v="0"/>
    <s v="345777"/>
    <n v="9.5"/>
    <s v="9.5"/>
    <s v="Southampton"/>
  </r>
  <r>
    <n v="714"/>
    <n v="0"/>
    <x v="1"/>
    <n v="3"/>
    <x v="1"/>
    <n v="29"/>
    <n v="29"/>
    <s v="Adult"/>
    <n v="0"/>
    <n v="0"/>
    <n v="0"/>
    <s v="7545"/>
    <n v="9.4832999999999998"/>
    <s v="9.4833"/>
    <s v="Southampton"/>
  </r>
  <r>
    <n v="41"/>
    <n v="0"/>
    <x v="1"/>
    <n v="3"/>
    <x v="0"/>
    <n v="40"/>
    <n v="40"/>
    <s v="Adult"/>
    <n v="1"/>
    <n v="0"/>
    <n v="1"/>
    <s v="7546"/>
    <n v="9.4749999999999996"/>
    <s v="9.475"/>
    <s v="Southampton"/>
  </r>
  <r>
    <n v="226"/>
    <n v="0"/>
    <x v="1"/>
    <n v="3"/>
    <x v="1"/>
    <n v="22"/>
    <n v="22"/>
    <s v="Adult"/>
    <n v="0"/>
    <n v="0"/>
    <n v="0"/>
    <s v="PP 4348"/>
    <n v="9.35"/>
    <s v="9.35"/>
    <s v="Southampton"/>
  </r>
  <r>
    <n v="856"/>
    <n v="1"/>
    <x v="0"/>
    <n v="3"/>
    <x v="0"/>
    <n v="18"/>
    <n v="18"/>
    <s v="Teen"/>
    <n v="0"/>
    <n v="1"/>
    <n v="1"/>
    <s v="392091"/>
    <n v="9.35"/>
    <s v="9.35"/>
    <s v="Southampton"/>
  </r>
  <r>
    <n v="351"/>
    <n v="0"/>
    <x v="1"/>
    <n v="3"/>
    <x v="1"/>
    <n v="23"/>
    <n v="23"/>
    <s v="Adult"/>
    <n v="0"/>
    <n v="0"/>
    <n v="0"/>
    <s v="7267"/>
    <n v="9.2249999999999996"/>
    <s v="9.225"/>
    <s v="Southampton"/>
  </r>
  <r>
    <n v="683"/>
    <n v="0"/>
    <x v="1"/>
    <n v="3"/>
    <x v="1"/>
    <n v="20"/>
    <n v="20"/>
    <s v="Adult"/>
    <n v="0"/>
    <n v="0"/>
    <n v="0"/>
    <s v="6563"/>
    <n v="9.2249999999999996"/>
    <s v="9.225"/>
    <s v="Southampton"/>
  </r>
  <r>
    <n v="139"/>
    <n v="0"/>
    <x v="1"/>
    <n v="3"/>
    <x v="1"/>
    <n v="16"/>
    <n v="16"/>
    <s v="Teen"/>
    <n v="0"/>
    <n v="0"/>
    <n v="0"/>
    <s v="7534"/>
    <n v="9.2166999999999994"/>
    <s v="9.2167"/>
    <s v="Southampton"/>
  </r>
  <r>
    <n v="81"/>
    <n v="0"/>
    <x v="1"/>
    <n v="3"/>
    <x v="1"/>
    <n v="22"/>
    <n v="22"/>
    <s v="Adult"/>
    <n v="0"/>
    <n v="0"/>
    <n v="0"/>
    <s v="345767"/>
    <n v="9"/>
    <s v="9"/>
    <s v="Southampton"/>
  </r>
  <r>
    <n v="874"/>
    <n v="0"/>
    <x v="1"/>
    <n v="3"/>
    <x v="1"/>
    <n v="47"/>
    <n v="47"/>
    <s v="Adult"/>
    <n v="0"/>
    <n v="0"/>
    <n v="0"/>
    <s v="345765"/>
    <n v="9"/>
    <s v="9"/>
    <s v="Southampton"/>
  </r>
  <r>
    <n v="294"/>
    <n v="0"/>
    <x v="1"/>
    <n v="3"/>
    <x v="0"/>
    <n v="24"/>
    <n v="24"/>
    <s v="Adult"/>
    <n v="0"/>
    <n v="0"/>
    <n v="0"/>
    <s v="349236"/>
    <n v="8.85"/>
    <s v="8.85"/>
    <s v="Southampton"/>
  </r>
  <r>
    <n v="585"/>
    <n v="0"/>
    <x v="1"/>
    <n v="3"/>
    <x v="1"/>
    <m/>
    <s v="N/A"/>
    <s v="N/A"/>
    <n v="0"/>
    <n v="0"/>
    <n v="0"/>
    <s v="3411"/>
    <n v="8.7125000000000004"/>
    <s v="8.7125"/>
    <s v="Cherbourg"/>
  </r>
  <r>
    <n v="798"/>
    <n v="1"/>
    <x v="0"/>
    <n v="3"/>
    <x v="0"/>
    <n v="31"/>
    <n v="31"/>
    <s v="Adult"/>
    <n v="0"/>
    <n v="0"/>
    <n v="0"/>
    <s v="349244"/>
    <n v="8.6832999999999991"/>
    <s v="8.6833"/>
    <s v="Southampton"/>
  </r>
  <r>
    <n v="70"/>
    <n v="0"/>
    <x v="1"/>
    <n v="3"/>
    <x v="1"/>
    <n v="26"/>
    <n v="26"/>
    <s v="Adult"/>
    <n v="2"/>
    <n v="0"/>
    <n v="2"/>
    <s v="315151"/>
    <n v="8.6624999999999996"/>
    <s v="8.6625"/>
    <s v="Southampton"/>
  </r>
  <r>
    <n v="159"/>
    <n v="0"/>
    <x v="1"/>
    <n v="3"/>
    <x v="1"/>
    <m/>
    <s v="N/A"/>
    <s v="N/A"/>
    <n v="0"/>
    <n v="0"/>
    <n v="0"/>
    <s v="315037"/>
    <n v="8.6624999999999996"/>
    <s v="8.6625"/>
    <s v="Southampton"/>
  </r>
  <r>
    <n v="164"/>
    <n v="0"/>
    <x v="1"/>
    <n v="3"/>
    <x v="1"/>
    <n v="17"/>
    <n v="17"/>
    <s v="Teen"/>
    <n v="0"/>
    <n v="0"/>
    <n v="0"/>
    <s v="315093"/>
    <n v="8.6624999999999996"/>
    <s v="8.6625"/>
    <s v="Southampton"/>
  </r>
  <r>
    <n v="286"/>
    <n v="0"/>
    <x v="1"/>
    <n v="3"/>
    <x v="1"/>
    <n v="33"/>
    <n v="33"/>
    <s v="Adult"/>
    <n v="0"/>
    <n v="0"/>
    <n v="0"/>
    <s v="349239"/>
    <n v="8.6624999999999996"/>
    <s v="8.6625"/>
    <s v="Cherbourg"/>
  </r>
  <r>
    <n v="350"/>
    <n v="0"/>
    <x v="1"/>
    <n v="3"/>
    <x v="1"/>
    <n v="42"/>
    <n v="42"/>
    <s v="Adult"/>
    <n v="0"/>
    <n v="0"/>
    <n v="0"/>
    <s v="315088"/>
    <n v="8.6624999999999996"/>
    <s v="8.6625"/>
    <s v="Southampton"/>
  </r>
  <r>
    <n v="405"/>
    <n v="0"/>
    <x v="1"/>
    <n v="3"/>
    <x v="0"/>
    <n v="20"/>
    <n v="20"/>
    <s v="Adult"/>
    <n v="0"/>
    <n v="0"/>
    <n v="0"/>
    <s v="315096"/>
    <n v="8.6624999999999996"/>
    <s v="8.6625"/>
    <s v="Southampton"/>
  </r>
  <r>
    <n v="472"/>
    <n v="0"/>
    <x v="1"/>
    <n v="3"/>
    <x v="1"/>
    <n v="38"/>
    <n v="38"/>
    <s v="Adult"/>
    <n v="0"/>
    <n v="0"/>
    <n v="0"/>
    <s v="315089"/>
    <n v="8.6624999999999996"/>
    <s v="8.6625"/>
    <s v="Southampton"/>
  </r>
  <r>
    <n v="501"/>
    <n v="0"/>
    <x v="1"/>
    <n v="3"/>
    <x v="1"/>
    <n v="17"/>
    <n v="17"/>
    <s v="Teen"/>
    <n v="0"/>
    <n v="0"/>
    <n v="0"/>
    <s v="315086"/>
    <n v="8.6624999999999996"/>
    <s v="8.6625"/>
    <s v="Southampton"/>
  </r>
  <r>
    <n v="535"/>
    <n v="0"/>
    <x v="1"/>
    <n v="3"/>
    <x v="0"/>
    <n v="30"/>
    <n v="30"/>
    <s v="Adult"/>
    <n v="0"/>
    <n v="0"/>
    <n v="0"/>
    <s v="315084"/>
    <n v="8.6624999999999996"/>
    <s v="8.6625"/>
    <s v="Southampton"/>
  </r>
  <r>
    <n v="726"/>
    <n v="0"/>
    <x v="1"/>
    <n v="3"/>
    <x v="1"/>
    <n v="20"/>
    <n v="20"/>
    <s v="Adult"/>
    <n v="0"/>
    <n v="0"/>
    <n v="0"/>
    <s v="315094"/>
    <n v="8.6624999999999996"/>
    <s v="8.6625"/>
    <s v="Southampton"/>
  </r>
  <r>
    <n v="822"/>
    <n v="1"/>
    <x v="0"/>
    <n v="3"/>
    <x v="1"/>
    <n v="27"/>
    <n v="27"/>
    <s v="Adult"/>
    <n v="0"/>
    <n v="0"/>
    <n v="0"/>
    <s v="315098"/>
    <n v="8.6624999999999996"/>
    <s v="8.6625"/>
    <s v="Southampton"/>
  </r>
  <r>
    <n v="837"/>
    <n v="0"/>
    <x v="1"/>
    <n v="3"/>
    <x v="1"/>
    <n v="21"/>
    <n v="21"/>
    <s v="Adult"/>
    <n v="0"/>
    <n v="0"/>
    <n v="0"/>
    <s v="315097"/>
    <n v="8.6624999999999996"/>
    <s v="8.6625"/>
    <s v="Southampton"/>
  </r>
  <r>
    <n v="845"/>
    <n v="0"/>
    <x v="1"/>
    <n v="3"/>
    <x v="1"/>
    <n v="17"/>
    <n v="17"/>
    <s v="Teen"/>
    <n v="0"/>
    <n v="0"/>
    <n v="0"/>
    <s v="315090"/>
    <n v="8.6624999999999996"/>
    <s v="8.6625"/>
    <s v="Southampton"/>
  </r>
  <r>
    <n v="104"/>
    <n v="0"/>
    <x v="1"/>
    <n v="3"/>
    <x v="1"/>
    <n v="33"/>
    <n v="33"/>
    <s v="Adult"/>
    <n v="0"/>
    <n v="0"/>
    <n v="0"/>
    <s v="7540"/>
    <n v="8.6541999999999994"/>
    <s v="8.6542"/>
    <s v="Southampton"/>
  </r>
  <r>
    <n v="804"/>
    <n v="1"/>
    <x v="0"/>
    <n v="3"/>
    <x v="1"/>
    <m/>
    <m/>
    <s v="Child"/>
    <n v="0"/>
    <n v="1"/>
    <n v="1"/>
    <s v="2625"/>
    <n v="8.5167000000000002"/>
    <s v="8.5167"/>
    <s v="Cherbourg"/>
  </r>
  <r>
    <n v="6"/>
    <n v="0"/>
    <x v="1"/>
    <n v="3"/>
    <x v="1"/>
    <m/>
    <s v="N/A"/>
    <s v="N/A"/>
    <n v="0"/>
    <n v="0"/>
    <n v="0"/>
    <s v="330877"/>
    <n v="8.4582999999999995"/>
    <s v="8.4583"/>
    <s v="Queenstown"/>
  </r>
  <r>
    <n v="653"/>
    <n v="0"/>
    <x v="1"/>
    <n v="3"/>
    <x v="1"/>
    <n v="21"/>
    <n v="21"/>
    <s v="Adult"/>
    <n v="0"/>
    <n v="0"/>
    <n v="0"/>
    <s v="8475"/>
    <n v="8.4332999999999991"/>
    <s v="8.4333"/>
    <s v="Southampton"/>
  </r>
  <r>
    <n v="198"/>
    <n v="0"/>
    <x v="1"/>
    <n v="3"/>
    <x v="1"/>
    <n v="42"/>
    <n v="42"/>
    <s v="Adult"/>
    <n v="0"/>
    <n v="1"/>
    <n v="1"/>
    <s v="4579"/>
    <n v="8.4041999999999994"/>
    <s v="8.4042"/>
    <s v="Southampton"/>
  </r>
  <r>
    <n v="770"/>
    <n v="0"/>
    <x v="1"/>
    <n v="3"/>
    <x v="1"/>
    <n v="32"/>
    <n v="32"/>
    <s v="Adult"/>
    <n v="0"/>
    <n v="0"/>
    <n v="0"/>
    <s v="8471"/>
    <n v="8.3625000000000007"/>
    <s v="8.3625"/>
    <s v="Southampton"/>
  </r>
  <r>
    <n v="835"/>
    <n v="0"/>
    <x v="1"/>
    <n v="3"/>
    <x v="1"/>
    <n v="18"/>
    <n v="18"/>
    <s v="Teen"/>
    <n v="0"/>
    <n v="0"/>
    <n v="0"/>
    <s v="2223"/>
    <n v="8.3000000000000007"/>
    <s v="8.3"/>
    <s v="Southampton"/>
  </r>
  <r>
    <n v="68"/>
    <n v="0"/>
    <x v="1"/>
    <n v="3"/>
    <x v="1"/>
    <n v="19"/>
    <n v="19"/>
    <s v="Adult"/>
    <n v="0"/>
    <n v="0"/>
    <n v="0"/>
    <s v="S.P. 3464"/>
    <n v="8.1583000000000006"/>
    <s v="8.1583"/>
    <s v="Southampton"/>
  </r>
  <r>
    <n v="681"/>
    <n v="0"/>
    <x v="1"/>
    <n v="3"/>
    <x v="0"/>
    <m/>
    <s v="N/A"/>
    <s v="N/A"/>
    <n v="0"/>
    <n v="0"/>
    <n v="0"/>
    <s v="330935"/>
    <n v="8.1374999999999993"/>
    <s v="8.1375"/>
    <s v="Queenstown"/>
  </r>
  <r>
    <n v="445"/>
    <n v="1"/>
    <x v="0"/>
    <n v="3"/>
    <x v="1"/>
    <m/>
    <s v="N/A"/>
    <s v="N/A"/>
    <n v="0"/>
    <n v="0"/>
    <n v="0"/>
    <s v="65306"/>
    <n v="8.1125000000000007"/>
    <s v="8.1125"/>
    <s v="Southampton"/>
  </r>
  <r>
    <n v="5"/>
    <n v="0"/>
    <x v="1"/>
    <n v="3"/>
    <x v="1"/>
    <n v="35"/>
    <n v="35"/>
    <s v="Adult"/>
    <n v="0"/>
    <n v="0"/>
    <n v="0"/>
    <s v="373450"/>
    <n v="8.0500000000000007"/>
    <s v="8.05"/>
    <s v="Southampton"/>
  </r>
  <r>
    <n v="13"/>
    <n v="0"/>
    <x v="1"/>
    <n v="3"/>
    <x v="1"/>
    <n v="20"/>
    <n v="20"/>
    <s v="Adult"/>
    <n v="0"/>
    <n v="0"/>
    <n v="0"/>
    <s v="A/5. 2151"/>
    <n v="8.0500000000000007"/>
    <s v="8.05"/>
    <s v="Southampton"/>
  </r>
  <r>
    <n v="38"/>
    <n v="0"/>
    <x v="1"/>
    <n v="3"/>
    <x v="1"/>
    <n v="21"/>
    <n v="21"/>
    <s v="Adult"/>
    <n v="0"/>
    <n v="0"/>
    <n v="0"/>
    <s v="A./5. 2152"/>
    <n v="8.0500000000000007"/>
    <s v="8.05"/>
    <s v="Southampton"/>
  </r>
  <r>
    <n v="46"/>
    <n v="0"/>
    <x v="1"/>
    <n v="3"/>
    <x v="1"/>
    <m/>
    <s v="N/A"/>
    <s v="N/A"/>
    <n v="0"/>
    <n v="0"/>
    <n v="0"/>
    <s v="S.C./A.4. 23567"/>
    <n v="8.0500000000000007"/>
    <s v="8.05"/>
    <s v="Southampton"/>
  </r>
  <r>
    <n v="78"/>
    <n v="0"/>
    <x v="1"/>
    <n v="3"/>
    <x v="1"/>
    <m/>
    <s v="N/A"/>
    <s v="N/A"/>
    <n v="0"/>
    <n v="0"/>
    <n v="0"/>
    <s v="374746"/>
    <n v="8.0500000000000007"/>
    <s v="8.05"/>
    <s v="Southampton"/>
  </r>
  <r>
    <n v="88"/>
    <n v="0"/>
    <x v="1"/>
    <n v="3"/>
    <x v="1"/>
    <m/>
    <s v="N/A"/>
    <s v="N/A"/>
    <n v="0"/>
    <n v="0"/>
    <n v="0"/>
    <s v="SOTON/OQ 392086"/>
    <n v="8.0500000000000007"/>
    <s v="8.05"/>
    <s v="Southampton"/>
  </r>
  <r>
    <n v="90"/>
    <n v="0"/>
    <x v="1"/>
    <n v="3"/>
    <x v="1"/>
    <n v="24"/>
    <n v="24"/>
    <s v="Adult"/>
    <n v="0"/>
    <n v="0"/>
    <n v="0"/>
    <s v="343275"/>
    <n v="8.0500000000000007"/>
    <s v="8.05"/>
    <s v="Southampton"/>
  </r>
  <r>
    <n v="91"/>
    <n v="0"/>
    <x v="1"/>
    <n v="3"/>
    <x v="1"/>
    <n v="29"/>
    <n v="29"/>
    <s v="Adult"/>
    <n v="0"/>
    <n v="0"/>
    <n v="0"/>
    <s v="343276"/>
    <n v="8.0500000000000007"/>
    <s v="8.05"/>
    <s v="Southampton"/>
  </r>
  <r>
    <n v="96"/>
    <n v="0"/>
    <x v="1"/>
    <n v="3"/>
    <x v="1"/>
    <m/>
    <s v="N/A"/>
    <s v="N/A"/>
    <n v="0"/>
    <n v="0"/>
    <n v="0"/>
    <s v="374910"/>
    <n v="8.0500000000000007"/>
    <s v="8.05"/>
    <s v="Southampton"/>
  </r>
  <r>
    <n v="113"/>
    <n v="0"/>
    <x v="1"/>
    <n v="3"/>
    <x v="1"/>
    <n v="22"/>
    <n v="22"/>
    <s v="Adult"/>
    <n v="0"/>
    <n v="0"/>
    <n v="0"/>
    <s v="324669"/>
    <n v="8.0500000000000007"/>
    <s v="8.05"/>
    <s v="Southampton"/>
  </r>
  <r>
    <n v="122"/>
    <n v="0"/>
    <x v="1"/>
    <n v="3"/>
    <x v="1"/>
    <m/>
    <s v="N/A"/>
    <s v="N/A"/>
    <n v="0"/>
    <n v="0"/>
    <n v="0"/>
    <s v="A4. 54510"/>
    <n v="8.0500000000000007"/>
    <s v="8.05"/>
    <s v="Southampton"/>
  </r>
  <r>
    <n v="153"/>
    <n v="0"/>
    <x v="1"/>
    <n v="3"/>
    <x v="1"/>
    <n v="55.5"/>
    <n v="55.5"/>
    <s v="Adult"/>
    <n v="0"/>
    <n v="0"/>
    <n v="0"/>
    <s v="A.5. 11206"/>
    <n v="8.0500000000000007"/>
    <s v="8.05"/>
    <s v="Southampton"/>
  </r>
  <r>
    <n v="158"/>
    <n v="0"/>
    <x v="1"/>
    <n v="3"/>
    <x v="1"/>
    <n v="30"/>
    <n v="30"/>
    <s v="Adult"/>
    <n v="0"/>
    <n v="0"/>
    <n v="0"/>
    <s v="SOTON/OQ 392090"/>
    <n v="8.0500000000000007"/>
    <s v="8.05"/>
    <s v="Southampton"/>
  </r>
  <r>
    <n v="205"/>
    <n v="1"/>
    <x v="0"/>
    <n v="3"/>
    <x v="1"/>
    <n v="18"/>
    <n v="18"/>
    <s v="Teen"/>
    <n v="0"/>
    <n v="0"/>
    <n v="0"/>
    <s v="A/5 3540"/>
    <n v="8.0500000000000007"/>
    <s v="8.05"/>
    <s v="Southampton"/>
  </r>
  <r>
    <n v="221"/>
    <n v="1"/>
    <x v="0"/>
    <n v="3"/>
    <x v="1"/>
    <n v="16"/>
    <n v="16"/>
    <s v="Teen"/>
    <n v="0"/>
    <n v="0"/>
    <n v="0"/>
    <s v="SOTON/OQ 392089"/>
    <n v="8.0500000000000007"/>
    <s v="8.05"/>
    <s v="Southampton"/>
  </r>
  <r>
    <n v="223"/>
    <n v="0"/>
    <x v="1"/>
    <n v="3"/>
    <x v="1"/>
    <n v="51"/>
    <n v="51"/>
    <s v="Adult"/>
    <n v="0"/>
    <n v="0"/>
    <n v="0"/>
    <s v="21440"/>
    <n v="8.0500000000000007"/>
    <s v="8.05"/>
    <s v="Southampton"/>
  </r>
  <r>
    <n v="284"/>
    <n v="1"/>
    <x v="0"/>
    <n v="3"/>
    <x v="1"/>
    <n v="19"/>
    <n v="19"/>
    <s v="Adult"/>
    <n v="0"/>
    <n v="0"/>
    <n v="0"/>
    <s v="A/5. 10482"/>
    <n v="8.0500000000000007"/>
    <s v="8.05"/>
    <s v="Southampton"/>
  </r>
  <r>
    <n v="305"/>
    <n v="0"/>
    <x v="1"/>
    <n v="3"/>
    <x v="1"/>
    <m/>
    <s v="N/A"/>
    <s v="N/A"/>
    <n v="0"/>
    <n v="0"/>
    <n v="0"/>
    <s v="A/5 2466"/>
    <n v="8.0500000000000007"/>
    <s v="8.05"/>
    <s v="Southampton"/>
  </r>
  <r>
    <n v="339"/>
    <n v="1"/>
    <x v="0"/>
    <n v="3"/>
    <x v="1"/>
    <n v="45"/>
    <n v="45"/>
    <s v="Adult"/>
    <n v="0"/>
    <n v="0"/>
    <n v="0"/>
    <s v="7598"/>
    <n v="8.0500000000000007"/>
    <s v="8.05"/>
    <s v="Southampton"/>
  </r>
  <r>
    <n v="373"/>
    <n v="0"/>
    <x v="1"/>
    <n v="3"/>
    <x v="1"/>
    <n v="19"/>
    <n v="19"/>
    <s v="Adult"/>
    <n v="0"/>
    <n v="0"/>
    <n v="0"/>
    <s v="323951"/>
    <n v="8.0500000000000007"/>
    <s v="8.05"/>
    <s v="Southampton"/>
  </r>
  <r>
    <n v="402"/>
    <n v="0"/>
    <x v="1"/>
    <n v="3"/>
    <x v="1"/>
    <n v="26"/>
    <n v="26"/>
    <s v="Adult"/>
    <n v="0"/>
    <n v="0"/>
    <n v="0"/>
    <s v="341826"/>
    <n v="8.0500000000000007"/>
    <s v="8.05"/>
    <s v="Southampton"/>
  </r>
  <r>
    <n v="416"/>
    <n v="0"/>
    <x v="1"/>
    <n v="3"/>
    <x v="0"/>
    <m/>
    <s v="N/A"/>
    <s v="N/A"/>
    <n v="0"/>
    <n v="0"/>
    <n v="0"/>
    <s v="343095"/>
    <n v="8.0500000000000007"/>
    <s v="8.05"/>
    <s v="Southampton"/>
  </r>
  <r>
    <n v="430"/>
    <n v="1"/>
    <x v="0"/>
    <n v="3"/>
    <x v="1"/>
    <n v="32"/>
    <n v="32"/>
    <s v="Adult"/>
    <n v="0"/>
    <n v="0"/>
    <n v="0"/>
    <s v="SOTON/O.Q. 392078"/>
    <n v="8.0500000000000007"/>
    <s v="8.05"/>
    <s v="Southampton"/>
  </r>
  <r>
    <n v="455"/>
    <n v="0"/>
    <x v="1"/>
    <n v="3"/>
    <x v="1"/>
    <m/>
    <s v="N/A"/>
    <s v="N/A"/>
    <n v="0"/>
    <n v="0"/>
    <n v="0"/>
    <s v="A/5 2817"/>
    <n v="8.0500000000000007"/>
    <s v="8.05"/>
    <s v="Southampton"/>
  </r>
  <r>
    <n v="462"/>
    <n v="0"/>
    <x v="1"/>
    <n v="3"/>
    <x v="1"/>
    <n v="34"/>
    <n v="34"/>
    <s v="Adult"/>
    <n v="0"/>
    <n v="0"/>
    <n v="0"/>
    <s v="364506"/>
    <n v="8.0500000000000007"/>
    <s v="8.05"/>
    <s v="Southampton"/>
  </r>
  <r>
    <n v="465"/>
    <n v="0"/>
    <x v="1"/>
    <n v="3"/>
    <x v="1"/>
    <m/>
    <s v="N/A"/>
    <s v="N/A"/>
    <n v="0"/>
    <n v="0"/>
    <n v="0"/>
    <s v="A/S 2816"/>
    <n v="8.0500000000000007"/>
    <s v="8.05"/>
    <s v="Southampton"/>
  </r>
  <r>
    <n v="483"/>
    <n v="0"/>
    <x v="1"/>
    <n v="3"/>
    <x v="1"/>
    <n v="50"/>
    <n v="50"/>
    <s v="Adult"/>
    <n v="0"/>
    <n v="0"/>
    <n v="0"/>
    <s v="A/5 3594"/>
    <n v="8.0500000000000007"/>
    <s v="8.05"/>
    <s v="Southampton"/>
  </r>
  <r>
    <n v="489"/>
    <n v="0"/>
    <x v="1"/>
    <n v="3"/>
    <x v="1"/>
    <n v="30"/>
    <n v="30"/>
    <s v="Adult"/>
    <n v="0"/>
    <n v="0"/>
    <n v="0"/>
    <s v="A.5. 18509"/>
    <n v="8.0500000000000007"/>
    <s v="8.05"/>
    <s v="Southampton"/>
  </r>
  <r>
    <n v="495"/>
    <n v="0"/>
    <x v="1"/>
    <n v="3"/>
    <x v="1"/>
    <n v="21"/>
    <n v="21"/>
    <s v="Adult"/>
    <n v="0"/>
    <n v="0"/>
    <n v="0"/>
    <s v="A/4 45380"/>
    <n v="8.0500000000000007"/>
    <s v="8.05"/>
    <s v="Southampton"/>
  </r>
  <r>
    <n v="512"/>
    <n v="0"/>
    <x v="1"/>
    <n v="3"/>
    <x v="1"/>
    <m/>
    <s v="N/A"/>
    <s v="N/A"/>
    <n v="0"/>
    <n v="0"/>
    <n v="0"/>
    <s v="SOTON/OQ 3101316"/>
    <n v="8.0500000000000007"/>
    <s v="8.05"/>
    <s v="Southampton"/>
  </r>
  <r>
    <n v="564"/>
    <n v="0"/>
    <x v="1"/>
    <n v="3"/>
    <x v="1"/>
    <m/>
    <s v="N/A"/>
    <s v="N/A"/>
    <n v="0"/>
    <n v="0"/>
    <n v="0"/>
    <s v="SOTON/OQ 392082"/>
    <n v="8.0500000000000007"/>
    <s v="8.05"/>
    <s v="Southampton"/>
  </r>
  <r>
    <n v="565"/>
    <n v="0"/>
    <x v="1"/>
    <n v="3"/>
    <x v="0"/>
    <m/>
    <s v="N/A"/>
    <s v="N/A"/>
    <n v="0"/>
    <n v="0"/>
    <n v="0"/>
    <s v="SOTON/O.Q. 392087"/>
    <n v="8.0500000000000007"/>
    <s v="8.05"/>
    <s v="Southampton"/>
  </r>
  <r>
    <n v="575"/>
    <n v="0"/>
    <x v="1"/>
    <n v="3"/>
    <x v="1"/>
    <n v="16"/>
    <n v="16"/>
    <s v="Teen"/>
    <n v="0"/>
    <n v="0"/>
    <n v="0"/>
    <s v="A/4. 20589"/>
    <n v="8.0500000000000007"/>
    <s v="8.05"/>
    <s v="Southampton"/>
  </r>
  <r>
    <n v="589"/>
    <n v="0"/>
    <x v="1"/>
    <n v="3"/>
    <x v="1"/>
    <n v="22"/>
    <n v="22"/>
    <s v="Adult"/>
    <n v="0"/>
    <n v="0"/>
    <n v="0"/>
    <s v="14973"/>
    <n v="8.0500000000000007"/>
    <s v="8.05"/>
    <s v="Southampton"/>
  </r>
  <r>
    <n v="590"/>
    <n v="0"/>
    <x v="1"/>
    <n v="3"/>
    <x v="1"/>
    <m/>
    <s v="N/A"/>
    <s v="N/A"/>
    <n v="0"/>
    <n v="0"/>
    <n v="0"/>
    <s v="A./5. 3235"/>
    <n v="8.0500000000000007"/>
    <s v="8.05"/>
    <s v="Southampton"/>
  </r>
  <r>
    <n v="604"/>
    <n v="0"/>
    <x v="1"/>
    <n v="3"/>
    <x v="1"/>
    <n v="44"/>
    <n v="44"/>
    <s v="Adult"/>
    <n v="0"/>
    <n v="0"/>
    <n v="0"/>
    <s v="364511"/>
    <n v="8.0500000000000007"/>
    <s v="8.05"/>
    <s v="Southampton"/>
  </r>
  <r>
    <n v="615"/>
    <n v="0"/>
    <x v="1"/>
    <n v="3"/>
    <x v="1"/>
    <n v="35"/>
    <n v="35"/>
    <s v="Adult"/>
    <n v="0"/>
    <n v="0"/>
    <n v="0"/>
    <s v="364512"/>
    <n v="8.0500000000000007"/>
    <s v="8.05"/>
    <s v="Southampton"/>
  </r>
  <r>
    <n v="669"/>
    <n v="0"/>
    <x v="1"/>
    <n v="3"/>
    <x v="1"/>
    <n v="43"/>
    <n v="43"/>
    <s v="Adult"/>
    <n v="0"/>
    <n v="0"/>
    <n v="0"/>
    <s v="A/5 3536"/>
    <n v="8.0500000000000007"/>
    <s v="8.05"/>
    <s v="Southampton"/>
  </r>
  <r>
    <n v="677"/>
    <n v="0"/>
    <x v="1"/>
    <n v="3"/>
    <x v="1"/>
    <n v="24.5"/>
    <n v="24.5"/>
    <s v="Adult"/>
    <n v="0"/>
    <n v="0"/>
    <n v="0"/>
    <s v="342826"/>
    <n v="8.0500000000000007"/>
    <s v="8.05"/>
    <s v="Southampton"/>
  </r>
  <r>
    <n v="697"/>
    <n v="0"/>
    <x v="1"/>
    <n v="3"/>
    <x v="1"/>
    <n v="44"/>
    <n v="44"/>
    <s v="Adult"/>
    <n v="0"/>
    <n v="0"/>
    <n v="0"/>
    <s v="363592"/>
    <n v="8.0500000000000007"/>
    <s v="8.05"/>
    <s v="Southampton"/>
  </r>
  <r>
    <n v="759"/>
    <n v="0"/>
    <x v="1"/>
    <n v="3"/>
    <x v="1"/>
    <n v="34"/>
    <n v="34"/>
    <s v="Adult"/>
    <n v="0"/>
    <n v="0"/>
    <n v="0"/>
    <s v="363294"/>
    <n v="8.0500000000000007"/>
    <s v="8.05"/>
    <s v="Southampton"/>
  </r>
  <r>
    <n v="815"/>
    <n v="0"/>
    <x v="1"/>
    <n v="3"/>
    <x v="1"/>
    <n v="30.5"/>
    <n v="30.5"/>
    <s v="Adult"/>
    <n v="0"/>
    <n v="0"/>
    <n v="0"/>
    <s v="364499"/>
    <n v="8.0500000000000007"/>
    <s v="8.05"/>
    <s v="Southampton"/>
  </r>
  <r>
    <n v="838"/>
    <n v="0"/>
    <x v="1"/>
    <n v="3"/>
    <x v="1"/>
    <m/>
    <s v="N/A"/>
    <s v="N/A"/>
    <n v="0"/>
    <n v="0"/>
    <n v="0"/>
    <s v="392092"/>
    <n v="8.0500000000000007"/>
    <s v="8.05"/>
    <s v="Southampton"/>
  </r>
  <r>
    <n v="23"/>
    <n v="1"/>
    <x v="0"/>
    <n v="3"/>
    <x v="0"/>
    <n v="15"/>
    <n v="15"/>
    <s v="Teen"/>
    <n v="0"/>
    <n v="0"/>
    <n v="0"/>
    <s v="330923"/>
    <n v="8.0291999999999994"/>
    <s v="8.0292"/>
    <s v="Queenstown"/>
  </r>
  <r>
    <n v="3"/>
    <n v="1"/>
    <x v="0"/>
    <n v="3"/>
    <x v="0"/>
    <n v="26"/>
    <n v="26"/>
    <s v="Adult"/>
    <n v="0"/>
    <n v="0"/>
    <n v="0"/>
    <s v="STON/O2. 3101282"/>
    <n v="7.9249999999999998"/>
    <s v="7.925"/>
    <s v="Southampton"/>
  </r>
  <r>
    <n v="69"/>
    <n v="1"/>
    <x v="0"/>
    <n v="3"/>
    <x v="0"/>
    <n v="17"/>
    <n v="17"/>
    <s v="Teen"/>
    <n v="4"/>
    <n v="2"/>
    <n v="6"/>
    <s v="3101281"/>
    <n v="7.9249999999999998"/>
    <s v="7.925"/>
    <s v="Southampton"/>
  </r>
  <r>
    <n v="105"/>
    <n v="0"/>
    <x v="1"/>
    <n v="3"/>
    <x v="1"/>
    <n v="37"/>
    <n v="37"/>
    <s v="Adult"/>
    <n v="2"/>
    <n v="0"/>
    <n v="2"/>
    <s v="3101276"/>
    <n v="7.9249999999999998"/>
    <s v="7.925"/>
    <s v="Southampton"/>
  </r>
  <r>
    <n v="116"/>
    <n v="0"/>
    <x v="1"/>
    <n v="3"/>
    <x v="1"/>
    <n v="21"/>
    <n v="21"/>
    <s v="Adult"/>
    <n v="0"/>
    <n v="0"/>
    <n v="0"/>
    <s v="STON/O 2. 3101294"/>
    <n v="7.9249999999999998"/>
    <s v="7.925"/>
    <s v="Southampton"/>
  </r>
  <r>
    <n v="174"/>
    <n v="0"/>
    <x v="1"/>
    <n v="3"/>
    <x v="1"/>
    <n v="21"/>
    <n v="21"/>
    <s v="Adult"/>
    <n v="0"/>
    <n v="0"/>
    <n v="0"/>
    <s v="STON/O 2. 3101280"/>
    <n v="7.9249999999999998"/>
    <s v="7.925"/>
    <s v="Southampton"/>
  </r>
  <r>
    <n v="217"/>
    <n v="1"/>
    <x v="0"/>
    <n v="3"/>
    <x v="0"/>
    <n v="27"/>
    <n v="27"/>
    <s v="Adult"/>
    <n v="0"/>
    <n v="0"/>
    <n v="0"/>
    <s v="STON/O2. 3101283"/>
    <n v="7.9249999999999998"/>
    <s v="7.925"/>
    <s v="Southampton"/>
  </r>
  <r>
    <n v="383"/>
    <n v="0"/>
    <x v="1"/>
    <n v="3"/>
    <x v="1"/>
    <n v="32"/>
    <n v="32"/>
    <s v="Adult"/>
    <n v="0"/>
    <n v="0"/>
    <n v="0"/>
    <s v="STON/O 2. 3101293"/>
    <n v="7.9249999999999998"/>
    <s v="7.925"/>
    <s v="Southampton"/>
  </r>
  <r>
    <n v="393"/>
    <n v="0"/>
    <x v="1"/>
    <n v="3"/>
    <x v="1"/>
    <n v="28"/>
    <n v="28"/>
    <s v="Adult"/>
    <n v="2"/>
    <n v="0"/>
    <n v="2"/>
    <s v="3101277"/>
    <n v="7.9249999999999998"/>
    <s v="7.925"/>
    <s v="Southampton"/>
  </r>
  <r>
    <n v="401"/>
    <n v="1"/>
    <x v="0"/>
    <n v="3"/>
    <x v="1"/>
    <n v="39"/>
    <n v="39"/>
    <s v="Adult"/>
    <n v="0"/>
    <n v="0"/>
    <n v="0"/>
    <s v="STON/O 2. 3101289"/>
    <n v="7.9249999999999998"/>
    <s v="7.925"/>
    <s v="Southampton"/>
  </r>
  <r>
    <n v="415"/>
    <n v="1"/>
    <x v="0"/>
    <n v="3"/>
    <x v="1"/>
    <n v="44"/>
    <n v="44"/>
    <s v="Adult"/>
    <n v="0"/>
    <n v="0"/>
    <n v="0"/>
    <s v="STON/O 2. 3101269"/>
    <n v="7.9249999999999998"/>
    <s v="7.925"/>
    <s v="Southampton"/>
  </r>
  <r>
    <n v="529"/>
    <n v="0"/>
    <x v="1"/>
    <n v="3"/>
    <x v="1"/>
    <n v="39"/>
    <n v="39"/>
    <s v="Adult"/>
    <n v="0"/>
    <n v="0"/>
    <n v="0"/>
    <s v="3101296"/>
    <n v="7.9249999999999998"/>
    <s v="7.925"/>
    <s v="Southampton"/>
  </r>
  <r>
    <n v="580"/>
    <n v="1"/>
    <x v="0"/>
    <n v="3"/>
    <x v="1"/>
    <n v="32"/>
    <n v="32"/>
    <s v="Adult"/>
    <n v="0"/>
    <n v="0"/>
    <n v="0"/>
    <s v="STON/O 2. 3101286"/>
    <n v="7.9249999999999998"/>
    <s v="7.925"/>
    <s v="Southampton"/>
  </r>
  <r>
    <n v="637"/>
    <n v="0"/>
    <x v="1"/>
    <n v="3"/>
    <x v="1"/>
    <n v="32"/>
    <n v="32"/>
    <s v="Adult"/>
    <n v="0"/>
    <n v="0"/>
    <n v="0"/>
    <s v="STON/O 2. 3101292"/>
    <n v="7.9249999999999998"/>
    <s v="7.925"/>
    <s v="Southampton"/>
  </r>
  <r>
    <n v="665"/>
    <n v="1"/>
    <x v="0"/>
    <n v="3"/>
    <x v="1"/>
    <n v="20"/>
    <n v="20"/>
    <s v="Adult"/>
    <n v="1"/>
    <n v="0"/>
    <n v="1"/>
    <s v="STON/O 2. 3101285"/>
    <n v="7.9249999999999998"/>
    <s v="7.925"/>
    <s v="Southampton"/>
  </r>
  <r>
    <n v="730"/>
    <n v="0"/>
    <x v="1"/>
    <n v="3"/>
    <x v="0"/>
    <n v="25"/>
    <n v="25"/>
    <s v="Adult"/>
    <n v="1"/>
    <n v="0"/>
    <n v="1"/>
    <s v="STON/O2. 3101271"/>
    <n v="7.9249999999999998"/>
    <s v="7.925"/>
    <s v="Southampton"/>
  </r>
  <r>
    <n v="745"/>
    <n v="1"/>
    <x v="0"/>
    <n v="3"/>
    <x v="1"/>
    <n v="31"/>
    <n v="31"/>
    <s v="Adult"/>
    <n v="0"/>
    <n v="0"/>
    <n v="0"/>
    <s v="STON/O 2. 3101288"/>
    <n v="7.9249999999999998"/>
    <s v="7.925"/>
    <s v="Southampton"/>
  </r>
  <r>
    <n v="817"/>
    <n v="0"/>
    <x v="1"/>
    <n v="3"/>
    <x v="0"/>
    <n v="23"/>
    <n v="23"/>
    <s v="Adult"/>
    <n v="0"/>
    <n v="0"/>
    <n v="0"/>
    <s v="STON/O2. 3101290"/>
    <n v="7.9249999999999998"/>
    <s v="7.925"/>
    <s v="Southampton"/>
  </r>
  <r>
    <n v="841"/>
    <n v="0"/>
    <x v="1"/>
    <n v="3"/>
    <x v="1"/>
    <n v="20"/>
    <n v="20"/>
    <s v="Adult"/>
    <n v="0"/>
    <n v="0"/>
    <n v="0"/>
    <s v="SOTON/O2 3101287"/>
    <n v="7.9249999999999998"/>
    <s v="7.925"/>
    <s v="Southampton"/>
  </r>
  <r>
    <n v="30"/>
    <n v="0"/>
    <x v="1"/>
    <n v="3"/>
    <x v="1"/>
    <m/>
    <s v="N/A"/>
    <s v="N/A"/>
    <n v="0"/>
    <n v="0"/>
    <n v="0"/>
    <s v="349216"/>
    <n v="7.8958000000000004"/>
    <s v="7.8958"/>
    <s v="Southampton"/>
  </r>
  <r>
    <n v="43"/>
    <n v="0"/>
    <x v="1"/>
    <n v="3"/>
    <x v="1"/>
    <m/>
    <s v="N/A"/>
    <s v="N/A"/>
    <n v="0"/>
    <n v="0"/>
    <n v="0"/>
    <s v="349253"/>
    <n v="7.8958000000000004"/>
    <s v="7.8958"/>
    <s v="Cherbourg"/>
  </r>
  <r>
    <n v="77"/>
    <n v="0"/>
    <x v="1"/>
    <n v="3"/>
    <x v="1"/>
    <m/>
    <s v="N/A"/>
    <s v="N/A"/>
    <n v="0"/>
    <n v="0"/>
    <n v="0"/>
    <s v="349208"/>
    <n v="7.8958000000000004"/>
    <s v="7.8958"/>
    <s v="Southampton"/>
  </r>
  <r>
    <n v="101"/>
    <n v="0"/>
    <x v="1"/>
    <n v="3"/>
    <x v="0"/>
    <n v="28"/>
    <n v="28"/>
    <s v="Adult"/>
    <n v="0"/>
    <n v="0"/>
    <n v="0"/>
    <s v="349245"/>
    <n v="7.8958000000000004"/>
    <s v="7.8958"/>
    <s v="Southampton"/>
  </r>
  <r>
    <n v="102"/>
    <n v="0"/>
    <x v="1"/>
    <n v="3"/>
    <x v="1"/>
    <m/>
    <s v="N/A"/>
    <s v="N/A"/>
    <n v="0"/>
    <n v="0"/>
    <n v="0"/>
    <s v="349215"/>
    <n v="7.8958000000000004"/>
    <s v="7.8958"/>
    <s v="Southampton"/>
  </r>
  <r>
    <n v="106"/>
    <n v="0"/>
    <x v="1"/>
    <n v="3"/>
    <x v="1"/>
    <n v="28"/>
    <n v="28"/>
    <s v="Adult"/>
    <n v="0"/>
    <n v="0"/>
    <n v="0"/>
    <s v="349207"/>
    <n v="7.8958000000000004"/>
    <s v="7.8958"/>
    <s v="Southampton"/>
  </r>
  <r>
    <n v="109"/>
    <n v="0"/>
    <x v="1"/>
    <n v="3"/>
    <x v="1"/>
    <n v="38"/>
    <n v="38"/>
    <s v="Adult"/>
    <n v="0"/>
    <n v="0"/>
    <n v="0"/>
    <s v="349249"/>
    <n v="7.8958000000000004"/>
    <s v="7.8958"/>
    <s v="Southampton"/>
  </r>
  <r>
    <n v="131"/>
    <n v="0"/>
    <x v="1"/>
    <n v="3"/>
    <x v="1"/>
    <n v="33"/>
    <n v="33"/>
    <s v="Adult"/>
    <n v="0"/>
    <n v="0"/>
    <n v="0"/>
    <s v="349241"/>
    <n v="7.8958000000000004"/>
    <s v="7.8958"/>
    <s v="Cherbourg"/>
  </r>
  <r>
    <n v="190"/>
    <n v="0"/>
    <x v="1"/>
    <n v="3"/>
    <x v="1"/>
    <n v="36"/>
    <n v="36"/>
    <s v="Adult"/>
    <n v="0"/>
    <n v="0"/>
    <n v="0"/>
    <s v="349247"/>
    <n v="7.8958000000000004"/>
    <s v="7.8958"/>
    <s v="Southampton"/>
  </r>
  <r>
    <n v="224"/>
    <n v="0"/>
    <x v="1"/>
    <n v="3"/>
    <x v="1"/>
    <m/>
    <s v="N/A"/>
    <s v="N/A"/>
    <n v="0"/>
    <n v="0"/>
    <n v="0"/>
    <s v="349234"/>
    <n v="7.8958000000000004"/>
    <s v="7.8958"/>
    <s v="Southampton"/>
  </r>
  <r>
    <n v="288"/>
    <n v="0"/>
    <x v="1"/>
    <n v="3"/>
    <x v="1"/>
    <n v="22"/>
    <n v="22"/>
    <s v="Adult"/>
    <n v="0"/>
    <n v="0"/>
    <n v="0"/>
    <s v="349206"/>
    <n v="7.8958000000000004"/>
    <s v="7.8958"/>
    <s v="Southampton"/>
  </r>
  <r>
    <n v="295"/>
    <n v="0"/>
    <x v="1"/>
    <n v="3"/>
    <x v="1"/>
    <n v="24"/>
    <n v="24"/>
    <s v="Adult"/>
    <n v="0"/>
    <n v="0"/>
    <n v="0"/>
    <s v="349233"/>
    <n v="7.8958000000000004"/>
    <s v="7.8958"/>
    <s v="Southampton"/>
  </r>
  <r>
    <n v="314"/>
    <n v="0"/>
    <x v="1"/>
    <n v="3"/>
    <x v="1"/>
    <n v="28"/>
    <n v="28"/>
    <s v="Adult"/>
    <n v="0"/>
    <n v="0"/>
    <n v="0"/>
    <s v="349243"/>
    <n v="7.8958000000000004"/>
    <s v="7.8958"/>
    <s v="Southampton"/>
  </r>
  <r>
    <n v="322"/>
    <n v="0"/>
    <x v="1"/>
    <n v="3"/>
    <x v="1"/>
    <n v="27"/>
    <n v="27"/>
    <s v="Adult"/>
    <n v="0"/>
    <n v="0"/>
    <n v="0"/>
    <s v="349219"/>
    <n v="7.8958000000000004"/>
    <s v="7.8958"/>
    <s v="Southampton"/>
  </r>
  <r>
    <n v="336"/>
    <n v="0"/>
    <x v="1"/>
    <n v="3"/>
    <x v="1"/>
    <m/>
    <s v="N/A"/>
    <s v="N/A"/>
    <n v="0"/>
    <n v="0"/>
    <n v="0"/>
    <s v="349225"/>
    <n v="7.8958000000000004"/>
    <s v="7.8958"/>
    <s v="Southampton"/>
  </r>
  <r>
    <n v="385"/>
    <n v="0"/>
    <x v="1"/>
    <n v="3"/>
    <x v="1"/>
    <m/>
    <s v="N/A"/>
    <s v="N/A"/>
    <n v="0"/>
    <n v="0"/>
    <n v="0"/>
    <s v="349227"/>
    <n v="7.8958000000000004"/>
    <s v="7.8958"/>
    <s v="Southampton"/>
  </r>
  <r>
    <n v="411"/>
    <n v="0"/>
    <x v="1"/>
    <n v="3"/>
    <x v="1"/>
    <m/>
    <s v="N/A"/>
    <s v="N/A"/>
    <n v="0"/>
    <n v="0"/>
    <n v="0"/>
    <s v="349222"/>
    <n v="7.8958000000000004"/>
    <s v="7.8958"/>
    <s v="Southampton"/>
  </r>
  <r>
    <n v="421"/>
    <n v="0"/>
    <x v="1"/>
    <n v="3"/>
    <x v="1"/>
    <m/>
    <s v="N/A"/>
    <s v="N/A"/>
    <n v="0"/>
    <n v="0"/>
    <n v="0"/>
    <s v="349254"/>
    <n v="7.8958000000000004"/>
    <s v="7.8958"/>
    <s v="Cherbourg"/>
  </r>
  <r>
    <n v="456"/>
    <n v="1"/>
    <x v="0"/>
    <n v="3"/>
    <x v="1"/>
    <n v="29"/>
    <n v="29"/>
    <s v="Adult"/>
    <n v="0"/>
    <n v="0"/>
    <n v="0"/>
    <s v="349240"/>
    <n v="7.8958000000000004"/>
    <s v="7.8958"/>
    <s v="Cherbourg"/>
  </r>
  <r>
    <n v="520"/>
    <n v="0"/>
    <x v="1"/>
    <n v="3"/>
    <x v="1"/>
    <n v="32"/>
    <n v="32"/>
    <s v="Adult"/>
    <n v="0"/>
    <n v="0"/>
    <n v="0"/>
    <s v="349242"/>
    <n v="7.8958000000000004"/>
    <s v="7.8958"/>
    <s v="Southampton"/>
  </r>
  <r>
    <n v="522"/>
    <n v="0"/>
    <x v="1"/>
    <n v="3"/>
    <x v="1"/>
    <n v="22"/>
    <n v="22"/>
    <s v="Adult"/>
    <n v="0"/>
    <n v="0"/>
    <n v="0"/>
    <s v="349252"/>
    <n v="7.8958000000000004"/>
    <s v="7.8958"/>
    <s v="Southampton"/>
  </r>
  <r>
    <n v="562"/>
    <n v="0"/>
    <x v="1"/>
    <n v="3"/>
    <x v="1"/>
    <n v="40"/>
    <n v="40"/>
    <s v="Adult"/>
    <n v="0"/>
    <n v="0"/>
    <n v="0"/>
    <s v="349251"/>
    <n v="7.8958000000000004"/>
    <s v="7.8958"/>
    <s v="Southampton"/>
  </r>
  <r>
    <n v="567"/>
    <n v="0"/>
    <x v="1"/>
    <n v="3"/>
    <x v="1"/>
    <n v="19"/>
    <n v="19"/>
    <s v="Adult"/>
    <n v="0"/>
    <n v="0"/>
    <n v="0"/>
    <s v="349205"/>
    <n v="7.8958000000000004"/>
    <s v="7.8958"/>
    <s v="Southampton"/>
  </r>
  <r>
    <n v="602"/>
    <n v="0"/>
    <x v="1"/>
    <n v="3"/>
    <x v="1"/>
    <m/>
    <s v="N/A"/>
    <s v="N/A"/>
    <n v="0"/>
    <n v="0"/>
    <n v="0"/>
    <s v="349214"/>
    <n v="7.8958000000000004"/>
    <s v="7.8958"/>
    <s v="Southampton"/>
  </r>
  <r>
    <n v="607"/>
    <n v="0"/>
    <x v="1"/>
    <n v="3"/>
    <x v="1"/>
    <n v="30"/>
    <n v="30"/>
    <s v="Adult"/>
    <n v="0"/>
    <n v="0"/>
    <n v="0"/>
    <s v="349246"/>
    <n v="7.8958000000000004"/>
    <s v="7.8958"/>
    <s v="Southampton"/>
  </r>
  <r>
    <n v="629"/>
    <n v="0"/>
    <x v="1"/>
    <n v="3"/>
    <x v="1"/>
    <n v="26"/>
    <n v="26"/>
    <s v="Adult"/>
    <n v="0"/>
    <n v="0"/>
    <n v="0"/>
    <s v="349224"/>
    <n v="7.8958000000000004"/>
    <s v="7.8958"/>
    <s v="Southampton"/>
  </r>
  <r>
    <n v="647"/>
    <n v="0"/>
    <x v="1"/>
    <n v="3"/>
    <x v="1"/>
    <n v="19"/>
    <n v="19"/>
    <s v="Adult"/>
    <n v="0"/>
    <n v="0"/>
    <n v="0"/>
    <s v="349231"/>
    <n v="7.8958000000000004"/>
    <s v="7.8958"/>
    <s v="Southampton"/>
  </r>
  <r>
    <n v="651"/>
    <n v="0"/>
    <x v="1"/>
    <n v="3"/>
    <x v="1"/>
    <m/>
    <s v="N/A"/>
    <s v="N/A"/>
    <n v="0"/>
    <n v="0"/>
    <n v="0"/>
    <s v="349221"/>
    <n v="7.8958000000000004"/>
    <s v="7.8958"/>
    <s v="Southampton"/>
  </r>
  <r>
    <n v="657"/>
    <n v="0"/>
    <x v="1"/>
    <n v="3"/>
    <x v="1"/>
    <m/>
    <s v="N/A"/>
    <s v="N/A"/>
    <n v="0"/>
    <n v="0"/>
    <n v="0"/>
    <s v="349223"/>
    <n v="7.8958000000000004"/>
    <s v="7.8958"/>
    <s v="Southampton"/>
  </r>
  <r>
    <n v="739"/>
    <n v="0"/>
    <x v="1"/>
    <n v="3"/>
    <x v="1"/>
    <m/>
    <s v="N/A"/>
    <s v="N/A"/>
    <n v="0"/>
    <n v="0"/>
    <n v="0"/>
    <s v="349201"/>
    <n v="7.8958000000000004"/>
    <s v="7.8958"/>
    <s v="Southampton"/>
  </r>
  <r>
    <n v="740"/>
    <n v="0"/>
    <x v="1"/>
    <n v="3"/>
    <x v="1"/>
    <m/>
    <s v="N/A"/>
    <s v="N/A"/>
    <n v="0"/>
    <n v="0"/>
    <n v="0"/>
    <s v="349218"/>
    <n v="7.8958000000000004"/>
    <s v="7.8958"/>
    <s v="Southampton"/>
  </r>
  <r>
    <n v="754"/>
    <n v="0"/>
    <x v="1"/>
    <n v="3"/>
    <x v="1"/>
    <n v="23"/>
    <n v="23"/>
    <s v="Adult"/>
    <n v="0"/>
    <n v="0"/>
    <n v="0"/>
    <s v="349204"/>
    <n v="7.8958000000000004"/>
    <s v="7.8958"/>
    <s v="Southampton"/>
  </r>
  <r>
    <n v="795"/>
    <n v="0"/>
    <x v="1"/>
    <n v="3"/>
    <x v="1"/>
    <n v="25"/>
    <n v="25"/>
    <s v="Adult"/>
    <n v="0"/>
    <n v="0"/>
    <n v="0"/>
    <s v="349203"/>
    <n v="7.8958000000000004"/>
    <s v="7.8958"/>
    <s v="Southampton"/>
  </r>
  <r>
    <n v="848"/>
    <n v="0"/>
    <x v="1"/>
    <n v="3"/>
    <x v="1"/>
    <n v="35"/>
    <n v="35"/>
    <s v="Adult"/>
    <n v="0"/>
    <n v="0"/>
    <n v="0"/>
    <s v="349213"/>
    <n v="7.8958000000000004"/>
    <s v="7.8958"/>
    <s v="Cherbourg"/>
  </r>
  <r>
    <n v="871"/>
    <n v="0"/>
    <x v="1"/>
    <n v="3"/>
    <x v="1"/>
    <n v="26"/>
    <n v="26"/>
    <s v="Adult"/>
    <n v="0"/>
    <n v="0"/>
    <n v="0"/>
    <s v="349248"/>
    <n v="7.8958000000000004"/>
    <s v="7.8958"/>
    <s v="Southampton"/>
  </r>
  <r>
    <n v="878"/>
    <n v="0"/>
    <x v="1"/>
    <n v="3"/>
    <x v="1"/>
    <n v="19"/>
    <n v="19"/>
    <s v="Adult"/>
    <n v="0"/>
    <n v="0"/>
    <n v="0"/>
    <s v="349212"/>
    <n v="7.8958000000000004"/>
    <s v="7.8958"/>
    <s v="Southampton"/>
  </r>
  <r>
    <n v="879"/>
    <n v="0"/>
    <x v="1"/>
    <n v="3"/>
    <x v="1"/>
    <m/>
    <s v="N/A"/>
    <s v="N/A"/>
    <n v="0"/>
    <n v="0"/>
    <n v="0"/>
    <s v="349217"/>
    <n v="7.8958000000000004"/>
    <s v="7.8958"/>
    <s v="Southampton"/>
  </r>
  <r>
    <n v="882"/>
    <n v="0"/>
    <x v="1"/>
    <n v="3"/>
    <x v="1"/>
    <n v="33"/>
    <n v="33"/>
    <s v="Adult"/>
    <n v="0"/>
    <n v="0"/>
    <n v="0"/>
    <s v="349257"/>
    <n v="7.8958000000000004"/>
    <s v="7.8958"/>
    <s v="Southampton"/>
  </r>
  <r>
    <n v="811"/>
    <n v="0"/>
    <x v="1"/>
    <n v="3"/>
    <x v="1"/>
    <n v="26"/>
    <n v="26"/>
    <s v="Adult"/>
    <n v="0"/>
    <n v="0"/>
    <n v="0"/>
    <s v="3474"/>
    <n v="7.8875000000000002"/>
    <s v="7.8875"/>
    <s v="Southampton"/>
  </r>
  <r>
    <n v="29"/>
    <n v="1"/>
    <x v="0"/>
    <n v="3"/>
    <x v="0"/>
    <m/>
    <s v="N/A"/>
    <s v="N/A"/>
    <n v="0"/>
    <n v="0"/>
    <n v="0"/>
    <s v="330959"/>
    <n v="7.8792"/>
    <s v="7.8792"/>
    <s v="Queenstown"/>
  </r>
  <r>
    <n v="45"/>
    <n v="1"/>
    <x v="0"/>
    <n v="3"/>
    <x v="0"/>
    <n v="19"/>
    <n v="19"/>
    <s v="Adult"/>
    <n v="0"/>
    <n v="0"/>
    <n v="0"/>
    <s v="330958"/>
    <n v="7.8792"/>
    <s v="7.8792"/>
    <s v="Queenstown"/>
  </r>
  <r>
    <n v="359"/>
    <n v="1"/>
    <x v="0"/>
    <n v="3"/>
    <x v="0"/>
    <m/>
    <s v="N/A"/>
    <s v="N/A"/>
    <n v="0"/>
    <n v="0"/>
    <n v="0"/>
    <s v="330931"/>
    <n v="7.8792"/>
    <s v="7.8792"/>
    <s v="Queenstown"/>
  </r>
  <r>
    <n v="360"/>
    <n v="1"/>
    <x v="0"/>
    <n v="3"/>
    <x v="0"/>
    <m/>
    <s v="N/A"/>
    <s v="N/A"/>
    <n v="0"/>
    <n v="0"/>
    <n v="0"/>
    <s v="330980"/>
    <n v="7.8792"/>
    <s v="7.8792"/>
    <s v="Queenstown"/>
  </r>
  <r>
    <n v="423"/>
    <n v="0"/>
    <x v="1"/>
    <n v="3"/>
    <x v="1"/>
    <n v="29"/>
    <n v="29"/>
    <s v="Adult"/>
    <n v="0"/>
    <n v="0"/>
    <n v="0"/>
    <s v="315082"/>
    <n v="7.875"/>
    <s v="7.875"/>
    <s v="Southampton"/>
  </r>
  <r>
    <n v="15"/>
    <n v="0"/>
    <x v="1"/>
    <n v="3"/>
    <x v="0"/>
    <n v="14"/>
    <n v="14"/>
    <s v="Teen"/>
    <n v="0"/>
    <n v="0"/>
    <n v="0"/>
    <s v="350406"/>
    <n v="7.8541999999999996"/>
    <s v="7.8542"/>
    <s v="Southampton"/>
  </r>
  <r>
    <n v="92"/>
    <n v="0"/>
    <x v="1"/>
    <n v="3"/>
    <x v="1"/>
    <n v="20"/>
    <n v="20"/>
    <s v="Adult"/>
    <n v="0"/>
    <n v="0"/>
    <n v="0"/>
    <s v="347466"/>
    <n v="7.8541999999999996"/>
    <s v="7.8542"/>
    <s v="Southampton"/>
  </r>
  <r>
    <n v="176"/>
    <n v="0"/>
    <x v="1"/>
    <n v="3"/>
    <x v="1"/>
    <n v="18"/>
    <n v="18"/>
    <s v="Teen"/>
    <n v="1"/>
    <n v="1"/>
    <n v="2"/>
    <s v="350404"/>
    <n v="7.8541999999999996"/>
    <s v="7.8542"/>
    <s v="Southampton"/>
  </r>
  <r>
    <n v="193"/>
    <n v="1"/>
    <x v="0"/>
    <n v="3"/>
    <x v="0"/>
    <n v="19"/>
    <n v="19"/>
    <s v="Adult"/>
    <n v="1"/>
    <n v="0"/>
    <n v="1"/>
    <s v="350046"/>
    <n v="7.8541999999999996"/>
    <s v="7.8542"/>
    <s v="Southampton"/>
  </r>
  <r>
    <n v="282"/>
    <n v="0"/>
    <x v="1"/>
    <n v="3"/>
    <x v="1"/>
    <n v="28"/>
    <n v="28"/>
    <s v="Adult"/>
    <n v="0"/>
    <n v="0"/>
    <n v="0"/>
    <s v="347464"/>
    <n v="7.8541999999999996"/>
    <s v="7.8542"/>
    <s v="Southampton"/>
  </r>
  <r>
    <n v="316"/>
    <n v="1"/>
    <x v="0"/>
    <n v="3"/>
    <x v="0"/>
    <n v="26"/>
    <n v="26"/>
    <s v="Adult"/>
    <n v="0"/>
    <n v="0"/>
    <n v="0"/>
    <s v="347470"/>
    <n v="7.8541999999999996"/>
    <s v="7.8542"/>
    <s v="Southampton"/>
  </r>
  <r>
    <n v="397"/>
    <n v="0"/>
    <x v="1"/>
    <n v="3"/>
    <x v="0"/>
    <n v="31"/>
    <n v="31"/>
    <s v="Adult"/>
    <n v="0"/>
    <n v="0"/>
    <n v="0"/>
    <s v="350407"/>
    <n v="7.8541999999999996"/>
    <s v="7.8542"/>
    <s v="Southampton"/>
  </r>
  <r>
    <n v="570"/>
    <n v="1"/>
    <x v="0"/>
    <n v="3"/>
    <x v="1"/>
    <n v="32"/>
    <n v="32"/>
    <s v="Adult"/>
    <n v="0"/>
    <n v="0"/>
    <n v="0"/>
    <s v="350417"/>
    <n v="7.8541999999999996"/>
    <s v="7.8542"/>
    <s v="Southampton"/>
  </r>
  <r>
    <n v="624"/>
    <n v="0"/>
    <x v="1"/>
    <n v="3"/>
    <x v="1"/>
    <n v="21"/>
    <n v="21"/>
    <s v="Adult"/>
    <n v="0"/>
    <n v="0"/>
    <n v="0"/>
    <s v="350029"/>
    <n v="7.8541999999999996"/>
    <s v="7.8542"/>
    <s v="Southampton"/>
  </r>
  <r>
    <n v="641"/>
    <n v="0"/>
    <x v="1"/>
    <n v="3"/>
    <x v="1"/>
    <n v="20"/>
    <n v="20"/>
    <s v="Adult"/>
    <n v="0"/>
    <n v="0"/>
    <n v="0"/>
    <s v="350050"/>
    <n v="7.8541999999999996"/>
    <s v="7.8542"/>
    <s v="Southampton"/>
  </r>
  <r>
    <n v="705"/>
    <n v="0"/>
    <x v="1"/>
    <n v="3"/>
    <x v="1"/>
    <n v="26"/>
    <n v="26"/>
    <s v="Adult"/>
    <n v="1"/>
    <n v="0"/>
    <n v="1"/>
    <s v="350025"/>
    <n v="7.8541999999999996"/>
    <s v="7.8542"/>
    <s v="Southampton"/>
  </r>
  <r>
    <n v="772"/>
    <n v="0"/>
    <x v="1"/>
    <n v="3"/>
    <x v="1"/>
    <n v="48"/>
    <n v="48"/>
    <s v="Adult"/>
    <n v="0"/>
    <n v="0"/>
    <n v="0"/>
    <s v="350047"/>
    <n v="7.8541999999999996"/>
    <s v="7.8542"/>
    <s v="Southampton"/>
  </r>
  <r>
    <n v="834"/>
    <n v="0"/>
    <x v="1"/>
    <n v="3"/>
    <x v="1"/>
    <n v="23"/>
    <n v="23"/>
    <s v="Adult"/>
    <n v="0"/>
    <n v="0"/>
    <n v="0"/>
    <s v="347468"/>
    <n v="7.8541999999999996"/>
    <s v="7.8542"/>
    <s v="Southampton"/>
  </r>
  <r>
    <n v="553"/>
    <n v="0"/>
    <x v="1"/>
    <n v="3"/>
    <x v="1"/>
    <m/>
    <s v="N/A"/>
    <s v="N/A"/>
    <n v="0"/>
    <n v="0"/>
    <n v="0"/>
    <s v="330979"/>
    <n v="7.8292000000000002"/>
    <s v="7.8292"/>
    <s v="Queenstown"/>
  </r>
  <r>
    <n v="654"/>
    <n v="1"/>
    <x v="0"/>
    <n v="3"/>
    <x v="0"/>
    <m/>
    <s v="N/A"/>
    <s v="N/A"/>
    <n v="0"/>
    <n v="0"/>
    <n v="0"/>
    <s v="330919"/>
    <n v="7.8292000000000002"/>
    <s v="7.8292"/>
    <s v="Queenstown"/>
  </r>
  <r>
    <n v="52"/>
    <n v="0"/>
    <x v="1"/>
    <n v="3"/>
    <x v="1"/>
    <n v="21"/>
    <n v="21"/>
    <s v="Adult"/>
    <n v="0"/>
    <n v="0"/>
    <n v="0"/>
    <s v="A/4. 39886"/>
    <n v="7.8"/>
    <s v="7.8"/>
    <s v="Southampton"/>
  </r>
  <r>
    <n v="147"/>
    <n v="1"/>
    <x v="0"/>
    <n v="3"/>
    <x v="1"/>
    <n v="27"/>
    <n v="27"/>
    <s v="Adult"/>
    <n v="0"/>
    <n v="0"/>
    <n v="0"/>
    <s v="350043"/>
    <n v="7.7957999999999998"/>
    <s v="7.7958"/>
    <s v="Southampton"/>
  </r>
  <r>
    <n v="392"/>
    <n v="1"/>
    <x v="0"/>
    <n v="3"/>
    <x v="1"/>
    <n v="21"/>
    <n v="21"/>
    <s v="Adult"/>
    <n v="0"/>
    <n v="0"/>
    <n v="0"/>
    <s v="350034"/>
    <n v="7.7957999999999998"/>
    <s v="7.7958"/>
    <s v="Southampton"/>
  </r>
  <r>
    <n v="396"/>
    <n v="0"/>
    <x v="1"/>
    <n v="3"/>
    <x v="1"/>
    <n v="22"/>
    <n v="22"/>
    <s v="Adult"/>
    <n v="0"/>
    <n v="0"/>
    <n v="0"/>
    <s v="350052"/>
    <n v="7.7957999999999998"/>
    <s v="7.7958"/>
    <s v="Southampton"/>
  </r>
  <r>
    <n v="500"/>
    <n v="0"/>
    <x v="1"/>
    <n v="3"/>
    <x v="1"/>
    <n v="24"/>
    <n v="24"/>
    <s v="Adult"/>
    <n v="0"/>
    <n v="0"/>
    <n v="0"/>
    <s v="350035"/>
    <n v="7.7957999999999998"/>
    <s v="7.7958"/>
    <s v="Southampton"/>
  </r>
  <r>
    <n v="689"/>
    <n v="0"/>
    <x v="1"/>
    <n v="3"/>
    <x v="1"/>
    <n v="18"/>
    <n v="18"/>
    <s v="Teen"/>
    <n v="0"/>
    <n v="0"/>
    <n v="0"/>
    <s v="350036"/>
    <n v="7.7957999999999998"/>
    <s v="7.7958"/>
    <s v="Southampton"/>
  </r>
  <r>
    <n v="757"/>
    <n v="0"/>
    <x v="1"/>
    <n v="3"/>
    <x v="1"/>
    <n v="28"/>
    <n v="28"/>
    <s v="Adult"/>
    <n v="0"/>
    <n v="0"/>
    <n v="0"/>
    <s v="350042"/>
    <n v="7.7957999999999998"/>
    <s v="7.7958"/>
    <s v="Southampton"/>
  </r>
  <r>
    <n v="83"/>
    <n v="1"/>
    <x v="0"/>
    <n v="3"/>
    <x v="0"/>
    <m/>
    <s v="N/A"/>
    <s v="N/A"/>
    <n v="0"/>
    <n v="0"/>
    <n v="0"/>
    <s v="330932"/>
    <n v="7.7874999999999996"/>
    <s v="7.7875"/>
    <s v="Queenstown"/>
  </r>
  <r>
    <n v="108"/>
    <n v="1"/>
    <x v="0"/>
    <n v="3"/>
    <x v="1"/>
    <m/>
    <s v="N/A"/>
    <s v="N/A"/>
    <n v="0"/>
    <n v="0"/>
    <n v="0"/>
    <s v="312991"/>
    <n v="7.7750000000000004"/>
    <s v="7.775"/>
    <s v="Southampton"/>
  </r>
  <r>
    <n v="163"/>
    <n v="0"/>
    <x v="1"/>
    <n v="3"/>
    <x v="1"/>
    <n v="26"/>
    <n v="26"/>
    <s v="Adult"/>
    <n v="0"/>
    <n v="0"/>
    <n v="0"/>
    <s v="347068"/>
    <n v="7.7750000000000004"/>
    <s v="7.775"/>
    <s v="Southampton"/>
  </r>
  <r>
    <n v="232"/>
    <n v="0"/>
    <x v="1"/>
    <n v="3"/>
    <x v="1"/>
    <n v="29"/>
    <n v="29"/>
    <s v="Adult"/>
    <n v="0"/>
    <n v="0"/>
    <n v="0"/>
    <s v="347067"/>
    <n v="7.7750000000000004"/>
    <s v="7.775"/>
    <s v="Southampton"/>
  </r>
  <r>
    <n v="247"/>
    <n v="0"/>
    <x v="1"/>
    <n v="3"/>
    <x v="0"/>
    <n v="25"/>
    <n v="25"/>
    <s v="Adult"/>
    <n v="0"/>
    <n v="0"/>
    <n v="0"/>
    <s v="347071"/>
    <n v="7.7750000000000004"/>
    <s v="7.775"/>
    <s v="Southampton"/>
  </r>
  <r>
    <n v="268"/>
    <n v="1"/>
    <x v="0"/>
    <n v="3"/>
    <x v="1"/>
    <n v="25"/>
    <n v="25"/>
    <s v="Adult"/>
    <n v="1"/>
    <n v="0"/>
    <n v="1"/>
    <s v="347083"/>
    <n v="7.7750000000000004"/>
    <s v="7.775"/>
    <s v="Southampton"/>
  </r>
  <r>
    <n v="380"/>
    <n v="0"/>
    <x v="1"/>
    <n v="3"/>
    <x v="1"/>
    <n v="19"/>
    <n v="19"/>
    <s v="Adult"/>
    <n v="0"/>
    <n v="0"/>
    <n v="0"/>
    <s v="347069"/>
    <n v="7.7750000000000004"/>
    <s v="7.775"/>
    <s v="Southampton"/>
  </r>
  <r>
    <n v="409"/>
    <n v="0"/>
    <x v="1"/>
    <n v="3"/>
    <x v="1"/>
    <n v="21"/>
    <n v="21"/>
    <s v="Adult"/>
    <n v="0"/>
    <n v="0"/>
    <n v="0"/>
    <s v="312992"/>
    <n v="7.7750000000000004"/>
    <s v="7.775"/>
    <s v="Southampton"/>
  </r>
  <r>
    <n v="443"/>
    <n v="0"/>
    <x v="1"/>
    <n v="3"/>
    <x v="1"/>
    <n v="25"/>
    <n v="25"/>
    <s v="Adult"/>
    <n v="1"/>
    <n v="0"/>
    <n v="1"/>
    <s v="347076"/>
    <n v="7.7750000000000004"/>
    <s v="7.775"/>
    <s v="Southampton"/>
  </r>
  <r>
    <n v="555"/>
    <n v="1"/>
    <x v="0"/>
    <n v="3"/>
    <x v="0"/>
    <n v="22"/>
    <n v="22"/>
    <s v="Adult"/>
    <n v="0"/>
    <n v="0"/>
    <n v="0"/>
    <s v="347085"/>
    <n v="7.7750000000000004"/>
    <s v="7.775"/>
    <s v="Southampton"/>
  </r>
  <r>
    <n v="668"/>
    <n v="0"/>
    <x v="1"/>
    <n v="3"/>
    <x v="1"/>
    <m/>
    <s v="N/A"/>
    <s v="N/A"/>
    <n v="0"/>
    <n v="0"/>
    <n v="0"/>
    <s v="312993"/>
    <n v="7.7750000000000004"/>
    <s v="7.775"/>
    <s v="Southampton"/>
  </r>
  <r>
    <n v="676"/>
    <n v="0"/>
    <x v="1"/>
    <n v="3"/>
    <x v="1"/>
    <n v="18"/>
    <n v="18"/>
    <s v="Teen"/>
    <n v="0"/>
    <n v="0"/>
    <n v="0"/>
    <s v="349912"/>
    <n v="7.7750000000000004"/>
    <s v="7.775"/>
    <s v="Southampton"/>
  </r>
  <r>
    <n v="720"/>
    <n v="0"/>
    <x v="1"/>
    <n v="3"/>
    <x v="1"/>
    <n v="33"/>
    <n v="33"/>
    <s v="Adult"/>
    <n v="0"/>
    <n v="0"/>
    <n v="0"/>
    <s v="347062"/>
    <n v="7.7750000000000004"/>
    <s v="7.775"/>
    <s v="Southampton"/>
  </r>
  <r>
    <n v="765"/>
    <n v="0"/>
    <x v="1"/>
    <n v="3"/>
    <x v="1"/>
    <n v="16"/>
    <n v="16"/>
    <s v="Teen"/>
    <n v="0"/>
    <n v="0"/>
    <n v="0"/>
    <s v="347074"/>
    <n v="7.7750000000000004"/>
    <s v="7.775"/>
    <s v="Southampton"/>
  </r>
  <r>
    <n v="806"/>
    <n v="0"/>
    <x v="1"/>
    <n v="3"/>
    <x v="1"/>
    <n v="31"/>
    <n v="31"/>
    <s v="Adult"/>
    <n v="0"/>
    <n v="0"/>
    <n v="0"/>
    <s v="347063"/>
    <n v="7.7750000000000004"/>
    <s v="7.775"/>
    <s v="Southampton"/>
  </r>
  <r>
    <n v="808"/>
    <n v="0"/>
    <x v="1"/>
    <n v="3"/>
    <x v="0"/>
    <n v="18"/>
    <n v="18"/>
    <s v="Teen"/>
    <n v="0"/>
    <n v="0"/>
    <n v="0"/>
    <s v="347087"/>
    <n v="7.7750000000000004"/>
    <s v="7.775"/>
    <s v="Southampton"/>
  </r>
  <r>
    <n v="852"/>
    <n v="0"/>
    <x v="1"/>
    <n v="3"/>
    <x v="1"/>
    <n v="74"/>
    <n v="74"/>
    <s v="Senior Citizen"/>
    <n v="0"/>
    <n v="0"/>
    <n v="0"/>
    <s v="347060"/>
    <n v="7.7750000000000004"/>
    <s v="7.775"/>
    <s v="Southampton"/>
  </r>
  <r>
    <n v="33"/>
    <n v="1"/>
    <x v="0"/>
    <n v="3"/>
    <x v="0"/>
    <m/>
    <s v="N/A"/>
    <s v="N/A"/>
    <n v="0"/>
    <n v="0"/>
    <n v="0"/>
    <s v="335677"/>
    <n v="7.75"/>
    <s v="7.75"/>
    <s v="Queenstown"/>
  </r>
  <r>
    <n v="48"/>
    <n v="1"/>
    <x v="0"/>
    <n v="3"/>
    <x v="0"/>
    <m/>
    <s v="N/A"/>
    <s v="N/A"/>
    <n v="0"/>
    <n v="0"/>
    <n v="0"/>
    <s v="14311"/>
    <n v="7.75"/>
    <s v="7.75"/>
    <s v="Queenstown"/>
  </r>
  <r>
    <n v="117"/>
    <n v="0"/>
    <x v="1"/>
    <n v="3"/>
    <x v="1"/>
    <n v="70.5"/>
    <n v="70.5"/>
    <s v="Senior Citizen"/>
    <n v="0"/>
    <n v="0"/>
    <n v="0"/>
    <s v="370369"/>
    <n v="7.75"/>
    <s v="7.75"/>
    <s v="Queenstown"/>
  </r>
  <r>
    <n v="127"/>
    <n v="0"/>
    <x v="1"/>
    <n v="3"/>
    <x v="1"/>
    <m/>
    <s v="N/A"/>
    <s v="N/A"/>
    <n v="0"/>
    <n v="0"/>
    <n v="0"/>
    <s v="370372"/>
    <n v="7.75"/>
    <s v="7.75"/>
    <s v="Queenstown"/>
  </r>
  <r>
    <n v="142"/>
    <n v="1"/>
    <x v="0"/>
    <n v="3"/>
    <x v="0"/>
    <n v="22"/>
    <n v="22"/>
    <s v="Adult"/>
    <n v="0"/>
    <n v="0"/>
    <n v="0"/>
    <s v="347081"/>
    <n v="7.75"/>
    <s v="7.75"/>
    <s v="Southampton"/>
  </r>
  <r>
    <n v="197"/>
    <n v="0"/>
    <x v="1"/>
    <n v="3"/>
    <x v="1"/>
    <m/>
    <s v="N/A"/>
    <s v="N/A"/>
    <n v="0"/>
    <n v="0"/>
    <n v="0"/>
    <s v="368703"/>
    <n v="7.75"/>
    <s v="7.75"/>
    <s v="Queenstown"/>
  </r>
  <r>
    <n v="199"/>
    <n v="1"/>
    <x v="0"/>
    <n v="3"/>
    <x v="0"/>
    <m/>
    <s v="N/A"/>
    <s v="N/A"/>
    <n v="0"/>
    <n v="0"/>
    <n v="0"/>
    <s v="370370"/>
    <n v="7.75"/>
    <s v="7.75"/>
    <s v="Queenstown"/>
  </r>
  <r>
    <n v="209"/>
    <n v="1"/>
    <x v="0"/>
    <n v="3"/>
    <x v="0"/>
    <n v="16"/>
    <n v="16"/>
    <s v="Teen"/>
    <n v="0"/>
    <n v="0"/>
    <n v="0"/>
    <s v="367231"/>
    <n v="7.75"/>
    <s v="7.75"/>
    <s v="Queenstown"/>
  </r>
  <r>
    <n v="215"/>
    <n v="0"/>
    <x v="1"/>
    <n v="3"/>
    <x v="1"/>
    <m/>
    <s v="N/A"/>
    <s v="N/A"/>
    <n v="1"/>
    <n v="0"/>
    <n v="1"/>
    <s v="367229"/>
    <n v="7.75"/>
    <s v="7.75"/>
    <s v="Queenstown"/>
  </r>
  <r>
    <n v="261"/>
    <n v="0"/>
    <x v="1"/>
    <n v="3"/>
    <x v="1"/>
    <m/>
    <s v="N/A"/>
    <s v="N/A"/>
    <n v="0"/>
    <n v="0"/>
    <n v="0"/>
    <s v="384461"/>
    <n v="7.75"/>
    <s v="7.75"/>
    <s v="Queenstown"/>
  </r>
  <r>
    <n v="265"/>
    <n v="0"/>
    <x v="1"/>
    <n v="3"/>
    <x v="0"/>
    <m/>
    <s v="N/A"/>
    <s v="N/A"/>
    <n v="0"/>
    <n v="0"/>
    <n v="0"/>
    <s v="382649"/>
    <n v="7.75"/>
    <s v="7.75"/>
    <s v="Queenstown"/>
  </r>
  <r>
    <n v="275"/>
    <n v="1"/>
    <x v="0"/>
    <n v="3"/>
    <x v="0"/>
    <m/>
    <s v="N/A"/>
    <s v="N/A"/>
    <n v="0"/>
    <n v="0"/>
    <n v="0"/>
    <s v="370375"/>
    <n v="7.75"/>
    <s v="7.75"/>
    <s v="Queenstown"/>
  </r>
  <r>
    <n v="277"/>
    <n v="0"/>
    <x v="1"/>
    <n v="3"/>
    <x v="0"/>
    <n v="45"/>
    <n v="45"/>
    <s v="Adult"/>
    <n v="0"/>
    <n v="0"/>
    <n v="0"/>
    <s v="347073"/>
    <n v="7.75"/>
    <s v="7.75"/>
    <s v="Southampton"/>
  </r>
  <r>
    <n v="281"/>
    <n v="0"/>
    <x v="1"/>
    <n v="3"/>
    <x v="1"/>
    <n v="65"/>
    <n v="65"/>
    <s v="Senior Citizen"/>
    <n v="0"/>
    <n v="0"/>
    <n v="0"/>
    <s v="336439"/>
    <n v="7.75"/>
    <s v="7.75"/>
    <s v="Queenstown"/>
  </r>
  <r>
    <n v="290"/>
    <n v="1"/>
    <x v="0"/>
    <n v="3"/>
    <x v="0"/>
    <n v="22"/>
    <n v="22"/>
    <s v="Adult"/>
    <n v="0"/>
    <n v="0"/>
    <n v="0"/>
    <s v="370373"/>
    <n v="7.75"/>
    <s v="7.75"/>
    <s v="Queenstown"/>
  </r>
  <r>
    <n v="301"/>
    <n v="1"/>
    <x v="0"/>
    <n v="3"/>
    <x v="0"/>
    <m/>
    <s v="N/A"/>
    <s v="N/A"/>
    <n v="0"/>
    <n v="0"/>
    <n v="0"/>
    <s v="9234"/>
    <n v="7.75"/>
    <s v="7.75"/>
    <s v="Queenstown"/>
  </r>
  <r>
    <n v="369"/>
    <n v="1"/>
    <x v="0"/>
    <n v="3"/>
    <x v="0"/>
    <m/>
    <s v="N/A"/>
    <s v="N/A"/>
    <n v="0"/>
    <n v="0"/>
    <n v="0"/>
    <s v="14313"/>
    <n v="7.75"/>
    <s v="7.75"/>
    <s v="Queenstown"/>
  </r>
  <r>
    <n v="407"/>
    <n v="0"/>
    <x v="1"/>
    <n v="3"/>
    <x v="1"/>
    <n v="51"/>
    <n v="51"/>
    <s v="Adult"/>
    <n v="0"/>
    <n v="0"/>
    <n v="0"/>
    <s v="347064"/>
    <n v="7.75"/>
    <s v="7.75"/>
    <s v="Southampton"/>
  </r>
  <r>
    <n v="429"/>
    <n v="0"/>
    <x v="1"/>
    <n v="3"/>
    <x v="1"/>
    <m/>
    <s v="N/A"/>
    <s v="N/A"/>
    <n v="0"/>
    <n v="0"/>
    <n v="0"/>
    <s v="364851"/>
    <n v="7.75"/>
    <s v="7.75"/>
    <s v="Queenstown"/>
  </r>
  <r>
    <n v="460"/>
    <n v="0"/>
    <x v="1"/>
    <n v="3"/>
    <x v="1"/>
    <m/>
    <s v="N/A"/>
    <s v="N/A"/>
    <n v="0"/>
    <n v="0"/>
    <n v="0"/>
    <s v="371060"/>
    <n v="7.75"/>
    <s v="7.75"/>
    <s v="Queenstown"/>
  </r>
  <r>
    <n v="502"/>
    <n v="0"/>
    <x v="1"/>
    <n v="3"/>
    <x v="0"/>
    <n v="21"/>
    <n v="21"/>
    <s v="Adult"/>
    <n v="0"/>
    <n v="0"/>
    <n v="0"/>
    <s v="364846"/>
    <n v="7.75"/>
    <s v="7.75"/>
    <s v="Queenstown"/>
  </r>
  <r>
    <n v="511"/>
    <n v="1"/>
    <x v="0"/>
    <n v="3"/>
    <x v="1"/>
    <n v="29"/>
    <n v="29"/>
    <s v="Adult"/>
    <n v="0"/>
    <n v="0"/>
    <n v="0"/>
    <s v="382651"/>
    <n v="7.75"/>
    <s v="7.75"/>
    <s v="Queenstown"/>
  </r>
  <r>
    <n v="526"/>
    <n v="0"/>
    <x v="1"/>
    <n v="3"/>
    <x v="1"/>
    <n v="40.5"/>
    <n v="40.5"/>
    <s v="Adult"/>
    <n v="0"/>
    <n v="0"/>
    <n v="0"/>
    <s v="367232"/>
    <n v="7.75"/>
    <s v="7.75"/>
    <s v="Queenstown"/>
  </r>
  <r>
    <n v="561"/>
    <n v="0"/>
    <x v="1"/>
    <n v="3"/>
    <x v="1"/>
    <m/>
    <s v="N/A"/>
    <s v="N/A"/>
    <n v="0"/>
    <n v="0"/>
    <n v="0"/>
    <s v="372622"/>
    <n v="7.75"/>
    <s v="7.75"/>
    <s v="Queenstown"/>
  </r>
  <r>
    <n v="574"/>
    <n v="1"/>
    <x v="0"/>
    <n v="3"/>
    <x v="0"/>
    <m/>
    <s v="N/A"/>
    <s v="N/A"/>
    <n v="0"/>
    <n v="0"/>
    <n v="0"/>
    <s v="14312"/>
    <n v="7.75"/>
    <s v="7.75"/>
    <s v="Queenstown"/>
  </r>
  <r>
    <n v="594"/>
    <n v="0"/>
    <x v="1"/>
    <n v="3"/>
    <x v="0"/>
    <m/>
    <s v="N/A"/>
    <s v="N/A"/>
    <n v="0"/>
    <n v="2"/>
    <n v="2"/>
    <s v="364848"/>
    <n v="7.75"/>
    <s v="7.75"/>
    <s v="Queenstown"/>
  </r>
  <r>
    <n v="614"/>
    <n v="0"/>
    <x v="1"/>
    <n v="3"/>
    <x v="1"/>
    <m/>
    <s v="N/A"/>
    <s v="N/A"/>
    <n v="0"/>
    <n v="0"/>
    <n v="0"/>
    <s v="370377"/>
    <n v="7.75"/>
    <s v="7.75"/>
    <s v="Queenstown"/>
  </r>
  <r>
    <n v="750"/>
    <n v="0"/>
    <x v="1"/>
    <n v="3"/>
    <x v="1"/>
    <n v="31"/>
    <n v="31"/>
    <s v="Adult"/>
    <n v="0"/>
    <n v="0"/>
    <n v="0"/>
    <s v="335097"/>
    <n v="7.75"/>
    <s v="7.75"/>
    <s v="Queenstown"/>
  </r>
  <r>
    <n v="768"/>
    <n v="0"/>
    <x v="1"/>
    <n v="3"/>
    <x v="0"/>
    <n v="30.5"/>
    <n v="30.5"/>
    <s v="Adult"/>
    <n v="0"/>
    <n v="0"/>
    <n v="0"/>
    <s v="364850"/>
    <n v="7.75"/>
    <s v="7.75"/>
    <s v="Queenstown"/>
  </r>
  <r>
    <n v="776"/>
    <n v="0"/>
    <x v="1"/>
    <n v="3"/>
    <x v="1"/>
    <n v="18"/>
    <n v="18"/>
    <s v="Teen"/>
    <n v="0"/>
    <n v="0"/>
    <n v="0"/>
    <s v="347078"/>
    <n v="7.75"/>
    <s v="7.75"/>
    <s v="Southampton"/>
  </r>
  <r>
    <n v="777"/>
    <n v="0"/>
    <x v="1"/>
    <n v="3"/>
    <x v="1"/>
    <m/>
    <s v="N/A"/>
    <s v="N/A"/>
    <n v="0"/>
    <n v="0"/>
    <n v="0"/>
    <s v="383121"/>
    <n v="7.75"/>
    <s v="7.75"/>
    <s v="Queenstown"/>
  </r>
  <r>
    <n v="791"/>
    <n v="0"/>
    <x v="1"/>
    <n v="3"/>
    <x v="1"/>
    <m/>
    <s v="N/A"/>
    <s v="N/A"/>
    <n v="0"/>
    <n v="0"/>
    <n v="0"/>
    <s v="12460"/>
    <n v="7.75"/>
    <s v="7.75"/>
    <s v="Queenstown"/>
  </r>
  <r>
    <n v="829"/>
    <n v="1"/>
    <x v="0"/>
    <n v="3"/>
    <x v="1"/>
    <m/>
    <s v="N/A"/>
    <s v="N/A"/>
    <n v="0"/>
    <n v="0"/>
    <n v="0"/>
    <s v="367228"/>
    <n v="7.75"/>
    <s v="7.75"/>
    <s v="Queenstown"/>
  </r>
  <r>
    <n v="891"/>
    <n v="0"/>
    <x v="1"/>
    <n v="3"/>
    <x v="1"/>
    <n v="32"/>
    <n v="32"/>
    <s v="Adult"/>
    <n v="0"/>
    <n v="0"/>
    <n v="0"/>
    <s v="370376"/>
    <n v="7.75"/>
    <s v="7.75"/>
    <s v="Queenstown"/>
  </r>
  <r>
    <n v="704"/>
    <n v="0"/>
    <x v="1"/>
    <n v="3"/>
    <x v="1"/>
    <n v="25"/>
    <n v="25"/>
    <s v="Adult"/>
    <n v="0"/>
    <n v="0"/>
    <n v="0"/>
    <s v="36864"/>
    <n v="7.7416999999999998"/>
    <s v="7.7417"/>
    <s v="Queenstown"/>
  </r>
  <r>
    <n v="728"/>
    <n v="1"/>
    <x v="0"/>
    <n v="3"/>
    <x v="0"/>
    <m/>
    <s v="N/A"/>
    <s v="N/A"/>
    <n v="0"/>
    <n v="0"/>
    <n v="0"/>
    <s v="36866"/>
    <n v="7.7374999999999998"/>
    <s v="7.7375"/>
    <s v="Queenstown"/>
  </r>
  <r>
    <n v="779"/>
    <n v="0"/>
    <x v="1"/>
    <n v="3"/>
    <x v="1"/>
    <m/>
    <s v="N/A"/>
    <s v="N/A"/>
    <n v="0"/>
    <n v="0"/>
    <n v="0"/>
    <s v="36865"/>
    <n v="7.7374999999999998"/>
    <s v="7.7375"/>
    <s v="Queenstown"/>
  </r>
  <r>
    <n v="157"/>
    <n v="1"/>
    <x v="0"/>
    <n v="3"/>
    <x v="0"/>
    <n v="16"/>
    <n v="16"/>
    <s v="Teen"/>
    <n v="0"/>
    <n v="0"/>
    <n v="0"/>
    <s v="35851"/>
    <n v="7.7332999999999998"/>
    <s v="7.7333"/>
    <s v="Queenstown"/>
  </r>
  <r>
    <n v="422"/>
    <n v="0"/>
    <x v="1"/>
    <n v="3"/>
    <x v="1"/>
    <n v="21"/>
    <n v="21"/>
    <s v="Adult"/>
    <n v="0"/>
    <n v="0"/>
    <n v="0"/>
    <s v="A/5. 13032"/>
    <n v="7.7332999999999998"/>
    <s v="7.7333"/>
    <s v="Queenstown"/>
  </r>
  <r>
    <n v="630"/>
    <n v="0"/>
    <x v="1"/>
    <n v="3"/>
    <x v="1"/>
    <m/>
    <s v="N/A"/>
    <s v="N/A"/>
    <n v="0"/>
    <n v="0"/>
    <n v="0"/>
    <s v="334912"/>
    <n v="7.7332999999999998"/>
    <s v="7.7333"/>
    <s v="Queenstown"/>
  </r>
  <r>
    <n v="698"/>
    <n v="1"/>
    <x v="0"/>
    <n v="3"/>
    <x v="0"/>
    <m/>
    <s v="N/A"/>
    <s v="N/A"/>
    <n v="0"/>
    <n v="0"/>
    <n v="0"/>
    <s v="35852"/>
    <n v="7.7332999999999998"/>
    <s v="7.7333"/>
    <s v="Queenstown"/>
  </r>
  <r>
    <n v="389"/>
    <n v="0"/>
    <x v="1"/>
    <n v="3"/>
    <x v="1"/>
    <m/>
    <s v="N/A"/>
    <s v="N/A"/>
    <n v="0"/>
    <n v="0"/>
    <n v="0"/>
    <s v="367655"/>
    <n v="7.7291999999999996"/>
    <s v="7.7292"/>
    <s v="Queenstown"/>
  </r>
  <r>
    <n v="469"/>
    <n v="0"/>
    <x v="1"/>
    <n v="3"/>
    <x v="1"/>
    <m/>
    <s v="N/A"/>
    <s v="N/A"/>
    <n v="0"/>
    <n v="0"/>
    <n v="0"/>
    <s v="36209"/>
    <n v="7.7249999999999996"/>
    <s v="7.725"/>
    <s v="Queenstown"/>
  </r>
  <r>
    <n v="76"/>
    <n v="0"/>
    <x v="1"/>
    <n v="3"/>
    <x v="1"/>
    <n v="25"/>
    <n v="25"/>
    <s v="Adult"/>
    <n v="0"/>
    <n v="0"/>
    <n v="0"/>
    <s v="348123"/>
    <n v="7.65"/>
    <s v="7.65"/>
    <s v="Southampton"/>
  </r>
  <r>
    <n v="107"/>
    <n v="1"/>
    <x v="0"/>
    <n v="3"/>
    <x v="0"/>
    <n v="21"/>
    <n v="21"/>
    <s v="Adult"/>
    <n v="0"/>
    <n v="0"/>
    <n v="0"/>
    <s v="343120"/>
    <n v="7.65"/>
    <s v="7.65"/>
    <s v="Southampton"/>
  </r>
  <r>
    <n v="700"/>
    <n v="0"/>
    <x v="1"/>
    <n v="3"/>
    <x v="1"/>
    <n v="42"/>
    <n v="42"/>
    <s v="Adult"/>
    <n v="0"/>
    <n v="0"/>
    <n v="0"/>
    <s v="348121"/>
    <n v="7.65"/>
    <s v="7.65"/>
    <s v="Southampton"/>
  </r>
  <r>
    <n v="716"/>
    <n v="0"/>
    <x v="1"/>
    <n v="3"/>
    <x v="1"/>
    <n v="19"/>
    <n v="19"/>
    <s v="Adult"/>
    <n v="0"/>
    <n v="0"/>
    <n v="0"/>
    <s v="348124"/>
    <n v="7.65"/>
    <s v="7.65"/>
    <s v="Southampton"/>
  </r>
  <r>
    <n v="503"/>
    <n v="0"/>
    <x v="1"/>
    <n v="3"/>
    <x v="0"/>
    <m/>
    <s v="N/A"/>
    <s v="N/A"/>
    <n v="0"/>
    <n v="0"/>
    <n v="0"/>
    <s v="330909"/>
    <n v="7.6292"/>
    <s v="7.6292"/>
    <s v="Queenstown"/>
  </r>
  <r>
    <n v="236"/>
    <n v="0"/>
    <x v="1"/>
    <n v="3"/>
    <x v="0"/>
    <m/>
    <s v="N/A"/>
    <s v="N/A"/>
    <n v="0"/>
    <n v="0"/>
    <n v="0"/>
    <s v="W./C. 6609"/>
    <n v="7.55"/>
    <s v="7.55"/>
    <s v="Southampton"/>
  </r>
  <r>
    <n v="649"/>
    <n v="0"/>
    <x v="1"/>
    <n v="3"/>
    <x v="1"/>
    <m/>
    <s v="N/A"/>
    <s v="N/A"/>
    <n v="0"/>
    <n v="0"/>
    <n v="0"/>
    <s v="S.O./P.P. 751"/>
    <n v="7.55"/>
    <s v="7.55"/>
    <s v="Southampton"/>
  </r>
  <r>
    <n v="650"/>
    <n v="1"/>
    <x v="0"/>
    <n v="3"/>
    <x v="0"/>
    <n v="23"/>
    <n v="23"/>
    <s v="Adult"/>
    <n v="0"/>
    <n v="0"/>
    <n v="0"/>
    <s v="CA. 2314"/>
    <n v="7.55"/>
    <s v="7.55"/>
    <s v="Southampton"/>
  </r>
  <r>
    <n v="846"/>
    <n v="0"/>
    <x v="1"/>
    <n v="3"/>
    <x v="1"/>
    <n v="42"/>
    <n v="42"/>
    <s v="Adult"/>
    <n v="0"/>
    <n v="0"/>
    <n v="0"/>
    <s v="C.A. 5547"/>
    <n v="7.55"/>
    <s v="7.55"/>
    <s v="Southampton"/>
  </r>
  <r>
    <n v="479"/>
    <n v="0"/>
    <x v="1"/>
    <n v="3"/>
    <x v="1"/>
    <n v="22"/>
    <n v="22"/>
    <s v="Adult"/>
    <n v="0"/>
    <n v="0"/>
    <n v="0"/>
    <s v="350060"/>
    <n v="7.5208000000000004"/>
    <s v="7.5208"/>
    <s v="Southampton"/>
  </r>
  <r>
    <n v="515"/>
    <n v="0"/>
    <x v="1"/>
    <n v="3"/>
    <x v="1"/>
    <n v="24"/>
    <n v="24"/>
    <s v="Adult"/>
    <n v="0"/>
    <n v="0"/>
    <n v="0"/>
    <s v="349209"/>
    <n v="7.4958"/>
    <s v="7.4958"/>
    <s v="Southampton"/>
  </r>
  <r>
    <n v="664"/>
    <n v="0"/>
    <x v="1"/>
    <n v="3"/>
    <x v="1"/>
    <n v="36"/>
    <n v="36"/>
    <s v="Adult"/>
    <n v="0"/>
    <n v="0"/>
    <n v="0"/>
    <s v="349210"/>
    <n v="7.4958"/>
    <s v="7.4958"/>
    <s v="Southampton"/>
  </r>
  <r>
    <n v="787"/>
    <n v="1"/>
    <x v="0"/>
    <n v="3"/>
    <x v="0"/>
    <n v="18"/>
    <n v="18"/>
    <s v="Teen"/>
    <n v="0"/>
    <n v="0"/>
    <n v="0"/>
    <s v="3101265"/>
    <n v="7.4958"/>
    <s v="7.4958"/>
    <s v="Southampton"/>
  </r>
  <r>
    <n v="155"/>
    <n v="0"/>
    <x v="1"/>
    <n v="3"/>
    <x v="1"/>
    <m/>
    <s v="N/A"/>
    <s v="N/A"/>
    <n v="0"/>
    <n v="0"/>
    <n v="0"/>
    <s v="Fa 265302"/>
    <n v="7.3125"/>
    <s v="7.3125"/>
    <s v="Southampton"/>
  </r>
  <r>
    <n v="1"/>
    <n v="0"/>
    <x v="1"/>
    <n v="3"/>
    <x v="1"/>
    <n v="22"/>
    <n v="22"/>
    <s v="Adult"/>
    <n v="1"/>
    <n v="0"/>
    <n v="1"/>
    <s v="A/5 21171"/>
    <n v="7.25"/>
    <s v="7.25"/>
    <s v="Southampton"/>
  </r>
  <r>
    <n v="95"/>
    <n v="0"/>
    <x v="1"/>
    <n v="3"/>
    <x v="1"/>
    <n v="59"/>
    <n v="59"/>
    <s v="Senior Citizen"/>
    <n v="0"/>
    <n v="0"/>
    <n v="0"/>
    <s v="364500"/>
    <n v="7.25"/>
    <s v="7.25"/>
    <s v="Southampton"/>
  </r>
  <r>
    <n v="213"/>
    <n v="0"/>
    <x v="1"/>
    <n v="3"/>
    <x v="1"/>
    <n v="22"/>
    <n v="22"/>
    <s v="Adult"/>
    <n v="0"/>
    <n v="0"/>
    <n v="0"/>
    <s v="A/5 21174"/>
    <n v="7.25"/>
    <s v="7.25"/>
    <s v="Southampton"/>
  </r>
  <r>
    <n v="228"/>
    <n v="0"/>
    <x v="1"/>
    <n v="3"/>
    <x v="1"/>
    <n v="20.5"/>
    <n v="20.5"/>
    <s v="Adult"/>
    <n v="0"/>
    <n v="0"/>
    <n v="0"/>
    <s v="A/5 21173"/>
    <n v="7.25"/>
    <s v="7.25"/>
    <s v="Southampton"/>
  </r>
  <r>
    <n v="251"/>
    <n v="0"/>
    <x v="1"/>
    <n v="3"/>
    <x v="1"/>
    <m/>
    <s v="N/A"/>
    <s v="N/A"/>
    <n v="0"/>
    <n v="0"/>
    <n v="0"/>
    <s v="362316"/>
    <n v="7.25"/>
    <s v="7.25"/>
    <s v="Southampton"/>
  </r>
  <r>
    <n v="321"/>
    <n v="0"/>
    <x v="1"/>
    <n v="3"/>
    <x v="1"/>
    <n v="22"/>
    <n v="22"/>
    <s v="Adult"/>
    <n v="0"/>
    <n v="0"/>
    <n v="0"/>
    <s v="A/5 21172"/>
    <n v="7.25"/>
    <s v="7.25"/>
    <s v="Southampton"/>
  </r>
  <r>
    <n v="366"/>
    <n v="0"/>
    <x v="1"/>
    <n v="3"/>
    <x v="1"/>
    <n v="30"/>
    <n v="30"/>
    <s v="Adult"/>
    <n v="0"/>
    <n v="0"/>
    <n v="0"/>
    <s v="C 7076"/>
    <n v="7.25"/>
    <s v="7.25"/>
    <s v="Southampton"/>
  </r>
  <r>
    <n v="377"/>
    <n v="1"/>
    <x v="0"/>
    <n v="3"/>
    <x v="0"/>
    <n v="22"/>
    <n v="22"/>
    <s v="Adult"/>
    <n v="0"/>
    <n v="0"/>
    <n v="0"/>
    <s v="C 7077"/>
    <n v="7.25"/>
    <s v="7.25"/>
    <s v="Southampton"/>
  </r>
  <r>
    <n v="426"/>
    <n v="0"/>
    <x v="1"/>
    <n v="3"/>
    <x v="1"/>
    <m/>
    <s v="N/A"/>
    <s v="N/A"/>
    <n v="0"/>
    <n v="0"/>
    <n v="0"/>
    <s v="A/4. 34244"/>
    <n v="7.25"/>
    <s v="7.25"/>
    <s v="Southampton"/>
  </r>
  <r>
    <n v="471"/>
    <n v="0"/>
    <x v="1"/>
    <n v="3"/>
    <x v="1"/>
    <m/>
    <s v="N/A"/>
    <s v="N/A"/>
    <n v="0"/>
    <n v="0"/>
    <n v="0"/>
    <s v="323592"/>
    <n v="7.25"/>
    <s v="7.25"/>
    <s v="Southampton"/>
  </r>
  <r>
    <n v="492"/>
    <n v="0"/>
    <x v="1"/>
    <n v="3"/>
    <x v="1"/>
    <n v="21"/>
    <n v="21"/>
    <s v="Adult"/>
    <n v="0"/>
    <n v="0"/>
    <n v="0"/>
    <s v="SOTON/OQ 3101317"/>
    <n v="7.25"/>
    <s v="7.25"/>
    <s v="Southampton"/>
  </r>
  <r>
    <n v="593"/>
    <n v="0"/>
    <x v="1"/>
    <n v="3"/>
    <x v="1"/>
    <n v="47"/>
    <n v="47"/>
    <s v="Adult"/>
    <n v="0"/>
    <n v="0"/>
    <n v="0"/>
    <s v="A/5 3902"/>
    <n v="7.25"/>
    <s v="7.25"/>
    <s v="Southampton"/>
  </r>
  <r>
    <n v="786"/>
    <n v="0"/>
    <x v="1"/>
    <n v="3"/>
    <x v="1"/>
    <n v="25"/>
    <n v="25"/>
    <s v="Adult"/>
    <n v="0"/>
    <n v="0"/>
    <n v="0"/>
    <s v="374887"/>
    <n v="7.25"/>
    <s v="7.25"/>
    <s v="Southampton"/>
  </r>
  <r>
    <n v="37"/>
    <n v="1"/>
    <x v="0"/>
    <n v="3"/>
    <x v="1"/>
    <m/>
    <s v="N/A"/>
    <s v="N/A"/>
    <n v="0"/>
    <n v="0"/>
    <n v="0"/>
    <s v="2677"/>
    <n v="7.2291999999999996"/>
    <s v="7.2292"/>
    <s v="Cherbourg"/>
  </r>
  <r>
    <n v="58"/>
    <n v="0"/>
    <x v="1"/>
    <n v="3"/>
    <x v="1"/>
    <n v="28.5"/>
    <n v="28.5"/>
    <s v="Adult"/>
    <n v="0"/>
    <n v="0"/>
    <n v="0"/>
    <s v="2697"/>
    <n v="7.2291999999999996"/>
    <s v="7.2292"/>
    <s v="Cherbourg"/>
  </r>
  <r>
    <n v="61"/>
    <n v="0"/>
    <x v="1"/>
    <n v="3"/>
    <x v="1"/>
    <n v="22"/>
    <n v="22"/>
    <s v="Adult"/>
    <n v="0"/>
    <n v="0"/>
    <n v="0"/>
    <s v="2669"/>
    <n v="7.2291999999999996"/>
    <s v="7.2292"/>
    <s v="Cherbourg"/>
  </r>
  <r>
    <n v="297"/>
    <n v="0"/>
    <x v="1"/>
    <n v="3"/>
    <x v="1"/>
    <n v="23.5"/>
    <n v="23.5"/>
    <s v="Adult"/>
    <n v="0"/>
    <n v="0"/>
    <n v="0"/>
    <s v="2693"/>
    <n v="7.2291999999999996"/>
    <s v="7.2292"/>
    <s v="Cherbourg"/>
  </r>
  <r>
    <n v="353"/>
    <n v="0"/>
    <x v="1"/>
    <n v="3"/>
    <x v="1"/>
    <n v="15"/>
    <n v="15"/>
    <s v="Teen"/>
    <n v="1"/>
    <n v="1"/>
    <n v="2"/>
    <s v="2695"/>
    <n v="7.2291999999999996"/>
    <s v="7.2292"/>
    <s v="Cherbourg"/>
  </r>
  <r>
    <n v="368"/>
    <n v="1"/>
    <x v="0"/>
    <n v="3"/>
    <x v="0"/>
    <m/>
    <s v="N/A"/>
    <s v="N/A"/>
    <n v="0"/>
    <n v="0"/>
    <n v="0"/>
    <s v="2626"/>
    <n v="7.2291999999999996"/>
    <s v="7.2292"/>
    <s v="Cherbourg"/>
  </r>
  <r>
    <n v="525"/>
    <n v="0"/>
    <x v="1"/>
    <n v="3"/>
    <x v="1"/>
    <m/>
    <s v="N/A"/>
    <s v="N/A"/>
    <n v="0"/>
    <n v="0"/>
    <n v="0"/>
    <s v="2700"/>
    <n v="7.2291999999999996"/>
    <s v="7.2292"/>
    <s v="Cherbourg"/>
  </r>
  <r>
    <n v="532"/>
    <n v="0"/>
    <x v="1"/>
    <n v="3"/>
    <x v="1"/>
    <m/>
    <s v="N/A"/>
    <s v="N/A"/>
    <n v="0"/>
    <n v="0"/>
    <n v="0"/>
    <s v="2641"/>
    <n v="7.2291999999999996"/>
    <s v="7.2292"/>
    <s v="Cherbourg"/>
  </r>
  <r>
    <n v="533"/>
    <n v="0"/>
    <x v="1"/>
    <n v="3"/>
    <x v="1"/>
    <n v="17"/>
    <n v="17"/>
    <s v="Teen"/>
    <n v="1"/>
    <n v="1"/>
    <n v="2"/>
    <s v="2690"/>
    <n v="7.2291999999999996"/>
    <s v="7.2292"/>
    <s v="Cherbourg"/>
  </r>
  <r>
    <n v="569"/>
    <n v="0"/>
    <x v="1"/>
    <n v="3"/>
    <x v="1"/>
    <m/>
    <s v="N/A"/>
    <s v="N/A"/>
    <n v="0"/>
    <n v="0"/>
    <n v="0"/>
    <s v="2686"/>
    <n v="7.2291999999999996"/>
    <s v="7.2292"/>
    <s v="Cherbourg"/>
  </r>
  <r>
    <n v="763"/>
    <n v="1"/>
    <x v="0"/>
    <n v="3"/>
    <x v="1"/>
    <n v="20"/>
    <n v="20"/>
    <s v="Adult"/>
    <n v="0"/>
    <n v="0"/>
    <n v="0"/>
    <s v="2663"/>
    <n v="7.2291999999999996"/>
    <s v="7.2292"/>
    <s v="Cherbourg"/>
  </r>
  <r>
    <n v="781"/>
    <n v="1"/>
    <x v="0"/>
    <n v="3"/>
    <x v="0"/>
    <n v="13"/>
    <n v="13"/>
    <s v="Teen"/>
    <n v="0"/>
    <n v="0"/>
    <n v="0"/>
    <s v="2687"/>
    <n v="7.2291999999999996"/>
    <s v="7.2292"/>
    <s v="Cherbourg"/>
  </r>
  <r>
    <n v="799"/>
    <n v="0"/>
    <x v="1"/>
    <n v="3"/>
    <x v="1"/>
    <n v="30"/>
    <n v="30"/>
    <s v="Adult"/>
    <n v="0"/>
    <n v="0"/>
    <n v="0"/>
    <s v="2685"/>
    <n v="7.2291999999999996"/>
    <s v="7.2292"/>
    <s v="Cherbourg"/>
  </r>
  <r>
    <n v="833"/>
    <n v="0"/>
    <x v="1"/>
    <n v="3"/>
    <x v="1"/>
    <m/>
    <s v="N/A"/>
    <s v="N/A"/>
    <n v="0"/>
    <n v="0"/>
    <n v="0"/>
    <s v="2671"/>
    <n v="7.2291999999999996"/>
    <s v="7.2292"/>
    <s v="Cherbourg"/>
  </r>
  <r>
    <n v="860"/>
    <n v="0"/>
    <x v="1"/>
    <n v="3"/>
    <x v="1"/>
    <m/>
    <s v="N/A"/>
    <s v="N/A"/>
    <n v="0"/>
    <n v="0"/>
    <n v="0"/>
    <s v="2629"/>
    <n v="7.2291999999999996"/>
    <s v="7.2292"/>
    <s v="Cherbourg"/>
  </r>
  <r>
    <n v="20"/>
    <n v="1"/>
    <x v="0"/>
    <n v="3"/>
    <x v="0"/>
    <m/>
    <s v="N/A"/>
    <s v="N/A"/>
    <n v="0"/>
    <n v="0"/>
    <n v="0"/>
    <s v="2649"/>
    <n v="7.2249999999999996"/>
    <s v="7.225"/>
    <s v="Cherbourg"/>
  </r>
  <r>
    <n v="27"/>
    <n v="0"/>
    <x v="1"/>
    <n v="3"/>
    <x v="1"/>
    <m/>
    <s v="N/A"/>
    <s v="N/A"/>
    <n v="0"/>
    <n v="0"/>
    <n v="0"/>
    <s v="2631"/>
    <n v="7.2249999999999996"/>
    <s v="7.225"/>
    <s v="Cherbourg"/>
  </r>
  <r>
    <n v="204"/>
    <n v="0"/>
    <x v="1"/>
    <n v="3"/>
    <x v="1"/>
    <n v="45.5"/>
    <n v="45.5"/>
    <s v="Adult"/>
    <n v="0"/>
    <n v="0"/>
    <n v="0"/>
    <s v="2628"/>
    <n v="7.2249999999999996"/>
    <s v="7.225"/>
    <s v="Cherbourg"/>
  </r>
  <r>
    <n v="245"/>
    <n v="0"/>
    <x v="1"/>
    <n v="3"/>
    <x v="1"/>
    <n v="30"/>
    <n v="30"/>
    <s v="Adult"/>
    <n v="0"/>
    <n v="0"/>
    <n v="0"/>
    <s v="2694"/>
    <n v="7.2249999999999996"/>
    <s v="7.225"/>
    <s v="Cherbourg"/>
  </r>
  <r>
    <n v="355"/>
    <n v="0"/>
    <x v="1"/>
    <n v="3"/>
    <x v="1"/>
    <m/>
    <s v="N/A"/>
    <s v="N/A"/>
    <n v="0"/>
    <n v="0"/>
    <n v="0"/>
    <s v="2647"/>
    <n v="7.2249999999999996"/>
    <s v="7.225"/>
    <s v="Cherbourg"/>
  </r>
  <r>
    <n v="523"/>
    <n v="0"/>
    <x v="1"/>
    <n v="3"/>
    <x v="1"/>
    <m/>
    <s v="N/A"/>
    <s v="N/A"/>
    <n v="0"/>
    <n v="0"/>
    <n v="0"/>
    <s v="2624"/>
    <n v="7.2249999999999996"/>
    <s v="7.225"/>
    <s v="Cherbourg"/>
  </r>
  <r>
    <n v="554"/>
    <n v="1"/>
    <x v="0"/>
    <n v="3"/>
    <x v="1"/>
    <n v="22"/>
    <n v="22"/>
    <s v="Adult"/>
    <n v="0"/>
    <n v="0"/>
    <n v="0"/>
    <s v="2620"/>
    <n v="7.2249999999999996"/>
    <s v="7.225"/>
    <s v="Cherbourg"/>
  </r>
  <r>
    <n v="599"/>
    <n v="0"/>
    <x v="1"/>
    <n v="3"/>
    <x v="1"/>
    <m/>
    <s v="N/A"/>
    <s v="N/A"/>
    <n v="0"/>
    <n v="0"/>
    <n v="0"/>
    <s v="2664"/>
    <n v="7.2249999999999996"/>
    <s v="7.225"/>
    <s v="Cherbourg"/>
  </r>
  <r>
    <n v="662"/>
    <n v="0"/>
    <x v="1"/>
    <n v="3"/>
    <x v="1"/>
    <n v="40"/>
    <n v="40"/>
    <s v="Adult"/>
    <n v="0"/>
    <n v="0"/>
    <n v="0"/>
    <s v="2623"/>
    <n v="7.2249999999999996"/>
    <s v="7.225"/>
    <s v="Cherbourg"/>
  </r>
  <r>
    <n v="694"/>
    <n v="0"/>
    <x v="1"/>
    <n v="3"/>
    <x v="1"/>
    <n v="25"/>
    <n v="25"/>
    <s v="Adult"/>
    <n v="0"/>
    <n v="0"/>
    <n v="0"/>
    <s v="2672"/>
    <n v="7.2249999999999996"/>
    <s v="7.225"/>
    <s v="Cherbourg"/>
  </r>
  <r>
    <n v="774"/>
    <n v="0"/>
    <x v="1"/>
    <n v="3"/>
    <x v="1"/>
    <m/>
    <s v="N/A"/>
    <s v="N/A"/>
    <n v="0"/>
    <n v="0"/>
    <n v="0"/>
    <s v="2674"/>
    <n v="7.2249999999999996"/>
    <s v="7.225"/>
    <s v="Cherbourg"/>
  </r>
  <r>
    <n v="876"/>
    <n v="1"/>
    <x v="0"/>
    <n v="3"/>
    <x v="0"/>
    <n v="15"/>
    <n v="15"/>
    <s v="Teen"/>
    <n v="0"/>
    <n v="0"/>
    <n v="0"/>
    <s v="2667"/>
    <n v="7.2249999999999996"/>
    <s v="7.225"/>
    <s v="Cherbourg"/>
  </r>
  <r>
    <n v="128"/>
    <n v="1"/>
    <x v="0"/>
    <n v="3"/>
    <x v="1"/>
    <n v="24"/>
    <n v="24"/>
    <s v="Adult"/>
    <n v="0"/>
    <n v="0"/>
    <n v="0"/>
    <s v="C 17369"/>
    <n v="7.1417000000000002"/>
    <s v="7.1417"/>
    <s v="Southampton"/>
  </r>
  <r>
    <n v="244"/>
    <n v="0"/>
    <x v="1"/>
    <n v="3"/>
    <x v="1"/>
    <n v="22"/>
    <n v="22"/>
    <s v="Adult"/>
    <n v="0"/>
    <n v="0"/>
    <n v="0"/>
    <s v="STON/O 2. 3101275"/>
    <n v="7.125"/>
    <s v="7.125"/>
    <s v="Southampton"/>
  </r>
  <r>
    <n v="434"/>
    <n v="0"/>
    <x v="1"/>
    <n v="3"/>
    <x v="1"/>
    <n v="17"/>
    <n v="17"/>
    <s v="Teen"/>
    <n v="0"/>
    <n v="0"/>
    <n v="0"/>
    <s v="STON/O 2. 3101274"/>
    <n v="7.125"/>
    <s v="7.125"/>
    <s v="Southampton"/>
  </r>
  <r>
    <n v="591"/>
    <n v="0"/>
    <x v="1"/>
    <n v="3"/>
    <x v="1"/>
    <n v="35"/>
    <n v="35"/>
    <s v="Adult"/>
    <n v="0"/>
    <n v="0"/>
    <n v="0"/>
    <s v="STON/O 2. 3101273"/>
    <n v="7.125"/>
    <s v="7.125"/>
    <s v="Southampton"/>
  </r>
  <r>
    <n v="762"/>
    <n v="0"/>
    <x v="1"/>
    <n v="3"/>
    <x v="1"/>
    <n v="41"/>
    <n v="41"/>
    <s v="Adult"/>
    <n v="0"/>
    <n v="0"/>
    <n v="0"/>
    <s v="SOTON/O2 3101272"/>
    <n v="7.125"/>
    <s v="7.125"/>
    <s v="Southampton"/>
  </r>
  <r>
    <n v="632"/>
    <n v="0"/>
    <x v="1"/>
    <n v="3"/>
    <x v="1"/>
    <n v="51"/>
    <n v="51"/>
    <s v="Adult"/>
    <n v="0"/>
    <n v="0"/>
    <n v="0"/>
    <s v="347743"/>
    <n v="7.0541999999999998"/>
    <s v="7.0542"/>
    <s v="Southampton"/>
  </r>
  <r>
    <n v="722"/>
    <n v="0"/>
    <x v="1"/>
    <n v="3"/>
    <x v="1"/>
    <n v="17"/>
    <n v="17"/>
    <s v="Teen"/>
    <n v="1"/>
    <n v="0"/>
    <n v="1"/>
    <s v="350048"/>
    <n v="7.0541999999999998"/>
    <s v="7.0542"/>
    <s v="Southampton"/>
  </r>
  <r>
    <n v="132"/>
    <n v="0"/>
    <x v="1"/>
    <n v="3"/>
    <x v="1"/>
    <n v="20"/>
    <n v="20"/>
    <s v="Adult"/>
    <n v="0"/>
    <n v="0"/>
    <n v="0"/>
    <s v="SOTON/O.Q. 3101307"/>
    <n v="7.05"/>
    <s v="7.05"/>
    <s v="Southampton"/>
  </r>
  <r>
    <n v="211"/>
    <n v="0"/>
    <x v="1"/>
    <n v="3"/>
    <x v="1"/>
    <n v="24"/>
    <n v="24"/>
    <s v="Adult"/>
    <n v="0"/>
    <n v="0"/>
    <n v="0"/>
    <s v="SOTON/O.Q. 3101311"/>
    <n v="7.05"/>
    <s v="7.05"/>
    <s v="Southampton"/>
  </r>
  <r>
    <n v="364"/>
    <n v="0"/>
    <x v="1"/>
    <n v="3"/>
    <x v="1"/>
    <n v="35"/>
    <n v="35"/>
    <s v="Adult"/>
    <n v="0"/>
    <n v="0"/>
    <n v="0"/>
    <s v="SOTON/O.Q. 3101310"/>
    <n v="7.05"/>
    <s v="7.05"/>
    <s v="Southampton"/>
  </r>
  <r>
    <n v="466"/>
    <n v="0"/>
    <x v="1"/>
    <n v="3"/>
    <x v="1"/>
    <n v="38"/>
    <n v="38"/>
    <s v="Adult"/>
    <n v="0"/>
    <n v="0"/>
    <n v="0"/>
    <s v="SOTON/O.Q. 3101306"/>
    <n v="7.05"/>
    <s v="7.05"/>
    <s v="Southampton"/>
  </r>
  <r>
    <n v="612"/>
    <n v="0"/>
    <x v="1"/>
    <n v="3"/>
    <x v="1"/>
    <m/>
    <s v="N/A"/>
    <s v="N/A"/>
    <n v="0"/>
    <n v="0"/>
    <n v="0"/>
    <s v="SOTON/O.Q. 3101305"/>
    <n v="7.05"/>
    <s v="7.05"/>
    <s v="Southampton"/>
  </r>
  <r>
    <n v="785"/>
    <n v="0"/>
    <x v="1"/>
    <n v="3"/>
    <x v="1"/>
    <n v="25"/>
    <n v="25"/>
    <s v="Adult"/>
    <n v="0"/>
    <n v="0"/>
    <n v="0"/>
    <s v="SOTON/O.Q. 3101312"/>
    <n v="7.05"/>
    <s v="7.05"/>
    <s v="Southampton"/>
  </r>
  <r>
    <n v="885"/>
    <n v="0"/>
    <x v="1"/>
    <n v="3"/>
    <x v="1"/>
    <n v="25"/>
    <n v="25"/>
    <s v="Adult"/>
    <n v="0"/>
    <n v="0"/>
    <n v="0"/>
    <s v="SOTON/OQ 392076"/>
    <n v="7.05"/>
    <s v="7.05"/>
    <s v="Southampton"/>
  </r>
  <r>
    <n v="478"/>
    <n v="0"/>
    <x v="1"/>
    <n v="3"/>
    <x v="1"/>
    <n v="29"/>
    <n v="29"/>
    <s v="Adult"/>
    <n v="1"/>
    <n v="0"/>
    <n v="1"/>
    <s v="3460"/>
    <n v="7.0457999999999998"/>
    <s v="7.0458"/>
    <s v="Southampton"/>
  </r>
  <r>
    <n v="130"/>
    <n v="0"/>
    <x v="1"/>
    <n v="3"/>
    <x v="1"/>
    <n v="45"/>
    <n v="45"/>
    <s v="Adult"/>
    <n v="0"/>
    <n v="0"/>
    <n v="0"/>
    <s v="347061"/>
    <n v="6.9749999999999996"/>
    <s v="6.975"/>
    <s v="Southampton"/>
  </r>
  <r>
    <n v="805"/>
    <n v="1"/>
    <x v="0"/>
    <n v="3"/>
    <x v="1"/>
    <n v="27"/>
    <n v="27"/>
    <s v="Adult"/>
    <n v="0"/>
    <n v="0"/>
    <n v="0"/>
    <s v="347089"/>
    <n v="6.9749999999999996"/>
    <s v="6.975"/>
    <s v="Southampton"/>
  </r>
  <r>
    <n v="826"/>
    <n v="0"/>
    <x v="1"/>
    <n v="3"/>
    <x v="1"/>
    <m/>
    <s v="N/A"/>
    <s v="N/A"/>
    <n v="0"/>
    <n v="0"/>
    <n v="0"/>
    <s v="368323"/>
    <n v="6.95"/>
    <s v="6.95"/>
    <s v="Queenstown"/>
  </r>
  <r>
    <n v="412"/>
    <n v="0"/>
    <x v="1"/>
    <n v="3"/>
    <x v="1"/>
    <m/>
    <s v="N/A"/>
    <s v="N/A"/>
    <n v="0"/>
    <n v="0"/>
    <n v="0"/>
    <s v="394140"/>
    <n v="6.8582999999999998"/>
    <s v="6.8583"/>
    <s v="Queenstown"/>
  </r>
  <r>
    <n v="144"/>
    <n v="0"/>
    <x v="1"/>
    <n v="3"/>
    <x v="1"/>
    <n v="19"/>
    <n v="19"/>
    <s v="Adult"/>
    <n v="0"/>
    <n v="0"/>
    <n v="0"/>
    <s v="365222"/>
    <n v="6.75"/>
    <s v="6.75"/>
    <s v="Queenstown"/>
  </r>
  <r>
    <n v="655"/>
    <n v="0"/>
    <x v="1"/>
    <n v="3"/>
    <x v="0"/>
    <n v="18"/>
    <n v="18"/>
    <s v="Teen"/>
    <n v="0"/>
    <n v="0"/>
    <n v="0"/>
    <s v="365226"/>
    <n v="6.75"/>
    <s v="6.75"/>
    <s v="Queenstown"/>
  </r>
  <r>
    <n v="203"/>
    <n v="0"/>
    <x v="1"/>
    <n v="3"/>
    <x v="1"/>
    <n v="34"/>
    <n v="34"/>
    <s v="Adult"/>
    <n v="0"/>
    <n v="0"/>
    <n v="0"/>
    <s v="3101264"/>
    <n v="6.4958"/>
    <s v="6.4958"/>
    <s v="Southampton"/>
  </r>
  <r>
    <n v="372"/>
    <n v="0"/>
    <x v="1"/>
    <n v="3"/>
    <x v="1"/>
    <n v="18"/>
    <n v="18"/>
    <s v="Teen"/>
    <n v="1"/>
    <n v="0"/>
    <n v="1"/>
    <s v="3101267"/>
    <n v="6.4958"/>
    <s v="6.4958"/>
    <s v="Southampton"/>
  </r>
  <r>
    <n v="819"/>
    <n v="0"/>
    <x v="1"/>
    <n v="3"/>
    <x v="1"/>
    <n v="43"/>
    <n v="43"/>
    <s v="Adult"/>
    <n v="0"/>
    <n v="0"/>
    <n v="0"/>
    <s v="C 7075"/>
    <n v="6.45"/>
    <s v="6.45"/>
    <s v="Southampton"/>
  </r>
  <r>
    <n v="844"/>
    <n v="0"/>
    <x v="1"/>
    <n v="3"/>
    <x v="1"/>
    <n v="34.5"/>
    <n v="34.5"/>
    <s v="Adult"/>
    <n v="0"/>
    <n v="0"/>
    <n v="0"/>
    <s v="2683"/>
    <n v="6.4375"/>
    <s v="6.4375"/>
    <s v="Cherbourg"/>
  </r>
  <r>
    <n v="327"/>
    <n v="0"/>
    <x v="1"/>
    <n v="3"/>
    <x v="1"/>
    <n v="61"/>
    <n v="61"/>
    <s v="Senior Citizen"/>
    <n v="0"/>
    <n v="0"/>
    <n v="0"/>
    <s v="345364"/>
    <n v="6.2374999999999998"/>
    <s v="6.2375"/>
    <s v="Southampton"/>
  </r>
  <r>
    <n v="873"/>
    <n v="0"/>
    <x v="1"/>
    <n v="1"/>
    <x v="1"/>
    <n v="33"/>
    <n v="33"/>
    <s v="Adult"/>
    <n v="0"/>
    <n v="0"/>
    <n v="0"/>
    <s v="695"/>
    <n v="5"/>
    <s v="5"/>
    <s v="Southampton"/>
  </r>
  <r>
    <n v="379"/>
    <n v="0"/>
    <x v="1"/>
    <n v="3"/>
    <x v="1"/>
    <n v="20"/>
    <n v="20"/>
    <s v="Adult"/>
    <n v="0"/>
    <n v="0"/>
    <n v="0"/>
    <s v="2648"/>
    <n v="4.0125000000000002"/>
    <s v="4.0125"/>
    <s v="Cherbourg"/>
  </r>
  <r>
    <n v="180"/>
    <n v="0"/>
    <x v="1"/>
    <n v="3"/>
    <x v="1"/>
    <n v="36"/>
    <n v="36"/>
    <s v="Adult"/>
    <n v="0"/>
    <n v="0"/>
    <n v="0"/>
    <s v="LINE"/>
    <n v="0"/>
    <s v="0"/>
    <s v="Southampton"/>
  </r>
  <r>
    <n v="264"/>
    <n v="0"/>
    <x v="1"/>
    <n v="1"/>
    <x v="1"/>
    <n v="40"/>
    <n v="40"/>
    <s v="Adult"/>
    <n v="0"/>
    <n v="0"/>
    <n v="0"/>
    <s v="112059"/>
    <n v="0"/>
    <s v="0"/>
    <s v="Southampton"/>
  </r>
  <r>
    <n v="272"/>
    <n v="1"/>
    <x v="0"/>
    <n v="3"/>
    <x v="1"/>
    <n v="25"/>
    <n v="25"/>
    <s v="Adult"/>
    <n v="0"/>
    <n v="0"/>
    <n v="0"/>
    <s v="LINE"/>
    <n v="0"/>
    <s v="0"/>
    <s v="Southampton"/>
  </r>
  <r>
    <n v="278"/>
    <n v="0"/>
    <x v="1"/>
    <n v="2"/>
    <x v="1"/>
    <m/>
    <s v="N/A"/>
    <s v="N/A"/>
    <n v="0"/>
    <n v="0"/>
    <n v="0"/>
    <s v="239853"/>
    <n v="0"/>
    <s v="0"/>
    <s v="Southampton"/>
  </r>
  <r>
    <n v="303"/>
    <n v="0"/>
    <x v="1"/>
    <n v="3"/>
    <x v="1"/>
    <n v="19"/>
    <n v="19"/>
    <s v="Adult"/>
    <n v="0"/>
    <n v="0"/>
    <n v="0"/>
    <s v="LINE"/>
    <n v="0"/>
    <s v="0"/>
    <s v="Southampton"/>
  </r>
  <r>
    <n v="414"/>
    <n v="0"/>
    <x v="1"/>
    <n v="2"/>
    <x v="1"/>
    <m/>
    <s v="N/A"/>
    <s v="N/A"/>
    <n v="0"/>
    <n v="0"/>
    <n v="0"/>
    <s v="239853"/>
    <n v="0"/>
    <s v="0"/>
    <s v="Southampton"/>
  </r>
  <r>
    <n v="467"/>
    <n v="0"/>
    <x v="1"/>
    <n v="2"/>
    <x v="1"/>
    <m/>
    <s v="N/A"/>
    <s v="N/A"/>
    <n v="0"/>
    <n v="0"/>
    <n v="0"/>
    <s v="239853"/>
    <n v="0"/>
    <s v="0"/>
    <s v="Southampton"/>
  </r>
  <r>
    <n v="482"/>
    <n v="0"/>
    <x v="1"/>
    <n v="2"/>
    <x v="1"/>
    <m/>
    <s v="N/A"/>
    <s v="N/A"/>
    <n v="0"/>
    <n v="0"/>
    <n v="0"/>
    <s v="239854"/>
    <n v="0"/>
    <s v="0"/>
    <s v="Southampton"/>
  </r>
  <r>
    <n v="598"/>
    <n v="0"/>
    <x v="1"/>
    <n v="3"/>
    <x v="1"/>
    <n v="49"/>
    <n v="49"/>
    <s v="Adult"/>
    <n v="0"/>
    <n v="0"/>
    <n v="0"/>
    <s v="LINE"/>
    <n v="0"/>
    <s v="0"/>
    <s v="Southampton"/>
  </r>
  <r>
    <n v="634"/>
    <n v="0"/>
    <x v="1"/>
    <n v="1"/>
    <x v="1"/>
    <m/>
    <s v="N/A"/>
    <s v="N/A"/>
    <n v="0"/>
    <n v="0"/>
    <n v="0"/>
    <s v="112052"/>
    <n v="0"/>
    <s v="0"/>
    <s v="Southampton"/>
  </r>
  <r>
    <n v="675"/>
    <n v="0"/>
    <x v="1"/>
    <n v="2"/>
    <x v="1"/>
    <m/>
    <s v="N/A"/>
    <s v="N/A"/>
    <n v="0"/>
    <n v="0"/>
    <n v="0"/>
    <s v="239856"/>
    <n v="0"/>
    <s v="0"/>
    <s v="Southampton"/>
  </r>
  <r>
    <n v="733"/>
    <n v="0"/>
    <x v="1"/>
    <n v="2"/>
    <x v="1"/>
    <m/>
    <s v="N/A"/>
    <s v="N/A"/>
    <n v="0"/>
    <n v="0"/>
    <n v="0"/>
    <s v="239855"/>
    <n v="0"/>
    <s v="0"/>
    <s v="Southampton"/>
  </r>
  <r>
    <n v="807"/>
    <n v="0"/>
    <x v="1"/>
    <n v="1"/>
    <x v="1"/>
    <n v="39"/>
    <n v="39"/>
    <s v="Adult"/>
    <n v="0"/>
    <n v="0"/>
    <n v="0"/>
    <s v="112050"/>
    <n v="0"/>
    <s v="0"/>
    <s v="Southampton"/>
  </r>
  <r>
    <n v="816"/>
    <n v="0"/>
    <x v="1"/>
    <n v="1"/>
    <x v="1"/>
    <m/>
    <s v="N/A"/>
    <s v="N/A"/>
    <n v="0"/>
    <n v="0"/>
    <n v="0"/>
    <s v="112058"/>
    <n v="0"/>
    <s v="0"/>
    <s v="Southampton"/>
  </r>
  <r>
    <n v="823"/>
    <n v="0"/>
    <x v="1"/>
    <n v="1"/>
    <x v="1"/>
    <n v="38"/>
    <n v="38"/>
    <s v="Adult"/>
    <n v="0"/>
    <n v="0"/>
    <n v="0"/>
    <s v="19972"/>
    <n v="0"/>
    <s v="0"/>
    <s v="Southampton"/>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r>
    <m/>
    <m/>
    <x v="2"/>
    <m/>
    <x v="2"/>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54">
  <r>
    <s v="female"/>
    <n v="35"/>
    <n v="35"/>
    <s v="Adult"/>
    <n v="0"/>
    <n v="0"/>
    <n v="0"/>
    <s v="PC 17755"/>
    <n v="512.32920000000001"/>
    <s v="512.3292"/>
    <s v="Cherbourg"/>
  </r>
  <r>
    <s v="male"/>
    <n v="36"/>
    <n v="36"/>
    <s v="Adult"/>
    <n v="0"/>
    <n v="1"/>
    <n v="1"/>
    <s v="PC 17755"/>
    <n v="512.32920000000001"/>
    <s v="512.3292"/>
    <s v="Cherbourg"/>
  </r>
  <r>
    <s v="male"/>
    <n v="35"/>
    <n v="35"/>
    <s v="Adult"/>
    <n v="0"/>
    <n v="0"/>
    <n v="0"/>
    <s v="PC 17755"/>
    <n v="512.32920000000001"/>
    <s v="512.3292"/>
    <s v="Cherbourg"/>
  </r>
  <r>
    <s v="male"/>
    <n v="19"/>
    <n v="19"/>
    <s v="Adult"/>
    <n v="3"/>
    <n v="2"/>
    <n v="5"/>
    <s v="19950"/>
    <n v="263"/>
    <s v="263"/>
    <s v="Southampton"/>
  </r>
  <r>
    <s v="female"/>
    <n v="23"/>
    <n v="23"/>
    <s v="Adult"/>
    <n v="3"/>
    <n v="2"/>
    <n v="5"/>
    <s v="19950"/>
    <n v="263"/>
    <s v="263"/>
    <s v="Southampton"/>
  </r>
  <r>
    <s v="female"/>
    <n v="24"/>
    <n v="24"/>
    <s v="Adult"/>
    <n v="3"/>
    <n v="2"/>
    <n v="5"/>
    <s v="19950"/>
    <n v="263"/>
    <s v="263"/>
    <s v="Southampton"/>
  </r>
  <r>
    <s v="male"/>
    <n v="64"/>
    <n v="64"/>
    <s v="Senior Citizen"/>
    <n v="1"/>
    <n v="4"/>
    <n v="5"/>
    <s v="19950"/>
    <n v="263"/>
    <s v="263"/>
    <s v="Southampton"/>
  </r>
  <r>
    <s v="female"/>
    <n v="18"/>
    <n v="18"/>
    <s v="Teen"/>
    <n v="2"/>
    <n v="2"/>
    <n v="4"/>
    <s v="PC 17608"/>
    <n v="262.375"/>
    <s v="262.375"/>
    <s v="Cherbourg"/>
  </r>
  <r>
    <s v="female"/>
    <n v="21"/>
    <n v="21"/>
    <s v="Adult"/>
    <n v="2"/>
    <n v="2"/>
    <n v="4"/>
    <s v="PC 17608"/>
    <n v="262.375"/>
    <s v="262.375"/>
    <s v="Cherbourg"/>
  </r>
  <r>
    <s v="male"/>
    <n v="24"/>
    <n v="24"/>
    <s v="Adult"/>
    <n v="0"/>
    <n v="1"/>
    <n v="1"/>
    <s v="PC 17558"/>
    <n v="247.52080000000001"/>
    <s v="247.5208"/>
    <s v="Cherbourg"/>
  </r>
  <r>
    <s v="female"/>
    <n v="50"/>
    <n v="50"/>
    <s v="Adult"/>
    <n v="0"/>
    <n v="1"/>
    <n v="1"/>
    <s v="PC 17558"/>
    <n v="247.52080000000001"/>
    <s v="247.5208"/>
    <s v="Cherbourg"/>
  </r>
  <r>
    <s v="female"/>
    <n v="42"/>
    <n v="42"/>
    <s v="Adult"/>
    <n v="0"/>
    <n v="0"/>
    <n v="0"/>
    <s v="PC 17757"/>
    <n v="227.52500000000001"/>
    <s v="227.525"/>
    <s v="Cherbourg"/>
  </r>
  <r>
    <s v="male"/>
    <m/>
    <s v="N/A"/>
    <s v="N/A"/>
    <n v="0"/>
    <n v="0"/>
    <n v="0"/>
    <s v="PC 17757"/>
    <n v="227.52500000000001"/>
    <s v="227.525"/>
    <s v="Cherbourg"/>
  </r>
  <r>
    <s v="female"/>
    <n v="18"/>
    <n v="18"/>
    <s v="Teen"/>
    <n v="1"/>
    <n v="0"/>
    <n v="1"/>
    <s v="PC 17757"/>
    <n v="227.52500000000001"/>
    <s v="227.525"/>
    <s v="Cherbourg"/>
  </r>
  <r>
    <s v="female"/>
    <n v="38"/>
    <n v="38"/>
    <s v="Adult"/>
    <n v="0"/>
    <n v="0"/>
    <n v="0"/>
    <s v="PC 17757"/>
    <n v="227.52500000000001"/>
    <s v="227.525"/>
    <s v="Cherbourg"/>
  </r>
  <r>
    <s v="male"/>
    <m/>
    <s v="N/A"/>
    <s v="N/A"/>
    <n v="0"/>
    <n v="0"/>
    <n v="0"/>
    <s v="PC 17483"/>
    <n v="221.7792"/>
    <s v="221.7792"/>
    <s v="Southampton"/>
  </r>
  <r>
    <s v="male"/>
    <n v="27"/>
    <n v="27"/>
    <s v="Adult"/>
    <n v="0"/>
    <n v="2"/>
    <n v="2"/>
    <s v="113503"/>
    <n v="211.5"/>
    <s v="211.5"/>
    <s v="Cherbourg"/>
  </r>
  <r>
    <s v="female"/>
    <n v="15"/>
    <n v="15"/>
    <s v="Teen"/>
    <n v="0"/>
    <n v="1"/>
    <n v="1"/>
    <s v="24160"/>
    <n v="211.33750000000001"/>
    <s v="211.3375"/>
    <s v="Southampton"/>
  </r>
  <r>
    <s v="female"/>
    <n v="29"/>
    <n v="29"/>
    <s v="Adult"/>
    <n v="0"/>
    <n v="0"/>
    <n v="0"/>
    <s v="24160"/>
    <n v="211.33750000000001"/>
    <s v="211.3375"/>
    <s v="Southampton"/>
  </r>
  <r>
    <s v="female"/>
    <n v="43"/>
    <n v="43"/>
    <s v="Adult"/>
    <n v="0"/>
    <n v="1"/>
    <n v="1"/>
    <s v="24160"/>
    <n v="211.33750000000001"/>
    <s v="211.3375"/>
    <s v="Southampton"/>
  </r>
  <r>
    <s v="female"/>
    <n v="31"/>
    <n v="31"/>
    <s v="Adult"/>
    <n v="0"/>
    <n v="2"/>
    <n v="2"/>
    <s v="36928"/>
    <n v="164.86670000000001"/>
    <s v="164.8667"/>
    <s v="Southampton"/>
  </r>
  <r>
    <s v="female"/>
    <n v="45"/>
    <n v="45"/>
    <s v="Adult"/>
    <n v="1"/>
    <n v="1"/>
    <n v="2"/>
    <s v="36928"/>
    <n v="164.86670000000001"/>
    <s v="164.8667"/>
    <s v="Southampton"/>
  </r>
  <r>
    <s v="female"/>
    <n v="58"/>
    <n v="58"/>
    <s v="Adult"/>
    <n v="0"/>
    <n v="1"/>
    <n v="1"/>
    <s v="PC 17582"/>
    <n v="153.46250000000001"/>
    <s v="153.4625"/>
    <s v="Southampton"/>
  </r>
  <r>
    <s v="male"/>
    <n v="38"/>
    <n v="38"/>
    <s v="Adult"/>
    <n v="0"/>
    <n v="1"/>
    <n v="1"/>
    <s v="PC 17582"/>
    <n v="153.46250000000001"/>
    <s v="153.4625"/>
    <s v="Southampton"/>
  </r>
  <r>
    <s v="female"/>
    <n v="40"/>
    <n v="40"/>
    <s v="Adult"/>
    <n v="0"/>
    <n v="0"/>
    <n v="0"/>
    <s v="PC 17582"/>
    <n v="153.46250000000001"/>
    <s v="153.4625"/>
    <s v="Southampton"/>
  </r>
  <r>
    <s v="female"/>
    <n v="2"/>
    <n v="2"/>
    <s v="Child"/>
    <n v="1"/>
    <n v="2"/>
    <n v="3"/>
    <s v="113781"/>
    <n v="151.55000000000001"/>
    <s v="151.55"/>
    <s v="Southampton"/>
  </r>
  <r>
    <s v="male"/>
    <n v="0.92"/>
    <n v="0.92"/>
    <s v="Child"/>
    <n v="1"/>
    <n v="2"/>
    <n v="3"/>
    <s v="113781"/>
    <n v="151.55000000000001"/>
    <s v="151.55"/>
    <s v="Southampton"/>
  </r>
  <r>
    <s v="female"/>
    <n v="25"/>
    <n v="25"/>
    <s v="Adult"/>
    <n v="1"/>
    <n v="2"/>
    <n v="3"/>
    <s v="113781"/>
    <n v="151.55000000000001"/>
    <s v="151.55"/>
    <s v="Southampton"/>
  </r>
  <r>
    <s v="female"/>
    <n v="22"/>
    <n v="22"/>
    <s v="Adult"/>
    <n v="0"/>
    <n v="0"/>
    <n v="0"/>
    <s v="113781"/>
    <n v="151.55000000000001"/>
    <s v="151.55"/>
    <s v="Southampton"/>
  </r>
  <r>
    <s v="female"/>
    <m/>
    <s v="N/A"/>
    <s v="N/A"/>
    <n v="1"/>
    <n v="0"/>
    <n v="1"/>
    <s v="PC 17569"/>
    <n v="146.52080000000001"/>
    <s v="146.5208"/>
    <s v="Cherbourg"/>
  </r>
  <r>
    <s v="female"/>
    <n v="58"/>
    <n v="58"/>
    <s v="Adult"/>
    <n v="0"/>
    <n v="0"/>
    <n v="0"/>
    <s v="PC 17569"/>
    <n v="146.52080000000001"/>
    <s v="146.5208"/>
    <s v="Cherbourg"/>
  </r>
  <r>
    <s v="female"/>
    <n v="35"/>
    <n v="35"/>
    <s v="Adult"/>
    <n v="0"/>
    <n v="0"/>
    <n v="0"/>
    <s v="PC 17760"/>
    <n v="135.63329999999999"/>
    <s v="135.6333"/>
    <s v="Southampton"/>
  </r>
  <r>
    <s v="female"/>
    <n v="36"/>
    <n v="36"/>
    <s v="Adult"/>
    <n v="0"/>
    <n v="0"/>
    <n v="0"/>
    <s v="PC 17760"/>
    <n v="135.63329999999999"/>
    <s v="135.6333"/>
    <s v="Cherbourg"/>
  </r>
  <r>
    <s v="male"/>
    <n v="22"/>
    <n v="22"/>
    <s v="Adult"/>
    <n v="0"/>
    <n v="0"/>
    <n v="0"/>
    <s v="PC 17760"/>
    <n v="135.63329999999999"/>
    <s v="135.6333"/>
    <s v="Cherbourg"/>
  </r>
  <r>
    <s v="female"/>
    <n v="40"/>
    <n v="40"/>
    <s v="Adult"/>
    <n v="1"/>
    <n v="1"/>
    <n v="2"/>
    <s v="16966"/>
    <n v="134.5"/>
    <s v="134.5"/>
    <s v="Cherbourg"/>
  </r>
  <r>
    <s v="female"/>
    <n v="41"/>
    <n v="41"/>
    <s v="Adult"/>
    <n v="0"/>
    <n v="0"/>
    <n v="0"/>
    <s v="16966"/>
    <n v="134.5"/>
    <s v="134.5"/>
    <s v="Cherbourg"/>
  </r>
  <r>
    <s v="female"/>
    <m/>
    <s v="N/A"/>
    <s v="N/A"/>
    <n v="1"/>
    <n v="0"/>
    <n v="1"/>
    <s v="PC 17611"/>
    <n v="133.65"/>
    <s v="133.65"/>
    <s v="Southampton"/>
  </r>
  <r>
    <s v="male"/>
    <n v="50"/>
    <n v="50"/>
    <s v="Adult"/>
    <n v="2"/>
    <n v="0"/>
    <n v="2"/>
    <s v="PC 17611"/>
    <n v="133.65"/>
    <s v="133.65"/>
    <s v="Southampton"/>
  </r>
  <r>
    <s v="male"/>
    <n v="36"/>
    <n v="36"/>
    <s v="Adult"/>
    <n v="1"/>
    <n v="2"/>
    <n v="3"/>
    <s v="113760"/>
    <n v="120"/>
    <s v="120"/>
    <s v="Southampton"/>
  </r>
  <r>
    <s v="female"/>
    <n v="14"/>
    <n v="14"/>
    <s v="Teen"/>
    <n v="1"/>
    <n v="2"/>
    <n v="3"/>
    <s v="113760"/>
    <n v="120"/>
    <s v="120"/>
    <s v="Southampton"/>
  </r>
  <r>
    <s v="female"/>
    <n v="36"/>
    <n v="36"/>
    <s v="Adult"/>
    <n v="1"/>
    <n v="2"/>
    <n v="3"/>
    <s v="113760"/>
    <n v="120"/>
    <s v="120"/>
    <s v="Southampton"/>
  </r>
  <r>
    <s v="male"/>
    <n v="11"/>
    <n v="11"/>
    <s v="Child"/>
    <n v="1"/>
    <n v="2"/>
    <n v="3"/>
    <s v="113760"/>
    <n v="120"/>
    <s v="120"/>
    <s v="Southampton"/>
  </r>
  <r>
    <s v="female"/>
    <n v="31"/>
    <n v="31"/>
    <s v="Adult"/>
    <n v="1"/>
    <n v="0"/>
    <n v="1"/>
    <s v="35273"/>
    <n v="113.27500000000001"/>
    <s v="113.275"/>
    <s v="Cherbourg"/>
  </r>
  <r>
    <s v="female"/>
    <n v="23"/>
    <n v="23"/>
    <s v="Adult"/>
    <n v="1"/>
    <n v="0"/>
    <n v="1"/>
    <s v="35273"/>
    <n v="113.27500000000001"/>
    <s v="113.275"/>
    <s v="Cherbourg"/>
  </r>
  <r>
    <s v="male"/>
    <n v="58"/>
    <n v="58"/>
    <s v="Adult"/>
    <n v="0"/>
    <n v="2"/>
    <n v="2"/>
    <s v="35273"/>
    <n v="113.27500000000001"/>
    <s v="113.275"/>
    <s v="Cherbourg"/>
  </r>
  <r>
    <s v="female"/>
    <m/>
    <s v="N/A"/>
    <s v="N/A"/>
    <n v="0"/>
    <n v="0"/>
    <n v="0"/>
    <s v="17421"/>
    <n v="110.88330000000001"/>
    <s v="110.8833"/>
    <s v="Cherbourg"/>
  </r>
  <r>
    <s v="male"/>
    <n v="17"/>
    <n v="17"/>
    <s v="Teen"/>
    <n v="0"/>
    <n v="2"/>
    <n v="2"/>
    <s v="17421"/>
    <n v="110.88330000000001"/>
    <s v="110.8833"/>
    <s v="Cherbourg"/>
  </r>
  <r>
    <s v="female"/>
    <n v="39"/>
    <n v="39"/>
    <s v="Adult"/>
    <n v="1"/>
    <n v="1"/>
    <n v="2"/>
    <s v="17421"/>
    <n v="110.88330000000001"/>
    <s v="110.8833"/>
    <s v="Cherbourg"/>
  </r>
  <r>
    <s v="male"/>
    <n v="49"/>
    <n v="49"/>
    <s v="Adult"/>
    <n v="1"/>
    <n v="1"/>
    <n v="2"/>
    <s v="17421"/>
    <n v="110.88330000000001"/>
    <s v="110.8833"/>
    <s v="Cherbourg"/>
  </r>
  <r>
    <s v="female"/>
    <n v="17"/>
    <n v="17"/>
    <s v="Teen"/>
    <n v="1"/>
    <n v="0"/>
    <n v="1"/>
    <s v="PC 17758"/>
    <n v="108.9"/>
    <s v="108.9"/>
    <s v="Cherbourg"/>
  </r>
  <r>
    <s v="male"/>
    <n v="18"/>
    <n v="18"/>
    <s v="Teen"/>
    <n v="1"/>
    <n v="0"/>
    <n v="1"/>
    <s v="PC 17758"/>
    <n v="108.9"/>
    <s v="108.9"/>
    <s v="Cherbourg"/>
  </r>
  <r>
    <s v="female"/>
    <n v="30"/>
    <n v="30"/>
    <s v="Adult"/>
    <n v="0"/>
    <n v="0"/>
    <n v="0"/>
    <s v="PC 17761"/>
    <n v="106.425"/>
    <s v="106.425"/>
    <s v="Cherbourg"/>
  </r>
  <r>
    <s v="male"/>
    <n v="50"/>
    <n v="50"/>
    <s v="Adult"/>
    <n v="1"/>
    <n v="0"/>
    <n v="1"/>
    <s v="PC 17761"/>
    <n v="106.425"/>
    <s v="106.425"/>
    <s v="Cherbourg"/>
  </r>
  <r>
    <s v="female"/>
    <n v="30"/>
    <n v="30"/>
    <s v="Adult"/>
    <n v="0"/>
    <n v="0"/>
    <n v="0"/>
    <s v="12749"/>
    <n v="93.5"/>
    <s v="93.5"/>
    <s v="Southampton"/>
  </r>
  <r>
    <s v="female"/>
    <n v="52"/>
    <n v="52"/>
    <s v="Adult"/>
    <n v="1"/>
    <n v="1"/>
    <n v="2"/>
    <s v="12749"/>
    <n v="93.5"/>
    <s v="93.5"/>
    <s v="Southampton"/>
  </r>
  <r>
    <s v="female"/>
    <n v="19"/>
    <n v="19"/>
    <s v="Adult"/>
    <n v="1"/>
    <n v="0"/>
    <n v="1"/>
    <s v="11967"/>
    <n v="91.0792"/>
    <s v="91.0792"/>
    <s v="Cherbourg"/>
  </r>
  <r>
    <s v="male"/>
    <n v="25"/>
    <n v="25"/>
    <s v="Adult"/>
    <n v="1"/>
    <n v="0"/>
    <n v="1"/>
    <s v="11967"/>
    <n v="91.0792"/>
    <s v="91.0792"/>
    <s v="Cherbourg"/>
  </r>
  <r>
    <s v="male"/>
    <n v="38"/>
    <n v="38"/>
    <s v="Adult"/>
    <n v="1"/>
    <n v="0"/>
    <n v="1"/>
    <s v="19943"/>
    <n v="90"/>
    <s v="90"/>
    <s v="Southampton"/>
  </r>
  <r>
    <s v="male"/>
    <n v="44"/>
    <n v="44"/>
    <s v="Adult"/>
    <n v="2"/>
    <n v="0"/>
    <n v="2"/>
    <s v="19928"/>
    <n v="90"/>
    <s v="90"/>
    <s v="Queenstown"/>
  </r>
  <r>
    <s v="female"/>
    <n v="33"/>
    <n v="33"/>
    <s v="Adult"/>
    <n v="1"/>
    <n v="0"/>
    <n v="1"/>
    <s v="19928"/>
    <n v="90"/>
    <s v="90"/>
    <s v="Queenstown"/>
  </r>
  <r>
    <s v="female"/>
    <n v="35"/>
    <n v="35"/>
    <s v="Adult"/>
    <n v="1"/>
    <n v="0"/>
    <n v="1"/>
    <s v="19943"/>
    <n v="90"/>
    <s v="90"/>
    <s v="Southampton"/>
  </r>
  <r>
    <s v="male"/>
    <n v="49"/>
    <n v="49"/>
    <s v="Adult"/>
    <n v="1"/>
    <n v="0"/>
    <n v="1"/>
    <s v="17453"/>
    <n v="89.104200000000006"/>
    <s v="89.1042"/>
    <s v="Cherbourg"/>
  </r>
  <r>
    <s v="female"/>
    <m/>
    <s v="N/A"/>
    <s v="N/A"/>
    <n v="1"/>
    <n v="0"/>
    <n v="1"/>
    <s v="17453"/>
    <n v="89.104200000000006"/>
    <s v="89.1042"/>
    <s v="Cherbourg"/>
  </r>
  <r>
    <s v="female"/>
    <n v="30"/>
    <n v="30"/>
    <s v="Adult"/>
    <n v="0"/>
    <n v="0"/>
    <n v="0"/>
    <s v="110152"/>
    <n v="86.5"/>
    <s v="86.5"/>
    <s v="Southampton"/>
  </r>
  <r>
    <s v="female"/>
    <n v="16"/>
    <n v="16"/>
    <s v="Teen"/>
    <n v="0"/>
    <n v="0"/>
    <n v="0"/>
    <s v="110152"/>
    <n v="86.5"/>
    <s v="86.5"/>
    <s v="Southampton"/>
  </r>
  <r>
    <s v="female"/>
    <n v="33"/>
    <n v="33"/>
    <s v="Adult"/>
    <n v="0"/>
    <n v="0"/>
    <n v="0"/>
    <s v="110152"/>
    <n v="86.5"/>
    <s v="86.5"/>
    <s v="Southampton"/>
  </r>
  <r>
    <s v="male"/>
    <n v="45"/>
    <n v="45"/>
    <s v="Adult"/>
    <n v="1"/>
    <n v="0"/>
    <n v="1"/>
    <s v="36973"/>
    <n v="83.474999999999994"/>
    <s v="83.475"/>
    <s v="Southampton"/>
  </r>
  <r>
    <s v="female"/>
    <n v="35"/>
    <n v="35"/>
    <s v="Adult"/>
    <n v="1"/>
    <n v="0"/>
    <n v="1"/>
    <s v="36973"/>
    <n v="83.474999999999994"/>
    <s v="83.475"/>
    <s v="Southampton"/>
  </r>
  <r>
    <s v="female"/>
    <n v="24"/>
    <n v="24"/>
    <s v="Adult"/>
    <n v="0"/>
    <n v="0"/>
    <n v="0"/>
    <s v="11767"/>
    <n v="83.158299999999997"/>
    <s v="83.1583"/>
    <s v="Cherbourg"/>
  </r>
  <r>
    <s v="female"/>
    <n v="39"/>
    <n v="39"/>
    <s v="Adult"/>
    <n v="1"/>
    <n v="1"/>
    <n v="2"/>
    <s v="PC 17756"/>
    <n v="83.158299999999997"/>
    <s v="83.1583"/>
    <s v="Cherbourg"/>
  </r>
  <r>
    <s v="female"/>
    <n v="56"/>
    <n v="56"/>
    <s v="Adult"/>
    <n v="0"/>
    <n v="1"/>
    <n v="1"/>
    <s v="11767"/>
    <n v="83.158299999999997"/>
    <s v="83.1583"/>
    <s v="Cherbourg"/>
  </r>
  <r>
    <s v="male"/>
    <n v="28"/>
    <n v="28"/>
    <s v="Adult"/>
    <n v="1"/>
    <n v="0"/>
    <n v="1"/>
    <s v="PC 17604"/>
    <n v="82.1708"/>
    <s v="82.1708"/>
    <s v="Cherbourg"/>
  </r>
  <r>
    <s v="female"/>
    <m/>
    <s v="N/A"/>
    <s v="N/A"/>
    <n v="1"/>
    <n v="0"/>
    <n v="1"/>
    <s v="PC 17604"/>
    <n v="82.1708"/>
    <s v="82.1708"/>
    <s v="Cherbourg"/>
  </r>
  <r>
    <s v="male"/>
    <n v="4"/>
    <n v="4"/>
    <s v="Child"/>
    <n v="0"/>
    <n v="2"/>
    <n v="2"/>
    <s v="33638"/>
    <n v="81.8583"/>
    <s v="81.8583"/>
    <s v="Southampton"/>
  </r>
  <r>
    <s v="female"/>
    <n v="38"/>
    <n v="38"/>
    <s v="Adult"/>
    <n v="0"/>
    <n v="0"/>
    <n v="0"/>
    <s v="113572"/>
    <n v="80"/>
    <s v="80"/>
    <s v="N/A"/>
  </r>
  <r>
    <s v="female"/>
    <n v="62"/>
    <n v="62"/>
    <s v="Senior Citizen"/>
    <n v="0"/>
    <n v="0"/>
    <n v="0"/>
    <s v="113572"/>
    <n v="80"/>
    <s v="80"/>
    <s v="N/A"/>
  </r>
  <r>
    <s v="male"/>
    <n v="52"/>
    <n v="52"/>
    <s v="Adult"/>
    <n v="1"/>
    <n v="1"/>
    <n v="2"/>
    <s v="110413"/>
    <n v="79.650000000000006"/>
    <s v="79.65"/>
    <s v="Southampton"/>
  </r>
  <r>
    <s v="female"/>
    <n v="39"/>
    <n v="39"/>
    <s v="Adult"/>
    <n v="1"/>
    <n v="1"/>
    <n v="2"/>
    <s v="110413"/>
    <n v="79.650000000000006"/>
    <s v="79.65"/>
    <s v="Southampton"/>
  </r>
  <r>
    <s v="female"/>
    <n v="18"/>
    <n v="18"/>
    <s v="Teen"/>
    <n v="0"/>
    <n v="2"/>
    <n v="2"/>
    <s v="110413"/>
    <n v="79.650000000000006"/>
    <s v="79.65"/>
    <s v="Southampton"/>
  </r>
  <r>
    <s v="male"/>
    <n v="24"/>
    <n v="24"/>
    <s v="Adult"/>
    <n v="0"/>
    <n v="0"/>
    <n v="0"/>
    <s v="PC 17593"/>
    <n v="79.2"/>
    <s v="79.2"/>
    <s v="Cherbourg"/>
  </r>
  <r>
    <s v="female"/>
    <m/>
    <s v="N/A"/>
    <s v="N/A"/>
    <n v="0"/>
    <n v="0"/>
    <n v="0"/>
    <s v="PC 17585"/>
    <n v="79.2"/>
    <s v="79.2"/>
    <s v="Cherbourg"/>
  </r>
  <r>
    <s v="male"/>
    <n v="60"/>
    <n v="60"/>
    <s v="Senior Citizen"/>
    <n v="1"/>
    <n v="1"/>
    <n v="2"/>
    <s v="13567"/>
    <n v="79.2"/>
    <s v="79.2"/>
    <s v="Cherbourg"/>
  </r>
  <r>
    <s v="male"/>
    <n v="46"/>
    <n v="46"/>
    <s v="Adult"/>
    <n v="0"/>
    <n v="0"/>
    <n v="0"/>
    <s v="PC 17593"/>
    <n v="79.2"/>
    <s v="79.2"/>
    <s v="Cherbourg"/>
  </r>
  <r>
    <s v="female"/>
    <n v="26"/>
    <n v="26"/>
    <s v="Adult"/>
    <n v="0"/>
    <n v="0"/>
    <n v="0"/>
    <s v="19877"/>
    <n v="78.849999999999994"/>
    <s v="78.85"/>
    <s v="Southampton"/>
  </r>
  <r>
    <s v="male"/>
    <n v="36"/>
    <n v="36"/>
    <s v="Adult"/>
    <n v="1"/>
    <n v="0"/>
    <n v="1"/>
    <s v="19877"/>
    <n v="78.849999999999994"/>
    <s v="78.85"/>
    <s v="Southampton"/>
  </r>
  <r>
    <s v="female"/>
    <n v="54"/>
    <n v="54"/>
    <s v="Adult"/>
    <n v="1"/>
    <n v="0"/>
    <n v="1"/>
    <s v="36947"/>
    <n v="78.2667"/>
    <s v="78.2667"/>
    <s v="Cherbourg"/>
  </r>
  <r>
    <s v="female"/>
    <n v="52"/>
    <n v="52"/>
    <s v="Adult"/>
    <n v="1"/>
    <n v="0"/>
    <n v="1"/>
    <s v="36947"/>
    <n v="78.2667"/>
    <s v="78.2667"/>
    <s v="Cherbourg"/>
  </r>
  <r>
    <s v="female"/>
    <n v="63"/>
    <n v="63"/>
    <s v="Senior Citizen"/>
    <n v="1"/>
    <n v="0"/>
    <n v="1"/>
    <s v="13502"/>
    <n v="77.958299999999994"/>
    <s v="77.9583"/>
    <s v="Southampton"/>
  </r>
  <r>
    <s v="female"/>
    <n v="21"/>
    <n v="21"/>
    <s v="Adult"/>
    <n v="0"/>
    <n v="0"/>
    <n v="0"/>
    <s v="13502"/>
    <n v="77.958299999999994"/>
    <s v="77.9583"/>
    <s v="Southampton"/>
  </r>
  <r>
    <s v="female"/>
    <n v="51"/>
    <n v="51"/>
    <s v="Adult"/>
    <n v="1"/>
    <n v="0"/>
    <n v="1"/>
    <s v="13502"/>
    <n v="77.958299999999994"/>
    <s v="77.9583"/>
    <s v="Southampton"/>
  </r>
  <r>
    <s v="male"/>
    <n v="21"/>
    <n v="21"/>
    <s v="Adult"/>
    <n v="0"/>
    <n v="1"/>
    <n v="1"/>
    <s v="35281"/>
    <n v="77.287499999999994"/>
    <s v="77.2875"/>
    <s v="Southampton"/>
  </r>
  <r>
    <s v="male"/>
    <n v="54"/>
    <n v="54"/>
    <s v="Adult"/>
    <n v="0"/>
    <n v="1"/>
    <n v="1"/>
    <s v="35281"/>
    <n v="77.287499999999994"/>
    <s v="77.2875"/>
    <s v="Southampton"/>
  </r>
  <r>
    <s v="female"/>
    <n v="49"/>
    <n v="49"/>
    <s v="Adult"/>
    <n v="1"/>
    <n v="0"/>
    <n v="1"/>
    <s v="PC 17572"/>
    <n v="76.729200000000006"/>
    <s v="76.7292"/>
    <s v="Cherbourg"/>
  </r>
  <r>
    <s v="male"/>
    <n v="48"/>
    <n v="48"/>
    <s v="Adult"/>
    <n v="1"/>
    <n v="0"/>
    <n v="1"/>
    <s v="PC 17572"/>
    <n v="76.729200000000006"/>
    <s v="76.7292"/>
    <s v="Cherbourg"/>
  </r>
  <r>
    <s v="male"/>
    <n v="27"/>
    <n v="27"/>
    <s v="Adult"/>
    <n v="0"/>
    <n v="0"/>
    <n v="0"/>
    <s v="PC 17572"/>
    <n v="76.729200000000006"/>
    <s v="76.7292"/>
    <s v="Cherbourg"/>
  </r>
  <r>
    <s v="female"/>
    <n v="32"/>
    <n v="32"/>
    <s v="Adult"/>
    <n v="0"/>
    <n v="0"/>
    <n v="0"/>
    <s v="11813"/>
    <n v="76.291700000000006"/>
    <s v="76.2917"/>
    <s v="Cherbourg"/>
  </r>
  <r>
    <s v="female"/>
    <n v="60"/>
    <n v="60"/>
    <s v="Senior Citizen"/>
    <n v="1"/>
    <n v="0"/>
    <n v="1"/>
    <s v="110813"/>
    <n v="75.25"/>
    <s v="75.25"/>
    <s v="Cherbourg"/>
  </r>
  <r>
    <s v="male"/>
    <n v="21"/>
    <n v="21"/>
    <s v="Adult"/>
    <n v="0"/>
    <n v="0"/>
    <n v="0"/>
    <s v="S.O.C. 14879"/>
    <n v="73.5"/>
    <s v="73.5"/>
    <s v="Southampton"/>
  </r>
  <r>
    <s v="male"/>
    <n v="21"/>
    <n v="21"/>
    <s v="Adult"/>
    <n v="2"/>
    <n v="0"/>
    <n v="2"/>
    <s v="S.O.C. 14879"/>
    <n v="73.5"/>
    <s v="73.5"/>
    <s v="Southampton"/>
  </r>
  <r>
    <s v="male"/>
    <n v="18"/>
    <n v="18"/>
    <s v="Teen"/>
    <n v="0"/>
    <n v="0"/>
    <n v="0"/>
    <s v="S.O.C. 14879"/>
    <n v="73.5"/>
    <s v="73.5"/>
    <s v="Southampton"/>
  </r>
  <r>
    <s v="male"/>
    <n v="24"/>
    <n v="24"/>
    <s v="Adult"/>
    <n v="2"/>
    <n v="0"/>
    <n v="2"/>
    <s v="S.O.C. 14879"/>
    <n v="73.5"/>
    <s v="73.5"/>
    <s v="Southampton"/>
  </r>
  <r>
    <s v="male"/>
    <n v="32"/>
    <n v="32"/>
    <s v="Adult"/>
    <n v="2"/>
    <n v="0"/>
    <n v="2"/>
    <s v="S.O.C. 14879"/>
    <n v="73.5"/>
    <s v="73.5"/>
    <s v="Southampton"/>
  </r>
  <r>
    <s v="female"/>
    <n v="38"/>
    <n v="38"/>
    <s v="Adult"/>
    <n v="1"/>
    <n v="0"/>
    <n v="1"/>
    <s v="PC 17599"/>
    <n v="71.283299999999997"/>
    <s v="71.2833"/>
    <s v="Cherbourg"/>
  </r>
  <r>
    <s v="female"/>
    <n v="36"/>
    <n v="36"/>
    <s v="Adult"/>
    <n v="0"/>
    <n v="2"/>
    <n v="2"/>
    <s v="WE/P 5735"/>
    <n v="71"/>
    <s v="71"/>
    <s v="Southampton"/>
  </r>
  <r>
    <s v="male"/>
    <n v="70"/>
    <n v="70"/>
    <s v="Senior Citizen"/>
    <n v="1"/>
    <n v="1"/>
    <n v="2"/>
    <s v="WE/P 5735"/>
    <n v="71"/>
    <s v="71"/>
    <s v="Southampton"/>
  </r>
  <r>
    <s v="male"/>
    <m/>
    <s v="N/A"/>
    <s v="N/A"/>
    <n v="8"/>
    <n v="2"/>
    <n v="10"/>
    <s v="CA. 2343"/>
    <n v="69.55"/>
    <s v="69.55"/>
    <s v="Southampton"/>
  </r>
  <r>
    <s v="female"/>
    <m/>
    <s v="N/A"/>
    <s v="N/A"/>
    <n v="8"/>
    <n v="2"/>
    <n v="10"/>
    <s v="CA. 2343"/>
    <n v="69.55"/>
    <s v="69.55"/>
    <s v="Southampton"/>
  </r>
  <r>
    <s v="male"/>
    <m/>
    <s v="N/A"/>
    <s v="N/A"/>
    <n v="8"/>
    <n v="2"/>
    <n v="10"/>
    <s v="CA. 2343"/>
    <n v="69.55"/>
    <s v="69.55"/>
    <s v="Southampton"/>
  </r>
  <r>
    <s v="male"/>
    <m/>
    <s v="N/A"/>
    <s v="N/A"/>
    <n v="8"/>
    <n v="2"/>
    <n v="10"/>
    <s v="CA. 2343"/>
    <n v="69.55"/>
    <s v="69.55"/>
    <s v="Southampton"/>
  </r>
  <r>
    <s v="female"/>
    <m/>
    <s v="N/A"/>
    <s v="N/A"/>
    <n v="8"/>
    <n v="2"/>
    <n v="10"/>
    <s v="CA. 2343"/>
    <n v="69.55"/>
    <s v="69.55"/>
    <s v="Southampton"/>
  </r>
  <r>
    <s v="male"/>
    <m/>
    <s v="N/A"/>
    <s v="N/A"/>
    <n v="8"/>
    <n v="2"/>
    <n v="10"/>
    <s v="CA. 2343"/>
    <n v="69.55"/>
    <s v="69.55"/>
    <s v="Southampton"/>
  </r>
  <r>
    <s v="female"/>
    <m/>
    <s v="N/A"/>
    <s v="N/A"/>
    <n v="8"/>
    <n v="2"/>
    <n v="10"/>
    <s v="CA. 2343"/>
    <n v="69.55"/>
    <s v="69.55"/>
    <s v="Southampton"/>
  </r>
  <r>
    <s v="female"/>
    <n v="24"/>
    <n v="24"/>
    <s v="Adult"/>
    <n v="0"/>
    <n v="0"/>
    <n v="0"/>
    <s v="PC 17477"/>
    <n v="69.3"/>
    <s v="69.3"/>
    <s v="Cherbourg"/>
  </r>
  <r>
    <s v="female"/>
    <n v="24"/>
    <n v="24"/>
    <s v="Adult"/>
    <n v="0"/>
    <n v="0"/>
    <n v="0"/>
    <s v="PC 17477"/>
    <n v="69.3"/>
    <s v="69.3"/>
    <s v="Cherbourg"/>
  </r>
  <r>
    <s v="female"/>
    <n v="22"/>
    <n v="22"/>
    <s v="Adult"/>
    <n v="1"/>
    <n v="0"/>
    <n v="1"/>
    <s v="113776"/>
    <n v="66.599999999999994"/>
    <s v="66.6"/>
    <s v="Southampton"/>
  </r>
  <r>
    <s v="male"/>
    <n v="29"/>
    <n v="29"/>
    <s v="Adult"/>
    <n v="1"/>
    <n v="0"/>
    <n v="1"/>
    <s v="113776"/>
    <n v="66.599999999999994"/>
    <s v="66.6"/>
    <s v="Southampton"/>
  </r>
  <r>
    <s v="female"/>
    <n v="24"/>
    <n v="24"/>
    <s v="Adult"/>
    <n v="1"/>
    <n v="2"/>
    <n v="3"/>
    <s v="220845"/>
    <n v="65"/>
    <s v="65"/>
    <s v="Southampton"/>
  </r>
  <r>
    <s v="female"/>
    <n v="48"/>
    <n v="48"/>
    <s v="Adult"/>
    <n v="1"/>
    <n v="2"/>
    <n v="3"/>
    <s v="220845"/>
    <n v="65"/>
    <s v="65"/>
    <s v="Southampton"/>
  </r>
  <r>
    <s v="male"/>
    <n v="23"/>
    <n v="23"/>
    <s v="Adult"/>
    <n v="0"/>
    <n v="1"/>
    <n v="1"/>
    <s v="PC 17759"/>
    <n v="63.3583"/>
    <s v="63.3583"/>
    <s v="Cherbourg"/>
  </r>
  <r>
    <s v="male"/>
    <n v="65"/>
    <n v="65"/>
    <s v="Senior Citizen"/>
    <n v="0"/>
    <n v="1"/>
    <n v="1"/>
    <s v="113509"/>
    <n v="61.979199999999999"/>
    <s v="61.9792"/>
    <s v="Cherbourg"/>
  </r>
  <r>
    <s v="male"/>
    <n v="51"/>
    <n v="51"/>
    <s v="Adult"/>
    <n v="0"/>
    <n v="1"/>
    <n v="1"/>
    <s v="PC 17597"/>
    <n v="61.379199999999997"/>
    <s v="61.3792"/>
    <s v="Cherbourg"/>
  </r>
  <r>
    <s v="male"/>
    <n v="46"/>
    <n v="46"/>
    <s v="Adult"/>
    <n v="1"/>
    <n v="0"/>
    <n v="1"/>
    <s v="W.E.P. 5734"/>
    <n v="61.174999999999997"/>
    <s v="61.175"/>
    <s v="Southampton"/>
  </r>
  <r>
    <s v="female"/>
    <n v="54"/>
    <n v="54"/>
    <s v="Adult"/>
    <n v="1"/>
    <n v="0"/>
    <n v="1"/>
    <s v="PC 17603"/>
    <n v="59.4"/>
    <s v="59.4"/>
    <s v="Cherbourg"/>
  </r>
  <r>
    <s v="female"/>
    <n v="16"/>
    <n v="16"/>
    <s v="Teen"/>
    <n v="0"/>
    <n v="1"/>
    <n v="1"/>
    <s v="111361"/>
    <n v="57.979199999999999"/>
    <s v="57.9792"/>
    <s v="Cherbourg"/>
  </r>
  <r>
    <s v="female"/>
    <n v="44"/>
    <n v="44"/>
    <s v="Adult"/>
    <n v="0"/>
    <n v="1"/>
    <n v="1"/>
    <s v="111361"/>
    <n v="57.979199999999999"/>
    <s v="57.9792"/>
    <s v="Cherbourg"/>
  </r>
  <r>
    <s v="male"/>
    <n v="31"/>
    <n v="31"/>
    <s v="Adult"/>
    <n v="1"/>
    <n v="0"/>
    <n v="1"/>
    <s v="17474"/>
    <n v="57"/>
    <s v="57"/>
    <s v="Southampton"/>
  </r>
  <r>
    <s v="female"/>
    <n v="17"/>
    <n v="17"/>
    <s v="Teen"/>
    <n v="1"/>
    <n v="0"/>
    <n v="1"/>
    <s v="17474"/>
    <n v="57"/>
    <s v="57"/>
    <s v="Southampton"/>
  </r>
  <r>
    <s v="female"/>
    <n v="30"/>
    <n v="30"/>
    <s v="Adult"/>
    <n v="0"/>
    <n v="0"/>
    <n v="0"/>
    <s v="PC 17485"/>
    <n v="56.929200000000002"/>
    <s v="56.9292"/>
    <s v="Cherbourg"/>
  </r>
  <r>
    <s v="male"/>
    <n v="49"/>
    <n v="49"/>
    <s v="Adult"/>
    <n v="1"/>
    <n v="0"/>
    <n v="1"/>
    <s v="PC 17485"/>
    <n v="56.929200000000002"/>
    <s v="56.9292"/>
    <s v="Cherbourg"/>
  </r>
  <r>
    <s v="male"/>
    <n v="32"/>
    <n v="32"/>
    <s v="Adult"/>
    <n v="0"/>
    <n v="0"/>
    <n v="0"/>
    <s v="1601"/>
    <n v="56.495800000000003"/>
    <s v="56.4958"/>
    <s v="Southampton"/>
  </r>
  <r>
    <s v="male"/>
    <n v="28"/>
    <n v="28"/>
    <s v="Adult"/>
    <n v="0"/>
    <n v="0"/>
    <n v="0"/>
    <s v="1601"/>
    <n v="56.495800000000003"/>
    <s v="56.4958"/>
    <s v="Southampton"/>
  </r>
  <r>
    <s v="male"/>
    <n v="26"/>
    <n v="26"/>
    <s v="Adult"/>
    <n v="0"/>
    <n v="0"/>
    <n v="0"/>
    <s v="1601"/>
    <n v="56.495800000000003"/>
    <s v="56.4958"/>
    <s v="Southampton"/>
  </r>
  <r>
    <s v="male"/>
    <m/>
    <s v="N/A"/>
    <s v="N/A"/>
    <n v="0"/>
    <n v="0"/>
    <n v="0"/>
    <s v="1601"/>
    <n v="56.495800000000003"/>
    <s v="56.4958"/>
    <s v="Southampton"/>
  </r>
  <r>
    <s v="male"/>
    <m/>
    <s v="N/A"/>
    <s v="N/A"/>
    <n v="0"/>
    <n v="0"/>
    <n v="0"/>
    <s v="1601"/>
    <n v="56.495800000000003"/>
    <s v="56.4958"/>
    <s v="Southampton"/>
  </r>
  <r>
    <s v="male"/>
    <m/>
    <s v="N/A"/>
    <s v="N/A"/>
    <n v="0"/>
    <n v="0"/>
    <n v="0"/>
    <s v="1601"/>
    <n v="56.495800000000003"/>
    <s v="56.4958"/>
    <s v="Southampton"/>
  </r>
  <r>
    <s v="male"/>
    <n v="32"/>
    <n v="32"/>
    <s v="Adult"/>
    <n v="0"/>
    <n v="0"/>
    <n v="0"/>
    <s v="1601"/>
    <n v="56.495800000000003"/>
    <s v="56.4958"/>
    <s v="Southampton"/>
  </r>
  <r>
    <s v="male"/>
    <n v="50"/>
    <n v="50"/>
    <s v="Adult"/>
    <n v="1"/>
    <n v="0"/>
    <n v="1"/>
    <s v="13507"/>
    <n v="55.9"/>
    <s v="55.9"/>
    <s v="Southampton"/>
  </r>
  <r>
    <s v="female"/>
    <n v="39"/>
    <n v="39"/>
    <s v="Adult"/>
    <n v="1"/>
    <n v="0"/>
    <n v="1"/>
    <s v="13507"/>
    <n v="55.9"/>
    <s v="55.9"/>
    <s v="Southampton"/>
  </r>
  <r>
    <s v="male"/>
    <n v="25"/>
    <n v="25"/>
    <s v="Adult"/>
    <n v="1"/>
    <n v="0"/>
    <n v="1"/>
    <s v="11765"/>
    <n v="55.441699999999997"/>
    <s v="55.4417"/>
    <s v="Cherbourg"/>
  </r>
  <r>
    <s v="female"/>
    <m/>
    <s v="N/A"/>
    <s v="N/A"/>
    <n v="0"/>
    <n v="1"/>
    <n v="1"/>
    <s v="113505"/>
    <n v="55"/>
    <s v="55"/>
    <s v="Southampton"/>
  </r>
  <r>
    <s v="female"/>
    <n v="22"/>
    <n v="22"/>
    <s v="Adult"/>
    <n v="0"/>
    <n v="1"/>
    <n v="1"/>
    <s v="113505"/>
    <n v="55"/>
    <s v="55"/>
    <s v="Southampton"/>
  </r>
  <r>
    <s v="female"/>
    <n v="35"/>
    <n v="35"/>
    <s v="Adult"/>
    <n v="1"/>
    <n v="0"/>
    <n v="1"/>
    <s v="113803"/>
    <n v="53.1"/>
    <s v="53.1"/>
    <s v="Southampton"/>
  </r>
  <r>
    <s v="male"/>
    <n v="37"/>
    <n v="37"/>
    <s v="Adult"/>
    <n v="1"/>
    <n v="0"/>
    <n v="1"/>
    <s v="113803"/>
    <n v="53.1"/>
    <s v="53.1"/>
    <s v="Southampton"/>
  </r>
  <r>
    <s v="male"/>
    <n v="27"/>
    <n v="27"/>
    <s v="Adult"/>
    <n v="1"/>
    <n v="0"/>
    <n v="1"/>
    <s v="113806"/>
    <n v="53.1"/>
    <s v="53.1"/>
    <s v="Southampton"/>
  </r>
  <r>
    <s v="male"/>
    <n v="19"/>
    <n v="19"/>
    <s v="Adult"/>
    <n v="1"/>
    <n v="0"/>
    <n v="1"/>
    <s v="113773"/>
    <n v="53.1"/>
    <s v="53.1"/>
    <s v="Southampton"/>
  </r>
  <r>
    <s v="female"/>
    <n v="33"/>
    <n v="33"/>
    <s v="Adult"/>
    <n v="1"/>
    <n v="0"/>
    <n v="1"/>
    <s v="113806"/>
    <n v="53.1"/>
    <s v="53.1"/>
    <s v="Southampton"/>
  </r>
  <r>
    <s v="male"/>
    <n v="37"/>
    <n v="37"/>
    <s v="Adult"/>
    <n v="1"/>
    <n v="1"/>
    <n v="2"/>
    <s v="11751"/>
    <n v="52.554200000000002"/>
    <s v="52.5542"/>
    <s v="Southampton"/>
  </r>
  <r>
    <s v="male"/>
    <n v="42"/>
    <n v="42"/>
    <s v="Adult"/>
    <n v="1"/>
    <n v="0"/>
    <n v="1"/>
    <s v="11753"/>
    <n v="52.554200000000002"/>
    <s v="52.5542"/>
    <s v="Southampton"/>
  </r>
  <r>
    <s v="female"/>
    <n v="47"/>
    <n v="47"/>
    <s v="Adult"/>
    <n v="1"/>
    <n v="1"/>
    <n v="2"/>
    <s v="11751"/>
    <n v="52.554200000000002"/>
    <s v="52.5542"/>
    <s v="Southampton"/>
  </r>
  <r>
    <s v="male"/>
    <n v="42"/>
    <n v="42"/>
    <s v="Adult"/>
    <n v="1"/>
    <n v="0"/>
    <n v="1"/>
    <s v="113789"/>
    <n v="52"/>
    <s v="52"/>
    <s v="Southampton"/>
  </r>
  <r>
    <s v="male"/>
    <n v="47"/>
    <n v="47"/>
    <s v="Adult"/>
    <n v="0"/>
    <n v="0"/>
    <n v="0"/>
    <s v="110465"/>
    <n v="52"/>
    <s v="52"/>
    <s v="Southampton"/>
  </r>
  <r>
    <s v="female"/>
    <n v="35"/>
    <n v="35"/>
    <s v="Adult"/>
    <n v="1"/>
    <n v="0"/>
    <n v="1"/>
    <s v="113789"/>
    <n v="52"/>
    <s v="52"/>
    <s v="Southampton"/>
  </r>
  <r>
    <s v="male"/>
    <m/>
    <s v="N/A"/>
    <s v="N/A"/>
    <n v="0"/>
    <n v="0"/>
    <n v="0"/>
    <s v="110465"/>
    <n v="52"/>
    <s v="52"/>
    <s v="Southampton"/>
  </r>
  <r>
    <s v="female"/>
    <m/>
    <s v="N/A"/>
    <s v="N/A"/>
    <n v="1"/>
    <n v="0"/>
    <n v="1"/>
    <s v="19996"/>
    <n v="52"/>
    <s v="52"/>
    <s v="Southampton"/>
  </r>
  <r>
    <s v="male"/>
    <n v="31"/>
    <n v="31"/>
    <s v="Adult"/>
    <n v="1"/>
    <n v="0"/>
    <n v="1"/>
    <s v="F.C. 12750"/>
    <n v="52"/>
    <s v="52"/>
    <s v="Southampton"/>
  </r>
  <r>
    <s v="male"/>
    <n v="48"/>
    <n v="48"/>
    <s v="Adult"/>
    <n v="1"/>
    <n v="0"/>
    <n v="1"/>
    <s v="19996"/>
    <n v="52"/>
    <s v="52"/>
    <s v="Southampton"/>
  </r>
  <r>
    <s v="male"/>
    <n v="54"/>
    <n v="54"/>
    <s v="Adult"/>
    <n v="0"/>
    <n v="0"/>
    <n v="0"/>
    <s v="17463"/>
    <n v="51.862499999999997"/>
    <s v="51.8625"/>
    <s v="Southampton"/>
  </r>
  <r>
    <s v="female"/>
    <m/>
    <s v="N/A"/>
    <s v="N/A"/>
    <n v="1"/>
    <n v="0"/>
    <n v="1"/>
    <s v="17464"/>
    <n v="51.862499999999997"/>
    <s v="51.8625"/>
    <s v="Southampton"/>
  </r>
  <r>
    <s v="female"/>
    <n v="53"/>
    <n v="53"/>
    <s v="Adult"/>
    <n v="2"/>
    <n v="0"/>
    <n v="2"/>
    <s v="11769"/>
    <n v="51.479199999999999"/>
    <s v="51.4792"/>
    <s v="Southampton"/>
  </r>
  <r>
    <s v="male"/>
    <n v="31"/>
    <n v="31"/>
    <s v="Adult"/>
    <n v="0"/>
    <n v="0"/>
    <n v="0"/>
    <s v="PC 17590"/>
    <n v="50.495800000000003"/>
    <s v="50.4958"/>
    <s v="Southampton"/>
  </r>
  <r>
    <s v="male"/>
    <m/>
    <s v="N/A"/>
    <s v="N/A"/>
    <n v="0"/>
    <n v="0"/>
    <n v="0"/>
    <s v="113767"/>
    <n v="50"/>
    <s v="50"/>
    <s v="Southampton"/>
  </r>
  <r>
    <s v="male"/>
    <n v="71"/>
    <n v="71"/>
    <s v="Senior Citizen"/>
    <n v="0"/>
    <n v="0"/>
    <n v="0"/>
    <s v="PC 17609"/>
    <n v="49.504199999999997"/>
    <s v="49.5042"/>
    <s v="Cherbourg"/>
  </r>
  <r>
    <s v="female"/>
    <n v="24"/>
    <n v="24"/>
    <s v="Adult"/>
    <n v="0"/>
    <n v="0"/>
    <n v="0"/>
    <s v="PC 17482"/>
    <n v="49.504199999999997"/>
    <s v="49.5042"/>
    <s v="Cherbourg"/>
  </r>
  <r>
    <s v="female"/>
    <n v="22"/>
    <n v="22"/>
    <s v="Adult"/>
    <n v="0"/>
    <n v="2"/>
    <n v="2"/>
    <s v="13568"/>
    <n v="49.5"/>
    <s v="49.5"/>
    <s v="Cherbourg"/>
  </r>
  <r>
    <s v="male"/>
    <n v="28"/>
    <n v="28"/>
    <s v="Adult"/>
    <n v="0"/>
    <n v="0"/>
    <n v="0"/>
    <s v="113059"/>
    <n v="47.1"/>
    <s v="47.1"/>
    <s v="Southampton"/>
  </r>
  <r>
    <s v="male"/>
    <n v="11"/>
    <n v="11"/>
    <s v="Child"/>
    <n v="5"/>
    <n v="2"/>
    <n v="7"/>
    <s v="CA 2144"/>
    <n v="46.9"/>
    <s v="46.9"/>
    <s v="Southampton"/>
  </r>
  <r>
    <s v="female"/>
    <n v="16"/>
    <n v="16"/>
    <s v="Teen"/>
    <n v="5"/>
    <n v="2"/>
    <n v="7"/>
    <s v="CA 2144"/>
    <n v="46.9"/>
    <s v="46.9"/>
    <s v="Southampton"/>
  </r>
  <r>
    <s v="male"/>
    <n v="1"/>
    <n v="1"/>
    <s v="Child"/>
    <n v="5"/>
    <n v="2"/>
    <n v="7"/>
    <s v="CA 2144"/>
    <n v="46.9"/>
    <s v="46.9"/>
    <s v="Southampton"/>
  </r>
  <r>
    <s v="male"/>
    <n v="9"/>
    <n v="9"/>
    <s v="Child"/>
    <n v="5"/>
    <n v="2"/>
    <n v="7"/>
    <s v="CA 2144"/>
    <n v="46.9"/>
    <s v="46.9"/>
    <s v="Southampton"/>
  </r>
  <r>
    <s v="female"/>
    <n v="43"/>
    <n v="43"/>
    <s v="Adult"/>
    <n v="1"/>
    <n v="6"/>
    <n v="7"/>
    <s v="CA 2144"/>
    <n v="46.9"/>
    <s v="46.9"/>
    <s v="Southampton"/>
  </r>
  <r>
    <s v="male"/>
    <n v="14"/>
    <n v="14"/>
    <s v="Teen"/>
    <n v="5"/>
    <n v="2"/>
    <n v="7"/>
    <s v="CA 2144"/>
    <n v="46.9"/>
    <s v="46.9"/>
    <s v="Southampton"/>
  </r>
  <r>
    <s v="male"/>
    <m/>
    <s v="N/A"/>
    <s v="N/A"/>
    <n v="0"/>
    <n v="0"/>
    <n v="0"/>
    <s v="113796"/>
    <n v="42.4"/>
    <s v="42.4"/>
    <s v="Southampton"/>
  </r>
  <r>
    <s v="female"/>
    <n v="3"/>
    <n v="3"/>
    <s v="Child"/>
    <n v="1"/>
    <n v="2"/>
    <n v="3"/>
    <s v="SC/Paris 2123"/>
    <n v="41.5792"/>
    <s v="41.5792"/>
    <s v="Cherbourg"/>
  </r>
  <r>
    <s v="female"/>
    <n v="22"/>
    <n v="22"/>
    <s v="Adult"/>
    <n v="1"/>
    <n v="2"/>
    <n v="3"/>
    <s v="SC/Paris 2123"/>
    <n v="41.5792"/>
    <s v="41.5792"/>
    <s v="Cherbourg"/>
  </r>
  <r>
    <s v="male"/>
    <n v="25"/>
    <n v="25"/>
    <s v="Adult"/>
    <n v="1"/>
    <n v="2"/>
    <n v="3"/>
    <s v="SC/Paris 2123"/>
    <n v="41.5792"/>
    <s v="41.5792"/>
    <s v="Cherbourg"/>
  </r>
  <r>
    <s v="male"/>
    <n v="36"/>
    <n v="36"/>
    <s v="Adult"/>
    <n v="0"/>
    <n v="0"/>
    <n v="0"/>
    <s v="13049"/>
    <n v="40.125"/>
    <s v="40.125"/>
    <s v="Cherbourg"/>
  </r>
  <r>
    <s v="male"/>
    <n v="7"/>
    <n v="7"/>
    <s v="Child"/>
    <n v="4"/>
    <n v="1"/>
    <n v="5"/>
    <s v="3101295"/>
    <n v="39.6875"/>
    <s v="39.6875"/>
    <s v="Southampton"/>
  </r>
  <r>
    <s v="male"/>
    <n v="1"/>
    <n v="1"/>
    <s v="Child"/>
    <n v="4"/>
    <n v="1"/>
    <n v="5"/>
    <s v="3101295"/>
    <n v="39.6875"/>
    <s v="39.6875"/>
    <s v="Southampton"/>
  </r>
  <r>
    <s v="male"/>
    <n v="16"/>
    <n v="16"/>
    <s v="Teen"/>
    <n v="4"/>
    <n v="1"/>
    <n v="5"/>
    <s v="3101295"/>
    <n v="39.6875"/>
    <s v="39.6875"/>
    <s v="Southampton"/>
  </r>
  <r>
    <s v="female"/>
    <n v="41"/>
    <n v="41"/>
    <s v="Adult"/>
    <n v="0"/>
    <n v="5"/>
    <n v="5"/>
    <s v="3101295"/>
    <n v="39.6875"/>
    <s v="39.6875"/>
    <s v="Southampton"/>
  </r>
  <r>
    <s v="male"/>
    <n v="14"/>
    <n v="14"/>
    <s v="Teen"/>
    <n v="4"/>
    <n v="1"/>
    <n v="5"/>
    <s v="3101295"/>
    <n v="39.6875"/>
    <s v="39.6875"/>
    <s v="Southampton"/>
  </r>
  <r>
    <s v="male"/>
    <n v="2"/>
    <n v="2"/>
    <s v="Child"/>
    <n v="4"/>
    <n v="1"/>
    <n v="5"/>
    <s v="3101295"/>
    <n v="39.6875"/>
    <s v="39.6875"/>
    <s v="Southampton"/>
  </r>
  <r>
    <s v="female"/>
    <n v="48"/>
    <n v="48"/>
    <s v="Adult"/>
    <n v="1"/>
    <n v="0"/>
    <n v="1"/>
    <s v="11755"/>
    <n v="39.6"/>
    <s v="39.6"/>
    <s v="Cherbourg"/>
  </r>
  <r>
    <s v="male"/>
    <m/>
    <s v="N/A"/>
    <s v="N/A"/>
    <n v="0"/>
    <n v="0"/>
    <n v="0"/>
    <s v="112379"/>
    <n v="39.6"/>
    <s v="39.6"/>
    <s v="Cherbourg"/>
  </r>
  <r>
    <s v="female"/>
    <n v="16"/>
    <n v="16"/>
    <s v="Teen"/>
    <n v="0"/>
    <n v="1"/>
    <n v="1"/>
    <s v="PC 17592"/>
    <n v="39.4"/>
    <s v="39.4"/>
    <s v="Southampton"/>
  </r>
  <r>
    <s v="male"/>
    <n v="1"/>
    <n v="1"/>
    <s v="Child"/>
    <n v="2"/>
    <n v="1"/>
    <n v="3"/>
    <s v="230136"/>
    <n v="39"/>
    <s v="39"/>
    <s v="Southampton"/>
  </r>
  <r>
    <s v="female"/>
    <n v="4"/>
    <n v="4"/>
    <s v="Child"/>
    <n v="2"/>
    <n v="1"/>
    <n v="3"/>
    <s v="230136"/>
    <n v="39"/>
    <s v="39"/>
    <s v="Southampton"/>
  </r>
  <r>
    <s v="female"/>
    <n v="40"/>
    <n v="40"/>
    <s v="Adult"/>
    <n v="1"/>
    <n v="1"/>
    <n v="2"/>
    <s v="29750"/>
    <n v="39"/>
    <s v="39"/>
    <s v="Southampton"/>
  </r>
  <r>
    <s v="male"/>
    <n v="60"/>
    <n v="60"/>
    <s v="Senior Citizen"/>
    <n v="1"/>
    <n v="1"/>
    <n v="2"/>
    <s v="29750"/>
    <n v="39"/>
    <s v="39"/>
    <s v="Southampton"/>
  </r>
  <r>
    <s v="male"/>
    <n v="47"/>
    <n v="47"/>
    <s v="Adult"/>
    <n v="0"/>
    <n v="0"/>
    <n v="0"/>
    <s v="111320"/>
    <n v="38.5"/>
    <s v="38.5"/>
    <s v="Southampton"/>
  </r>
  <r>
    <s v="male"/>
    <n v="31"/>
    <n v="31"/>
    <s v="Adult"/>
    <n v="1"/>
    <n v="1"/>
    <n v="2"/>
    <s v="S.C./PARIS 2079"/>
    <n v="37.004199999999997"/>
    <s v="37.0042"/>
    <s v="Cherbourg"/>
  </r>
  <r>
    <s v="male"/>
    <n v="1"/>
    <n v="1"/>
    <s v="Child"/>
    <n v="0"/>
    <n v="2"/>
    <n v="2"/>
    <s v="S.C./PARIS 2079"/>
    <n v="37.004199999999997"/>
    <s v="37.0042"/>
    <s v="Cherbourg"/>
  </r>
  <r>
    <s v="male"/>
    <n v="19"/>
    <n v="19"/>
    <s v="Adult"/>
    <n v="1"/>
    <n v="1"/>
    <n v="2"/>
    <s v="C.A. 33112"/>
    <n v="36.75"/>
    <s v="36.75"/>
    <s v="Southampton"/>
  </r>
  <r>
    <s v="male"/>
    <n v="8"/>
    <n v="8"/>
    <s v="Child"/>
    <n v="1"/>
    <n v="1"/>
    <n v="2"/>
    <s v="C.A. 33112"/>
    <n v="36.75"/>
    <s v="36.75"/>
    <s v="Southampton"/>
  </r>
  <r>
    <s v="male"/>
    <n v="28"/>
    <n v="28"/>
    <s v="Adult"/>
    <n v="0"/>
    <n v="0"/>
    <n v="0"/>
    <s v="113788"/>
    <n v="35.5"/>
    <s v="35.5"/>
    <s v="Southampton"/>
  </r>
  <r>
    <s v="male"/>
    <m/>
    <s v="N/A"/>
    <s v="N/A"/>
    <n v="0"/>
    <n v="0"/>
    <n v="0"/>
    <s v="19947"/>
    <n v="35.5"/>
    <s v="35.5"/>
    <s v="Southampton"/>
  </r>
  <r>
    <s v="male"/>
    <n v="45"/>
    <n v="45"/>
    <s v="Adult"/>
    <n v="0"/>
    <n v="0"/>
    <n v="0"/>
    <s v="113784"/>
    <n v="35.5"/>
    <s v="35.5"/>
    <s v="Southampton"/>
  </r>
  <r>
    <s v="male"/>
    <n v="56"/>
    <n v="56"/>
    <s v="Adult"/>
    <n v="0"/>
    <n v="0"/>
    <n v="0"/>
    <s v="13213"/>
    <n v="35.5"/>
    <s v="35.5"/>
    <s v="Cherbourg"/>
  </r>
  <r>
    <s v="male"/>
    <m/>
    <s v="N/A"/>
    <s v="N/A"/>
    <n v="0"/>
    <n v="0"/>
    <n v="0"/>
    <s v="113510"/>
    <n v="35"/>
    <s v="35"/>
    <s v="Southampton"/>
  </r>
  <r>
    <s v="male"/>
    <n v="71"/>
    <n v="71"/>
    <s v="Senior Citizen"/>
    <n v="0"/>
    <n v="0"/>
    <n v="0"/>
    <s v="PC 17754"/>
    <n v="34.654200000000003"/>
    <s v="34.6542"/>
    <s v="Cherbourg"/>
  </r>
  <r>
    <s v="male"/>
    <n v="16"/>
    <n v="16"/>
    <s v="Teen"/>
    <n v="1"/>
    <n v="3"/>
    <n v="4"/>
    <s v="W./C. 6608"/>
    <n v="34.375"/>
    <s v="34.375"/>
    <s v="Southampton"/>
  </r>
  <r>
    <s v="female"/>
    <n v="9"/>
    <n v="9"/>
    <s v="Child"/>
    <n v="2"/>
    <n v="2"/>
    <n v="4"/>
    <s v="W./C. 6608"/>
    <n v="34.375"/>
    <s v="34.375"/>
    <s v="Southampton"/>
  </r>
  <r>
    <s v="female"/>
    <n v="21"/>
    <n v="21"/>
    <s v="Adult"/>
    <n v="2"/>
    <n v="2"/>
    <n v="4"/>
    <s v="W./C. 6608"/>
    <n v="34.375"/>
    <s v="34.375"/>
    <s v="Southampton"/>
  </r>
  <r>
    <s v="female"/>
    <n v="48"/>
    <n v="48"/>
    <s v="Adult"/>
    <n v="1"/>
    <n v="3"/>
    <n v="4"/>
    <s v="W./C. 6608"/>
    <n v="34.375"/>
    <s v="34.375"/>
    <s v="Southampton"/>
  </r>
  <r>
    <s v="male"/>
    <n v="47"/>
    <n v="47"/>
    <s v="Adult"/>
    <n v="0"/>
    <n v="0"/>
    <n v="0"/>
    <s v="36967"/>
    <n v="34.020800000000001"/>
    <s v="34.0208"/>
    <s v="Southampton"/>
  </r>
  <r>
    <s v="male"/>
    <n v="61"/>
    <n v="61"/>
    <s v="Senior Citizen"/>
    <n v="0"/>
    <n v="0"/>
    <n v="0"/>
    <s v="111240"/>
    <n v="33.5"/>
    <s v="33.5"/>
    <s v="Southampton"/>
  </r>
  <r>
    <s v="female"/>
    <m/>
    <s v="N/A"/>
    <s v="N/A"/>
    <n v="0"/>
    <n v="0"/>
    <n v="0"/>
    <s v="248727"/>
    <n v="33"/>
    <s v="33"/>
    <s v="Southampton"/>
  </r>
  <r>
    <s v="female"/>
    <n v="6"/>
    <n v="6"/>
    <s v="Child"/>
    <n v="0"/>
    <n v="1"/>
    <n v="1"/>
    <s v="248727"/>
    <n v="33"/>
    <s v="33"/>
    <s v="Southampton"/>
  </r>
  <r>
    <s v="male"/>
    <n v="28"/>
    <n v="28"/>
    <s v="Adult"/>
    <n v="0"/>
    <n v="1"/>
    <n v="1"/>
    <s v="248727"/>
    <n v="33"/>
    <s v="33"/>
    <s v="Southampton"/>
  </r>
  <r>
    <s v="female"/>
    <n v="34"/>
    <n v="34"/>
    <s v="Adult"/>
    <n v="1"/>
    <n v="1"/>
    <n v="2"/>
    <s v="28220"/>
    <n v="32.5"/>
    <s v="32.5"/>
    <s v="Southampton"/>
  </r>
  <r>
    <s v="male"/>
    <n v="61"/>
    <n v="61"/>
    <s v="Senior Citizen"/>
    <n v="0"/>
    <n v="0"/>
    <n v="0"/>
    <s v="36963"/>
    <n v="32.320799999999998"/>
    <s v="32.3208"/>
    <s v="Southampton"/>
  </r>
  <r>
    <s v="female"/>
    <n v="38"/>
    <n v="38"/>
    <s v="Adult"/>
    <n v="1"/>
    <n v="5"/>
    <n v="6"/>
    <s v="347077"/>
    <n v="31.387499999999999"/>
    <s v="31.3875"/>
    <s v="Southampton"/>
  </r>
  <r>
    <s v="male"/>
    <n v="9"/>
    <n v="9"/>
    <s v="Child"/>
    <n v="4"/>
    <n v="2"/>
    <n v="6"/>
    <s v="347077"/>
    <n v="31.387499999999999"/>
    <s v="31.3875"/>
    <s v="Southampton"/>
  </r>
  <r>
    <s v="female"/>
    <n v="5"/>
    <n v="5"/>
    <s v="Child"/>
    <n v="4"/>
    <n v="2"/>
    <n v="6"/>
    <s v="347077"/>
    <n v="31.387499999999999"/>
    <s v="31.3875"/>
    <s v="Southampton"/>
  </r>
  <r>
    <s v="male"/>
    <n v="3"/>
    <n v="3"/>
    <s v="Child"/>
    <n v="4"/>
    <n v="2"/>
    <n v="6"/>
    <s v="347077"/>
    <n v="31.387499999999999"/>
    <s v="31.3875"/>
    <s v="Southampton"/>
  </r>
  <r>
    <s v="male"/>
    <n v="39"/>
    <n v="39"/>
    <s v="Adult"/>
    <n v="1"/>
    <n v="5"/>
    <n v="6"/>
    <s v="347082"/>
    <n v="31.274999999999999"/>
    <s v="31.275"/>
    <s v="Southampton"/>
  </r>
  <r>
    <s v="female"/>
    <n v="2"/>
    <n v="2"/>
    <s v="Child"/>
    <n v="4"/>
    <n v="2"/>
    <n v="6"/>
    <s v="347082"/>
    <n v="31.274999999999999"/>
    <s v="31.275"/>
    <s v="Southampton"/>
  </r>
  <r>
    <s v="female"/>
    <n v="9"/>
    <n v="9"/>
    <s v="Child"/>
    <n v="4"/>
    <n v="2"/>
    <n v="6"/>
    <s v="347082"/>
    <n v="31.274999999999999"/>
    <s v="31.275"/>
    <s v="Southampton"/>
  </r>
  <r>
    <s v="female"/>
    <n v="11"/>
    <n v="11"/>
    <s v="Child"/>
    <n v="4"/>
    <n v="2"/>
    <n v="6"/>
    <s v="347082"/>
    <n v="31.274999999999999"/>
    <s v="31.275"/>
    <s v="Southampton"/>
  </r>
  <r>
    <s v="female"/>
    <n v="39"/>
    <n v="39"/>
    <s v="Adult"/>
    <n v="1"/>
    <n v="5"/>
    <n v="6"/>
    <s v="347082"/>
    <n v="31.274999999999999"/>
    <s v="31.275"/>
    <s v="Southampton"/>
  </r>
  <r>
    <s v="female"/>
    <n v="6"/>
    <n v="6"/>
    <s v="Child"/>
    <n v="4"/>
    <n v="2"/>
    <n v="6"/>
    <s v="347082"/>
    <n v="31.274999999999999"/>
    <s v="31.275"/>
    <s v="Southampton"/>
  </r>
  <r>
    <s v="male"/>
    <n v="4"/>
    <n v="4"/>
    <s v="Child"/>
    <n v="4"/>
    <n v="2"/>
    <n v="6"/>
    <s v="347082"/>
    <n v="31.274999999999999"/>
    <s v="31.275"/>
    <s v="Southampton"/>
  </r>
  <r>
    <s v="male"/>
    <n v="40"/>
    <n v="40"/>
    <s v="Adult"/>
    <n v="0"/>
    <n v="0"/>
    <n v="0"/>
    <s v="112277"/>
    <n v="31"/>
    <s v="31"/>
    <s v="Cherbourg"/>
  </r>
  <r>
    <s v="male"/>
    <m/>
    <s v="N/A"/>
    <s v="N/A"/>
    <n v="0"/>
    <n v="0"/>
    <n v="0"/>
    <s v="113798"/>
    <n v="31"/>
    <s v="31"/>
    <s v="Southampton"/>
  </r>
  <r>
    <s v="female"/>
    <n v="30"/>
    <n v="30"/>
    <s v="Adult"/>
    <n v="0"/>
    <n v="0"/>
    <n v="0"/>
    <s v="113798"/>
    <n v="31"/>
    <s v="31"/>
    <s v="Cherbourg"/>
  </r>
  <r>
    <s v="male"/>
    <n v="56"/>
    <n v="56"/>
    <s v="Adult"/>
    <n v="0"/>
    <n v="0"/>
    <n v="0"/>
    <s v="17764"/>
    <n v="30.695799999999998"/>
    <s v="30.6958"/>
    <s v="Cherbourg"/>
  </r>
  <r>
    <s v="male"/>
    <m/>
    <s v="N/A"/>
    <s v="N/A"/>
    <n v="0"/>
    <n v="0"/>
    <n v="0"/>
    <s v="PC 17600"/>
    <n v="30.695799999999998"/>
    <s v="30.6958"/>
    <s v="Cherbourg"/>
  </r>
  <r>
    <s v="male"/>
    <m/>
    <s v="N/A"/>
    <s v="N/A"/>
    <n v="0"/>
    <n v="0"/>
    <n v="0"/>
    <s v="19988"/>
    <n v="30.5"/>
    <s v="30.5"/>
    <s v="Southampton"/>
  </r>
  <r>
    <s v="male"/>
    <n v="52"/>
    <n v="52"/>
    <s v="Adult"/>
    <n v="0"/>
    <n v="0"/>
    <n v="0"/>
    <s v="113786"/>
    <n v="30.5"/>
    <s v="30.5"/>
    <s v="Southampton"/>
  </r>
  <r>
    <s v="male"/>
    <n v="55"/>
    <n v="55"/>
    <s v="Adult"/>
    <n v="0"/>
    <n v="0"/>
    <n v="0"/>
    <s v="113787"/>
    <n v="30.5"/>
    <s v="30.5"/>
    <s v="Southampton"/>
  </r>
  <r>
    <s v="male"/>
    <n v="27"/>
    <n v="27"/>
    <s v="Adult"/>
    <n v="0"/>
    <n v="0"/>
    <n v="0"/>
    <s v="113804"/>
    <n v="30.5"/>
    <s v="30.5"/>
    <s v="Southampton"/>
  </r>
  <r>
    <s v="male"/>
    <n v="32"/>
    <n v="32"/>
    <s v="Adult"/>
    <n v="0"/>
    <n v="0"/>
    <n v="0"/>
    <s v="13214"/>
    <n v="30.5"/>
    <s v="30.5"/>
    <s v="Cherbourg"/>
  </r>
  <r>
    <s v="female"/>
    <n v="14"/>
    <n v="14"/>
    <s v="Teen"/>
    <n v="1"/>
    <n v="0"/>
    <n v="1"/>
    <s v="237736"/>
    <n v="30.070799999999998"/>
    <s v="30.0708"/>
    <s v="Cherbourg"/>
  </r>
  <r>
    <s v="male"/>
    <n v="32.5"/>
    <n v="32.5"/>
    <s v="Adult"/>
    <n v="1"/>
    <n v="0"/>
    <n v="1"/>
    <s v="237736"/>
    <n v="30.070799999999998"/>
    <s v="30.0708"/>
    <s v="Cherbourg"/>
  </r>
  <r>
    <s v="female"/>
    <n v="25"/>
    <n v="25"/>
    <s v="Adult"/>
    <n v="1"/>
    <n v="1"/>
    <n v="2"/>
    <s v="237789"/>
    <n v="30"/>
    <s v="30"/>
    <s v="Southampton"/>
  </r>
  <r>
    <s v="male"/>
    <n v="80"/>
    <n v="80"/>
    <s v="Senior Citizen"/>
    <n v="0"/>
    <n v="0"/>
    <n v="0"/>
    <s v="27042"/>
    <n v="30"/>
    <s v="30"/>
    <s v="Southampton"/>
  </r>
  <r>
    <s v="male"/>
    <m/>
    <s v="N/A"/>
    <s v="N/A"/>
    <n v="0"/>
    <n v="0"/>
    <n v="0"/>
    <s v="16988"/>
    <n v="30"/>
    <s v="30"/>
    <s v="Southampton"/>
  </r>
  <r>
    <s v="male"/>
    <n v="29"/>
    <n v="29"/>
    <s v="Adult"/>
    <n v="0"/>
    <n v="0"/>
    <n v="0"/>
    <s v="113501"/>
    <n v="30"/>
    <s v="30"/>
    <s v="Southampton"/>
  </r>
  <r>
    <s v="female"/>
    <n v="19"/>
    <n v="19"/>
    <s v="Adult"/>
    <n v="0"/>
    <n v="0"/>
    <n v="0"/>
    <s v="112053"/>
    <n v="30"/>
    <s v="30"/>
    <s v="Southampton"/>
  </r>
  <r>
    <s v="male"/>
    <n v="26"/>
    <n v="26"/>
    <s v="Adult"/>
    <n v="0"/>
    <n v="0"/>
    <n v="0"/>
    <s v="111369"/>
    <n v="30"/>
    <s v="30"/>
    <s v="Cherbourg"/>
  </r>
  <r>
    <s v="male"/>
    <n v="37"/>
    <n v="37"/>
    <s v="Adult"/>
    <n v="0"/>
    <n v="1"/>
    <n v="1"/>
    <s v="PC 17596"/>
    <n v="29.7"/>
    <s v="29.7"/>
    <s v="Cherbourg"/>
  </r>
  <r>
    <s v="male"/>
    <n v="58"/>
    <n v="58"/>
    <s v="Adult"/>
    <n v="0"/>
    <n v="0"/>
    <n v="0"/>
    <s v="11771"/>
    <n v="29.7"/>
    <s v="29.7"/>
    <s v="Cherbourg"/>
  </r>
  <r>
    <s v="male"/>
    <m/>
    <s v="N/A"/>
    <s v="N/A"/>
    <n v="0"/>
    <n v="0"/>
    <n v="0"/>
    <s v="11774"/>
    <n v="29.7"/>
    <s v="29.7"/>
    <s v="Cherbourg"/>
  </r>
  <r>
    <s v="male"/>
    <n v="2"/>
    <n v="2"/>
    <s v="Child"/>
    <n v="4"/>
    <n v="1"/>
    <n v="5"/>
    <s v="382652"/>
    <n v="29.125"/>
    <s v="29.125"/>
    <s v="Queenstown"/>
  </r>
  <r>
    <s v="male"/>
    <n v="4"/>
    <n v="4"/>
    <s v="Child"/>
    <n v="4"/>
    <n v="1"/>
    <n v="5"/>
    <s v="382652"/>
    <n v="29.125"/>
    <s v="29.125"/>
    <s v="Queenstown"/>
  </r>
  <r>
    <s v="male"/>
    <n v="7"/>
    <n v="7"/>
    <s v="Child"/>
    <n v="4"/>
    <n v="1"/>
    <n v="5"/>
    <s v="382652"/>
    <n v="29.125"/>
    <s v="29.125"/>
    <s v="Queenstown"/>
  </r>
  <r>
    <s v="male"/>
    <n v="8"/>
    <n v="8"/>
    <s v="Child"/>
    <n v="4"/>
    <n v="1"/>
    <n v="5"/>
    <s v="382652"/>
    <n v="29.125"/>
    <s v="29.125"/>
    <s v="Queenstown"/>
  </r>
  <r>
    <s v="female"/>
    <n v="39"/>
    <n v="39"/>
    <s v="Adult"/>
    <n v="0"/>
    <n v="5"/>
    <n v="5"/>
    <s v="382652"/>
    <n v="29.125"/>
    <s v="29.125"/>
    <s v="Queenstown"/>
  </r>
  <r>
    <s v="male"/>
    <m/>
    <m/>
    <s v="Child"/>
    <n v="0"/>
    <n v="2"/>
    <n v="2"/>
    <s v="248738"/>
    <n v="29"/>
    <s v="29"/>
    <s v="Southampton"/>
  </r>
  <r>
    <s v="female"/>
    <n v="22"/>
    <n v="22"/>
    <s v="Adult"/>
    <n v="1"/>
    <n v="1"/>
    <n v="2"/>
    <s v="248738"/>
    <n v="29"/>
    <s v="29"/>
    <s v="Southampton"/>
  </r>
  <r>
    <s v="female"/>
    <n v="50"/>
    <n v="50"/>
    <s v="Adult"/>
    <n v="0"/>
    <n v="0"/>
    <n v="0"/>
    <s v="PC 17595"/>
    <n v="28.712499999999999"/>
    <s v="28.7125"/>
    <s v="Cherbourg"/>
  </r>
  <r>
    <s v="male"/>
    <n v="45.5"/>
    <n v="45.5"/>
    <s v="Adult"/>
    <n v="0"/>
    <n v="0"/>
    <n v="0"/>
    <s v="113043"/>
    <n v="28.5"/>
    <s v="28.5"/>
    <s v="Southampton"/>
  </r>
  <r>
    <s v="male"/>
    <n v="4"/>
    <n v="4"/>
    <s v="Child"/>
    <n v="3"/>
    <n v="2"/>
    <n v="5"/>
    <s v="347088"/>
    <n v="27.9"/>
    <s v="27.9"/>
    <s v="Southampton"/>
  </r>
  <r>
    <s v="female"/>
    <n v="45"/>
    <n v="45"/>
    <s v="Adult"/>
    <n v="1"/>
    <n v="4"/>
    <n v="5"/>
    <s v="347088"/>
    <n v="27.9"/>
    <s v="27.9"/>
    <s v="Southampton"/>
  </r>
  <r>
    <s v="male"/>
    <n v="40"/>
    <n v="40"/>
    <s v="Adult"/>
    <n v="1"/>
    <n v="4"/>
    <n v="5"/>
    <s v="347088"/>
    <n v="27.9"/>
    <s v="27.9"/>
    <s v="Southampton"/>
  </r>
  <r>
    <s v="female"/>
    <n v="9"/>
    <n v="9"/>
    <s v="Child"/>
    <n v="3"/>
    <n v="2"/>
    <n v="5"/>
    <s v="347088"/>
    <n v="27.9"/>
    <s v="27.9"/>
    <s v="Southampton"/>
  </r>
  <r>
    <s v="female"/>
    <n v="2"/>
    <n v="2"/>
    <s v="Child"/>
    <n v="3"/>
    <n v="2"/>
    <n v="5"/>
    <s v="347088"/>
    <n v="27.9"/>
    <s v="27.9"/>
    <s v="Southampton"/>
  </r>
  <r>
    <s v="male"/>
    <n v="10"/>
    <n v="10"/>
    <s v="Child"/>
    <n v="3"/>
    <n v="2"/>
    <n v="5"/>
    <s v="347088"/>
    <n v="27.9"/>
    <s v="27.9"/>
    <s v="Southampton"/>
  </r>
  <r>
    <s v="female"/>
    <n v="5"/>
    <n v="5"/>
    <s v="Child"/>
    <n v="1"/>
    <n v="2"/>
    <n v="3"/>
    <s v="C.A. 34651"/>
    <n v="27.75"/>
    <s v="27.75"/>
    <s v="Southampton"/>
  </r>
  <r>
    <s v="male"/>
    <n v="36"/>
    <n v="36"/>
    <s v="Adult"/>
    <n v="1"/>
    <n v="2"/>
    <n v="3"/>
    <s v="C.A. 34651"/>
    <n v="27.75"/>
    <s v="27.75"/>
    <s v="Southampton"/>
  </r>
  <r>
    <s v="male"/>
    <n v="30"/>
    <n v="30"/>
    <s v="Adult"/>
    <n v="0"/>
    <n v="0"/>
    <n v="0"/>
    <s v="113051"/>
    <n v="27.75"/>
    <s v="27.75"/>
    <s v="Cherbourg"/>
  </r>
  <r>
    <s v="female"/>
    <n v="33"/>
    <n v="33"/>
    <s v="Adult"/>
    <n v="1"/>
    <n v="2"/>
    <n v="3"/>
    <s v="C.A. 34651"/>
    <n v="27.75"/>
    <s v="27.75"/>
    <s v="Southampton"/>
  </r>
  <r>
    <s v="male"/>
    <n v="40"/>
    <n v="40"/>
    <s v="Adult"/>
    <n v="0"/>
    <n v="0"/>
    <n v="0"/>
    <s v="PC 17601"/>
    <n v="27.720800000000001"/>
    <s v="27.7208"/>
    <s v="Cherbourg"/>
  </r>
  <r>
    <s v="male"/>
    <m/>
    <s v="N/A"/>
    <s v="N/A"/>
    <n v="0"/>
    <n v="0"/>
    <n v="0"/>
    <s v="PC 17605"/>
    <n v="27.720800000000001"/>
    <s v="27.7208"/>
    <s v="Cherbourg"/>
  </r>
  <r>
    <s v="female"/>
    <n v="44"/>
    <n v="44"/>
    <s v="Adult"/>
    <n v="0"/>
    <n v="0"/>
    <n v="0"/>
    <s v="PC 17610"/>
    <n v="27.720800000000001"/>
    <s v="27.7208"/>
    <s v="Cherbourg"/>
  </r>
  <r>
    <s v="male"/>
    <m/>
    <s v="N/A"/>
    <s v="N/A"/>
    <n v="0"/>
    <n v="0"/>
    <n v="0"/>
    <s v="PC 17612"/>
    <n v="27.720800000000001"/>
    <s v="27.7208"/>
    <s v="Cherbourg"/>
  </r>
  <r>
    <s v="male"/>
    <n v="29"/>
    <n v="29"/>
    <s v="Adult"/>
    <n v="1"/>
    <n v="0"/>
    <n v="1"/>
    <s v="SC/PARIS 2167"/>
    <n v="27.720800000000001"/>
    <s v="27.7208"/>
    <s v="Cherbourg"/>
  </r>
  <r>
    <s v="male"/>
    <n v="42"/>
    <n v="42"/>
    <s v="Adult"/>
    <n v="1"/>
    <n v="0"/>
    <n v="1"/>
    <s v="243847"/>
    <n v="27"/>
    <s v="27"/>
    <s v="Southampton"/>
  </r>
  <r>
    <s v="female"/>
    <n v="24"/>
    <n v="24"/>
    <s v="Adult"/>
    <n v="2"/>
    <n v="1"/>
    <n v="3"/>
    <s v="243847"/>
    <n v="27"/>
    <s v="27"/>
    <s v="Southampton"/>
  </r>
  <r>
    <s v="female"/>
    <n v="58"/>
    <n v="58"/>
    <s v="Adult"/>
    <n v="0"/>
    <n v="0"/>
    <n v="0"/>
    <s v="113783"/>
    <n v="26.55"/>
    <s v="26.55"/>
    <s v="Southampton"/>
  </r>
  <r>
    <s v="male"/>
    <n v="45"/>
    <n v="45"/>
    <s v="Adult"/>
    <n v="0"/>
    <n v="0"/>
    <n v="0"/>
    <s v="111428"/>
    <n v="26.55"/>
    <s v="26.55"/>
    <s v="Southampton"/>
  </r>
  <r>
    <s v="male"/>
    <n v="62"/>
    <n v="62"/>
    <s v="Senior Citizen"/>
    <n v="0"/>
    <n v="0"/>
    <n v="0"/>
    <s v="113514"/>
    <n v="26.55"/>
    <s v="26.55"/>
    <s v="Southampton"/>
  </r>
  <r>
    <s v="male"/>
    <n v="28"/>
    <n v="28"/>
    <s v="Adult"/>
    <n v="0"/>
    <n v="0"/>
    <n v="0"/>
    <s v="110564"/>
    <n v="26.55"/>
    <s v="26.55"/>
    <s v="Southampton"/>
  </r>
  <r>
    <s v="male"/>
    <n v="34"/>
    <n v="34"/>
    <s v="Adult"/>
    <n v="0"/>
    <n v="0"/>
    <n v="0"/>
    <s v="113794"/>
    <n v="26.55"/>
    <s v="26.55"/>
    <s v="Southampton"/>
  </r>
  <r>
    <s v="male"/>
    <n v="65"/>
    <n v="65"/>
    <s v="Senior Citizen"/>
    <n v="0"/>
    <n v="0"/>
    <n v="0"/>
    <s v="13509"/>
    <n v="26.55"/>
    <s v="26.55"/>
    <s v="Southampton"/>
  </r>
  <r>
    <s v="male"/>
    <n v="48"/>
    <n v="48"/>
    <s v="Adult"/>
    <n v="0"/>
    <n v="0"/>
    <n v="0"/>
    <s v="19952"/>
    <n v="26.55"/>
    <s v="26.55"/>
    <s v="Southampton"/>
  </r>
  <r>
    <s v="male"/>
    <n v="56"/>
    <n v="56"/>
    <s v="Adult"/>
    <n v="0"/>
    <n v="0"/>
    <n v="0"/>
    <s v="113792"/>
    <n v="26.55"/>
    <s v="26.55"/>
    <s v="Southampton"/>
  </r>
  <r>
    <s v="male"/>
    <m/>
    <s v="N/A"/>
    <s v="N/A"/>
    <n v="0"/>
    <n v="0"/>
    <n v="0"/>
    <s v="111427"/>
    <n v="26.55"/>
    <s v="26.55"/>
    <s v="Southampton"/>
  </r>
  <r>
    <s v="male"/>
    <n v="45"/>
    <n v="45"/>
    <s v="Adult"/>
    <n v="0"/>
    <n v="0"/>
    <n v="0"/>
    <s v="113050"/>
    <n v="26.55"/>
    <s v="26.55"/>
    <s v="Southampton"/>
  </r>
  <r>
    <s v="male"/>
    <n v="62"/>
    <n v="62"/>
    <s v="Senior Citizen"/>
    <n v="0"/>
    <n v="0"/>
    <n v="0"/>
    <s v="113807"/>
    <n v="26.55"/>
    <s v="26.55"/>
    <s v="Southampton"/>
  </r>
  <r>
    <s v="male"/>
    <n v="35"/>
    <n v="35"/>
    <s v="Adult"/>
    <n v="0"/>
    <n v="0"/>
    <n v="0"/>
    <s v="111426"/>
    <n v="26.55"/>
    <s v="26.55"/>
    <s v="Cherbourg"/>
  </r>
  <r>
    <s v="male"/>
    <n v="60"/>
    <n v="60"/>
    <s v="Senior Citizen"/>
    <n v="0"/>
    <n v="0"/>
    <n v="0"/>
    <s v="113800"/>
    <n v="26.55"/>
    <s v="26.55"/>
    <s v="Southampton"/>
  </r>
  <r>
    <s v="male"/>
    <m/>
    <s v="N/A"/>
    <s v="N/A"/>
    <n v="0"/>
    <n v="0"/>
    <n v="0"/>
    <s v="113028"/>
    <n v="26.55"/>
    <s v="26.55"/>
    <s v="Southampton"/>
  </r>
  <r>
    <s v="male"/>
    <n v="51"/>
    <n v="51"/>
    <s v="Adult"/>
    <n v="0"/>
    <n v="0"/>
    <n v="0"/>
    <s v="113055"/>
    <n v="26.55"/>
    <s v="26.55"/>
    <s v="Southampton"/>
  </r>
  <r>
    <s v="male"/>
    <n v="36"/>
    <n v="36"/>
    <s v="Adult"/>
    <n v="0"/>
    <n v="0"/>
    <n v="0"/>
    <s v="PC 17474"/>
    <n v="26.387499999999999"/>
    <s v="26.3875"/>
    <s v="Southampton"/>
  </r>
  <r>
    <s v="male"/>
    <n v="36"/>
    <n v="36"/>
    <s v="Adult"/>
    <n v="0"/>
    <n v="0"/>
    <n v="0"/>
    <s v="PC 17473"/>
    <n v="26.287500000000001"/>
    <s v="26.2875"/>
    <s v="Southampton"/>
  </r>
  <r>
    <s v="male"/>
    <n v="35"/>
    <n v="35"/>
    <s v="Adult"/>
    <n v="0"/>
    <n v="0"/>
    <n v="0"/>
    <s v="PC 17475"/>
    <n v="26.287500000000001"/>
    <s v="26.2875"/>
    <s v="Southampton"/>
  </r>
  <r>
    <s v="male"/>
    <n v="42"/>
    <n v="42"/>
    <s v="Adult"/>
    <n v="0"/>
    <n v="0"/>
    <n v="0"/>
    <s v="PC 17476"/>
    <n v="26.287500000000001"/>
    <s v="26.2875"/>
    <s v="Southampton"/>
  </r>
  <r>
    <s v="female"/>
    <n v="19"/>
    <n v="19"/>
    <s v="Adult"/>
    <n v="0"/>
    <n v="2"/>
    <n v="2"/>
    <s v="11752"/>
    <n v="26.283300000000001"/>
    <s v="26.2833"/>
    <s v="Southampton"/>
  </r>
  <r>
    <s v="female"/>
    <n v="8"/>
    <n v="8"/>
    <s v="Child"/>
    <n v="0"/>
    <n v="2"/>
    <n v="2"/>
    <s v="C.A. 31921"/>
    <n v="26.25"/>
    <s v="26.25"/>
    <s v="Southampton"/>
  </r>
  <r>
    <s v="male"/>
    <n v="43"/>
    <n v="43"/>
    <s v="Adult"/>
    <n v="1"/>
    <n v="1"/>
    <n v="2"/>
    <s v="F.C.C. 13529"/>
    <n v="26.25"/>
    <s v="26.25"/>
    <s v="Southampton"/>
  </r>
  <r>
    <s v="female"/>
    <n v="45"/>
    <n v="45"/>
    <s v="Adult"/>
    <n v="1"/>
    <n v="1"/>
    <n v="2"/>
    <s v="F.C.C. 13529"/>
    <n v="26.25"/>
    <s v="26.25"/>
    <s v="Southampton"/>
  </r>
  <r>
    <s v="female"/>
    <n v="7"/>
    <n v="7"/>
    <s v="Child"/>
    <n v="0"/>
    <n v="2"/>
    <n v="2"/>
    <s v="F.C.C. 13529"/>
    <n v="26.25"/>
    <s v="26.25"/>
    <s v="Southampton"/>
  </r>
  <r>
    <s v="male"/>
    <n v="31"/>
    <n v="31"/>
    <s v="Adult"/>
    <n v="1"/>
    <n v="1"/>
    <n v="2"/>
    <s v="C.A. 31921"/>
    <n v="26.25"/>
    <s v="26.25"/>
    <s v="Southampton"/>
  </r>
  <r>
    <s v="female"/>
    <n v="31"/>
    <n v="31"/>
    <s v="Adult"/>
    <n v="1"/>
    <n v="1"/>
    <n v="2"/>
    <s v="C.A. 31921"/>
    <n v="26.25"/>
    <s v="26.25"/>
    <s v="Southampton"/>
  </r>
  <r>
    <s v="male"/>
    <n v="35"/>
    <n v="35"/>
    <s v="Adult"/>
    <n v="0"/>
    <n v="0"/>
    <n v="0"/>
    <s v="239865"/>
    <n v="26"/>
    <s v="26"/>
    <s v="Southampton"/>
  </r>
  <r>
    <s v="female"/>
    <n v="29"/>
    <n v="29"/>
    <s v="Adult"/>
    <n v="1"/>
    <n v="0"/>
    <n v="1"/>
    <s v="2926"/>
    <n v="26"/>
    <s v="26"/>
    <s v="Southampton"/>
  </r>
  <r>
    <s v="male"/>
    <n v="34"/>
    <n v="34"/>
    <s v="Adult"/>
    <n v="1"/>
    <n v="0"/>
    <n v="1"/>
    <s v="244367"/>
    <n v="26"/>
    <s v="26"/>
    <s v="Southampton"/>
  </r>
  <r>
    <s v="female"/>
    <n v="29"/>
    <n v="29"/>
    <s v="Adult"/>
    <n v="1"/>
    <n v="0"/>
    <n v="1"/>
    <s v="228414"/>
    <n v="26"/>
    <s v="26"/>
    <s v="Southampton"/>
  </r>
  <r>
    <s v="male"/>
    <n v="36.5"/>
    <n v="36.5"/>
    <s v="Adult"/>
    <n v="0"/>
    <n v="2"/>
    <n v="2"/>
    <s v="230080"/>
    <n v="26"/>
    <s v="26"/>
    <s v="Southampton"/>
  </r>
  <r>
    <s v="male"/>
    <n v="3"/>
    <n v="3"/>
    <s v="Child"/>
    <n v="1"/>
    <n v="1"/>
    <n v="2"/>
    <s v="230080"/>
    <n v="26"/>
    <s v="26"/>
    <s v="Southampton"/>
  </r>
  <r>
    <s v="male"/>
    <n v="44"/>
    <n v="44"/>
    <s v="Adult"/>
    <n v="1"/>
    <n v="0"/>
    <n v="1"/>
    <s v="26707"/>
    <n v="26"/>
    <s v="26"/>
    <s v="Southampton"/>
  </r>
  <r>
    <s v="male"/>
    <n v="54"/>
    <n v="54"/>
    <s v="Adult"/>
    <n v="1"/>
    <n v="0"/>
    <n v="1"/>
    <s v="244252"/>
    <n v="26"/>
    <s v="26"/>
    <s v="Southampton"/>
  </r>
  <r>
    <s v="female"/>
    <n v="50"/>
    <n v="50"/>
    <s v="Adult"/>
    <n v="0"/>
    <n v="1"/>
    <n v="1"/>
    <s v="230433"/>
    <n v="26"/>
    <s v="26"/>
    <s v="Southampton"/>
  </r>
  <r>
    <s v="male"/>
    <m/>
    <s v="N/A"/>
    <s v="N/A"/>
    <n v="0"/>
    <n v="0"/>
    <n v="0"/>
    <s v="113056"/>
    <n v="26"/>
    <s v="26"/>
    <s v="Southampton"/>
  </r>
  <r>
    <s v="female"/>
    <n v="26"/>
    <n v="26"/>
    <s v="Adult"/>
    <n v="1"/>
    <n v="1"/>
    <n v="2"/>
    <s v="250651"/>
    <n v="26"/>
    <s v="26"/>
    <s v="Southampton"/>
  </r>
  <r>
    <s v="female"/>
    <n v="24"/>
    <n v="24"/>
    <s v="Adult"/>
    <n v="1"/>
    <n v="0"/>
    <n v="1"/>
    <s v="244367"/>
    <n v="26"/>
    <s v="26"/>
    <s v="Southampton"/>
  </r>
  <r>
    <s v="male"/>
    <n v="2"/>
    <n v="2"/>
    <s v="Child"/>
    <n v="1"/>
    <n v="1"/>
    <n v="2"/>
    <s v="230080"/>
    <n v="26"/>
    <s v="26"/>
    <s v="Southampton"/>
  </r>
  <r>
    <s v="male"/>
    <n v="46"/>
    <n v="46"/>
    <s v="Adult"/>
    <n v="0"/>
    <n v="0"/>
    <n v="0"/>
    <s v="28403"/>
    <n v="26"/>
    <s v="26"/>
    <s v="Southampton"/>
  </r>
  <r>
    <s v="female"/>
    <n v="28"/>
    <n v="28"/>
    <s v="Adult"/>
    <n v="1"/>
    <n v="0"/>
    <n v="1"/>
    <s v="2003"/>
    <n v="26"/>
    <s v="26"/>
    <s v="Southampton"/>
  </r>
  <r>
    <s v="female"/>
    <n v="19"/>
    <n v="19"/>
    <s v="Adult"/>
    <n v="0"/>
    <n v="0"/>
    <n v="0"/>
    <s v="250655"/>
    <n v="26"/>
    <s v="26"/>
    <s v="Southampton"/>
  </r>
  <r>
    <s v="female"/>
    <n v="42"/>
    <n v="42"/>
    <s v="Adult"/>
    <n v="1"/>
    <n v="0"/>
    <n v="1"/>
    <s v="SC/AH 3085"/>
    <n v="26"/>
    <s v="26"/>
    <s v="Southampton"/>
  </r>
  <r>
    <s v="female"/>
    <n v="33"/>
    <n v="33"/>
    <s v="Adult"/>
    <n v="0"/>
    <n v="2"/>
    <n v="2"/>
    <s v="26360"/>
    <n v="26"/>
    <s v="26"/>
    <s v="Southampton"/>
  </r>
  <r>
    <s v="female"/>
    <n v="36"/>
    <n v="36"/>
    <s v="Adult"/>
    <n v="1"/>
    <n v="0"/>
    <n v="1"/>
    <s v="226875"/>
    <n v="26"/>
    <s v="26"/>
    <s v="Southampton"/>
  </r>
  <r>
    <s v="female"/>
    <n v="2"/>
    <n v="2"/>
    <s v="Child"/>
    <n v="1"/>
    <n v="1"/>
    <n v="2"/>
    <s v="26360"/>
    <n v="26"/>
    <s v="26"/>
    <s v="Southampton"/>
  </r>
  <r>
    <s v="male"/>
    <n v="32"/>
    <n v="32"/>
    <s v="Adult"/>
    <n v="1"/>
    <n v="0"/>
    <n v="1"/>
    <s v="2908"/>
    <n v="26"/>
    <s v="26"/>
    <s v="Southampton"/>
  </r>
  <r>
    <s v="male"/>
    <n v="64"/>
    <n v="64"/>
    <s v="Senior Citizen"/>
    <n v="0"/>
    <n v="0"/>
    <n v="0"/>
    <s v="693"/>
    <n v="26"/>
    <s v="26"/>
    <s v="Southampton"/>
  </r>
  <r>
    <s v="female"/>
    <n v="19"/>
    <n v="19"/>
    <s v="Adult"/>
    <n v="1"/>
    <n v="0"/>
    <n v="1"/>
    <s v="2908"/>
    <n v="26"/>
    <s v="26"/>
    <s v="Southampton"/>
  </r>
  <r>
    <s v="male"/>
    <n v="27"/>
    <n v="27"/>
    <s v="Adult"/>
    <n v="0"/>
    <n v="0"/>
    <n v="0"/>
    <s v="244358"/>
    <n v="26"/>
    <s v="26"/>
    <s v="Southampton"/>
  </r>
  <r>
    <s v="male"/>
    <n v="54"/>
    <n v="54"/>
    <s v="Adult"/>
    <n v="0"/>
    <n v="0"/>
    <n v="0"/>
    <s v="28403"/>
    <n v="26"/>
    <s v="26"/>
    <s v="Southampton"/>
  </r>
  <r>
    <s v="male"/>
    <n v="37"/>
    <n v="37"/>
    <s v="Adult"/>
    <n v="1"/>
    <n v="0"/>
    <n v="1"/>
    <s v="SC/AH 29037"/>
    <n v="26"/>
    <s v="26"/>
    <s v="Southampton"/>
  </r>
  <r>
    <s v="male"/>
    <n v="39"/>
    <n v="39"/>
    <s v="Adult"/>
    <n v="0"/>
    <n v="0"/>
    <n v="0"/>
    <s v="250655"/>
    <n v="26"/>
    <s v="26"/>
    <s v="Southampton"/>
  </r>
  <r>
    <s v="male"/>
    <n v="25"/>
    <n v="25"/>
    <s v="Adult"/>
    <n v="1"/>
    <n v="0"/>
    <n v="1"/>
    <s v="236853"/>
    <n v="26"/>
    <s v="26"/>
    <s v="Southampton"/>
  </r>
  <r>
    <s v="male"/>
    <n v="16"/>
    <n v="16"/>
    <s v="Teen"/>
    <n v="0"/>
    <n v="0"/>
    <n v="0"/>
    <s v="239865"/>
    <n v="26"/>
    <s v="26"/>
    <s v="Southampton"/>
  </r>
  <r>
    <s v="female"/>
    <n v="44"/>
    <n v="44"/>
    <s v="Adult"/>
    <n v="1"/>
    <n v="0"/>
    <n v="1"/>
    <s v="244252"/>
    <n v="26"/>
    <s v="26"/>
    <s v="Southampton"/>
  </r>
  <r>
    <s v="female"/>
    <n v="25"/>
    <n v="25"/>
    <s v="Adult"/>
    <n v="0"/>
    <n v="1"/>
    <n v="1"/>
    <s v="230433"/>
    <n v="26"/>
    <s v="26"/>
    <s v="Southampton"/>
  </r>
  <r>
    <s v="female"/>
    <n v="49"/>
    <n v="49"/>
    <s v="Adult"/>
    <n v="0"/>
    <n v="0"/>
    <n v="0"/>
    <s v="17465"/>
    <n v="25.929200000000002"/>
    <s v="25.9292"/>
    <s v="Southampton"/>
  </r>
  <r>
    <s v="female"/>
    <n v="48"/>
    <n v="48"/>
    <s v="Adult"/>
    <n v="0"/>
    <n v="0"/>
    <n v="0"/>
    <s v="17466"/>
    <n v="25.929200000000002"/>
    <s v="25.9292"/>
    <s v="Southampton"/>
  </r>
  <r>
    <s v="male"/>
    <m/>
    <s v="N/A"/>
    <s v="N/A"/>
    <n v="0"/>
    <n v="0"/>
    <n v="0"/>
    <s v="PC 17318"/>
    <n v="25.925000000000001"/>
    <s v="25.925"/>
    <s v="Southampton"/>
  </r>
  <r>
    <s v="male"/>
    <n v="47"/>
    <n v="47"/>
    <s v="Adult"/>
    <n v="0"/>
    <n v="0"/>
    <n v="0"/>
    <s v="5727"/>
    <n v="25.587499999999999"/>
    <s v="25.5875"/>
    <s v="Southampton"/>
  </r>
  <r>
    <s v="male"/>
    <m/>
    <s v="N/A"/>
    <s v="N/A"/>
    <n v="3"/>
    <n v="1"/>
    <n v="4"/>
    <s v="4133"/>
    <n v="25.466699999999999"/>
    <s v="25.4667"/>
    <s v="Southampton"/>
  </r>
  <r>
    <s v="female"/>
    <m/>
    <s v="N/A"/>
    <s v="N/A"/>
    <n v="3"/>
    <n v="1"/>
    <n v="4"/>
    <s v="4133"/>
    <n v="25.466699999999999"/>
    <s v="25.4667"/>
    <s v="Southampton"/>
  </r>
  <r>
    <s v="female"/>
    <m/>
    <s v="N/A"/>
    <s v="N/A"/>
    <n v="3"/>
    <n v="1"/>
    <n v="4"/>
    <s v="4133"/>
    <n v="25.466699999999999"/>
    <s v="25.4667"/>
    <s v="Southampton"/>
  </r>
  <r>
    <s v="female"/>
    <m/>
    <s v="N/A"/>
    <s v="N/A"/>
    <n v="3"/>
    <n v="1"/>
    <n v="4"/>
    <s v="4133"/>
    <n v="25.466699999999999"/>
    <s v="25.4667"/>
    <s v="Southampton"/>
  </r>
  <r>
    <s v="female"/>
    <m/>
    <s v="N/A"/>
    <s v="N/A"/>
    <n v="1"/>
    <n v="0"/>
    <n v="1"/>
    <s v="371110"/>
    <n v="24.15"/>
    <s v="24.15"/>
    <s v="Queenstown"/>
  </r>
  <r>
    <s v="female"/>
    <n v="10"/>
    <n v="10"/>
    <s v="Child"/>
    <n v="0"/>
    <n v="2"/>
    <n v="2"/>
    <s v="345773"/>
    <n v="24.15"/>
    <s v="24.15"/>
    <s v="Southampton"/>
  </r>
  <r>
    <s v="male"/>
    <m/>
    <s v="N/A"/>
    <s v="N/A"/>
    <n v="0"/>
    <n v="0"/>
    <n v="0"/>
    <s v="371110"/>
    <n v="24.15"/>
    <s v="24.15"/>
    <s v="Queenstown"/>
  </r>
  <r>
    <s v="male"/>
    <n v="24"/>
    <n v="24"/>
    <s v="Adult"/>
    <n v="2"/>
    <n v="0"/>
    <n v="2"/>
    <s v="A/4 48871"/>
    <n v="24.15"/>
    <s v="24.15"/>
    <s v="Southampton"/>
  </r>
  <r>
    <s v="male"/>
    <n v="36"/>
    <n v="36"/>
    <s v="Adult"/>
    <n v="1"/>
    <n v="1"/>
    <n v="2"/>
    <s v="345773"/>
    <n v="24.15"/>
    <s v="24.15"/>
    <s v="Southampton"/>
  </r>
  <r>
    <s v="male"/>
    <m/>
    <s v="N/A"/>
    <s v="N/A"/>
    <n v="1"/>
    <n v="0"/>
    <n v="1"/>
    <s v="371110"/>
    <n v="24.15"/>
    <s v="24.15"/>
    <s v="Queenstown"/>
  </r>
  <r>
    <s v="female"/>
    <n v="30"/>
    <n v="30"/>
    <s v="Adult"/>
    <n v="1"/>
    <n v="1"/>
    <n v="2"/>
    <s v="345773"/>
    <n v="24.15"/>
    <s v="24.15"/>
    <s v="Southampton"/>
  </r>
  <r>
    <s v="male"/>
    <n v="39"/>
    <n v="39"/>
    <s v="Adult"/>
    <n v="0"/>
    <n v="0"/>
    <n v="0"/>
    <s v="A/4 48871"/>
    <n v="24.15"/>
    <s v="24.15"/>
    <s v="Southampton"/>
  </r>
  <r>
    <s v="male"/>
    <n v="30"/>
    <n v="30"/>
    <s v="Adult"/>
    <n v="1"/>
    <n v="0"/>
    <n v="1"/>
    <s v="P/PP 3381"/>
    <n v="24"/>
    <s v="24"/>
    <s v="Cherbourg"/>
  </r>
  <r>
    <s v="female"/>
    <n v="28"/>
    <n v="28"/>
    <s v="Adult"/>
    <n v="1"/>
    <n v="0"/>
    <n v="1"/>
    <s v="P/PP 3381"/>
    <n v="24"/>
    <s v="24"/>
    <s v="Cherbourg"/>
  </r>
  <r>
    <s v="male"/>
    <m/>
    <s v="N/A"/>
    <s v="N/A"/>
    <n v="1"/>
    <n v="2"/>
    <n v="3"/>
    <s v="W./C. 6607"/>
    <n v="23.45"/>
    <s v="23.45"/>
    <s v="Southampton"/>
  </r>
  <r>
    <s v="female"/>
    <m/>
    <s v="N/A"/>
    <s v="N/A"/>
    <n v="1"/>
    <n v="2"/>
    <n v="3"/>
    <s v="W./C. 6607"/>
    <n v="23.45"/>
    <s v="23.45"/>
    <s v="Southampton"/>
  </r>
  <r>
    <s v="male"/>
    <m/>
    <s v="N/A"/>
    <s v="N/A"/>
    <n v="2"/>
    <n v="0"/>
    <n v="2"/>
    <s v="367226"/>
    <n v="23.25"/>
    <s v="23.25"/>
    <s v="Queenstown"/>
  </r>
  <r>
    <s v="female"/>
    <m/>
    <s v="N/A"/>
    <s v="N/A"/>
    <n v="2"/>
    <n v="0"/>
    <n v="2"/>
    <s v="367226"/>
    <n v="23.25"/>
    <s v="23.25"/>
    <s v="Queenstown"/>
  </r>
  <r>
    <s v="female"/>
    <n v="34"/>
    <n v="34"/>
    <s v="Adult"/>
    <n v="0"/>
    <n v="1"/>
    <n v="1"/>
    <s v="231919"/>
    <n v="23"/>
    <s v="23"/>
    <s v="Southampton"/>
  </r>
  <r>
    <s v="female"/>
    <n v="18"/>
    <n v="18"/>
    <s v="Teen"/>
    <n v="0"/>
    <n v="1"/>
    <n v="1"/>
    <s v="231919"/>
    <n v="23"/>
    <s v="23"/>
    <s v="Southampton"/>
  </r>
  <r>
    <s v="female"/>
    <n v="4"/>
    <n v="4"/>
    <s v="Child"/>
    <n v="1"/>
    <n v="1"/>
    <n v="2"/>
    <s v="29103"/>
    <n v="23"/>
    <s v="23"/>
    <s v="Southampton"/>
  </r>
  <r>
    <s v="female"/>
    <n v="54"/>
    <n v="54"/>
    <s v="Adult"/>
    <n v="1"/>
    <n v="3"/>
    <n v="4"/>
    <s v="29105"/>
    <n v="23"/>
    <s v="23"/>
    <s v="Southampton"/>
  </r>
  <r>
    <s v="male"/>
    <n v="28"/>
    <n v="28"/>
    <s v="Adult"/>
    <n v="0"/>
    <n v="0"/>
    <n v="0"/>
    <s v="C 4001"/>
    <n v="22.524999999999999"/>
    <s v="22.525"/>
    <s v="Southampton"/>
  </r>
  <r>
    <s v="female"/>
    <m/>
    <s v="N/A"/>
    <s v="N/A"/>
    <n v="1"/>
    <n v="1"/>
    <n v="2"/>
    <s v="2668"/>
    <n v="22.3583"/>
    <s v="22.3583"/>
    <s v="Cherbourg"/>
  </r>
  <r>
    <s v="female"/>
    <m/>
    <s v="N/A"/>
    <s v="N/A"/>
    <n v="0"/>
    <n v="2"/>
    <n v="2"/>
    <s v="2668"/>
    <n v="22.3583"/>
    <s v="22.3583"/>
    <s v="Cherbourg"/>
  </r>
  <r>
    <s v="female"/>
    <n v="4"/>
    <n v="4"/>
    <s v="Child"/>
    <n v="0"/>
    <n v="2"/>
    <n v="2"/>
    <s v="315153"/>
    <n v="22.024999999999999"/>
    <s v="22.025"/>
    <s v="Southampton"/>
  </r>
  <r>
    <s v="male"/>
    <m/>
    <s v="N/A"/>
    <s v="N/A"/>
    <n v="2"/>
    <n v="0"/>
    <n v="2"/>
    <s v="2662"/>
    <n v="21.679200000000002"/>
    <s v="21.6792"/>
    <s v="Cherbourg"/>
  </r>
  <r>
    <s v="male"/>
    <n v="2"/>
    <n v="2"/>
    <s v="Child"/>
    <n v="3"/>
    <n v="1"/>
    <n v="4"/>
    <s v="349909"/>
    <n v="21.074999999999999"/>
    <s v="21.075"/>
    <s v="Southampton"/>
  </r>
  <r>
    <s v="female"/>
    <n v="8"/>
    <n v="8"/>
    <s v="Child"/>
    <n v="3"/>
    <n v="1"/>
    <n v="4"/>
    <s v="349909"/>
    <n v="21.074999999999999"/>
    <s v="21.075"/>
    <s v="Southampton"/>
  </r>
  <r>
    <s v="female"/>
    <n v="3"/>
    <n v="3"/>
    <s v="Child"/>
    <n v="3"/>
    <n v="1"/>
    <n v="4"/>
    <s v="349909"/>
    <n v="21.074999999999999"/>
    <s v="21.075"/>
    <s v="Southampton"/>
  </r>
  <r>
    <s v="female"/>
    <n v="29"/>
    <n v="29"/>
    <s v="Adult"/>
    <n v="0"/>
    <n v="4"/>
    <n v="4"/>
    <s v="349909"/>
    <n v="21.074999999999999"/>
    <s v="21.075"/>
    <s v="Southampton"/>
  </r>
  <r>
    <s v="female"/>
    <n v="27"/>
    <n v="27"/>
    <s v="Adult"/>
    <n v="1"/>
    <n v="0"/>
    <n v="1"/>
    <s v="11668"/>
    <n v="21"/>
    <s v="21"/>
    <s v="Southampton"/>
  </r>
  <r>
    <s v="male"/>
    <n v="29"/>
    <n v="29"/>
    <s v="Adult"/>
    <n v="1"/>
    <n v="0"/>
    <n v="1"/>
    <s v="11668"/>
    <n v="21"/>
    <s v="21"/>
    <s v="Southampton"/>
  </r>
  <r>
    <s v="female"/>
    <n v="35"/>
    <n v="35"/>
    <s v="Adult"/>
    <n v="0"/>
    <n v="0"/>
    <n v="0"/>
    <s v="F.C.C. 13528"/>
    <n v="21"/>
    <s v="21"/>
    <s v="Southampton"/>
  </r>
  <r>
    <s v="male"/>
    <n v="34"/>
    <n v="34"/>
    <s v="Adult"/>
    <n v="1"/>
    <n v="0"/>
    <n v="1"/>
    <s v="28664"/>
    <n v="21"/>
    <s v="21"/>
    <s v="Southampton"/>
  </r>
  <r>
    <s v="male"/>
    <n v="34"/>
    <n v="34"/>
    <s v="Adult"/>
    <n v="1"/>
    <n v="0"/>
    <n v="1"/>
    <s v="31027"/>
    <n v="21"/>
    <s v="21"/>
    <s v="Southampton"/>
  </r>
  <r>
    <s v="female"/>
    <n v="30"/>
    <n v="30"/>
    <s v="Adult"/>
    <n v="3"/>
    <n v="0"/>
    <n v="3"/>
    <s v="31027"/>
    <n v="21"/>
    <s v="21"/>
    <s v="Southampton"/>
  </r>
  <r>
    <s v="male"/>
    <n v="26"/>
    <n v="26"/>
    <s v="Adult"/>
    <n v="1"/>
    <n v="2"/>
    <n v="3"/>
    <s v="C.A. 2315"/>
    <n v="20.574999999999999"/>
    <s v="20.575"/>
    <s v="Southampton"/>
  </r>
  <r>
    <s v="male"/>
    <n v="1"/>
    <n v="1"/>
    <s v="Child"/>
    <n v="1"/>
    <n v="2"/>
    <n v="3"/>
    <s v="C.A. 2315"/>
    <n v="20.574999999999999"/>
    <s v="20.575"/>
    <s v="Southampton"/>
  </r>
  <r>
    <s v="male"/>
    <n v="9"/>
    <n v="9"/>
    <s v="Child"/>
    <n v="0"/>
    <n v="2"/>
    <n v="2"/>
    <s v="363291"/>
    <n v="20.524999999999999"/>
    <s v="20.525"/>
    <s v="Southampton"/>
  </r>
  <r>
    <s v="female"/>
    <n v="31"/>
    <n v="31"/>
    <s v="Adult"/>
    <n v="1"/>
    <n v="1"/>
    <n v="2"/>
    <s v="363291"/>
    <n v="20.524999999999999"/>
    <s v="20.525"/>
    <s v="Southampton"/>
  </r>
  <r>
    <s v="male"/>
    <n v="33"/>
    <n v="33"/>
    <s v="Adult"/>
    <n v="1"/>
    <n v="1"/>
    <n v="2"/>
    <s v="363291"/>
    <n v="20.524999999999999"/>
    <s v="20.525"/>
    <s v="Southampton"/>
  </r>
  <r>
    <s v="female"/>
    <n v="35"/>
    <n v="35"/>
    <s v="Adult"/>
    <n v="1"/>
    <n v="1"/>
    <n v="2"/>
    <s v="C.A. 2673"/>
    <n v="20.25"/>
    <s v="20.25"/>
    <s v="Southampton"/>
  </r>
  <r>
    <s v="male"/>
    <n v="16"/>
    <n v="16"/>
    <s v="Teen"/>
    <n v="1"/>
    <n v="1"/>
    <n v="2"/>
    <s v="C.A. 2673"/>
    <n v="20.25"/>
    <s v="20.25"/>
    <s v="Southampton"/>
  </r>
  <r>
    <s v="female"/>
    <n v="41"/>
    <n v="41"/>
    <s v="Adult"/>
    <n v="0"/>
    <n v="2"/>
    <n v="2"/>
    <s v="370129"/>
    <n v="20.212499999999999"/>
    <s v="20.2125"/>
    <s v="Southampton"/>
  </r>
  <r>
    <s v="male"/>
    <n v="18"/>
    <n v="18"/>
    <s v="Teen"/>
    <n v="1"/>
    <n v="1"/>
    <n v="2"/>
    <s v="370129"/>
    <n v="20.212499999999999"/>
    <s v="20.2125"/>
    <s v="Southampton"/>
  </r>
  <r>
    <s v="male"/>
    <m/>
    <s v="N/A"/>
    <s v="N/A"/>
    <n v="1"/>
    <n v="0"/>
    <n v="1"/>
    <s v="65303"/>
    <n v="19.966699999999999"/>
    <s v="19.9667"/>
    <s v="Southampton"/>
  </r>
  <r>
    <s v="male"/>
    <m/>
    <s v="N/A"/>
    <s v="N/A"/>
    <n v="1"/>
    <n v="0"/>
    <n v="1"/>
    <s v="65304"/>
    <n v="19.966699999999999"/>
    <s v="19.9667"/>
    <s v="Southampton"/>
  </r>
  <r>
    <s v="female"/>
    <n v="41"/>
    <n v="41"/>
    <s v="Adult"/>
    <n v="0"/>
    <n v="1"/>
    <n v="1"/>
    <s v="250644"/>
    <n v="19.5"/>
    <s v="19.5"/>
    <s v="Southampton"/>
  </r>
  <r>
    <s v="female"/>
    <n v="13"/>
    <n v="13"/>
    <s v="Teen"/>
    <n v="0"/>
    <n v="1"/>
    <n v="1"/>
    <s v="250644"/>
    <n v="19.5"/>
    <s v="19.5"/>
    <s v="Southampton"/>
  </r>
  <r>
    <s v="female"/>
    <n v="5"/>
    <n v="5"/>
    <s v="Child"/>
    <n v="2"/>
    <n v="1"/>
    <n v="3"/>
    <s v="2666"/>
    <n v="19.258299999999998"/>
    <s v="19.2583"/>
    <s v="Cherbourg"/>
  </r>
  <r>
    <s v="female"/>
    <n v="0.75"/>
    <n v="0.75"/>
    <s v="Child"/>
    <n v="2"/>
    <n v="1"/>
    <n v="3"/>
    <s v="2666"/>
    <n v="19.258299999999998"/>
    <s v="19.2583"/>
    <s v="Cherbourg"/>
  </r>
  <r>
    <s v="female"/>
    <n v="0.75"/>
    <n v="0.75"/>
    <s v="Child"/>
    <n v="2"/>
    <n v="1"/>
    <n v="3"/>
    <s v="2666"/>
    <n v="19.258299999999998"/>
    <s v="19.2583"/>
    <s v="Cherbourg"/>
  </r>
  <r>
    <s v="female"/>
    <n v="24"/>
    <n v="24"/>
    <s v="Adult"/>
    <n v="0"/>
    <n v="3"/>
    <n v="3"/>
    <s v="2666"/>
    <n v="19.258299999999998"/>
    <s v="19.2583"/>
    <s v="Cherbourg"/>
  </r>
  <r>
    <s v="male"/>
    <n v="26"/>
    <n v="26"/>
    <s v="Adult"/>
    <n v="0"/>
    <n v="0"/>
    <n v="0"/>
    <s v="2699"/>
    <n v="18.787500000000001"/>
    <s v="18.7875"/>
    <s v="Cherbourg"/>
  </r>
  <r>
    <s v="male"/>
    <n v="11"/>
    <n v="11"/>
    <s v="Child"/>
    <n v="0"/>
    <n v="0"/>
    <n v="0"/>
    <s v="2699"/>
    <n v="18.787500000000001"/>
    <s v="18.7875"/>
    <s v="Cherbourg"/>
  </r>
  <r>
    <s v="male"/>
    <n v="3"/>
    <n v="3"/>
    <s v="Child"/>
    <n v="1"/>
    <n v="1"/>
    <n v="2"/>
    <s v="29106"/>
    <n v="18.75"/>
    <s v="18.75"/>
    <s v="Southampton"/>
  </r>
  <r>
    <s v="female"/>
    <n v="24"/>
    <n v="24"/>
    <s v="Adult"/>
    <n v="2"/>
    <n v="3"/>
    <n v="5"/>
    <s v="29106"/>
    <n v="18.75"/>
    <s v="18.75"/>
    <s v="Southampton"/>
  </r>
  <r>
    <s v="male"/>
    <n v="0.83"/>
    <n v="0.83"/>
    <s v="Child"/>
    <n v="1"/>
    <n v="1"/>
    <n v="2"/>
    <s v="29106"/>
    <n v="18.75"/>
    <s v="18.75"/>
    <s v="Southampton"/>
  </r>
  <r>
    <s v="female"/>
    <n v="31"/>
    <n v="31"/>
    <s v="Adult"/>
    <n v="1"/>
    <n v="0"/>
    <n v="1"/>
    <s v="345763"/>
    <n v="18"/>
    <s v="18"/>
    <s v="Southampton"/>
  </r>
  <r>
    <s v="female"/>
    <n v="18"/>
    <n v="18"/>
    <s v="Teen"/>
    <n v="2"/>
    <n v="0"/>
    <n v="2"/>
    <s v="345764"/>
    <n v="18"/>
    <s v="18"/>
    <s v="Southampton"/>
  </r>
  <r>
    <s v="male"/>
    <n v="16"/>
    <n v="16"/>
    <s v="Teen"/>
    <n v="2"/>
    <n v="0"/>
    <n v="2"/>
    <s v="345764"/>
    <n v="18"/>
    <s v="18"/>
    <s v="Southampton"/>
  </r>
  <r>
    <s v="female"/>
    <n v="18"/>
    <n v="18"/>
    <s v="Teen"/>
    <n v="1"/>
    <n v="0"/>
    <n v="1"/>
    <s v="349237"/>
    <n v="17.8"/>
    <s v="17.8"/>
    <s v="Southampton"/>
  </r>
  <r>
    <s v="male"/>
    <n v="25"/>
    <n v="25"/>
    <s v="Adult"/>
    <n v="1"/>
    <n v="0"/>
    <n v="1"/>
    <s v="349237"/>
    <n v="17.8"/>
    <s v="17.8"/>
    <s v="Southampton"/>
  </r>
  <r>
    <s v="female"/>
    <n v="36"/>
    <n v="36"/>
    <s v="Adult"/>
    <n v="1"/>
    <n v="0"/>
    <n v="1"/>
    <s v="345572"/>
    <n v="17.399999999999999"/>
    <s v="17.4"/>
    <s v="Southampton"/>
  </r>
  <r>
    <s v="female"/>
    <n v="4"/>
    <n v="4"/>
    <s v="Child"/>
    <n v="1"/>
    <n v="1"/>
    <n v="2"/>
    <s v="PP 9549"/>
    <n v="16.7"/>
    <s v="16.7"/>
    <s v="Southampton"/>
  </r>
  <r>
    <s v="female"/>
    <n v="24"/>
    <n v="24"/>
    <s v="Adult"/>
    <n v="0"/>
    <n v="2"/>
    <n v="2"/>
    <s v="PP 9549"/>
    <n v="16.7"/>
    <s v="16.7"/>
    <s v="Southampton"/>
  </r>
  <r>
    <s v="male"/>
    <n v="44"/>
    <n v="44"/>
    <s v="Adult"/>
    <n v="0"/>
    <n v="1"/>
    <n v="1"/>
    <s v="371362"/>
    <n v="16.100000000000001"/>
    <s v="16.1"/>
    <s v="Southampton"/>
  </r>
  <r>
    <s v="male"/>
    <n v="30"/>
    <n v="30"/>
    <s v="Adult"/>
    <n v="1"/>
    <n v="0"/>
    <n v="1"/>
    <s v="A/5. 3336"/>
    <n v="16.100000000000001"/>
    <s v="16.1"/>
    <s v="Southampton"/>
  </r>
  <r>
    <s v="female"/>
    <m/>
    <s v="N/A"/>
    <s v="N/A"/>
    <n v="1"/>
    <n v="0"/>
    <n v="1"/>
    <s v="386525"/>
    <n v="16.100000000000001"/>
    <s v="16.1"/>
    <s v="Southampton"/>
  </r>
  <r>
    <s v="female"/>
    <m/>
    <s v="N/A"/>
    <s v="N/A"/>
    <n v="1"/>
    <n v="0"/>
    <n v="1"/>
    <s v="376564"/>
    <n v="16.100000000000001"/>
    <s v="16.1"/>
    <s v="Southampton"/>
  </r>
  <r>
    <s v="female"/>
    <n v="26"/>
    <n v="26"/>
    <s v="Adult"/>
    <n v="1"/>
    <n v="0"/>
    <n v="1"/>
    <s v="A/5. 3336"/>
    <n v="16.100000000000001"/>
    <s v="16.1"/>
    <s v="Southampton"/>
  </r>
  <r>
    <s v="male"/>
    <n v="21"/>
    <n v="21"/>
    <s v="Adult"/>
    <n v="0"/>
    <n v="0"/>
    <n v="0"/>
    <s v="54636"/>
    <n v="16.100000000000001"/>
    <s v="16.1"/>
    <s v="Southampton"/>
  </r>
  <r>
    <s v="male"/>
    <m/>
    <s v="N/A"/>
    <s v="N/A"/>
    <n v="1"/>
    <n v="0"/>
    <n v="1"/>
    <s v="376564"/>
    <n v="16.100000000000001"/>
    <s v="16.1"/>
    <s v="Southampton"/>
  </r>
  <r>
    <s v="male"/>
    <n v="28.5"/>
    <n v="28.5"/>
    <s v="Adult"/>
    <n v="0"/>
    <n v="0"/>
    <n v="0"/>
    <s v="54636"/>
    <n v="16.100000000000001"/>
    <s v="16.1"/>
    <s v="Southampton"/>
  </r>
  <r>
    <s v="male"/>
    <n v="24"/>
    <n v="24"/>
    <s v="Adult"/>
    <n v="1"/>
    <n v="0"/>
    <n v="1"/>
    <s v="376566"/>
    <n v="16.100000000000001"/>
    <s v="16.1"/>
    <s v="Southampton"/>
  </r>
  <r>
    <s v="female"/>
    <n v="55"/>
    <n v="55"/>
    <s v="Adult"/>
    <n v="0"/>
    <n v="0"/>
    <n v="0"/>
    <s v="248706"/>
    <n v="16"/>
    <s v="16"/>
    <s v="Southampton"/>
  </r>
  <r>
    <s v="male"/>
    <n v="3"/>
    <n v="3"/>
    <s v="Child"/>
    <n v="1"/>
    <n v="1"/>
    <n v="2"/>
    <s v="C.A. 37671"/>
    <n v="15.9"/>
    <s v="15.9"/>
    <s v="Southampton"/>
  </r>
  <r>
    <s v="male"/>
    <n v="9"/>
    <n v="9"/>
    <s v="Child"/>
    <n v="1"/>
    <n v="1"/>
    <n v="2"/>
    <s v="C.A. 37671"/>
    <n v="15.9"/>
    <s v="15.9"/>
    <s v="Southampton"/>
  </r>
  <r>
    <s v="female"/>
    <n v="33"/>
    <n v="33"/>
    <s v="Adult"/>
    <n v="3"/>
    <n v="0"/>
    <n v="3"/>
    <s v="3101278"/>
    <n v="15.85"/>
    <s v="15.85"/>
    <s v="Southampton"/>
  </r>
  <r>
    <s v="female"/>
    <n v="24"/>
    <n v="24"/>
    <s v="Adult"/>
    <n v="1"/>
    <n v="0"/>
    <n v="1"/>
    <s v="STON/O2. 3101279"/>
    <n v="15.85"/>
    <s v="15.85"/>
    <s v="Southampton"/>
  </r>
  <r>
    <s v="male"/>
    <n v="32"/>
    <n v="32"/>
    <s v="Adult"/>
    <n v="1"/>
    <n v="0"/>
    <n v="1"/>
    <s v="3101278"/>
    <n v="15.85"/>
    <s v="15.85"/>
    <s v="Southampton"/>
  </r>
  <r>
    <s v="male"/>
    <n v="28"/>
    <n v="28"/>
    <s v="Adult"/>
    <n v="1"/>
    <n v="0"/>
    <n v="1"/>
    <s v="STON/O2. 3101279"/>
    <n v="15.85"/>
    <s v="15.85"/>
    <s v="Southampton"/>
  </r>
  <r>
    <s v="female"/>
    <n v="40"/>
    <n v="40"/>
    <s v="Adult"/>
    <n v="0"/>
    <n v="0"/>
    <n v="0"/>
    <s v="C.A. 33595"/>
    <n v="15.75"/>
    <s v="15.75"/>
    <s v="Southampton"/>
  </r>
  <r>
    <s v="female"/>
    <n v="1"/>
    <n v="1"/>
    <s v="Child"/>
    <n v="0"/>
    <n v="2"/>
    <n v="2"/>
    <s v="2653"/>
    <n v="15.7417"/>
    <s v="15.7417"/>
    <s v="Cherbourg"/>
  </r>
  <r>
    <s v="male"/>
    <n v="20"/>
    <n v="20"/>
    <s v="Adult"/>
    <n v="1"/>
    <n v="1"/>
    <n v="2"/>
    <s v="2653"/>
    <n v="15.7417"/>
    <s v="15.7417"/>
    <s v="Cherbourg"/>
  </r>
  <r>
    <s v="male"/>
    <n v="36"/>
    <n v="36"/>
    <s v="Adult"/>
    <n v="1"/>
    <n v="0"/>
    <n v="1"/>
    <s v="349910"/>
    <n v="15.55"/>
    <s v="15.55"/>
    <s v="Southampton"/>
  </r>
  <r>
    <s v="male"/>
    <m/>
    <s v="N/A"/>
    <s v="N/A"/>
    <n v="1"/>
    <n v="0"/>
    <n v="1"/>
    <s v="370371"/>
    <n v="15.5"/>
    <s v="15.5"/>
    <s v="Queenstown"/>
  </r>
  <r>
    <s v="female"/>
    <m/>
    <s v="N/A"/>
    <s v="N/A"/>
    <n v="1"/>
    <n v="0"/>
    <n v="1"/>
    <s v="370365"/>
    <n v="15.5"/>
    <s v="15.5"/>
    <s v="Queenstown"/>
  </r>
  <r>
    <s v="male"/>
    <n v="40"/>
    <n v="40"/>
    <s v="Adult"/>
    <n v="1"/>
    <n v="1"/>
    <n v="2"/>
    <s v="364849"/>
    <n v="15.5"/>
    <s v="15.5"/>
    <s v="Queenstown"/>
  </r>
  <r>
    <s v="female"/>
    <m/>
    <s v="N/A"/>
    <s v="N/A"/>
    <n v="1"/>
    <n v="0"/>
    <n v="1"/>
    <s v="367230"/>
    <n v="15.5"/>
    <s v="15.5"/>
    <s v="Queenstown"/>
  </r>
  <r>
    <s v="male"/>
    <m/>
    <s v="N/A"/>
    <s v="N/A"/>
    <n v="1"/>
    <n v="0"/>
    <n v="1"/>
    <s v="370365"/>
    <n v="15.5"/>
    <s v="15.5"/>
    <s v="Queenstown"/>
  </r>
  <r>
    <s v="female"/>
    <m/>
    <s v="N/A"/>
    <s v="N/A"/>
    <n v="1"/>
    <n v="0"/>
    <n v="1"/>
    <s v="367230"/>
    <n v="15.5"/>
    <s v="15.5"/>
    <s v="Queenstown"/>
  </r>
  <r>
    <s v="female"/>
    <n v="32"/>
    <n v="32"/>
    <s v="Adult"/>
    <n v="1"/>
    <n v="1"/>
    <n v="2"/>
    <s v="364849"/>
    <n v="15.5"/>
    <s v="15.5"/>
    <s v="Queenstown"/>
  </r>
  <r>
    <s v="male"/>
    <m/>
    <s v="N/A"/>
    <s v="N/A"/>
    <n v="0"/>
    <n v="0"/>
    <n v="0"/>
    <s v="36568"/>
    <n v="15.5"/>
    <s v="15.5"/>
    <s v="Queenstown"/>
  </r>
  <r>
    <s v="male"/>
    <m/>
    <s v="N/A"/>
    <s v="N/A"/>
    <n v="1"/>
    <n v="1"/>
    <n v="2"/>
    <s v="2661"/>
    <n v="15.245799999999999"/>
    <s v="15.2458"/>
    <s v="Cherbourg"/>
  </r>
  <r>
    <s v="female"/>
    <m/>
    <s v="N/A"/>
    <s v="N/A"/>
    <n v="0"/>
    <n v="2"/>
    <n v="2"/>
    <s v="2678"/>
    <n v="15.245799999999999"/>
    <s v="15.2458"/>
    <s v="Cherbourg"/>
  </r>
  <r>
    <s v="female"/>
    <n v="29"/>
    <n v="29"/>
    <s v="Adult"/>
    <n v="0"/>
    <n v="2"/>
    <n v="2"/>
    <s v="2650"/>
    <n v="15.245799999999999"/>
    <s v="15.2458"/>
    <s v="Cherbourg"/>
  </r>
  <r>
    <s v="male"/>
    <m/>
    <s v="N/A"/>
    <s v="N/A"/>
    <n v="1"/>
    <n v="1"/>
    <n v="2"/>
    <s v="2661"/>
    <n v="15.245799999999999"/>
    <s v="15.2458"/>
    <s v="Cherbourg"/>
  </r>
  <r>
    <s v="female"/>
    <n v="9"/>
    <n v="9"/>
    <s v="Child"/>
    <n v="1"/>
    <n v="1"/>
    <n v="2"/>
    <s v="2678"/>
    <n v="15.245799999999999"/>
    <s v="15.2458"/>
    <s v="Cherbourg"/>
  </r>
  <r>
    <s v="male"/>
    <m/>
    <s v="N/A"/>
    <s v="N/A"/>
    <n v="0"/>
    <n v="0"/>
    <n v="0"/>
    <s v="C.A. 6212"/>
    <n v="15.1"/>
    <s v="15.1"/>
    <s v="Southampton"/>
  </r>
  <r>
    <s v="male"/>
    <m/>
    <s v="N/A"/>
    <s v="N/A"/>
    <n v="0"/>
    <n v="0"/>
    <n v="0"/>
    <s v="SC/PARIS 2131"/>
    <n v="15.05"/>
    <s v="15.05"/>
    <s v="Cherbourg"/>
  </r>
  <r>
    <s v="male"/>
    <n v="23"/>
    <n v="23"/>
    <s v="Adult"/>
    <n v="0"/>
    <n v="0"/>
    <n v="0"/>
    <s v="SC/PARIS 2133"/>
    <n v="15.0458"/>
    <s v="15.0458"/>
    <s v="Cherbourg"/>
  </r>
  <r>
    <s v="male"/>
    <n v="47"/>
    <n v="47"/>
    <s v="Adult"/>
    <n v="0"/>
    <n v="0"/>
    <n v="0"/>
    <s v="237565"/>
    <n v="15"/>
    <s v="15"/>
    <s v="Southampton"/>
  </r>
  <r>
    <s v="female"/>
    <n v="47"/>
    <n v="47"/>
    <s v="Adult"/>
    <n v="1"/>
    <n v="0"/>
    <n v="1"/>
    <s v="A/5. 3337"/>
    <n v="14.5"/>
    <s v="14.5"/>
    <s v="Southampton"/>
  </r>
  <r>
    <s v="male"/>
    <n v="40.5"/>
    <n v="40.5"/>
    <s v="Adult"/>
    <n v="0"/>
    <n v="2"/>
    <n v="2"/>
    <s v="A/5. 851"/>
    <n v="14.5"/>
    <s v="14.5"/>
    <s v="Southampton"/>
  </r>
  <r>
    <s v="female"/>
    <n v="24"/>
    <n v="24"/>
    <s v="Adult"/>
    <n v="0"/>
    <n v="2"/>
    <n v="2"/>
    <s v="250649"/>
    <n v="14.5"/>
    <s v="14.5"/>
    <s v="Southampton"/>
  </r>
  <r>
    <s v="male"/>
    <m/>
    <s v="N/A"/>
    <s v="N/A"/>
    <n v="0"/>
    <n v="0"/>
    <n v="0"/>
    <s v="364498"/>
    <n v="14.5"/>
    <s v="14.5"/>
    <s v="Southampton"/>
  </r>
  <r>
    <s v="male"/>
    <n v="19"/>
    <n v="19"/>
    <s v="Adult"/>
    <n v="0"/>
    <n v="0"/>
    <n v="0"/>
    <s v="358585"/>
    <n v="14.5"/>
    <s v="14.5"/>
    <s v="Southampton"/>
  </r>
  <r>
    <s v="male"/>
    <n v="0.67"/>
    <n v="0.67"/>
    <s v="Child"/>
    <n v="1"/>
    <n v="1"/>
    <n v="2"/>
    <s v="250649"/>
    <n v="14.5"/>
    <s v="14.5"/>
    <s v="Southampton"/>
  </r>
  <r>
    <s v="male"/>
    <m/>
    <s v="N/A"/>
    <s v="N/A"/>
    <n v="0"/>
    <n v="0"/>
    <n v="0"/>
    <s v="358585"/>
    <n v="14.5"/>
    <s v="14.5"/>
    <s v="Southampton"/>
  </r>
  <r>
    <s v="female"/>
    <n v="17"/>
    <n v="17"/>
    <s v="Teen"/>
    <n v="0"/>
    <n v="0"/>
    <n v="0"/>
    <s v="2627"/>
    <n v="14.458299999999999"/>
    <s v="14.4583"/>
    <s v="Cherbourg"/>
  </r>
  <r>
    <s v="male"/>
    <m/>
    <s v="N/A"/>
    <s v="N/A"/>
    <n v="0"/>
    <n v="0"/>
    <n v="0"/>
    <s v="2627"/>
    <n v="14.458299999999999"/>
    <s v="14.4583"/>
    <s v="Cherbourg"/>
  </r>
  <r>
    <s v="female"/>
    <m/>
    <s v="N/A"/>
    <s v="N/A"/>
    <n v="1"/>
    <n v="0"/>
    <n v="1"/>
    <s v="2689"/>
    <n v="14.458299999999999"/>
    <s v="14.4583"/>
    <s v="Cherbourg"/>
  </r>
  <r>
    <s v="male"/>
    <n v="26"/>
    <n v="26"/>
    <s v="Adult"/>
    <n v="1"/>
    <n v="0"/>
    <n v="1"/>
    <s v="2680"/>
    <n v="14.4542"/>
    <s v="14.4542"/>
    <s v="Cherbourg"/>
  </r>
  <r>
    <s v="female"/>
    <n v="14.5"/>
    <n v="14.5"/>
    <s v="Teen"/>
    <n v="1"/>
    <n v="0"/>
    <n v="1"/>
    <s v="2665"/>
    <n v="14.4542"/>
    <s v="14.4542"/>
    <s v="Cherbourg"/>
  </r>
  <r>
    <s v="female"/>
    <m/>
    <s v="N/A"/>
    <s v="N/A"/>
    <n v="1"/>
    <n v="0"/>
    <n v="1"/>
    <s v="2665"/>
    <n v="14.4542"/>
    <s v="14.4542"/>
    <s v="Cherbourg"/>
  </r>
  <r>
    <s v="female"/>
    <n v="45"/>
    <n v="45"/>
    <s v="Adult"/>
    <n v="0"/>
    <n v="1"/>
    <n v="1"/>
    <s v="2691"/>
    <n v="14.4542"/>
    <s v="14.4542"/>
    <s v="Cherbourg"/>
  </r>
  <r>
    <s v="male"/>
    <n v="27"/>
    <n v="27"/>
    <s v="Adult"/>
    <n v="1"/>
    <n v="0"/>
    <n v="1"/>
    <s v="2659"/>
    <n v="14.4542"/>
    <s v="14.4542"/>
    <s v="Cherbourg"/>
  </r>
  <r>
    <s v="female"/>
    <n v="18"/>
    <n v="18"/>
    <s v="Teen"/>
    <n v="0"/>
    <n v="1"/>
    <n v="1"/>
    <s v="2691"/>
    <n v="14.4542"/>
    <s v="14.4542"/>
    <s v="Cherbourg"/>
  </r>
  <r>
    <s v="female"/>
    <n v="15"/>
    <n v="15"/>
    <s v="Teen"/>
    <n v="1"/>
    <n v="0"/>
    <n v="1"/>
    <s v="2659"/>
    <n v="14.4542"/>
    <s v="14.4542"/>
    <s v="Cherbourg"/>
  </r>
  <r>
    <s v="female"/>
    <n v="28"/>
    <n v="28"/>
    <s v="Adult"/>
    <n v="1"/>
    <n v="1"/>
    <n v="2"/>
    <s v="347080"/>
    <n v="14.4"/>
    <s v="14.4"/>
    <s v="Southampton"/>
  </r>
  <r>
    <s v="male"/>
    <n v="34"/>
    <n v="34"/>
    <s v="Adult"/>
    <n v="1"/>
    <n v="1"/>
    <n v="2"/>
    <s v="347080"/>
    <n v="14.4"/>
    <s v="14.4"/>
    <s v="Southampton"/>
  </r>
  <r>
    <s v="male"/>
    <n v="41"/>
    <n v="41"/>
    <s v="Adult"/>
    <n v="2"/>
    <n v="0"/>
    <n v="2"/>
    <s v="350026"/>
    <n v="14.1083"/>
    <s v="14.1083"/>
    <s v="Southampton"/>
  </r>
  <r>
    <s v="male"/>
    <n v="54"/>
    <n v="54"/>
    <s v="Adult"/>
    <n v="0"/>
    <n v="0"/>
    <n v="0"/>
    <s v="29011"/>
    <n v="14"/>
    <s v="14"/>
    <s v="Southampton"/>
  </r>
  <r>
    <s v="male"/>
    <m/>
    <s v="N/A"/>
    <s v="N/A"/>
    <n v="0"/>
    <n v="0"/>
    <n v="0"/>
    <s v="SC/PARIS 2146"/>
    <n v="13.862500000000001"/>
    <s v="13.8625"/>
    <s v="Cherbourg"/>
  </r>
  <r>
    <s v="female"/>
    <n v="27"/>
    <n v="27"/>
    <s v="Adult"/>
    <n v="1"/>
    <n v="0"/>
    <n v="1"/>
    <s v="SC/PARIS 2149"/>
    <n v="13.8583"/>
    <s v="13.8583"/>
    <s v="Cherbourg"/>
  </r>
  <r>
    <s v="female"/>
    <n v="23"/>
    <n v="23"/>
    <s v="Adult"/>
    <n v="0"/>
    <n v="0"/>
    <n v="0"/>
    <s v="SC/AH Basle 541"/>
    <n v="13.791700000000001"/>
    <s v="13.7917"/>
    <s v="Cherbourg"/>
  </r>
  <r>
    <s v="male"/>
    <n v="59"/>
    <n v="59"/>
    <s v="Senior Citizen"/>
    <n v="0"/>
    <n v="0"/>
    <n v="0"/>
    <s v="237442"/>
    <n v="13.5"/>
    <s v="13.5"/>
    <s v="Southampton"/>
  </r>
  <r>
    <s v="male"/>
    <n v="28"/>
    <n v="28"/>
    <s v="Adult"/>
    <n v="0"/>
    <n v="0"/>
    <n v="0"/>
    <s v="218629"/>
    <n v="13.5"/>
    <s v="13.5"/>
    <s v="Southampton"/>
  </r>
  <r>
    <s v="male"/>
    <n v="52"/>
    <n v="52"/>
    <s v="Adult"/>
    <n v="0"/>
    <n v="0"/>
    <n v="0"/>
    <s v="248731"/>
    <n v="13.5"/>
    <s v="13.5"/>
    <s v="Southampton"/>
  </r>
  <r>
    <s v="female"/>
    <n v="45"/>
    <n v="45"/>
    <s v="Adult"/>
    <n v="0"/>
    <n v="0"/>
    <n v="0"/>
    <s v="223596"/>
    <n v="13.5"/>
    <s v="13.5"/>
    <s v="Southampton"/>
  </r>
  <r>
    <s v="female"/>
    <n v="4"/>
    <n v="4"/>
    <s v="Child"/>
    <n v="0"/>
    <n v="1"/>
    <n v="1"/>
    <s v="349256"/>
    <n v="13.416700000000001"/>
    <s v="13.4167"/>
    <s v="Cherbourg"/>
  </r>
  <r>
    <s v="male"/>
    <m/>
    <s v="N/A"/>
    <s v="N/A"/>
    <n v="0"/>
    <n v="0"/>
    <n v="0"/>
    <s v="244373"/>
    <n v="13"/>
    <s v="13"/>
    <s v="Southampton"/>
  </r>
  <r>
    <s v="male"/>
    <n v="34"/>
    <n v="34"/>
    <s v="Adult"/>
    <n v="0"/>
    <n v="0"/>
    <n v="0"/>
    <s v="248698"/>
    <n v="13"/>
    <s v="13"/>
    <s v="Southampton"/>
  </r>
  <r>
    <s v="female"/>
    <n v="32.5"/>
    <n v="32.5"/>
    <s v="Adult"/>
    <n v="0"/>
    <n v="0"/>
    <n v="0"/>
    <s v="27267"/>
    <n v="13"/>
    <s v="13"/>
    <s v="Southampton"/>
  </r>
  <r>
    <s v="male"/>
    <n v="25"/>
    <n v="25"/>
    <s v="Adult"/>
    <n v="0"/>
    <n v="0"/>
    <n v="0"/>
    <s v="C.A. 29178"/>
    <n v="13"/>
    <s v="13"/>
    <s v="Southampton"/>
  </r>
  <r>
    <s v="male"/>
    <n v="42"/>
    <n v="42"/>
    <s v="Adult"/>
    <n v="0"/>
    <n v="0"/>
    <n v="0"/>
    <s v="244310"/>
    <n v="13"/>
    <s v="13"/>
    <s v="Southampton"/>
  </r>
  <r>
    <s v="male"/>
    <n v="30"/>
    <n v="30"/>
    <s v="Adult"/>
    <n v="0"/>
    <n v="0"/>
    <n v="0"/>
    <s v="250653"/>
    <n v="13"/>
    <s v="13"/>
    <s v="Southampton"/>
  </r>
  <r>
    <s v="female"/>
    <n v="32"/>
    <n v="32"/>
    <s v="Adult"/>
    <n v="0"/>
    <n v="0"/>
    <n v="0"/>
    <s v="234604"/>
    <n v="13"/>
    <s v="13"/>
    <s v="Southampton"/>
  </r>
  <r>
    <s v="male"/>
    <n v="19"/>
    <n v="19"/>
    <s v="Adult"/>
    <n v="0"/>
    <n v="0"/>
    <n v="0"/>
    <s v="28424"/>
    <n v="13"/>
    <s v="13"/>
    <s v="Southampton"/>
  </r>
  <r>
    <s v="female"/>
    <n v="24"/>
    <n v="24"/>
    <s v="Adult"/>
    <n v="0"/>
    <n v="0"/>
    <n v="0"/>
    <s v="248747"/>
    <n v="13"/>
    <s v="13"/>
    <s v="Southampton"/>
  </r>
  <r>
    <s v="male"/>
    <n v="30"/>
    <n v="30"/>
    <s v="Adult"/>
    <n v="0"/>
    <n v="0"/>
    <n v="0"/>
    <s v="250646"/>
    <n v="13"/>
    <s v="13"/>
    <s v="Southampton"/>
  </r>
  <r>
    <s v="male"/>
    <n v="27"/>
    <n v="27"/>
    <s v="Adult"/>
    <n v="0"/>
    <n v="0"/>
    <n v="0"/>
    <s v="220367"/>
    <n v="13"/>
    <s v="13"/>
    <s v="Southampton"/>
  </r>
  <r>
    <s v="male"/>
    <n v="18"/>
    <n v="18"/>
    <s v="Teen"/>
    <n v="0"/>
    <n v="0"/>
    <n v="0"/>
    <s v="236171"/>
    <n v="13"/>
    <s v="13"/>
    <s v="Southampton"/>
  </r>
  <r>
    <s v="male"/>
    <n v="42"/>
    <n v="42"/>
    <s v="Adult"/>
    <n v="0"/>
    <n v="0"/>
    <n v="0"/>
    <s v="237798"/>
    <n v="13"/>
    <s v="13"/>
    <s v="Southampton"/>
  </r>
  <r>
    <s v="female"/>
    <n v="36"/>
    <n v="36"/>
    <s v="Adult"/>
    <n v="0"/>
    <n v="0"/>
    <n v="0"/>
    <s v="28551"/>
    <n v="13"/>
    <s v="13"/>
    <s v="Southampton"/>
  </r>
  <r>
    <s v="male"/>
    <n v="28"/>
    <n v="28"/>
    <s v="Adult"/>
    <n v="0"/>
    <n v="0"/>
    <n v="0"/>
    <s v="248740"/>
    <n v="13"/>
    <s v="13"/>
    <s v="Southampton"/>
  </r>
  <r>
    <s v="male"/>
    <n v="25"/>
    <n v="25"/>
    <s v="Adult"/>
    <n v="0"/>
    <n v="0"/>
    <n v="0"/>
    <s v="244361"/>
    <n v="13"/>
    <s v="13"/>
    <s v="Southampton"/>
  </r>
  <r>
    <s v="male"/>
    <n v="36"/>
    <n v="36"/>
    <s v="Adult"/>
    <n v="0"/>
    <n v="0"/>
    <n v="0"/>
    <s v="229236"/>
    <n v="13"/>
    <s v="13"/>
    <s v="Southampton"/>
  </r>
  <r>
    <s v="female"/>
    <n v="24"/>
    <n v="24"/>
    <s v="Adult"/>
    <n v="0"/>
    <n v="0"/>
    <n v="0"/>
    <s v="248733"/>
    <n v="13"/>
    <s v="13"/>
    <s v="Southampton"/>
  </r>
  <r>
    <s v="female"/>
    <n v="40"/>
    <n v="40"/>
    <s v="Adult"/>
    <n v="0"/>
    <n v="0"/>
    <n v="0"/>
    <s v="31418"/>
    <n v="13"/>
    <s v="13"/>
    <s v="Southampton"/>
  </r>
  <r>
    <s v="female"/>
    <n v="38"/>
    <n v="38"/>
    <s v="Adult"/>
    <n v="0"/>
    <n v="0"/>
    <n v="0"/>
    <s v="237671"/>
    <n v="13"/>
    <s v="13"/>
    <s v="Southampton"/>
  </r>
  <r>
    <s v="female"/>
    <n v="36"/>
    <n v="36"/>
    <s v="Adult"/>
    <n v="0"/>
    <n v="0"/>
    <n v="0"/>
    <s v="27849"/>
    <n v="13"/>
    <s v="13"/>
    <s v="Southampton"/>
  </r>
  <r>
    <s v="female"/>
    <n v="18"/>
    <n v="18"/>
    <s v="Teen"/>
    <n v="0"/>
    <n v="2"/>
    <n v="2"/>
    <s v="250652"/>
    <n v="13"/>
    <s v="13"/>
    <s v="Southampton"/>
  </r>
  <r>
    <s v="male"/>
    <n v="30"/>
    <n v="30"/>
    <s v="Adult"/>
    <n v="0"/>
    <n v="0"/>
    <n v="0"/>
    <s v="28228"/>
    <n v="13"/>
    <s v="13"/>
    <s v="Southampton"/>
  </r>
  <r>
    <s v="female"/>
    <n v="28"/>
    <n v="28"/>
    <s v="Adult"/>
    <n v="0"/>
    <n v="0"/>
    <n v="0"/>
    <s v="230434"/>
    <n v="13"/>
    <s v="13"/>
    <s v="Southampton"/>
  </r>
  <r>
    <s v="male"/>
    <n v="48"/>
    <n v="48"/>
    <s v="Adult"/>
    <n v="0"/>
    <n v="0"/>
    <n v="0"/>
    <s v="234360"/>
    <n v="13"/>
    <s v="13"/>
    <s v="Southampton"/>
  </r>
  <r>
    <s v="female"/>
    <n v="34"/>
    <n v="34"/>
    <s v="Adult"/>
    <n v="0"/>
    <n v="0"/>
    <n v="0"/>
    <s v="243880"/>
    <n v="13"/>
    <s v="13"/>
    <s v="Southampton"/>
  </r>
  <r>
    <s v="female"/>
    <n v="28"/>
    <n v="28"/>
    <s v="Adult"/>
    <n v="0"/>
    <n v="0"/>
    <n v="0"/>
    <s v="237668"/>
    <n v="13"/>
    <s v="13"/>
    <s v="Southampton"/>
  </r>
  <r>
    <s v="male"/>
    <n v="23"/>
    <n v="23"/>
    <s v="Adult"/>
    <n v="0"/>
    <n v="0"/>
    <n v="0"/>
    <s v="29751"/>
    <n v="13"/>
    <s v="13"/>
    <s v="Southampton"/>
  </r>
  <r>
    <s v="male"/>
    <n v="25"/>
    <n v="25"/>
    <s v="Adult"/>
    <n v="0"/>
    <n v="0"/>
    <n v="0"/>
    <s v="234686"/>
    <n v="13"/>
    <s v="13"/>
    <s v="Southampton"/>
  </r>
  <r>
    <s v="male"/>
    <n v="31"/>
    <n v="31"/>
    <s v="Adult"/>
    <n v="0"/>
    <n v="0"/>
    <n v="0"/>
    <s v="244270"/>
    <n v="13"/>
    <s v="13"/>
    <s v="Southampton"/>
  </r>
  <r>
    <s v="male"/>
    <n v="52"/>
    <n v="52"/>
    <s v="Adult"/>
    <n v="0"/>
    <n v="0"/>
    <n v="0"/>
    <s v="250647"/>
    <n v="13"/>
    <s v="13"/>
    <s v="Southampton"/>
  </r>
  <r>
    <s v="male"/>
    <n v="34"/>
    <n v="34"/>
    <s v="Adult"/>
    <n v="0"/>
    <n v="0"/>
    <n v="0"/>
    <s v="12233"/>
    <n v="13"/>
    <s v="13"/>
    <s v="Southampton"/>
  </r>
  <r>
    <s v="male"/>
    <n v="50"/>
    <n v="50"/>
    <s v="Adult"/>
    <n v="0"/>
    <n v="0"/>
    <n v="0"/>
    <s v="250643"/>
    <n v="13"/>
    <s v="13"/>
    <s v="Southampton"/>
  </r>
  <r>
    <s v="male"/>
    <n v="23"/>
    <n v="23"/>
    <s v="Adult"/>
    <n v="0"/>
    <n v="0"/>
    <n v="0"/>
    <s v="28425"/>
    <n v="13"/>
    <s v="13"/>
    <s v="Southampton"/>
  </r>
  <r>
    <s v="male"/>
    <n v="23"/>
    <n v="23"/>
    <s v="Adult"/>
    <n v="0"/>
    <n v="0"/>
    <n v="0"/>
    <s v="233639"/>
    <n v="13"/>
    <s v="13"/>
    <s v="Southampton"/>
  </r>
  <r>
    <s v="female"/>
    <n v="30"/>
    <n v="30"/>
    <s v="Adult"/>
    <n v="0"/>
    <n v="0"/>
    <n v="0"/>
    <s v="250648"/>
    <n v="13"/>
    <s v="13"/>
    <s v="Southampton"/>
  </r>
  <r>
    <s v="male"/>
    <n v="39"/>
    <n v="39"/>
    <s v="Adult"/>
    <n v="0"/>
    <n v="0"/>
    <n v="0"/>
    <s v="28213"/>
    <n v="13"/>
    <s v="13"/>
    <s v="Southampton"/>
  </r>
  <r>
    <s v="male"/>
    <n v="34"/>
    <n v="34"/>
    <s v="Adult"/>
    <n v="0"/>
    <n v="0"/>
    <n v="0"/>
    <s v="250647"/>
    <n v="13"/>
    <s v="13"/>
    <s v="Southampton"/>
  </r>
  <r>
    <s v="male"/>
    <n v="39"/>
    <n v="39"/>
    <s v="Adult"/>
    <n v="0"/>
    <n v="0"/>
    <n v="0"/>
    <s v="248723"/>
    <n v="13"/>
    <s v="13"/>
    <s v="Southampton"/>
  </r>
  <r>
    <s v="male"/>
    <n v="24"/>
    <n v="24"/>
    <s v="Adult"/>
    <n v="0"/>
    <n v="0"/>
    <n v="0"/>
    <s v="233866"/>
    <n v="13"/>
    <s v="13"/>
    <s v="Southampton"/>
  </r>
  <r>
    <s v="female"/>
    <n v="42"/>
    <n v="42"/>
    <s v="Adult"/>
    <n v="0"/>
    <n v="0"/>
    <n v="0"/>
    <s v="236852"/>
    <n v="13"/>
    <s v="13"/>
    <s v="Southampton"/>
  </r>
  <r>
    <s v="male"/>
    <n v="27"/>
    <n v="27"/>
    <s v="Adult"/>
    <n v="0"/>
    <n v="0"/>
    <n v="0"/>
    <s v="211536"/>
    <n v="13"/>
    <s v="13"/>
    <s v="Southampton"/>
  </r>
  <r>
    <s v="male"/>
    <n v="36"/>
    <n v="36"/>
    <s v="Adult"/>
    <n v="0"/>
    <n v="0"/>
    <n v="0"/>
    <s v="SC/Paris 2163"/>
    <n v="12.875"/>
    <s v="12.875"/>
    <s v="Cherbourg"/>
  </r>
  <r>
    <s v="female"/>
    <n v="28"/>
    <n v="28"/>
    <s v="Adult"/>
    <n v="0"/>
    <n v="0"/>
    <n v="0"/>
    <s v="240929"/>
    <n v="12.65"/>
    <s v="12.65"/>
    <s v="Southampton"/>
  </r>
  <r>
    <s v="male"/>
    <n v="51"/>
    <n v="51"/>
    <s v="Adult"/>
    <n v="0"/>
    <n v="0"/>
    <n v="0"/>
    <s v="S.O.P. 1166"/>
    <n v="12.525"/>
    <s v="12.525"/>
    <s v="Southampton"/>
  </r>
  <r>
    <s v="female"/>
    <n v="30"/>
    <n v="30"/>
    <s v="Adult"/>
    <n v="0"/>
    <n v="0"/>
    <n v="0"/>
    <s v="364516"/>
    <n v="12.475"/>
    <s v="12.475"/>
    <s v="Southampton"/>
  </r>
  <r>
    <s v="male"/>
    <n v="6"/>
    <n v="6"/>
    <s v="Child"/>
    <n v="0"/>
    <n v="1"/>
    <n v="1"/>
    <s v="392096"/>
    <n v="12.475"/>
    <s v="12.475"/>
    <s v="Southampton"/>
  </r>
  <r>
    <s v="female"/>
    <n v="5"/>
    <n v="5"/>
    <s v="Child"/>
    <n v="0"/>
    <n v="0"/>
    <n v="0"/>
    <s v="364516"/>
    <n v="12.475"/>
    <s v="12.475"/>
    <s v="Southampton"/>
  </r>
  <r>
    <s v="female"/>
    <n v="27"/>
    <n v="27"/>
    <s v="Adult"/>
    <n v="0"/>
    <n v="1"/>
    <n v="1"/>
    <s v="392096"/>
    <n v="12.475"/>
    <s v="12.475"/>
    <s v="Southampton"/>
  </r>
  <r>
    <s v="female"/>
    <m/>
    <s v="N/A"/>
    <s v="N/A"/>
    <n v="0"/>
    <n v="0"/>
    <n v="0"/>
    <s v="226593"/>
    <n v="12.35"/>
    <s v="12.35"/>
    <s v="Queenstown"/>
  </r>
  <r>
    <s v="female"/>
    <n v="30"/>
    <n v="30"/>
    <s v="Adult"/>
    <n v="0"/>
    <n v="0"/>
    <n v="0"/>
    <s v="234818"/>
    <n v="12.35"/>
    <s v="12.35"/>
    <s v="Queenstown"/>
  </r>
  <r>
    <s v="male"/>
    <n v="57"/>
    <n v="57"/>
    <s v="Adult"/>
    <n v="0"/>
    <n v="0"/>
    <n v="0"/>
    <s v="219533"/>
    <n v="12.35"/>
    <s v="12.35"/>
    <s v="Queenstown"/>
  </r>
  <r>
    <s v="female"/>
    <n v="2"/>
    <n v="2"/>
    <s v="Child"/>
    <n v="0"/>
    <n v="1"/>
    <n v="1"/>
    <s v="3101298"/>
    <n v="12.2875"/>
    <s v="12.2875"/>
    <s v="Southampton"/>
  </r>
  <r>
    <s v="male"/>
    <n v="33"/>
    <n v="33"/>
    <s v="Adult"/>
    <n v="0"/>
    <n v="0"/>
    <n v="0"/>
    <s v="SCO/W 1585"/>
    <n v="12.275"/>
    <s v="12.275"/>
    <s v="Southampton"/>
  </r>
  <r>
    <s v="female"/>
    <n v="17"/>
    <n v="17"/>
    <s v="Teen"/>
    <n v="0"/>
    <n v="0"/>
    <n v="0"/>
    <s v="SC 1748"/>
    <n v="12"/>
    <s v="12"/>
    <s v="Cherbourg"/>
  </r>
  <r>
    <s v="male"/>
    <n v="18"/>
    <n v="18"/>
    <s v="Teen"/>
    <n v="0"/>
    <n v="0"/>
    <n v="0"/>
    <s v="231945"/>
    <n v="11.5"/>
    <s v="11.5"/>
    <s v="Southampton"/>
  </r>
  <r>
    <s v="male"/>
    <n v="23"/>
    <n v="23"/>
    <s v="Adult"/>
    <n v="2"/>
    <n v="1"/>
    <n v="3"/>
    <s v="29104"/>
    <n v="11.5"/>
    <s v="11.5"/>
    <s v="Southampton"/>
  </r>
  <r>
    <s v="male"/>
    <n v="18"/>
    <n v="18"/>
    <s v="Teen"/>
    <n v="0"/>
    <n v="0"/>
    <n v="0"/>
    <s v="29108"/>
    <n v="11.5"/>
    <s v="11.5"/>
    <s v="Southampton"/>
  </r>
  <r>
    <s v="male"/>
    <n v="21"/>
    <n v="21"/>
    <s v="Adult"/>
    <n v="1"/>
    <n v="0"/>
    <n v="1"/>
    <s v="28134"/>
    <n v="11.5"/>
    <s v="11.5"/>
    <s v="Southampton"/>
  </r>
  <r>
    <s v="female"/>
    <n v="14"/>
    <n v="14"/>
    <s v="Teen"/>
    <n v="1"/>
    <n v="0"/>
    <n v="1"/>
    <s v="2651"/>
    <n v="11.2417"/>
    <s v="11.2417"/>
    <s v="Cherbourg"/>
  </r>
  <r>
    <s v="male"/>
    <n v="12"/>
    <n v="12"/>
    <s v="Teen"/>
    <n v="1"/>
    <n v="0"/>
    <n v="1"/>
    <s v="2651"/>
    <n v="11.2417"/>
    <s v="11.2417"/>
    <s v="Cherbourg"/>
  </r>
  <r>
    <s v="female"/>
    <n v="27"/>
    <n v="27"/>
    <s v="Adult"/>
    <n v="0"/>
    <n v="2"/>
    <n v="2"/>
    <s v="347742"/>
    <n v="11.1333"/>
    <s v="11.1333"/>
    <s v="Southampton"/>
  </r>
  <r>
    <s v="female"/>
    <n v="1"/>
    <n v="1"/>
    <s v="Child"/>
    <n v="1"/>
    <n v="1"/>
    <n v="2"/>
    <s v="347742"/>
    <n v="11.1333"/>
    <s v="11.1333"/>
    <s v="Southampton"/>
  </r>
  <r>
    <s v="male"/>
    <n v="4"/>
    <n v="4"/>
    <s v="Child"/>
    <n v="1"/>
    <n v="1"/>
    <n v="2"/>
    <s v="347742"/>
    <n v="11.1333"/>
    <s v="11.1333"/>
    <s v="Southampton"/>
  </r>
  <r>
    <s v="female"/>
    <n v="22"/>
    <n v="22"/>
    <s v="Adult"/>
    <n v="0"/>
    <n v="0"/>
    <n v="0"/>
    <s v="7552"/>
    <n v="10.5167"/>
    <s v="10.5167"/>
    <s v="Southampton"/>
  </r>
  <r>
    <s v="male"/>
    <n v="66"/>
    <n v="66"/>
    <s v="Senior Citizen"/>
    <n v="0"/>
    <n v="0"/>
    <n v="0"/>
    <s v="C.A. 24579"/>
    <n v="10.5"/>
    <s v="10.5"/>
    <s v="Southampton"/>
  </r>
  <r>
    <s v="female"/>
    <n v="21"/>
    <n v="21"/>
    <s v="Adult"/>
    <n v="0"/>
    <n v="0"/>
    <n v="0"/>
    <s v="C.A. 31026"/>
    <n v="10.5"/>
    <s v="10.5"/>
    <s v="Southampton"/>
  </r>
  <r>
    <s v="female"/>
    <n v="29"/>
    <n v="29"/>
    <s v="Adult"/>
    <n v="0"/>
    <n v="0"/>
    <n v="0"/>
    <s v="C.A. 29395"/>
    <n v="10.5"/>
    <s v="10.5"/>
    <s v="Southampton"/>
  </r>
  <r>
    <s v="male"/>
    <n v="32"/>
    <n v="32"/>
    <s v="Adult"/>
    <n v="0"/>
    <n v="0"/>
    <n v="0"/>
    <s v="C.A. 33111"/>
    <n v="10.5"/>
    <s v="10.5"/>
    <s v="Southampton"/>
  </r>
  <r>
    <s v="female"/>
    <n v="17"/>
    <n v="17"/>
    <s v="Teen"/>
    <n v="0"/>
    <n v="0"/>
    <n v="0"/>
    <s v="SO/C 14885"/>
    <n v="10.5"/>
    <s v="10.5"/>
    <s v="Southampton"/>
  </r>
  <r>
    <s v="male"/>
    <n v="30"/>
    <n v="30"/>
    <s v="Adult"/>
    <n v="0"/>
    <n v="0"/>
    <n v="0"/>
    <s v="W/C 14208"/>
    <n v="10.5"/>
    <s v="10.5"/>
    <s v="Southampton"/>
  </r>
  <r>
    <s v="male"/>
    <n v="19"/>
    <n v="19"/>
    <s v="Adult"/>
    <n v="0"/>
    <n v="0"/>
    <n v="0"/>
    <s v="SW/PP 751"/>
    <n v="10.5"/>
    <s v="10.5"/>
    <s v="Southampton"/>
  </r>
  <r>
    <s v="male"/>
    <n v="24"/>
    <n v="24"/>
    <s v="Adult"/>
    <n v="0"/>
    <n v="0"/>
    <n v="0"/>
    <s v="C.A. 29566"/>
    <n v="10.5"/>
    <s v="10.5"/>
    <s v="Southampton"/>
  </r>
  <r>
    <s v="male"/>
    <n v="19"/>
    <n v="19"/>
    <s v="Adult"/>
    <n v="0"/>
    <n v="0"/>
    <n v="0"/>
    <s v="28665"/>
    <n v="10.5"/>
    <s v="10.5"/>
    <s v="Southampton"/>
  </r>
  <r>
    <s v="male"/>
    <n v="29"/>
    <n v="29"/>
    <s v="Adult"/>
    <n v="0"/>
    <n v="0"/>
    <n v="0"/>
    <s v="W./C. 14263"/>
    <n v="10.5"/>
    <s v="10.5"/>
    <s v="Southampton"/>
  </r>
  <r>
    <s v="male"/>
    <n v="36"/>
    <n v="36"/>
    <s v="Adult"/>
    <n v="0"/>
    <n v="0"/>
    <n v="0"/>
    <s v="C.A. 17248"/>
    <n v="10.5"/>
    <s v="10.5"/>
    <s v="Southampton"/>
  </r>
  <r>
    <s v="male"/>
    <n v="23"/>
    <n v="23"/>
    <s v="Adult"/>
    <n v="0"/>
    <n v="0"/>
    <n v="0"/>
    <s v="244278"/>
    <n v="10.5"/>
    <s v="10.5"/>
    <s v="Southampton"/>
  </r>
  <r>
    <s v="male"/>
    <n v="31"/>
    <n v="31"/>
    <s v="Adult"/>
    <n v="0"/>
    <n v="0"/>
    <n v="0"/>
    <s v="C.A. 18723"/>
    <n v="10.5"/>
    <s v="10.5"/>
    <s v="Southampton"/>
  </r>
  <r>
    <s v="female"/>
    <n v="50"/>
    <n v="50"/>
    <s v="Adult"/>
    <n v="0"/>
    <n v="0"/>
    <n v="0"/>
    <s v="F.C.C. 13531"/>
    <n v="10.5"/>
    <s v="10.5"/>
    <s v="Southampton"/>
  </r>
  <r>
    <s v="female"/>
    <n v="34"/>
    <n v="34"/>
    <s v="Adult"/>
    <n v="0"/>
    <n v="0"/>
    <n v="0"/>
    <s v="C.A. 34260"/>
    <n v="10.5"/>
    <s v="10.5"/>
    <s v="Southampton"/>
  </r>
  <r>
    <s v="female"/>
    <n v="50"/>
    <n v="50"/>
    <s v="Adult"/>
    <n v="0"/>
    <n v="0"/>
    <n v="0"/>
    <s v="W./C. 14258"/>
    <n v="10.5"/>
    <s v="10.5"/>
    <s v="Southampton"/>
  </r>
  <r>
    <s v="male"/>
    <n v="62"/>
    <n v="62"/>
    <s v="Senior Citizen"/>
    <n v="0"/>
    <n v="0"/>
    <n v="0"/>
    <s v="S.W./PP 752"/>
    <n v="10.5"/>
    <s v="10.5"/>
    <s v="Southampton"/>
  </r>
  <r>
    <s v="male"/>
    <n v="26"/>
    <n v="26"/>
    <s v="Adult"/>
    <n v="0"/>
    <n v="0"/>
    <n v="0"/>
    <s v="31028"/>
    <n v="10.5"/>
    <s v="10.5"/>
    <s v="Southampton"/>
  </r>
  <r>
    <s v="male"/>
    <n v="70"/>
    <n v="70"/>
    <s v="Senior Citizen"/>
    <n v="0"/>
    <n v="0"/>
    <n v="0"/>
    <s v="C.A. 24580"/>
    <n v="10.5"/>
    <s v="10.5"/>
    <s v="Southampton"/>
  </r>
  <r>
    <s v="female"/>
    <n v="27"/>
    <n v="27"/>
    <s v="Adult"/>
    <n v="0"/>
    <n v="0"/>
    <n v="0"/>
    <s v="34218"/>
    <n v="10.5"/>
    <s v="10.5"/>
    <s v="Southampton"/>
  </r>
  <r>
    <s v="female"/>
    <n v="57"/>
    <n v="57"/>
    <s v="Adult"/>
    <n v="0"/>
    <n v="0"/>
    <n v="0"/>
    <s v="S.O./P.P. 3"/>
    <n v="10.5"/>
    <s v="10.5"/>
    <s v="Southampton"/>
  </r>
  <r>
    <s v="male"/>
    <n v="35"/>
    <n v="35"/>
    <s v="Adult"/>
    <n v="0"/>
    <n v="0"/>
    <n v="0"/>
    <s v="28206"/>
    <n v="10.5"/>
    <s v="10.5"/>
    <s v="Southampton"/>
  </r>
  <r>
    <s v="male"/>
    <n v="16"/>
    <n v="16"/>
    <s v="Teen"/>
    <n v="0"/>
    <n v="0"/>
    <n v="0"/>
    <s v="S.O./P.P. 3"/>
    <n v="10.5"/>
    <s v="10.5"/>
    <s v="Southampton"/>
  </r>
  <r>
    <s v="male"/>
    <n v="28"/>
    <n v="28"/>
    <s v="Adult"/>
    <n v="0"/>
    <n v="0"/>
    <n v="0"/>
    <s v="C.A./SOTON 34068"/>
    <n v="10.5"/>
    <s v="10.5"/>
    <s v="Southampton"/>
  </r>
  <r>
    <s v="female"/>
    <n v="2"/>
    <n v="2"/>
    <s v="Child"/>
    <n v="0"/>
    <n v="1"/>
    <n v="1"/>
    <s v="347054"/>
    <n v="10.4625"/>
    <s v="10.4625"/>
    <s v="Southampton"/>
  </r>
  <r>
    <s v="female"/>
    <n v="29"/>
    <n v="29"/>
    <s v="Adult"/>
    <n v="1"/>
    <n v="1"/>
    <n v="2"/>
    <s v="347054"/>
    <n v="10.4625"/>
    <s v="10.4625"/>
    <s v="Southampton"/>
  </r>
  <r>
    <s v="male"/>
    <n v="19"/>
    <n v="19"/>
    <s v="Adult"/>
    <n v="0"/>
    <n v="0"/>
    <n v="0"/>
    <s v="349228"/>
    <n v="10.1708"/>
    <s v="10.1708"/>
    <s v="Southampton"/>
  </r>
  <r>
    <s v="male"/>
    <n v="20"/>
    <n v="20"/>
    <s v="Adult"/>
    <n v="0"/>
    <n v="0"/>
    <n v="0"/>
    <s v="7534"/>
    <n v="9.8458000000000006"/>
    <s v="9.8458"/>
    <s v="Southampton"/>
  </r>
  <r>
    <s v="female"/>
    <n v="18"/>
    <n v="18"/>
    <s v="Teen"/>
    <n v="0"/>
    <n v="0"/>
    <n v="0"/>
    <s v="4138"/>
    <n v="9.8416999999999994"/>
    <s v="9.8417"/>
    <s v="Southampton"/>
  </r>
  <r>
    <s v="female"/>
    <n v="22"/>
    <n v="22"/>
    <s v="Adult"/>
    <n v="0"/>
    <n v="0"/>
    <n v="0"/>
    <s v="7553"/>
    <n v="9.8375000000000004"/>
    <s v="9.8375"/>
    <s v="Southampton"/>
  </r>
  <r>
    <s v="female"/>
    <n v="20"/>
    <n v="20"/>
    <s v="Adult"/>
    <n v="1"/>
    <n v="0"/>
    <n v="1"/>
    <s v="4136"/>
    <n v="9.8249999999999993"/>
    <s v="9.825"/>
    <s v="Southampton"/>
  </r>
  <r>
    <s v="female"/>
    <n v="21"/>
    <n v="21"/>
    <s v="Adult"/>
    <n v="1"/>
    <n v="0"/>
    <n v="1"/>
    <s v="4137"/>
    <n v="9.8249999999999993"/>
    <s v="9.825"/>
    <s v="Southampton"/>
  </r>
  <r>
    <s v="female"/>
    <n v="63"/>
    <n v="63"/>
    <s v="Senior Citizen"/>
    <n v="0"/>
    <n v="0"/>
    <n v="0"/>
    <s v="4134"/>
    <n v="9.5875000000000004"/>
    <s v="9.5875"/>
    <s v="Southampton"/>
  </r>
  <r>
    <s v="female"/>
    <n v="37"/>
    <n v="37"/>
    <s v="Adult"/>
    <n v="0"/>
    <n v="0"/>
    <n v="0"/>
    <s v="4135"/>
    <n v="9.5875000000000004"/>
    <s v="9.5875"/>
    <s v="Southampton"/>
  </r>
  <r>
    <s v="male"/>
    <n v="29"/>
    <n v="29"/>
    <s v="Adult"/>
    <n v="0"/>
    <n v="0"/>
    <n v="0"/>
    <s v="345779"/>
    <n v="9.5"/>
    <s v="9.5"/>
    <s v="Southampton"/>
  </r>
  <r>
    <s v="male"/>
    <n v="28"/>
    <n v="28"/>
    <s v="Adult"/>
    <n v="0"/>
    <n v="0"/>
    <n v="0"/>
    <s v="345770"/>
    <n v="9.5"/>
    <s v="9.5"/>
    <s v="Southampton"/>
  </r>
  <r>
    <s v="male"/>
    <n v="16"/>
    <n v="16"/>
    <s v="Teen"/>
    <n v="0"/>
    <n v="0"/>
    <n v="0"/>
    <s v="345778"/>
    <n v="9.5"/>
    <s v="9.5"/>
    <s v="Southampton"/>
  </r>
  <r>
    <s v="male"/>
    <n v="30"/>
    <n v="30"/>
    <s v="Adult"/>
    <n v="0"/>
    <n v="0"/>
    <n v="0"/>
    <s v="345774"/>
    <n v="9.5"/>
    <s v="9.5"/>
    <s v="Southampton"/>
  </r>
  <r>
    <s v="male"/>
    <n v="28"/>
    <n v="28"/>
    <s v="Adult"/>
    <n v="0"/>
    <n v="0"/>
    <n v="0"/>
    <s v="345783"/>
    <n v="9.5"/>
    <s v="9.5"/>
    <s v="Southampton"/>
  </r>
  <r>
    <s v="male"/>
    <n v="20"/>
    <n v="20"/>
    <s v="Adult"/>
    <n v="0"/>
    <n v="0"/>
    <n v="0"/>
    <s v="345769"/>
    <n v="9.5"/>
    <s v="9.5"/>
    <s v="Southampton"/>
  </r>
  <r>
    <s v="male"/>
    <n v="33"/>
    <n v="33"/>
    <s v="Adult"/>
    <n v="0"/>
    <n v="0"/>
    <n v="0"/>
    <s v="345780"/>
    <n v="9.5"/>
    <s v="9.5"/>
    <s v="Southampton"/>
  </r>
  <r>
    <s v="male"/>
    <n v="24"/>
    <n v="24"/>
    <s v="Adult"/>
    <n v="0"/>
    <n v="0"/>
    <n v="0"/>
    <s v="345781"/>
    <n v="9.5"/>
    <s v="9.5"/>
    <s v="Southampton"/>
  </r>
  <r>
    <s v="male"/>
    <m/>
    <s v="N/A"/>
    <s v="N/A"/>
    <n v="0"/>
    <n v="0"/>
    <n v="0"/>
    <s v="345777"/>
    <n v="9.5"/>
    <s v="9.5"/>
    <s v="Southampton"/>
  </r>
  <r>
    <s v="male"/>
    <n v="29"/>
    <n v="29"/>
    <s v="Adult"/>
    <n v="0"/>
    <n v="0"/>
    <n v="0"/>
    <s v="7545"/>
    <n v="9.4832999999999998"/>
    <s v="9.4833"/>
    <s v="Southampton"/>
  </r>
  <r>
    <s v="female"/>
    <n v="40"/>
    <n v="40"/>
    <s v="Adult"/>
    <n v="1"/>
    <n v="0"/>
    <n v="1"/>
    <s v="7546"/>
    <n v="9.4749999999999996"/>
    <s v="9.475"/>
    <s v="Southampton"/>
  </r>
  <r>
    <s v="male"/>
    <n v="22"/>
    <n v="22"/>
    <s v="Adult"/>
    <n v="0"/>
    <n v="0"/>
    <n v="0"/>
    <s v="PP 4348"/>
    <n v="9.35"/>
    <s v="9.35"/>
    <s v="Southampton"/>
  </r>
  <r>
    <s v="female"/>
    <n v="18"/>
    <n v="18"/>
    <s v="Teen"/>
    <n v="0"/>
    <n v="1"/>
    <n v="1"/>
    <s v="392091"/>
    <n v="9.35"/>
    <s v="9.35"/>
    <s v="Southampton"/>
  </r>
  <r>
    <s v="male"/>
    <n v="23"/>
    <n v="23"/>
    <s v="Adult"/>
    <n v="0"/>
    <n v="0"/>
    <n v="0"/>
    <s v="7267"/>
    <n v="9.2249999999999996"/>
    <s v="9.225"/>
    <s v="Southampton"/>
  </r>
  <r>
    <s v="male"/>
    <n v="20"/>
    <n v="20"/>
    <s v="Adult"/>
    <n v="0"/>
    <n v="0"/>
    <n v="0"/>
    <s v="6563"/>
    <n v="9.2249999999999996"/>
    <s v="9.225"/>
    <s v="Southampton"/>
  </r>
  <r>
    <s v="male"/>
    <n v="16"/>
    <n v="16"/>
    <s v="Teen"/>
    <n v="0"/>
    <n v="0"/>
    <n v="0"/>
    <s v="7534"/>
    <n v="9.2166999999999994"/>
    <s v="9.2167"/>
    <s v="Southampton"/>
  </r>
  <r>
    <s v="male"/>
    <n v="22"/>
    <n v="22"/>
    <s v="Adult"/>
    <n v="0"/>
    <n v="0"/>
    <n v="0"/>
    <s v="345767"/>
    <n v="9"/>
    <s v="9"/>
    <s v="Southampton"/>
  </r>
  <r>
    <s v="male"/>
    <n v="47"/>
    <n v="47"/>
    <s v="Adult"/>
    <n v="0"/>
    <n v="0"/>
    <n v="0"/>
    <s v="345765"/>
    <n v="9"/>
    <s v="9"/>
    <s v="Southampton"/>
  </r>
  <r>
    <s v="female"/>
    <n v="24"/>
    <n v="24"/>
    <s v="Adult"/>
    <n v="0"/>
    <n v="0"/>
    <n v="0"/>
    <s v="349236"/>
    <n v="8.85"/>
    <s v="8.85"/>
    <s v="Southampton"/>
  </r>
  <r>
    <s v="male"/>
    <m/>
    <s v="N/A"/>
    <s v="N/A"/>
    <n v="0"/>
    <n v="0"/>
    <n v="0"/>
    <s v="3411"/>
    <n v="8.7125000000000004"/>
    <s v="8.7125"/>
    <s v="Cherbourg"/>
  </r>
  <r>
    <s v="female"/>
    <n v="31"/>
    <n v="31"/>
    <s v="Adult"/>
    <n v="0"/>
    <n v="0"/>
    <n v="0"/>
    <s v="349244"/>
    <n v="8.6832999999999991"/>
    <s v="8.6833"/>
    <s v="Southampton"/>
  </r>
  <r>
    <s v="male"/>
    <n v="26"/>
    <n v="26"/>
    <s v="Adult"/>
    <n v="2"/>
    <n v="0"/>
    <n v="2"/>
    <s v="315151"/>
    <n v="8.6624999999999996"/>
    <s v="8.6625"/>
    <s v="Southampton"/>
  </r>
  <r>
    <s v="male"/>
    <m/>
    <s v="N/A"/>
    <s v="N/A"/>
    <n v="0"/>
    <n v="0"/>
    <n v="0"/>
    <s v="315037"/>
    <n v="8.6624999999999996"/>
    <s v="8.6625"/>
    <s v="Southampton"/>
  </r>
  <r>
    <s v="male"/>
    <n v="17"/>
    <n v="17"/>
    <s v="Teen"/>
    <n v="0"/>
    <n v="0"/>
    <n v="0"/>
    <s v="315093"/>
    <n v="8.6624999999999996"/>
    <s v="8.6625"/>
    <s v="Southampton"/>
  </r>
  <r>
    <s v="male"/>
    <n v="33"/>
    <n v="33"/>
    <s v="Adult"/>
    <n v="0"/>
    <n v="0"/>
    <n v="0"/>
    <s v="349239"/>
    <n v="8.6624999999999996"/>
    <s v="8.6625"/>
    <s v="Cherbourg"/>
  </r>
  <r>
    <s v="male"/>
    <n v="42"/>
    <n v="42"/>
    <s v="Adult"/>
    <n v="0"/>
    <n v="0"/>
    <n v="0"/>
    <s v="315088"/>
    <n v="8.6624999999999996"/>
    <s v="8.6625"/>
    <s v="Southampton"/>
  </r>
  <r>
    <s v="female"/>
    <n v="20"/>
    <n v="20"/>
    <s v="Adult"/>
    <n v="0"/>
    <n v="0"/>
    <n v="0"/>
    <s v="315096"/>
    <n v="8.6624999999999996"/>
    <s v="8.6625"/>
    <s v="Southampton"/>
  </r>
  <r>
    <s v="male"/>
    <n v="38"/>
    <n v="38"/>
    <s v="Adult"/>
    <n v="0"/>
    <n v="0"/>
    <n v="0"/>
    <s v="315089"/>
    <n v="8.6624999999999996"/>
    <s v="8.6625"/>
    <s v="Southampton"/>
  </r>
  <r>
    <s v="male"/>
    <n v="17"/>
    <n v="17"/>
    <s v="Teen"/>
    <n v="0"/>
    <n v="0"/>
    <n v="0"/>
    <s v="315086"/>
    <n v="8.6624999999999996"/>
    <s v="8.6625"/>
    <s v="Southampton"/>
  </r>
  <r>
    <s v="female"/>
    <n v="30"/>
    <n v="30"/>
    <s v="Adult"/>
    <n v="0"/>
    <n v="0"/>
    <n v="0"/>
    <s v="315084"/>
    <n v="8.6624999999999996"/>
    <s v="8.6625"/>
    <s v="Southampton"/>
  </r>
  <r>
    <s v="male"/>
    <n v="20"/>
    <n v="20"/>
    <s v="Adult"/>
    <n v="0"/>
    <n v="0"/>
    <n v="0"/>
    <s v="315094"/>
    <n v="8.6624999999999996"/>
    <s v="8.6625"/>
    <s v="Southampton"/>
  </r>
  <r>
    <s v="male"/>
    <n v="27"/>
    <n v="27"/>
    <s v="Adult"/>
    <n v="0"/>
    <n v="0"/>
    <n v="0"/>
    <s v="315098"/>
    <n v="8.6624999999999996"/>
    <s v="8.6625"/>
    <s v="Southampton"/>
  </r>
  <r>
    <s v="male"/>
    <n v="21"/>
    <n v="21"/>
    <s v="Adult"/>
    <n v="0"/>
    <n v="0"/>
    <n v="0"/>
    <s v="315097"/>
    <n v="8.6624999999999996"/>
    <s v="8.6625"/>
    <s v="Southampton"/>
  </r>
  <r>
    <s v="male"/>
    <n v="17"/>
    <n v="17"/>
    <s v="Teen"/>
    <n v="0"/>
    <n v="0"/>
    <n v="0"/>
    <s v="315090"/>
    <n v="8.6624999999999996"/>
    <s v="8.6625"/>
    <s v="Southampton"/>
  </r>
  <r>
    <s v="male"/>
    <n v="33"/>
    <n v="33"/>
    <s v="Adult"/>
    <n v="0"/>
    <n v="0"/>
    <n v="0"/>
    <s v="7540"/>
    <n v="8.6541999999999994"/>
    <s v="8.6542"/>
    <s v="Southampton"/>
  </r>
  <r>
    <s v="male"/>
    <m/>
    <m/>
    <s v="Child"/>
    <n v="0"/>
    <n v="1"/>
    <n v="1"/>
    <s v="2625"/>
    <n v="8.5167000000000002"/>
    <s v="8.5167"/>
    <s v="Cherbourg"/>
  </r>
  <r>
    <s v="male"/>
    <m/>
    <s v="N/A"/>
    <s v="N/A"/>
    <n v="0"/>
    <n v="0"/>
    <n v="0"/>
    <s v="330877"/>
    <n v="8.4582999999999995"/>
    <s v="8.4583"/>
    <s v="Queenstown"/>
  </r>
  <r>
    <s v="male"/>
    <n v="21"/>
    <n v="21"/>
    <s v="Adult"/>
    <n v="0"/>
    <n v="0"/>
    <n v="0"/>
    <s v="8475"/>
    <n v="8.4332999999999991"/>
    <s v="8.4333"/>
    <s v="Southampton"/>
  </r>
  <r>
    <s v="male"/>
    <n v="42"/>
    <n v="42"/>
    <s v="Adult"/>
    <n v="0"/>
    <n v="1"/>
    <n v="1"/>
    <s v="4579"/>
    <n v="8.4041999999999994"/>
    <s v="8.4042"/>
    <s v="Southampton"/>
  </r>
  <r>
    <s v="male"/>
    <n v="32"/>
    <n v="32"/>
    <s v="Adult"/>
    <n v="0"/>
    <n v="0"/>
    <n v="0"/>
    <s v="8471"/>
    <n v="8.3625000000000007"/>
    <s v="8.3625"/>
    <s v="Southampton"/>
  </r>
  <r>
    <s v="male"/>
    <n v="18"/>
    <n v="18"/>
    <s v="Teen"/>
    <n v="0"/>
    <n v="0"/>
    <n v="0"/>
    <s v="2223"/>
    <n v="8.3000000000000007"/>
    <s v="8.3"/>
    <s v="Southampton"/>
  </r>
  <r>
    <s v="male"/>
    <n v="19"/>
    <n v="19"/>
    <s v="Adult"/>
    <n v="0"/>
    <n v="0"/>
    <n v="0"/>
    <s v="S.P. 3464"/>
    <n v="8.1583000000000006"/>
    <s v="8.1583"/>
    <s v="Southampton"/>
  </r>
  <r>
    <s v="female"/>
    <m/>
    <s v="N/A"/>
    <s v="N/A"/>
    <n v="0"/>
    <n v="0"/>
    <n v="0"/>
    <s v="330935"/>
    <n v="8.1374999999999993"/>
    <s v="8.1375"/>
    <s v="Queenstown"/>
  </r>
  <r>
    <s v="male"/>
    <m/>
    <s v="N/A"/>
    <s v="N/A"/>
    <n v="0"/>
    <n v="0"/>
    <n v="0"/>
    <s v="65306"/>
    <n v="8.1125000000000007"/>
    <s v="8.1125"/>
    <s v="Southampton"/>
  </r>
  <r>
    <s v="male"/>
    <n v="35"/>
    <n v="35"/>
    <s v="Adult"/>
    <n v="0"/>
    <n v="0"/>
    <n v="0"/>
    <s v="373450"/>
    <n v="8.0500000000000007"/>
    <s v="8.05"/>
    <s v="Southampton"/>
  </r>
  <r>
    <s v="male"/>
    <n v="20"/>
    <n v="20"/>
    <s v="Adult"/>
    <n v="0"/>
    <n v="0"/>
    <n v="0"/>
    <s v="A/5. 2151"/>
    <n v="8.0500000000000007"/>
    <s v="8.05"/>
    <s v="Southampton"/>
  </r>
  <r>
    <s v="male"/>
    <n v="21"/>
    <n v="21"/>
    <s v="Adult"/>
    <n v="0"/>
    <n v="0"/>
    <n v="0"/>
    <s v="A./5. 2152"/>
    <n v="8.0500000000000007"/>
    <s v="8.05"/>
    <s v="Southampton"/>
  </r>
  <r>
    <s v="male"/>
    <m/>
    <s v="N/A"/>
    <s v="N/A"/>
    <n v="0"/>
    <n v="0"/>
    <n v="0"/>
    <s v="S.C./A.4. 23567"/>
    <n v="8.0500000000000007"/>
    <s v="8.05"/>
    <s v="Southampton"/>
  </r>
  <r>
    <s v="male"/>
    <m/>
    <s v="N/A"/>
    <s v="N/A"/>
    <n v="0"/>
    <n v="0"/>
    <n v="0"/>
    <s v="374746"/>
    <n v="8.0500000000000007"/>
    <s v="8.05"/>
    <s v="Southampton"/>
  </r>
  <r>
    <s v="male"/>
    <m/>
    <s v="N/A"/>
    <s v="N/A"/>
    <n v="0"/>
    <n v="0"/>
    <n v="0"/>
    <s v="SOTON/OQ 392086"/>
    <n v="8.0500000000000007"/>
    <s v="8.05"/>
    <s v="Southampton"/>
  </r>
  <r>
    <s v="male"/>
    <n v="24"/>
    <n v="24"/>
    <s v="Adult"/>
    <n v="0"/>
    <n v="0"/>
    <n v="0"/>
    <s v="343275"/>
    <n v="8.0500000000000007"/>
    <s v="8.05"/>
    <s v="Southampton"/>
  </r>
  <r>
    <s v="male"/>
    <n v="29"/>
    <n v="29"/>
    <s v="Adult"/>
    <n v="0"/>
    <n v="0"/>
    <n v="0"/>
    <s v="343276"/>
    <n v="8.0500000000000007"/>
    <s v="8.05"/>
    <s v="Southampton"/>
  </r>
  <r>
    <s v="male"/>
    <m/>
    <s v="N/A"/>
    <s v="N/A"/>
    <n v="0"/>
    <n v="0"/>
    <n v="0"/>
    <s v="374910"/>
    <n v="8.0500000000000007"/>
    <s v="8.05"/>
    <s v="Southampton"/>
  </r>
  <r>
    <s v="male"/>
    <n v="22"/>
    <n v="22"/>
    <s v="Adult"/>
    <n v="0"/>
    <n v="0"/>
    <n v="0"/>
    <s v="324669"/>
    <n v="8.0500000000000007"/>
    <s v="8.05"/>
    <s v="Southampton"/>
  </r>
  <r>
    <s v="male"/>
    <m/>
    <s v="N/A"/>
    <s v="N/A"/>
    <n v="0"/>
    <n v="0"/>
    <n v="0"/>
    <s v="A4. 54510"/>
    <n v="8.0500000000000007"/>
    <s v="8.05"/>
    <s v="Southampton"/>
  </r>
  <r>
    <s v="male"/>
    <n v="55.5"/>
    <n v="55.5"/>
    <s v="Adult"/>
    <n v="0"/>
    <n v="0"/>
    <n v="0"/>
    <s v="A.5. 11206"/>
    <n v="8.0500000000000007"/>
    <s v="8.05"/>
    <s v="Southampton"/>
  </r>
  <r>
    <s v="male"/>
    <n v="30"/>
    <n v="30"/>
    <s v="Adult"/>
    <n v="0"/>
    <n v="0"/>
    <n v="0"/>
    <s v="SOTON/OQ 392090"/>
    <n v="8.0500000000000007"/>
    <s v="8.05"/>
    <s v="Southampton"/>
  </r>
  <r>
    <s v="male"/>
    <n v="18"/>
    <n v="18"/>
    <s v="Teen"/>
    <n v="0"/>
    <n v="0"/>
    <n v="0"/>
    <s v="A/5 3540"/>
    <n v="8.0500000000000007"/>
    <s v="8.05"/>
    <s v="Southampton"/>
  </r>
  <r>
    <s v="male"/>
    <n v="16"/>
    <n v="16"/>
    <s v="Teen"/>
    <n v="0"/>
    <n v="0"/>
    <n v="0"/>
    <s v="SOTON/OQ 392089"/>
    <n v="8.0500000000000007"/>
    <s v="8.05"/>
    <s v="Southampton"/>
  </r>
  <r>
    <s v="male"/>
    <n v="51"/>
    <n v="51"/>
    <s v="Adult"/>
    <n v="0"/>
    <n v="0"/>
    <n v="0"/>
    <s v="21440"/>
    <n v="8.0500000000000007"/>
    <s v="8.05"/>
    <s v="Southampton"/>
  </r>
  <r>
    <s v="male"/>
    <n v="19"/>
    <n v="19"/>
    <s v="Adult"/>
    <n v="0"/>
    <n v="0"/>
    <n v="0"/>
    <s v="A/5. 10482"/>
    <n v="8.0500000000000007"/>
    <s v="8.05"/>
    <s v="Southampton"/>
  </r>
  <r>
    <s v="male"/>
    <m/>
    <s v="N/A"/>
    <s v="N/A"/>
    <n v="0"/>
    <n v="0"/>
    <n v="0"/>
    <s v="A/5 2466"/>
    <n v="8.0500000000000007"/>
    <s v="8.05"/>
    <s v="Southampton"/>
  </r>
  <r>
    <s v="male"/>
    <n v="45"/>
    <n v="45"/>
    <s v="Adult"/>
    <n v="0"/>
    <n v="0"/>
    <n v="0"/>
    <s v="7598"/>
    <n v="8.0500000000000007"/>
    <s v="8.05"/>
    <s v="Southampton"/>
  </r>
  <r>
    <s v="male"/>
    <n v="19"/>
    <n v="19"/>
    <s v="Adult"/>
    <n v="0"/>
    <n v="0"/>
    <n v="0"/>
    <s v="323951"/>
    <n v="8.0500000000000007"/>
    <s v="8.05"/>
    <s v="Southampton"/>
  </r>
  <r>
    <s v="male"/>
    <n v="26"/>
    <n v="26"/>
    <s v="Adult"/>
    <n v="0"/>
    <n v="0"/>
    <n v="0"/>
    <s v="341826"/>
    <n v="8.0500000000000007"/>
    <s v="8.05"/>
    <s v="Southampton"/>
  </r>
  <r>
    <s v="female"/>
    <m/>
    <s v="N/A"/>
    <s v="N/A"/>
    <n v="0"/>
    <n v="0"/>
    <n v="0"/>
    <s v="343095"/>
    <n v="8.0500000000000007"/>
    <s v="8.05"/>
    <s v="Southampton"/>
  </r>
  <r>
    <s v="male"/>
    <n v="32"/>
    <n v="32"/>
    <s v="Adult"/>
    <n v="0"/>
    <n v="0"/>
    <n v="0"/>
    <s v="SOTON/O.Q. 392078"/>
    <n v="8.0500000000000007"/>
    <s v="8.05"/>
    <s v="Southampton"/>
  </r>
  <r>
    <s v="male"/>
    <m/>
    <s v="N/A"/>
    <s v="N/A"/>
    <n v="0"/>
    <n v="0"/>
    <n v="0"/>
    <s v="A/5 2817"/>
    <n v="8.0500000000000007"/>
    <s v="8.05"/>
    <s v="Southampton"/>
  </r>
  <r>
    <s v="male"/>
    <n v="34"/>
    <n v="34"/>
    <s v="Adult"/>
    <n v="0"/>
    <n v="0"/>
    <n v="0"/>
    <s v="364506"/>
    <n v="8.0500000000000007"/>
    <s v="8.05"/>
    <s v="Southampton"/>
  </r>
  <r>
    <s v="male"/>
    <m/>
    <s v="N/A"/>
    <s v="N/A"/>
    <n v="0"/>
    <n v="0"/>
    <n v="0"/>
    <s v="A/S 2816"/>
    <n v="8.0500000000000007"/>
    <s v="8.05"/>
    <s v="Southampton"/>
  </r>
  <r>
    <s v="male"/>
    <n v="50"/>
    <n v="50"/>
    <s v="Adult"/>
    <n v="0"/>
    <n v="0"/>
    <n v="0"/>
    <s v="A/5 3594"/>
    <n v="8.0500000000000007"/>
    <s v="8.05"/>
    <s v="Southampton"/>
  </r>
  <r>
    <s v="male"/>
    <n v="30"/>
    <n v="30"/>
    <s v="Adult"/>
    <n v="0"/>
    <n v="0"/>
    <n v="0"/>
    <s v="A.5. 18509"/>
    <n v="8.0500000000000007"/>
    <s v="8.05"/>
    <s v="Southampton"/>
  </r>
  <r>
    <s v="male"/>
    <n v="21"/>
    <n v="21"/>
    <s v="Adult"/>
    <n v="0"/>
    <n v="0"/>
    <n v="0"/>
    <s v="A/4 45380"/>
    <n v="8.0500000000000007"/>
    <s v="8.05"/>
    <s v="Southampton"/>
  </r>
  <r>
    <s v="male"/>
    <m/>
    <s v="N/A"/>
    <s v="N/A"/>
    <n v="0"/>
    <n v="0"/>
    <n v="0"/>
    <s v="SOTON/OQ 3101316"/>
    <n v="8.0500000000000007"/>
    <s v="8.05"/>
    <s v="Southampton"/>
  </r>
  <r>
    <s v="male"/>
    <m/>
    <s v="N/A"/>
    <s v="N/A"/>
    <n v="0"/>
    <n v="0"/>
    <n v="0"/>
    <s v="SOTON/OQ 392082"/>
    <n v="8.0500000000000007"/>
    <s v="8.05"/>
    <s v="Southampton"/>
  </r>
  <r>
    <s v="female"/>
    <m/>
    <s v="N/A"/>
    <s v="N/A"/>
    <n v="0"/>
    <n v="0"/>
    <n v="0"/>
    <s v="SOTON/O.Q. 392087"/>
    <n v="8.0500000000000007"/>
    <s v="8.05"/>
    <s v="Southampton"/>
  </r>
  <r>
    <s v="male"/>
    <n v="16"/>
    <n v="16"/>
    <s v="Teen"/>
    <n v="0"/>
    <n v="0"/>
    <n v="0"/>
    <s v="A/4. 20589"/>
    <n v="8.0500000000000007"/>
    <s v="8.05"/>
    <s v="Southampton"/>
  </r>
  <r>
    <s v="male"/>
    <n v="22"/>
    <n v="22"/>
    <s v="Adult"/>
    <n v="0"/>
    <n v="0"/>
    <n v="0"/>
    <s v="14973"/>
    <n v="8.0500000000000007"/>
    <s v="8.05"/>
    <s v="Southampton"/>
  </r>
  <r>
    <s v="male"/>
    <m/>
    <s v="N/A"/>
    <s v="N/A"/>
    <n v="0"/>
    <n v="0"/>
    <n v="0"/>
    <s v="A./5. 3235"/>
    <n v="8.0500000000000007"/>
    <s v="8.05"/>
    <s v="Southampton"/>
  </r>
  <r>
    <s v="male"/>
    <n v="44"/>
    <n v="44"/>
    <s v="Adult"/>
    <n v="0"/>
    <n v="0"/>
    <n v="0"/>
    <s v="364511"/>
    <n v="8.0500000000000007"/>
    <s v="8.05"/>
    <s v="Southampton"/>
  </r>
  <r>
    <s v="male"/>
    <n v="35"/>
    <n v="35"/>
    <s v="Adult"/>
    <n v="0"/>
    <n v="0"/>
    <n v="0"/>
    <s v="364512"/>
    <n v="8.0500000000000007"/>
    <s v="8.05"/>
    <s v="Southampton"/>
  </r>
  <r>
    <s v="male"/>
    <n v="43"/>
    <n v="43"/>
    <s v="Adult"/>
    <n v="0"/>
    <n v="0"/>
    <n v="0"/>
    <s v="A/5 3536"/>
    <n v="8.0500000000000007"/>
    <s v="8.05"/>
    <s v="Southampton"/>
  </r>
  <r>
    <s v="male"/>
    <n v="24.5"/>
    <n v="24.5"/>
    <s v="Adult"/>
    <n v="0"/>
    <n v="0"/>
    <n v="0"/>
    <s v="342826"/>
    <n v="8.0500000000000007"/>
    <s v="8.05"/>
    <s v="Southampton"/>
  </r>
  <r>
    <s v="male"/>
    <n v="44"/>
    <n v="44"/>
    <s v="Adult"/>
    <n v="0"/>
    <n v="0"/>
    <n v="0"/>
    <s v="363592"/>
    <n v="8.0500000000000007"/>
    <s v="8.05"/>
    <s v="Southampton"/>
  </r>
  <r>
    <s v="male"/>
    <n v="34"/>
    <n v="34"/>
    <s v="Adult"/>
    <n v="0"/>
    <n v="0"/>
    <n v="0"/>
    <s v="363294"/>
    <n v="8.0500000000000007"/>
    <s v="8.05"/>
    <s v="Southampton"/>
  </r>
  <r>
    <s v="male"/>
    <n v="30.5"/>
    <n v="30.5"/>
    <s v="Adult"/>
    <n v="0"/>
    <n v="0"/>
    <n v="0"/>
    <s v="364499"/>
    <n v="8.0500000000000007"/>
    <s v="8.05"/>
    <s v="Southampton"/>
  </r>
  <r>
    <s v="male"/>
    <m/>
    <s v="N/A"/>
    <s v="N/A"/>
    <n v="0"/>
    <n v="0"/>
    <n v="0"/>
    <s v="392092"/>
    <n v="8.0500000000000007"/>
    <s v="8.05"/>
    <s v="Southampton"/>
  </r>
  <r>
    <s v="female"/>
    <n v="15"/>
    <n v="15"/>
    <s v="Teen"/>
    <n v="0"/>
    <n v="0"/>
    <n v="0"/>
    <s v="330923"/>
    <n v="8.0291999999999994"/>
    <s v="8.0292"/>
    <s v="Queenstown"/>
  </r>
  <r>
    <s v="female"/>
    <n v="26"/>
    <n v="26"/>
    <s v="Adult"/>
    <n v="0"/>
    <n v="0"/>
    <n v="0"/>
    <s v="STON/O2. 3101282"/>
    <n v="7.9249999999999998"/>
    <s v="7.925"/>
    <s v="Southampton"/>
  </r>
  <r>
    <s v="female"/>
    <n v="17"/>
    <n v="17"/>
    <s v="Teen"/>
    <n v="4"/>
    <n v="2"/>
    <n v="6"/>
    <s v="3101281"/>
    <n v="7.9249999999999998"/>
    <s v="7.925"/>
    <s v="Southampton"/>
  </r>
  <r>
    <s v="male"/>
    <n v="37"/>
    <n v="37"/>
    <s v="Adult"/>
    <n v="2"/>
    <n v="0"/>
    <n v="2"/>
    <s v="3101276"/>
    <n v="7.9249999999999998"/>
    <s v="7.925"/>
    <s v="Southampton"/>
  </r>
  <r>
    <s v="male"/>
    <n v="21"/>
    <n v="21"/>
    <s v="Adult"/>
    <n v="0"/>
    <n v="0"/>
    <n v="0"/>
    <s v="STON/O 2. 3101294"/>
    <n v="7.9249999999999998"/>
    <s v="7.925"/>
    <s v="Southampton"/>
  </r>
  <r>
    <s v="male"/>
    <n v="21"/>
    <n v="21"/>
    <s v="Adult"/>
    <n v="0"/>
    <n v="0"/>
    <n v="0"/>
    <s v="STON/O 2. 3101280"/>
    <n v="7.9249999999999998"/>
    <s v="7.925"/>
    <s v="Southampton"/>
  </r>
  <r>
    <s v="female"/>
    <n v="27"/>
    <n v="27"/>
    <s v="Adult"/>
    <n v="0"/>
    <n v="0"/>
    <n v="0"/>
    <s v="STON/O2. 3101283"/>
    <n v="7.9249999999999998"/>
    <s v="7.925"/>
    <s v="Southampton"/>
  </r>
  <r>
    <s v="male"/>
    <n v="32"/>
    <n v="32"/>
    <s v="Adult"/>
    <n v="0"/>
    <n v="0"/>
    <n v="0"/>
    <s v="STON/O 2. 3101293"/>
    <n v="7.9249999999999998"/>
    <s v="7.925"/>
    <s v="Southampton"/>
  </r>
  <r>
    <s v="male"/>
    <n v="28"/>
    <n v="28"/>
    <s v="Adult"/>
    <n v="2"/>
    <n v="0"/>
    <n v="2"/>
    <s v="3101277"/>
    <n v="7.9249999999999998"/>
    <s v="7.925"/>
    <s v="Southampton"/>
  </r>
  <r>
    <s v="male"/>
    <n v="39"/>
    <n v="39"/>
    <s v="Adult"/>
    <n v="0"/>
    <n v="0"/>
    <n v="0"/>
    <s v="STON/O 2. 3101289"/>
    <n v="7.9249999999999998"/>
    <s v="7.925"/>
    <s v="Southampton"/>
  </r>
  <r>
    <s v="male"/>
    <n v="44"/>
    <n v="44"/>
    <s v="Adult"/>
    <n v="0"/>
    <n v="0"/>
    <n v="0"/>
    <s v="STON/O 2. 3101269"/>
    <n v="7.9249999999999998"/>
    <s v="7.925"/>
    <s v="Southampton"/>
  </r>
  <r>
    <s v="male"/>
    <n v="39"/>
    <n v="39"/>
    <s v="Adult"/>
    <n v="0"/>
    <n v="0"/>
    <n v="0"/>
    <s v="3101296"/>
    <n v="7.9249999999999998"/>
    <s v="7.925"/>
    <s v="Southampton"/>
  </r>
  <r>
    <s v="male"/>
    <n v="32"/>
    <n v="32"/>
    <s v="Adult"/>
    <n v="0"/>
    <n v="0"/>
    <n v="0"/>
    <s v="STON/O 2. 3101286"/>
    <n v="7.9249999999999998"/>
    <s v="7.925"/>
    <s v="Southampton"/>
  </r>
  <r>
    <s v="male"/>
    <n v="32"/>
    <n v="32"/>
    <s v="Adult"/>
    <n v="0"/>
    <n v="0"/>
    <n v="0"/>
    <s v="STON/O 2. 3101292"/>
    <n v="7.9249999999999998"/>
    <s v="7.925"/>
    <s v="Southampton"/>
  </r>
  <r>
    <s v="male"/>
    <n v="20"/>
    <n v="20"/>
    <s v="Adult"/>
    <n v="1"/>
    <n v="0"/>
    <n v="1"/>
    <s v="STON/O 2. 3101285"/>
    <n v="7.9249999999999998"/>
    <s v="7.925"/>
    <s v="Southampton"/>
  </r>
  <r>
    <s v="female"/>
    <n v="25"/>
    <n v="25"/>
    <s v="Adult"/>
    <n v="1"/>
    <n v="0"/>
    <n v="1"/>
    <s v="STON/O2. 3101271"/>
    <n v="7.9249999999999998"/>
    <s v="7.925"/>
    <s v="Southampton"/>
  </r>
  <r>
    <s v="male"/>
    <n v="31"/>
    <n v="31"/>
    <s v="Adult"/>
    <n v="0"/>
    <n v="0"/>
    <n v="0"/>
    <s v="STON/O 2. 3101288"/>
    <n v="7.9249999999999998"/>
    <s v="7.925"/>
    <s v="Southampton"/>
  </r>
  <r>
    <s v="female"/>
    <n v="23"/>
    <n v="23"/>
    <s v="Adult"/>
    <n v="0"/>
    <n v="0"/>
    <n v="0"/>
    <s v="STON/O2. 3101290"/>
    <n v="7.9249999999999998"/>
    <s v="7.925"/>
    <s v="Southampton"/>
  </r>
  <r>
    <s v="male"/>
    <n v="20"/>
    <n v="20"/>
    <s v="Adult"/>
    <n v="0"/>
    <n v="0"/>
    <n v="0"/>
    <s v="SOTON/O2 3101287"/>
    <n v="7.9249999999999998"/>
    <s v="7.925"/>
    <s v="Southampton"/>
  </r>
  <r>
    <s v="male"/>
    <m/>
    <s v="N/A"/>
    <s v="N/A"/>
    <n v="0"/>
    <n v="0"/>
    <n v="0"/>
    <s v="349216"/>
    <n v="7.8958000000000004"/>
    <s v="7.8958"/>
    <s v="Southampton"/>
  </r>
  <r>
    <s v="male"/>
    <m/>
    <s v="N/A"/>
    <s v="N/A"/>
    <n v="0"/>
    <n v="0"/>
    <n v="0"/>
    <s v="349253"/>
    <n v="7.8958000000000004"/>
    <s v="7.8958"/>
    <s v="Cherbourg"/>
  </r>
  <r>
    <s v="male"/>
    <m/>
    <s v="N/A"/>
    <s v="N/A"/>
    <n v="0"/>
    <n v="0"/>
    <n v="0"/>
    <s v="349208"/>
    <n v="7.8958000000000004"/>
    <s v="7.8958"/>
    <s v="Southampton"/>
  </r>
  <r>
    <s v="female"/>
    <n v="28"/>
    <n v="28"/>
    <s v="Adult"/>
    <n v="0"/>
    <n v="0"/>
    <n v="0"/>
    <s v="349245"/>
    <n v="7.8958000000000004"/>
    <s v="7.8958"/>
    <s v="Southampton"/>
  </r>
  <r>
    <s v="male"/>
    <m/>
    <s v="N/A"/>
    <s v="N/A"/>
    <n v="0"/>
    <n v="0"/>
    <n v="0"/>
    <s v="349215"/>
    <n v="7.8958000000000004"/>
    <s v="7.8958"/>
    <s v="Southampton"/>
  </r>
  <r>
    <s v="male"/>
    <n v="28"/>
    <n v="28"/>
    <s v="Adult"/>
    <n v="0"/>
    <n v="0"/>
    <n v="0"/>
    <s v="349207"/>
    <n v="7.8958000000000004"/>
    <s v="7.8958"/>
    <s v="Southampton"/>
  </r>
  <r>
    <s v="male"/>
    <n v="38"/>
    <n v="38"/>
    <s v="Adult"/>
    <n v="0"/>
    <n v="0"/>
    <n v="0"/>
    <s v="349249"/>
    <n v="7.8958000000000004"/>
    <s v="7.8958"/>
    <s v="Southampton"/>
  </r>
  <r>
    <s v="male"/>
    <n v="33"/>
    <n v="33"/>
    <s v="Adult"/>
    <n v="0"/>
    <n v="0"/>
    <n v="0"/>
    <s v="349241"/>
    <n v="7.8958000000000004"/>
    <s v="7.8958"/>
    <s v="Cherbourg"/>
  </r>
  <r>
    <s v="male"/>
    <n v="36"/>
    <n v="36"/>
    <s v="Adult"/>
    <n v="0"/>
    <n v="0"/>
    <n v="0"/>
    <s v="349247"/>
    <n v="7.8958000000000004"/>
    <s v="7.8958"/>
    <s v="Southampton"/>
  </r>
  <r>
    <s v="male"/>
    <m/>
    <s v="N/A"/>
    <s v="N/A"/>
    <n v="0"/>
    <n v="0"/>
    <n v="0"/>
    <s v="349234"/>
    <n v="7.8958000000000004"/>
    <s v="7.8958"/>
    <s v="Southampton"/>
  </r>
  <r>
    <s v="male"/>
    <n v="22"/>
    <n v="22"/>
    <s v="Adult"/>
    <n v="0"/>
    <n v="0"/>
    <n v="0"/>
    <s v="349206"/>
    <n v="7.8958000000000004"/>
    <s v="7.8958"/>
    <s v="Southampton"/>
  </r>
  <r>
    <s v="male"/>
    <n v="24"/>
    <n v="24"/>
    <s v="Adult"/>
    <n v="0"/>
    <n v="0"/>
    <n v="0"/>
    <s v="349233"/>
    <n v="7.8958000000000004"/>
    <s v="7.8958"/>
    <s v="Southampton"/>
  </r>
  <r>
    <s v="male"/>
    <n v="28"/>
    <n v="28"/>
    <s v="Adult"/>
    <n v="0"/>
    <n v="0"/>
    <n v="0"/>
    <s v="349243"/>
    <n v="7.8958000000000004"/>
    <s v="7.8958"/>
    <s v="Southampton"/>
  </r>
  <r>
    <s v="male"/>
    <n v="27"/>
    <n v="27"/>
    <s v="Adult"/>
    <n v="0"/>
    <n v="0"/>
    <n v="0"/>
    <s v="349219"/>
    <n v="7.8958000000000004"/>
    <s v="7.8958"/>
    <s v="Southampton"/>
  </r>
  <r>
    <s v="male"/>
    <m/>
    <s v="N/A"/>
    <s v="N/A"/>
    <n v="0"/>
    <n v="0"/>
    <n v="0"/>
    <s v="349225"/>
    <n v="7.8958000000000004"/>
    <s v="7.8958"/>
    <s v="Southampton"/>
  </r>
  <r>
    <s v="male"/>
    <m/>
    <s v="N/A"/>
    <s v="N/A"/>
    <n v="0"/>
    <n v="0"/>
    <n v="0"/>
    <s v="349227"/>
    <n v="7.8958000000000004"/>
    <s v="7.8958"/>
    <s v="Southampton"/>
  </r>
  <r>
    <s v="male"/>
    <m/>
    <s v="N/A"/>
    <s v="N/A"/>
    <n v="0"/>
    <n v="0"/>
    <n v="0"/>
    <s v="349222"/>
    <n v="7.8958000000000004"/>
    <s v="7.8958"/>
    <s v="Southampton"/>
  </r>
  <r>
    <s v="male"/>
    <m/>
    <s v="N/A"/>
    <s v="N/A"/>
    <n v="0"/>
    <n v="0"/>
    <n v="0"/>
    <s v="349254"/>
    <n v="7.8958000000000004"/>
    <s v="7.8958"/>
    <s v="Cherbourg"/>
  </r>
  <r>
    <s v="male"/>
    <n v="29"/>
    <n v="29"/>
    <s v="Adult"/>
    <n v="0"/>
    <n v="0"/>
    <n v="0"/>
    <s v="349240"/>
    <n v="7.8958000000000004"/>
    <s v="7.8958"/>
    <s v="Cherbourg"/>
  </r>
  <r>
    <s v="male"/>
    <n v="32"/>
    <n v="32"/>
    <s v="Adult"/>
    <n v="0"/>
    <n v="0"/>
    <n v="0"/>
    <s v="349242"/>
    <n v="7.8958000000000004"/>
    <s v="7.8958"/>
    <s v="Southampton"/>
  </r>
  <r>
    <s v="male"/>
    <n v="22"/>
    <n v="22"/>
    <s v="Adult"/>
    <n v="0"/>
    <n v="0"/>
    <n v="0"/>
    <s v="349252"/>
    <n v="7.8958000000000004"/>
    <s v="7.8958"/>
    <s v="Southampton"/>
  </r>
  <r>
    <s v="male"/>
    <n v="40"/>
    <n v="40"/>
    <s v="Adult"/>
    <n v="0"/>
    <n v="0"/>
    <n v="0"/>
    <s v="349251"/>
    <n v="7.8958000000000004"/>
    <s v="7.8958"/>
    <s v="Southampton"/>
  </r>
  <r>
    <s v="male"/>
    <n v="19"/>
    <n v="19"/>
    <s v="Adult"/>
    <n v="0"/>
    <n v="0"/>
    <n v="0"/>
    <s v="349205"/>
    <n v="7.8958000000000004"/>
    <s v="7.8958"/>
    <s v="Southampton"/>
  </r>
  <r>
    <s v="male"/>
    <m/>
    <s v="N/A"/>
    <s v="N/A"/>
    <n v="0"/>
    <n v="0"/>
    <n v="0"/>
    <s v="349214"/>
    <n v="7.8958000000000004"/>
    <s v="7.8958"/>
    <s v="Southampton"/>
  </r>
  <r>
    <s v="male"/>
    <n v="30"/>
    <n v="30"/>
    <s v="Adult"/>
    <n v="0"/>
    <n v="0"/>
    <n v="0"/>
    <s v="349246"/>
    <n v="7.8958000000000004"/>
    <s v="7.8958"/>
    <s v="Southampton"/>
  </r>
  <r>
    <s v="male"/>
    <n v="26"/>
    <n v="26"/>
    <s v="Adult"/>
    <n v="0"/>
    <n v="0"/>
    <n v="0"/>
    <s v="349224"/>
    <n v="7.8958000000000004"/>
    <s v="7.8958"/>
    <s v="Southampton"/>
  </r>
  <r>
    <s v="male"/>
    <n v="19"/>
    <n v="19"/>
    <s v="Adult"/>
    <n v="0"/>
    <n v="0"/>
    <n v="0"/>
    <s v="349231"/>
    <n v="7.8958000000000004"/>
    <s v="7.8958"/>
    <s v="Southampton"/>
  </r>
  <r>
    <s v="male"/>
    <m/>
    <s v="N/A"/>
    <s v="N/A"/>
    <n v="0"/>
    <n v="0"/>
    <n v="0"/>
    <s v="349221"/>
    <n v="7.8958000000000004"/>
    <s v="7.8958"/>
    <s v="Southampton"/>
  </r>
  <r>
    <s v="male"/>
    <m/>
    <s v="N/A"/>
    <s v="N/A"/>
    <n v="0"/>
    <n v="0"/>
    <n v="0"/>
    <s v="349223"/>
    <n v="7.8958000000000004"/>
    <s v="7.8958"/>
    <s v="Southampton"/>
  </r>
  <r>
    <s v="male"/>
    <m/>
    <s v="N/A"/>
    <s v="N/A"/>
    <n v="0"/>
    <n v="0"/>
    <n v="0"/>
    <s v="349201"/>
    <n v="7.8958000000000004"/>
    <s v="7.8958"/>
    <s v="Southampton"/>
  </r>
  <r>
    <s v="male"/>
    <m/>
    <s v="N/A"/>
    <s v="N/A"/>
    <n v="0"/>
    <n v="0"/>
    <n v="0"/>
    <s v="349218"/>
    <n v="7.8958000000000004"/>
    <s v="7.8958"/>
    <s v="Southampton"/>
  </r>
  <r>
    <s v="male"/>
    <n v="23"/>
    <n v="23"/>
    <s v="Adult"/>
    <n v="0"/>
    <n v="0"/>
    <n v="0"/>
    <s v="349204"/>
    <n v="7.8958000000000004"/>
    <s v="7.8958"/>
    <s v="Southampton"/>
  </r>
  <r>
    <s v="male"/>
    <n v="25"/>
    <n v="25"/>
    <s v="Adult"/>
    <n v="0"/>
    <n v="0"/>
    <n v="0"/>
    <s v="349203"/>
    <n v="7.8958000000000004"/>
    <s v="7.8958"/>
    <s v="Southampton"/>
  </r>
  <r>
    <s v="male"/>
    <n v="35"/>
    <n v="35"/>
    <s v="Adult"/>
    <n v="0"/>
    <n v="0"/>
    <n v="0"/>
    <s v="349213"/>
    <n v="7.8958000000000004"/>
    <s v="7.8958"/>
    <s v="Cherbourg"/>
  </r>
  <r>
    <s v="male"/>
    <n v="26"/>
    <n v="26"/>
    <s v="Adult"/>
    <n v="0"/>
    <n v="0"/>
    <n v="0"/>
    <s v="349248"/>
    <n v="7.8958000000000004"/>
    <s v="7.8958"/>
    <s v="Southampton"/>
  </r>
  <r>
    <s v="male"/>
    <n v="19"/>
    <n v="19"/>
    <s v="Adult"/>
    <n v="0"/>
    <n v="0"/>
    <n v="0"/>
    <s v="349212"/>
    <n v="7.8958000000000004"/>
    <s v="7.8958"/>
    <s v="Southampton"/>
  </r>
  <r>
    <s v="male"/>
    <m/>
    <s v="N/A"/>
    <s v="N/A"/>
    <n v="0"/>
    <n v="0"/>
    <n v="0"/>
    <s v="349217"/>
    <n v="7.8958000000000004"/>
    <s v="7.8958"/>
    <s v="Southampton"/>
  </r>
  <r>
    <s v="male"/>
    <n v="33"/>
    <n v="33"/>
    <s v="Adult"/>
    <n v="0"/>
    <n v="0"/>
    <n v="0"/>
    <s v="349257"/>
    <n v="7.8958000000000004"/>
    <s v="7.8958"/>
    <s v="Southampton"/>
  </r>
  <r>
    <s v="male"/>
    <n v="26"/>
    <n v="26"/>
    <s v="Adult"/>
    <n v="0"/>
    <n v="0"/>
    <n v="0"/>
    <s v="3474"/>
    <n v="7.8875000000000002"/>
    <s v="7.8875"/>
    <s v="Southampton"/>
  </r>
  <r>
    <s v="female"/>
    <m/>
    <s v="N/A"/>
    <s v="N/A"/>
    <n v="0"/>
    <n v="0"/>
    <n v="0"/>
    <s v="330959"/>
    <n v="7.8792"/>
    <s v="7.8792"/>
    <s v="Queenstown"/>
  </r>
  <r>
    <s v="female"/>
    <n v="19"/>
    <n v="19"/>
    <s v="Adult"/>
    <n v="0"/>
    <n v="0"/>
    <n v="0"/>
    <s v="330958"/>
    <n v="7.8792"/>
    <s v="7.8792"/>
    <s v="Queenstown"/>
  </r>
  <r>
    <s v="female"/>
    <m/>
    <s v="N/A"/>
    <s v="N/A"/>
    <n v="0"/>
    <n v="0"/>
    <n v="0"/>
    <s v="330931"/>
    <n v="7.8792"/>
    <s v="7.8792"/>
    <s v="Queenstown"/>
  </r>
  <r>
    <s v="female"/>
    <m/>
    <s v="N/A"/>
    <s v="N/A"/>
    <n v="0"/>
    <n v="0"/>
    <n v="0"/>
    <s v="330980"/>
    <n v="7.8792"/>
    <s v="7.8792"/>
    <s v="Queenstown"/>
  </r>
  <r>
    <s v="male"/>
    <n v="29"/>
    <n v="29"/>
    <s v="Adult"/>
    <n v="0"/>
    <n v="0"/>
    <n v="0"/>
    <s v="315082"/>
    <n v="7.875"/>
    <s v="7.875"/>
    <s v="Southampton"/>
  </r>
  <r>
    <s v="female"/>
    <n v="14"/>
    <n v="14"/>
    <s v="Teen"/>
    <n v="0"/>
    <n v="0"/>
    <n v="0"/>
    <s v="350406"/>
    <n v="7.8541999999999996"/>
    <s v="7.8542"/>
    <s v="Southampton"/>
  </r>
  <r>
    <s v="male"/>
    <n v="20"/>
    <n v="20"/>
    <s v="Adult"/>
    <n v="0"/>
    <n v="0"/>
    <n v="0"/>
    <s v="347466"/>
    <n v="7.8541999999999996"/>
    <s v="7.8542"/>
    <s v="Southampton"/>
  </r>
  <r>
    <s v="male"/>
    <n v="18"/>
    <n v="18"/>
    <s v="Teen"/>
    <n v="1"/>
    <n v="1"/>
    <n v="2"/>
    <s v="350404"/>
    <n v="7.8541999999999996"/>
    <s v="7.8542"/>
    <s v="Southampton"/>
  </r>
  <r>
    <s v="female"/>
    <n v="19"/>
    <n v="19"/>
    <s v="Adult"/>
    <n v="1"/>
    <n v="0"/>
    <n v="1"/>
    <s v="350046"/>
    <n v="7.8541999999999996"/>
    <s v="7.8542"/>
    <s v="Southampton"/>
  </r>
  <r>
    <s v="male"/>
    <n v="28"/>
    <n v="28"/>
    <s v="Adult"/>
    <n v="0"/>
    <n v="0"/>
    <n v="0"/>
    <s v="347464"/>
    <n v="7.8541999999999996"/>
    <s v="7.8542"/>
    <s v="Southampton"/>
  </r>
  <r>
    <s v="female"/>
    <n v="26"/>
    <n v="26"/>
    <s v="Adult"/>
    <n v="0"/>
    <n v="0"/>
    <n v="0"/>
    <s v="347470"/>
    <n v="7.8541999999999996"/>
    <s v="7.8542"/>
    <s v="Southampton"/>
  </r>
  <r>
    <s v="female"/>
    <n v="31"/>
    <n v="31"/>
    <s v="Adult"/>
    <n v="0"/>
    <n v="0"/>
    <n v="0"/>
    <s v="350407"/>
    <n v="7.8541999999999996"/>
    <s v="7.8542"/>
    <s v="Southampton"/>
  </r>
  <r>
    <s v="male"/>
    <n v="32"/>
    <n v="32"/>
    <s v="Adult"/>
    <n v="0"/>
    <n v="0"/>
    <n v="0"/>
    <s v="350417"/>
    <n v="7.8541999999999996"/>
    <s v="7.8542"/>
    <s v="Southampton"/>
  </r>
  <r>
    <s v="male"/>
    <n v="21"/>
    <n v="21"/>
    <s v="Adult"/>
    <n v="0"/>
    <n v="0"/>
    <n v="0"/>
    <s v="350029"/>
    <n v="7.8541999999999996"/>
    <s v="7.8542"/>
    <s v="Southampton"/>
  </r>
  <r>
    <s v="male"/>
    <n v="20"/>
    <n v="20"/>
    <s v="Adult"/>
    <n v="0"/>
    <n v="0"/>
    <n v="0"/>
    <s v="350050"/>
    <n v="7.8541999999999996"/>
    <s v="7.8542"/>
    <s v="Southampton"/>
  </r>
  <r>
    <s v="male"/>
    <n v="26"/>
    <n v="26"/>
    <s v="Adult"/>
    <n v="1"/>
    <n v="0"/>
    <n v="1"/>
    <s v="350025"/>
    <n v="7.8541999999999996"/>
    <s v="7.8542"/>
    <s v="Southampton"/>
  </r>
  <r>
    <s v="male"/>
    <n v="48"/>
    <n v="48"/>
    <s v="Adult"/>
    <n v="0"/>
    <n v="0"/>
    <n v="0"/>
    <s v="350047"/>
    <n v="7.8541999999999996"/>
    <s v="7.8542"/>
    <s v="Southampton"/>
  </r>
  <r>
    <s v="male"/>
    <n v="23"/>
    <n v="23"/>
    <s v="Adult"/>
    <n v="0"/>
    <n v="0"/>
    <n v="0"/>
    <s v="347468"/>
    <n v="7.8541999999999996"/>
    <s v="7.8542"/>
    <s v="Southampton"/>
  </r>
  <r>
    <s v="male"/>
    <m/>
    <s v="N/A"/>
    <s v="N/A"/>
    <n v="0"/>
    <n v="0"/>
    <n v="0"/>
    <s v="330979"/>
    <n v="7.8292000000000002"/>
    <s v="7.8292"/>
    <s v="Queenstown"/>
  </r>
  <r>
    <s v="female"/>
    <m/>
    <s v="N/A"/>
    <s v="N/A"/>
    <n v="0"/>
    <n v="0"/>
    <n v="0"/>
    <s v="330919"/>
    <n v="7.8292000000000002"/>
    <s v="7.8292"/>
    <s v="Queenstown"/>
  </r>
  <r>
    <s v="male"/>
    <n v="21"/>
    <n v="21"/>
    <s v="Adult"/>
    <n v="0"/>
    <n v="0"/>
    <n v="0"/>
    <s v="A/4. 39886"/>
    <n v="7.8"/>
    <s v="7.8"/>
    <s v="Southampton"/>
  </r>
  <r>
    <s v="male"/>
    <n v="27"/>
    <n v="27"/>
    <s v="Adult"/>
    <n v="0"/>
    <n v="0"/>
    <n v="0"/>
    <s v="350043"/>
    <n v="7.7957999999999998"/>
    <s v="7.7958"/>
    <s v="Southampton"/>
  </r>
  <r>
    <s v="male"/>
    <n v="21"/>
    <n v="21"/>
    <s v="Adult"/>
    <n v="0"/>
    <n v="0"/>
    <n v="0"/>
    <s v="350034"/>
    <n v="7.7957999999999998"/>
    <s v="7.7958"/>
    <s v="Southampton"/>
  </r>
  <r>
    <s v="male"/>
    <n v="22"/>
    <n v="22"/>
    <s v="Adult"/>
    <n v="0"/>
    <n v="0"/>
    <n v="0"/>
    <s v="350052"/>
    <n v="7.7957999999999998"/>
    <s v="7.7958"/>
    <s v="Southampton"/>
  </r>
  <r>
    <s v="male"/>
    <n v="24"/>
    <n v="24"/>
    <s v="Adult"/>
    <n v="0"/>
    <n v="0"/>
    <n v="0"/>
    <s v="350035"/>
    <n v="7.7957999999999998"/>
    <s v="7.7958"/>
    <s v="Southampton"/>
  </r>
  <r>
    <s v="male"/>
    <n v="18"/>
    <n v="18"/>
    <s v="Teen"/>
    <n v="0"/>
    <n v="0"/>
    <n v="0"/>
    <s v="350036"/>
    <n v="7.7957999999999998"/>
    <s v="7.7958"/>
    <s v="Southampton"/>
  </r>
  <r>
    <s v="male"/>
    <n v="28"/>
    <n v="28"/>
    <s v="Adult"/>
    <n v="0"/>
    <n v="0"/>
    <n v="0"/>
    <s v="350042"/>
    <n v="7.7957999999999998"/>
    <s v="7.7958"/>
    <s v="Southampton"/>
  </r>
  <r>
    <s v="female"/>
    <m/>
    <s v="N/A"/>
    <s v="N/A"/>
    <n v="0"/>
    <n v="0"/>
    <n v="0"/>
    <s v="330932"/>
    <n v="7.7874999999999996"/>
    <s v="7.7875"/>
    <s v="Queenstown"/>
  </r>
  <r>
    <s v="male"/>
    <m/>
    <s v="N/A"/>
    <s v="N/A"/>
    <n v="0"/>
    <n v="0"/>
    <n v="0"/>
    <s v="312991"/>
    <n v="7.7750000000000004"/>
    <s v="7.775"/>
    <s v="Southampton"/>
  </r>
  <r>
    <s v="male"/>
    <n v="26"/>
    <n v="26"/>
    <s v="Adult"/>
    <n v="0"/>
    <n v="0"/>
    <n v="0"/>
    <s v="347068"/>
    <n v="7.7750000000000004"/>
    <s v="7.775"/>
    <s v="Southampton"/>
  </r>
  <r>
    <s v="male"/>
    <n v="29"/>
    <n v="29"/>
    <s v="Adult"/>
    <n v="0"/>
    <n v="0"/>
    <n v="0"/>
    <s v="347067"/>
    <n v="7.7750000000000004"/>
    <s v="7.775"/>
    <s v="Southampton"/>
  </r>
  <r>
    <s v="female"/>
    <n v="25"/>
    <n v="25"/>
    <s v="Adult"/>
    <n v="0"/>
    <n v="0"/>
    <n v="0"/>
    <s v="347071"/>
    <n v="7.7750000000000004"/>
    <s v="7.775"/>
    <s v="Southampton"/>
  </r>
  <r>
    <s v="male"/>
    <n v="25"/>
    <n v="25"/>
    <s v="Adult"/>
    <n v="1"/>
    <n v="0"/>
    <n v="1"/>
    <s v="347083"/>
    <n v="7.7750000000000004"/>
    <s v="7.775"/>
    <s v="Southampton"/>
  </r>
  <r>
    <s v="male"/>
    <n v="19"/>
    <n v="19"/>
    <s v="Adult"/>
    <n v="0"/>
    <n v="0"/>
    <n v="0"/>
    <s v="347069"/>
    <n v="7.7750000000000004"/>
    <s v="7.775"/>
    <s v="Southampton"/>
  </r>
  <r>
    <s v="male"/>
    <n v="21"/>
    <n v="21"/>
    <s v="Adult"/>
    <n v="0"/>
    <n v="0"/>
    <n v="0"/>
    <s v="312992"/>
    <n v="7.7750000000000004"/>
    <s v="7.775"/>
    <s v="Southampton"/>
  </r>
  <r>
    <s v="male"/>
    <n v="25"/>
    <n v="25"/>
    <s v="Adult"/>
    <n v="1"/>
    <n v="0"/>
    <n v="1"/>
    <s v="347076"/>
    <n v="7.7750000000000004"/>
    <s v="7.775"/>
    <s v="Southampton"/>
  </r>
  <r>
    <s v="female"/>
    <n v="22"/>
    <n v="22"/>
    <s v="Adult"/>
    <n v="0"/>
    <n v="0"/>
    <n v="0"/>
    <s v="347085"/>
    <n v="7.7750000000000004"/>
    <s v="7.775"/>
    <s v="Southampton"/>
  </r>
  <r>
    <s v="male"/>
    <m/>
    <s v="N/A"/>
    <s v="N/A"/>
    <n v="0"/>
    <n v="0"/>
    <n v="0"/>
    <s v="312993"/>
    <n v="7.7750000000000004"/>
    <s v="7.775"/>
    <s v="Southampton"/>
  </r>
  <r>
    <s v="male"/>
    <n v="18"/>
    <n v="18"/>
    <s v="Teen"/>
    <n v="0"/>
    <n v="0"/>
    <n v="0"/>
    <s v="349912"/>
    <n v="7.7750000000000004"/>
    <s v="7.775"/>
    <s v="Southampton"/>
  </r>
  <r>
    <s v="male"/>
    <n v="33"/>
    <n v="33"/>
    <s v="Adult"/>
    <n v="0"/>
    <n v="0"/>
    <n v="0"/>
    <s v="347062"/>
    <n v="7.7750000000000004"/>
    <s v="7.775"/>
    <s v="Southampton"/>
  </r>
  <r>
    <s v="male"/>
    <n v="16"/>
    <n v="16"/>
    <s v="Teen"/>
    <n v="0"/>
    <n v="0"/>
    <n v="0"/>
    <s v="347074"/>
    <n v="7.7750000000000004"/>
    <s v="7.775"/>
    <s v="Southampton"/>
  </r>
  <r>
    <s v="male"/>
    <n v="31"/>
    <n v="31"/>
    <s v="Adult"/>
    <n v="0"/>
    <n v="0"/>
    <n v="0"/>
    <s v="347063"/>
    <n v="7.7750000000000004"/>
    <s v="7.775"/>
    <s v="Southampton"/>
  </r>
  <r>
    <s v="female"/>
    <n v="18"/>
    <n v="18"/>
    <s v="Teen"/>
    <n v="0"/>
    <n v="0"/>
    <n v="0"/>
    <s v="347087"/>
    <n v="7.7750000000000004"/>
    <s v="7.775"/>
    <s v="Southampton"/>
  </r>
  <r>
    <s v="male"/>
    <n v="74"/>
    <n v="74"/>
    <s v="Senior Citizen"/>
    <n v="0"/>
    <n v="0"/>
    <n v="0"/>
    <s v="347060"/>
    <n v="7.7750000000000004"/>
    <s v="7.775"/>
    <s v="Southampton"/>
  </r>
  <r>
    <s v="female"/>
    <m/>
    <s v="N/A"/>
    <s v="N/A"/>
    <n v="0"/>
    <n v="0"/>
    <n v="0"/>
    <s v="335677"/>
    <n v="7.75"/>
    <s v="7.75"/>
    <s v="Queenstown"/>
  </r>
  <r>
    <s v="female"/>
    <m/>
    <s v="N/A"/>
    <s v="N/A"/>
    <n v="0"/>
    <n v="0"/>
    <n v="0"/>
    <s v="14311"/>
    <n v="7.75"/>
    <s v="7.75"/>
    <s v="Queenstown"/>
  </r>
  <r>
    <s v="male"/>
    <n v="70.5"/>
    <n v="70.5"/>
    <s v="Senior Citizen"/>
    <n v="0"/>
    <n v="0"/>
    <n v="0"/>
    <s v="370369"/>
    <n v="7.75"/>
    <s v="7.75"/>
    <s v="Queenstown"/>
  </r>
  <r>
    <s v="male"/>
    <m/>
    <s v="N/A"/>
    <s v="N/A"/>
    <n v="0"/>
    <n v="0"/>
    <n v="0"/>
    <s v="370372"/>
    <n v="7.75"/>
    <s v="7.75"/>
    <s v="Queenstown"/>
  </r>
  <r>
    <s v="female"/>
    <n v="22"/>
    <n v="22"/>
    <s v="Adult"/>
    <n v="0"/>
    <n v="0"/>
    <n v="0"/>
    <s v="347081"/>
    <n v="7.75"/>
    <s v="7.75"/>
    <s v="Southampton"/>
  </r>
  <r>
    <s v="male"/>
    <m/>
    <s v="N/A"/>
    <s v="N/A"/>
    <n v="0"/>
    <n v="0"/>
    <n v="0"/>
    <s v="368703"/>
    <n v="7.75"/>
    <s v="7.75"/>
    <s v="Queenstown"/>
  </r>
  <r>
    <s v="female"/>
    <m/>
    <s v="N/A"/>
    <s v="N/A"/>
    <n v="0"/>
    <n v="0"/>
    <n v="0"/>
    <s v="370370"/>
    <n v="7.75"/>
    <s v="7.75"/>
    <s v="Queenstown"/>
  </r>
  <r>
    <s v="female"/>
    <n v="16"/>
    <n v="16"/>
    <s v="Teen"/>
    <n v="0"/>
    <n v="0"/>
    <n v="0"/>
    <s v="367231"/>
    <n v="7.75"/>
    <s v="7.75"/>
    <s v="Queenstown"/>
  </r>
  <r>
    <s v="male"/>
    <m/>
    <s v="N/A"/>
    <s v="N/A"/>
    <n v="1"/>
    <n v="0"/>
    <n v="1"/>
    <s v="367229"/>
    <n v="7.75"/>
    <s v="7.75"/>
    <s v="Queenstown"/>
  </r>
  <r>
    <s v="male"/>
    <m/>
    <s v="N/A"/>
    <s v="N/A"/>
    <n v="0"/>
    <n v="0"/>
    <n v="0"/>
    <s v="384461"/>
    <n v="7.75"/>
    <s v="7.75"/>
    <s v="Queenstown"/>
  </r>
  <r>
    <s v="female"/>
    <m/>
    <s v="N/A"/>
    <s v="N/A"/>
    <n v="0"/>
    <n v="0"/>
    <n v="0"/>
    <s v="382649"/>
    <n v="7.75"/>
    <s v="7.75"/>
    <s v="Queenstown"/>
  </r>
  <r>
    <s v="female"/>
    <m/>
    <s v="N/A"/>
    <s v="N/A"/>
    <n v="0"/>
    <n v="0"/>
    <n v="0"/>
    <s v="370375"/>
    <n v="7.75"/>
    <s v="7.75"/>
    <s v="Queenstown"/>
  </r>
  <r>
    <s v="female"/>
    <n v="45"/>
    <n v="45"/>
    <s v="Adult"/>
    <n v="0"/>
    <n v="0"/>
    <n v="0"/>
    <s v="347073"/>
    <n v="7.75"/>
    <s v="7.75"/>
    <s v="Southampton"/>
  </r>
  <r>
    <s v="male"/>
    <n v="65"/>
    <n v="65"/>
    <s v="Senior Citizen"/>
    <n v="0"/>
    <n v="0"/>
    <n v="0"/>
    <s v="336439"/>
    <n v="7.75"/>
    <s v="7.75"/>
    <s v="Queenstown"/>
  </r>
  <r>
    <s v="female"/>
    <n v="22"/>
    <n v="22"/>
    <s v="Adult"/>
    <n v="0"/>
    <n v="0"/>
    <n v="0"/>
    <s v="370373"/>
    <n v="7.75"/>
    <s v="7.75"/>
    <s v="Queenstown"/>
  </r>
  <r>
    <s v="female"/>
    <m/>
    <s v="N/A"/>
    <s v="N/A"/>
    <n v="0"/>
    <n v="0"/>
    <n v="0"/>
    <s v="9234"/>
    <n v="7.75"/>
    <s v="7.75"/>
    <s v="Queenstown"/>
  </r>
  <r>
    <s v="female"/>
    <m/>
    <s v="N/A"/>
    <s v="N/A"/>
    <n v="0"/>
    <n v="0"/>
    <n v="0"/>
    <s v="14313"/>
    <n v="7.75"/>
    <s v="7.75"/>
    <s v="Queenstown"/>
  </r>
  <r>
    <s v="male"/>
    <n v="51"/>
    <n v="51"/>
    <s v="Adult"/>
    <n v="0"/>
    <n v="0"/>
    <n v="0"/>
    <s v="347064"/>
    <n v="7.75"/>
    <s v="7.75"/>
    <s v="Southampton"/>
  </r>
  <r>
    <s v="male"/>
    <m/>
    <s v="N/A"/>
    <s v="N/A"/>
    <n v="0"/>
    <n v="0"/>
    <n v="0"/>
    <s v="364851"/>
    <n v="7.75"/>
    <s v="7.75"/>
    <s v="Queenstown"/>
  </r>
  <r>
    <s v="male"/>
    <m/>
    <s v="N/A"/>
    <s v="N/A"/>
    <n v="0"/>
    <n v="0"/>
    <n v="0"/>
    <s v="371060"/>
    <n v="7.75"/>
    <s v="7.75"/>
    <s v="Queenstown"/>
  </r>
  <r>
    <s v="female"/>
    <n v="21"/>
    <n v="21"/>
    <s v="Adult"/>
    <n v="0"/>
    <n v="0"/>
    <n v="0"/>
    <s v="364846"/>
    <n v="7.75"/>
    <s v="7.75"/>
    <s v="Queenstown"/>
  </r>
  <r>
    <s v="male"/>
    <n v="29"/>
    <n v="29"/>
    <s v="Adult"/>
    <n v="0"/>
    <n v="0"/>
    <n v="0"/>
    <s v="382651"/>
    <n v="7.75"/>
    <s v="7.75"/>
    <s v="Queenstown"/>
  </r>
  <r>
    <s v="male"/>
    <n v="40.5"/>
    <n v="40.5"/>
    <s v="Adult"/>
    <n v="0"/>
    <n v="0"/>
    <n v="0"/>
    <s v="367232"/>
    <n v="7.75"/>
    <s v="7.75"/>
    <s v="Queenstown"/>
  </r>
  <r>
    <s v="male"/>
    <m/>
    <s v="N/A"/>
    <s v="N/A"/>
    <n v="0"/>
    <n v="0"/>
    <n v="0"/>
    <s v="372622"/>
    <n v="7.75"/>
    <s v="7.75"/>
    <s v="Queenstown"/>
  </r>
  <r>
    <s v="female"/>
    <m/>
    <s v="N/A"/>
    <s v="N/A"/>
    <n v="0"/>
    <n v="0"/>
    <n v="0"/>
    <s v="14312"/>
    <n v="7.75"/>
    <s v="7.75"/>
    <s v="Queenstown"/>
  </r>
  <r>
    <s v="female"/>
    <m/>
    <s v="N/A"/>
    <s v="N/A"/>
    <n v="0"/>
    <n v="2"/>
    <n v="2"/>
    <s v="364848"/>
    <n v="7.75"/>
    <s v="7.75"/>
    <s v="Queenstown"/>
  </r>
  <r>
    <s v="male"/>
    <m/>
    <s v="N/A"/>
    <s v="N/A"/>
    <n v="0"/>
    <n v="0"/>
    <n v="0"/>
    <s v="370377"/>
    <n v="7.75"/>
    <s v="7.75"/>
    <s v="Queenstown"/>
  </r>
  <r>
    <s v="male"/>
    <n v="31"/>
    <n v="31"/>
    <s v="Adult"/>
    <n v="0"/>
    <n v="0"/>
    <n v="0"/>
    <s v="335097"/>
    <n v="7.75"/>
    <s v="7.75"/>
    <s v="Queenstown"/>
  </r>
  <r>
    <s v="female"/>
    <n v="30.5"/>
    <n v="30.5"/>
    <s v="Adult"/>
    <n v="0"/>
    <n v="0"/>
    <n v="0"/>
    <s v="364850"/>
    <n v="7.75"/>
    <s v="7.75"/>
    <s v="Queenstown"/>
  </r>
  <r>
    <s v="male"/>
    <n v="18"/>
    <n v="18"/>
    <s v="Teen"/>
    <n v="0"/>
    <n v="0"/>
    <n v="0"/>
    <s v="347078"/>
    <n v="7.75"/>
    <s v="7.75"/>
    <s v="Southampton"/>
  </r>
  <r>
    <s v="male"/>
    <m/>
    <s v="N/A"/>
    <s v="N/A"/>
    <n v="0"/>
    <n v="0"/>
    <n v="0"/>
    <s v="383121"/>
    <n v="7.75"/>
    <s v="7.75"/>
    <s v="Queenstown"/>
  </r>
  <r>
    <s v="male"/>
    <m/>
    <s v="N/A"/>
    <s v="N/A"/>
    <n v="0"/>
    <n v="0"/>
    <n v="0"/>
    <s v="12460"/>
    <n v="7.75"/>
    <s v="7.75"/>
    <s v="Queenstown"/>
  </r>
  <r>
    <s v="male"/>
    <m/>
    <s v="N/A"/>
    <s v="N/A"/>
    <n v="0"/>
    <n v="0"/>
    <n v="0"/>
    <s v="367228"/>
    <n v="7.75"/>
    <s v="7.75"/>
    <s v="Queenstown"/>
  </r>
  <r>
    <s v="male"/>
    <n v="32"/>
    <n v="32"/>
    <s v="Adult"/>
    <n v="0"/>
    <n v="0"/>
    <n v="0"/>
    <s v="370376"/>
    <n v="7.75"/>
    <s v="7.75"/>
    <s v="Queenstown"/>
  </r>
  <r>
    <s v="male"/>
    <n v="25"/>
    <n v="25"/>
    <s v="Adult"/>
    <n v="0"/>
    <n v="0"/>
    <n v="0"/>
    <s v="36864"/>
    <n v="7.7416999999999998"/>
    <s v="7.7417"/>
    <s v="Queenstown"/>
  </r>
  <r>
    <s v="female"/>
    <m/>
    <s v="N/A"/>
    <s v="N/A"/>
    <n v="0"/>
    <n v="0"/>
    <n v="0"/>
    <s v="36866"/>
    <n v="7.7374999999999998"/>
    <s v="7.7375"/>
    <s v="Queenstown"/>
  </r>
  <r>
    <s v="male"/>
    <m/>
    <s v="N/A"/>
    <s v="N/A"/>
    <n v="0"/>
    <n v="0"/>
    <n v="0"/>
    <s v="36865"/>
    <n v="7.7374999999999998"/>
    <s v="7.7375"/>
    <s v="Queenstown"/>
  </r>
  <r>
    <s v="female"/>
    <n v="16"/>
    <n v="16"/>
    <s v="Teen"/>
    <n v="0"/>
    <n v="0"/>
    <n v="0"/>
    <s v="35851"/>
    <n v="7.7332999999999998"/>
    <s v="7.7333"/>
    <s v="Queenstown"/>
  </r>
  <r>
    <s v="male"/>
    <n v="21"/>
    <n v="21"/>
    <s v="Adult"/>
    <n v="0"/>
    <n v="0"/>
    <n v="0"/>
    <s v="A/5. 13032"/>
    <n v="7.7332999999999998"/>
    <s v="7.7333"/>
    <s v="Queenstown"/>
  </r>
  <r>
    <s v="male"/>
    <m/>
    <s v="N/A"/>
    <s v="N/A"/>
    <n v="0"/>
    <n v="0"/>
    <n v="0"/>
    <s v="334912"/>
    <n v="7.7332999999999998"/>
    <s v="7.7333"/>
    <s v="Queenstown"/>
  </r>
  <r>
    <s v="female"/>
    <m/>
    <s v="N/A"/>
    <s v="N/A"/>
    <n v="0"/>
    <n v="0"/>
    <n v="0"/>
    <s v="35852"/>
    <n v="7.7332999999999998"/>
    <s v="7.7333"/>
    <s v="Queenstown"/>
  </r>
  <r>
    <s v="male"/>
    <m/>
    <s v="N/A"/>
    <s v="N/A"/>
    <n v="0"/>
    <n v="0"/>
    <n v="0"/>
    <s v="367655"/>
    <n v="7.7291999999999996"/>
    <s v="7.7292"/>
    <s v="Queenstown"/>
  </r>
  <r>
    <s v="male"/>
    <m/>
    <s v="N/A"/>
    <s v="N/A"/>
    <n v="0"/>
    <n v="0"/>
    <n v="0"/>
    <s v="36209"/>
    <n v="7.7249999999999996"/>
    <s v="7.725"/>
    <s v="Queenstown"/>
  </r>
  <r>
    <s v="male"/>
    <n v="25"/>
    <n v="25"/>
    <s v="Adult"/>
    <n v="0"/>
    <n v="0"/>
    <n v="0"/>
    <s v="348123"/>
    <n v="7.65"/>
    <s v="7.65"/>
    <s v="Southampton"/>
  </r>
  <r>
    <s v="female"/>
    <n v="21"/>
    <n v="21"/>
    <s v="Adult"/>
    <n v="0"/>
    <n v="0"/>
    <n v="0"/>
    <s v="343120"/>
    <n v="7.65"/>
    <s v="7.65"/>
    <s v="Southampton"/>
  </r>
  <r>
    <s v="male"/>
    <n v="42"/>
    <n v="42"/>
    <s v="Adult"/>
    <n v="0"/>
    <n v="0"/>
    <n v="0"/>
    <s v="348121"/>
    <n v="7.65"/>
    <s v="7.65"/>
    <s v="Southampton"/>
  </r>
  <r>
    <s v="male"/>
    <n v="19"/>
    <n v="19"/>
    <s v="Adult"/>
    <n v="0"/>
    <n v="0"/>
    <n v="0"/>
    <s v="348124"/>
    <n v="7.65"/>
    <s v="7.65"/>
    <s v="Southampton"/>
  </r>
  <r>
    <s v="female"/>
    <m/>
    <s v="N/A"/>
    <s v="N/A"/>
    <n v="0"/>
    <n v="0"/>
    <n v="0"/>
    <s v="330909"/>
    <n v="7.6292"/>
    <s v="7.6292"/>
    <s v="Queenstown"/>
  </r>
  <r>
    <s v="female"/>
    <m/>
    <s v="N/A"/>
    <s v="N/A"/>
    <n v="0"/>
    <n v="0"/>
    <n v="0"/>
    <s v="W./C. 6609"/>
    <n v="7.55"/>
    <s v="7.55"/>
    <s v="Southampton"/>
  </r>
  <r>
    <s v="male"/>
    <m/>
    <s v="N/A"/>
    <s v="N/A"/>
    <n v="0"/>
    <n v="0"/>
    <n v="0"/>
    <s v="S.O./P.P. 751"/>
    <n v="7.55"/>
    <s v="7.55"/>
    <s v="Southampton"/>
  </r>
  <r>
    <s v="female"/>
    <n v="23"/>
    <n v="23"/>
    <s v="Adult"/>
    <n v="0"/>
    <n v="0"/>
    <n v="0"/>
    <s v="CA. 2314"/>
    <n v="7.55"/>
    <s v="7.55"/>
    <s v="Southampton"/>
  </r>
  <r>
    <s v="male"/>
    <n v="42"/>
    <n v="42"/>
    <s v="Adult"/>
    <n v="0"/>
    <n v="0"/>
    <n v="0"/>
    <s v="C.A. 5547"/>
    <n v="7.55"/>
    <s v="7.55"/>
    <s v="Southampton"/>
  </r>
  <r>
    <s v="male"/>
    <n v="22"/>
    <n v="22"/>
    <s v="Adult"/>
    <n v="0"/>
    <n v="0"/>
    <n v="0"/>
    <s v="350060"/>
    <n v="7.5208000000000004"/>
    <s v="7.5208"/>
    <s v="Southampton"/>
  </r>
  <r>
    <s v="male"/>
    <n v="24"/>
    <n v="24"/>
    <s v="Adult"/>
    <n v="0"/>
    <n v="0"/>
    <n v="0"/>
    <s v="349209"/>
    <n v="7.4958"/>
    <s v="7.4958"/>
    <s v="Southampton"/>
  </r>
  <r>
    <s v="male"/>
    <n v="36"/>
    <n v="36"/>
    <s v="Adult"/>
    <n v="0"/>
    <n v="0"/>
    <n v="0"/>
    <s v="349210"/>
    <n v="7.4958"/>
    <s v="7.4958"/>
    <s v="Southampton"/>
  </r>
  <r>
    <s v="female"/>
    <n v="18"/>
    <n v="18"/>
    <s v="Teen"/>
    <n v="0"/>
    <n v="0"/>
    <n v="0"/>
    <s v="3101265"/>
    <n v="7.4958"/>
    <s v="7.4958"/>
    <s v="Southampton"/>
  </r>
  <r>
    <s v="male"/>
    <m/>
    <s v="N/A"/>
    <s v="N/A"/>
    <n v="0"/>
    <n v="0"/>
    <n v="0"/>
    <s v="Fa 265302"/>
    <n v="7.3125"/>
    <s v="7.3125"/>
    <s v="Southampton"/>
  </r>
  <r>
    <s v="male"/>
    <n v="22"/>
    <n v="22"/>
    <s v="Adult"/>
    <n v="1"/>
    <n v="0"/>
    <n v="1"/>
    <s v="A/5 21171"/>
    <n v="7.25"/>
    <s v="7.25"/>
    <s v="Southampton"/>
  </r>
  <r>
    <s v="male"/>
    <n v="59"/>
    <n v="59"/>
    <s v="Senior Citizen"/>
    <n v="0"/>
    <n v="0"/>
    <n v="0"/>
    <s v="364500"/>
    <n v="7.25"/>
    <s v="7.25"/>
    <s v="Southampton"/>
  </r>
  <r>
    <s v="male"/>
    <n v="22"/>
    <n v="22"/>
    <s v="Adult"/>
    <n v="0"/>
    <n v="0"/>
    <n v="0"/>
    <s v="A/5 21174"/>
    <n v="7.25"/>
    <s v="7.25"/>
    <s v="Southampton"/>
  </r>
  <r>
    <s v="male"/>
    <n v="20.5"/>
    <n v="20.5"/>
    <s v="Adult"/>
    <n v="0"/>
    <n v="0"/>
    <n v="0"/>
    <s v="A/5 21173"/>
    <n v="7.25"/>
    <s v="7.25"/>
    <s v="Southampton"/>
  </r>
  <r>
    <s v="male"/>
    <m/>
    <s v="N/A"/>
    <s v="N/A"/>
    <n v="0"/>
    <n v="0"/>
    <n v="0"/>
    <s v="362316"/>
    <n v="7.25"/>
    <s v="7.25"/>
    <s v="Southampton"/>
  </r>
  <r>
    <s v="male"/>
    <n v="22"/>
    <n v="22"/>
    <s v="Adult"/>
    <n v="0"/>
    <n v="0"/>
    <n v="0"/>
    <s v="A/5 21172"/>
    <n v="7.25"/>
    <s v="7.25"/>
    <s v="Southampton"/>
  </r>
  <r>
    <s v="male"/>
    <n v="30"/>
    <n v="30"/>
    <s v="Adult"/>
    <n v="0"/>
    <n v="0"/>
    <n v="0"/>
    <s v="C 7076"/>
    <n v="7.25"/>
    <s v="7.25"/>
    <s v="Southampton"/>
  </r>
  <r>
    <s v="female"/>
    <n v="22"/>
    <n v="22"/>
    <s v="Adult"/>
    <n v="0"/>
    <n v="0"/>
    <n v="0"/>
    <s v="C 7077"/>
    <n v="7.25"/>
    <s v="7.25"/>
    <s v="Southampton"/>
  </r>
  <r>
    <s v="male"/>
    <m/>
    <s v="N/A"/>
    <s v="N/A"/>
    <n v="0"/>
    <n v="0"/>
    <n v="0"/>
    <s v="A/4. 34244"/>
    <n v="7.25"/>
    <s v="7.25"/>
    <s v="Southampton"/>
  </r>
  <r>
    <s v="male"/>
    <m/>
    <s v="N/A"/>
    <s v="N/A"/>
    <n v="0"/>
    <n v="0"/>
    <n v="0"/>
    <s v="323592"/>
    <n v="7.25"/>
    <s v="7.25"/>
    <s v="Southampton"/>
  </r>
  <r>
    <s v="male"/>
    <n v="21"/>
    <n v="21"/>
    <s v="Adult"/>
    <n v="0"/>
    <n v="0"/>
    <n v="0"/>
    <s v="SOTON/OQ 3101317"/>
    <n v="7.25"/>
    <s v="7.25"/>
    <s v="Southampton"/>
  </r>
  <r>
    <s v="male"/>
    <n v="47"/>
    <n v="47"/>
    <s v="Adult"/>
    <n v="0"/>
    <n v="0"/>
    <n v="0"/>
    <s v="A/5 3902"/>
    <n v="7.25"/>
    <s v="7.25"/>
    <s v="Southampton"/>
  </r>
  <r>
    <s v="male"/>
    <n v="25"/>
    <n v="25"/>
    <s v="Adult"/>
    <n v="0"/>
    <n v="0"/>
    <n v="0"/>
    <s v="374887"/>
    <n v="7.25"/>
    <s v="7.25"/>
    <s v="Southampton"/>
  </r>
  <r>
    <s v="male"/>
    <m/>
    <s v="N/A"/>
    <s v="N/A"/>
    <n v="0"/>
    <n v="0"/>
    <n v="0"/>
    <s v="2677"/>
    <n v="7.2291999999999996"/>
    <s v="7.2292"/>
    <s v="Cherbourg"/>
  </r>
  <r>
    <s v="male"/>
    <n v="28.5"/>
    <n v="28.5"/>
    <s v="Adult"/>
    <n v="0"/>
    <n v="0"/>
    <n v="0"/>
    <s v="2697"/>
    <n v="7.2291999999999996"/>
    <s v="7.2292"/>
    <s v="Cherbourg"/>
  </r>
  <r>
    <s v="male"/>
    <n v="22"/>
    <n v="22"/>
    <s v="Adult"/>
    <n v="0"/>
    <n v="0"/>
    <n v="0"/>
    <s v="2669"/>
    <n v="7.2291999999999996"/>
    <s v="7.2292"/>
    <s v="Cherbourg"/>
  </r>
  <r>
    <s v="male"/>
    <n v="23.5"/>
    <n v="23.5"/>
    <s v="Adult"/>
    <n v="0"/>
    <n v="0"/>
    <n v="0"/>
    <s v="2693"/>
    <n v="7.2291999999999996"/>
    <s v="7.2292"/>
    <s v="Cherbourg"/>
  </r>
  <r>
    <s v="male"/>
    <n v="15"/>
    <n v="15"/>
    <s v="Teen"/>
    <n v="1"/>
    <n v="1"/>
    <n v="2"/>
    <s v="2695"/>
    <n v="7.2291999999999996"/>
    <s v="7.2292"/>
    <s v="Cherbourg"/>
  </r>
  <r>
    <s v="female"/>
    <m/>
    <s v="N/A"/>
    <s v="N/A"/>
    <n v="0"/>
    <n v="0"/>
    <n v="0"/>
    <s v="2626"/>
    <n v="7.2291999999999996"/>
    <s v="7.2292"/>
    <s v="Cherbourg"/>
  </r>
  <r>
    <s v="male"/>
    <m/>
    <s v="N/A"/>
    <s v="N/A"/>
    <n v="0"/>
    <n v="0"/>
    <n v="0"/>
    <s v="2700"/>
    <n v="7.2291999999999996"/>
    <s v="7.2292"/>
    <s v="Cherbourg"/>
  </r>
  <r>
    <s v="male"/>
    <m/>
    <s v="N/A"/>
    <s v="N/A"/>
    <n v="0"/>
    <n v="0"/>
    <n v="0"/>
    <s v="2641"/>
    <n v="7.2291999999999996"/>
    <s v="7.2292"/>
    <s v="Cherbourg"/>
  </r>
  <r>
    <s v="male"/>
    <n v="17"/>
    <n v="17"/>
    <s v="Teen"/>
    <n v="1"/>
    <n v="1"/>
    <n v="2"/>
    <s v="2690"/>
    <n v="7.2291999999999996"/>
    <s v="7.2292"/>
    <s v="Cherbourg"/>
  </r>
  <r>
    <s v="male"/>
    <m/>
    <s v="N/A"/>
    <s v="N/A"/>
    <n v="0"/>
    <n v="0"/>
    <n v="0"/>
    <s v="2686"/>
    <n v="7.2291999999999996"/>
    <s v="7.2292"/>
    <s v="Cherbourg"/>
  </r>
  <r>
    <s v="male"/>
    <n v="20"/>
    <n v="20"/>
    <s v="Adult"/>
    <n v="0"/>
    <n v="0"/>
    <n v="0"/>
    <s v="2663"/>
    <n v="7.2291999999999996"/>
    <s v="7.2292"/>
    <s v="Cherbourg"/>
  </r>
  <r>
    <s v="female"/>
    <n v="13"/>
    <n v="13"/>
    <s v="Teen"/>
    <n v="0"/>
    <n v="0"/>
    <n v="0"/>
    <s v="2687"/>
    <n v="7.2291999999999996"/>
    <s v="7.2292"/>
    <s v="Cherbourg"/>
  </r>
  <r>
    <s v="male"/>
    <n v="30"/>
    <n v="30"/>
    <s v="Adult"/>
    <n v="0"/>
    <n v="0"/>
    <n v="0"/>
    <s v="2685"/>
    <n v="7.2291999999999996"/>
    <s v="7.2292"/>
    <s v="Cherbourg"/>
  </r>
  <r>
    <s v="male"/>
    <m/>
    <s v="N/A"/>
    <s v="N/A"/>
    <n v="0"/>
    <n v="0"/>
    <n v="0"/>
    <s v="2671"/>
    <n v="7.2291999999999996"/>
    <s v="7.2292"/>
    <s v="Cherbourg"/>
  </r>
  <r>
    <s v="male"/>
    <m/>
    <s v="N/A"/>
    <s v="N/A"/>
    <n v="0"/>
    <n v="0"/>
    <n v="0"/>
    <s v="2629"/>
    <n v="7.2291999999999996"/>
    <s v="7.2292"/>
    <s v="Cherbourg"/>
  </r>
  <r>
    <s v="female"/>
    <m/>
    <s v="N/A"/>
    <s v="N/A"/>
    <n v="0"/>
    <n v="0"/>
    <n v="0"/>
    <s v="2649"/>
    <n v="7.2249999999999996"/>
    <s v="7.225"/>
    <s v="Cherbourg"/>
  </r>
  <r>
    <s v="male"/>
    <m/>
    <s v="N/A"/>
    <s v="N/A"/>
    <n v="0"/>
    <n v="0"/>
    <n v="0"/>
    <s v="2631"/>
    <n v="7.2249999999999996"/>
    <s v="7.225"/>
    <s v="Cherbourg"/>
  </r>
  <r>
    <s v="male"/>
    <n v="45.5"/>
    <n v="45.5"/>
    <s v="Adult"/>
    <n v="0"/>
    <n v="0"/>
    <n v="0"/>
    <s v="2628"/>
    <n v="7.2249999999999996"/>
    <s v="7.225"/>
    <s v="Cherbourg"/>
  </r>
  <r>
    <s v="male"/>
    <n v="30"/>
    <n v="30"/>
    <s v="Adult"/>
    <n v="0"/>
    <n v="0"/>
    <n v="0"/>
    <s v="2694"/>
    <n v="7.2249999999999996"/>
    <s v="7.225"/>
    <s v="Cherbourg"/>
  </r>
  <r>
    <s v="male"/>
    <m/>
    <s v="N/A"/>
    <s v="N/A"/>
    <n v="0"/>
    <n v="0"/>
    <n v="0"/>
    <s v="2647"/>
    <n v="7.2249999999999996"/>
    <s v="7.225"/>
    <s v="Cherbourg"/>
  </r>
  <r>
    <s v="male"/>
    <m/>
    <s v="N/A"/>
    <s v="N/A"/>
    <n v="0"/>
    <n v="0"/>
    <n v="0"/>
    <s v="2624"/>
    <n v="7.2249999999999996"/>
    <s v="7.225"/>
    <s v="Cherbourg"/>
  </r>
  <r>
    <s v="male"/>
    <n v="22"/>
    <n v="22"/>
    <s v="Adult"/>
    <n v="0"/>
    <n v="0"/>
    <n v="0"/>
    <s v="2620"/>
    <n v="7.2249999999999996"/>
    <s v="7.225"/>
    <s v="Cherbourg"/>
  </r>
  <r>
    <s v="male"/>
    <m/>
    <s v="N/A"/>
    <s v="N/A"/>
    <n v="0"/>
    <n v="0"/>
    <n v="0"/>
    <s v="2664"/>
    <n v="7.2249999999999996"/>
    <s v="7.225"/>
    <s v="Cherbourg"/>
  </r>
  <r>
    <s v="male"/>
    <n v="40"/>
    <n v="40"/>
    <s v="Adult"/>
    <n v="0"/>
    <n v="0"/>
    <n v="0"/>
    <s v="2623"/>
    <n v="7.2249999999999996"/>
    <s v="7.225"/>
    <s v="Cherbourg"/>
  </r>
  <r>
    <s v="male"/>
    <n v="25"/>
    <n v="25"/>
    <s v="Adult"/>
    <n v="0"/>
    <n v="0"/>
    <n v="0"/>
    <s v="2672"/>
    <n v="7.2249999999999996"/>
    <s v="7.225"/>
    <s v="Cherbourg"/>
  </r>
  <r>
    <s v="male"/>
    <m/>
    <s v="N/A"/>
    <s v="N/A"/>
    <n v="0"/>
    <n v="0"/>
    <n v="0"/>
    <s v="2674"/>
    <n v="7.2249999999999996"/>
    <s v="7.225"/>
    <s v="Cherbourg"/>
  </r>
  <r>
    <s v="female"/>
    <n v="15"/>
    <n v="15"/>
    <s v="Teen"/>
    <n v="0"/>
    <n v="0"/>
    <n v="0"/>
    <s v="2667"/>
    <n v="7.2249999999999996"/>
    <s v="7.225"/>
    <s v="Cherbourg"/>
  </r>
  <r>
    <s v="male"/>
    <n v="24"/>
    <n v="24"/>
    <s v="Adult"/>
    <n v="0"/>
    <n v="0"/>
    <n v="0"/>
    <s v="C 17369"/>
    <n v="7.1417000000000002"/>
    <s v="7.1417"/>
    <s v="Southampton"/>
  </r>
  <r>
    <s v="male"/>
    <n v="22"/>
    <n v="22"/>
    <s v="Adult"/>
    <n v="0"/>
    <n v="0"/>
    <n v="0"/>
    <s v="STON/O 2. 3101275"/>
    <n v="7.125"/>
    <s v="7.125"/>
    <s v="Southampton"/>
  </r>
  <r>
    <s v="male"/>
    <n v="17"/>
    <n v="17"/>
    <s v="Teen"/>
    <n v="0"/>
    <n v="0"/>
    <n v="0"/>
    <s v="STON/O 2. 3101274"/>
    <n v="7.125"/>
    <s v="7.125"/>
    <s v="Southampton"/>
  </r>
  <r>
    <s v="male"/>
    <n v="35"/>
    <n v="35"/>
    <s v="Adult"/>
    <n v="0"/>
    <n v="0"/>
    <n v="0"/>
    <s v="STON/O 2. 3101273"/>
    <n v="7.125"/>
    <s v="7.125"/>
    <s v="Southampton"/>
  </r>
  <r>
    <s v="male"/>
    <n v="41"/>
    <n v="41"/>
    <s v="Adult"/>
    <n v="0"/>
    <n v="0"/>
    <n v="0"/>
    <s v="SOTON/O2 3101272"/>
    <n v="7.125"/>
    <s v="7.125"/>
    <s v="Southampton"/>
  </r>
  <r>
    <s v="male"/>
    <n v="51"/>
    <n v="51"/>
    <s v="Adult"/>
    <n v="0"/>
    <n v="0"/>
    <n v="0"/>
    <s v="347743"/>
    <n v="7.0541999999999998"/>
    <s v="7.0542"/>
    <s v="Southampton"/>
  </r>
  <r>
    <s v="male"/>
    <n v="17"/>
    <n v="17"/>
    <s v="Teen"/>
    <n v="1"/>
    <n v="0"/>
    <n v="1"/>
    <s v="350048"/>
    <n v="7.0541999999999998"/>
    <s v="7.0542"/>
    <s v="Southampton"/>
  </r>
  <r>
    <s v="male"/>
    <n v="20"/>
    <n v="20"/>
    <s v="Adult"/>
    <n v="0"/>
    <n v="0"/>
    <n v="0"/>
    <s v="SOTON/O.Q. 3101307"/>
    <n v="7.05"/>
    <s v="7.05"/>
    <s v="Southampton"/>
  </r>
  <r>
    <s v="male"/>
    <n v="24"/>
    <n v="24"/>
    <s v="Adult"/>
    <n v="0"/>
    <n v="0"/>
    <n v="0"/>
    <s v="SOTON/O.Q. 3101311"/>
    <n v="7.05"/>
    <s v="7.05"/>
    <s v="Southampton"/>
  </r>
  <r>
    <s v="male"/>
    <n v="35"/>
    <n v="35"/>
    <s v="Adult"/>
    <n v="0"/>
    <n v="0"/>
    <n v="0"/>
    <s v="SOTON/O.Q. 3101310"/>
    <n v="7.05"/>
    <s v="7.05"/>
    <s v="Southampton"/>
  </r>
  <r>
    <s v="male"/>
    <n v="38"/>
    <n v="38"/>
    <s v="Adult"/>
    <n v="0"/>
    <n v="0"/>
    <n v="0"/>
    <s v="SOTON/O.Q. 3101306"/>
    <n v="7.05"/>
    <s v="7.05"/>
    <s v="Southampton"/>
  </r>
  <r>
    <s v="male"/>
    <m/>
    <s v="N/A"/>
    <s v="N/A"/>
    <n v="0"/>
    <n v="0"/>
    <n v="0"/>
    <s v="SOTON/O.Q. 3101305"/>
    <n v="7.05"/>
    <s v="7.05"/>
    <s v="Southampton"/>
  </r>
  <r>
    <s v="male"/>
    <n v="25"/>
    <n v="25"/>
    <s v="Adult"/>
    <n v="0"/>
    <n v="0"/>
    <n v="0"/>
    <s v="SOTON/O.Q. 3101312"/>
    <n v="7.05"/>
    <s v="7.05"/>
    <s v="Southampton"/>
  </r>
  <r>
    <s v="male"/>
    <n v="25"/>
    <n v="25"/>
    <s v="Adult"/>
    <n v="0"/>
    <n v="0"/>
    <n v="0"/>
    <s v="SOTON/OQ 392076"/>
    <n v="7.05"/>
    <s v="7.05"/>
    <s v="Southampton"/>
  </r>
  <r>
    <s v="male"/>
    <n v="29"/>
    <n v="29"/>
    <s v="Adult"/>
    <n v="1"/>
    <n v="0"/>
    <n v="1"/>
    <s v="3460"/>
    <n v="7.0457999999999998"/>
    <s v="7.0458"/>
    <s v="Southampton"/>
  </r>
  <r>
    <s v="male"/>
    <n v="45"/>
    <n v="45"/>
    <s v="Adult"/>
    <n v="0"/>
    <n v="0"/>
    <n v="0"/>
    <s v="347061"/>
    <n v="6.9749999999999996"/>
    <s v="6.975"/>
    <s v="Southampton"/>
  </r>
  <r>
    <s v="male"/>
    <n v="27"/>
    <n v="27"/>
    <s v="Adult"/>
    <n v="0"/>
    <n v="0"/>
    <n v="0"/>
    <s v="347089"/>
    <n v="6.9749999999999996"/>
    <s v="6.975"/>
    <s v="Southampton"/>
  </r>
  <r>
    <s v="male"/>
    <m/>
    <s v="N/A"/>
    <s v="N/A"/>
    <n v="0"/>
    <n v="0"/>
    <n v="0"/>
    <s v="368323"/>
    <n v="6.95"/>
    <s v="6.95"/>
    <s v="Queenstown"/>
  </r>
  <r>
    <s v="male"/>
    <m/>
    <s v="N/A"/>
    <s v="N/A"/>
    <n v="0"/>
    <n v="0"/>
    <n v="0"/>
    <s v="394140"/>
    <n v="6.8582999999999998"/>
    <s v="6.8583"/>
    <s v="Queenstown"/>
  </r>
  <r>
    <s v="male"/>
    <n v="19"/>
    <n v="19"/>
    <s v="Adult"/>
    <n v="0"/>
    <n v="0"/>
    <n v="0"/>
    <s v="365222"/>
    <n v="6.75"/>
    <s v="6.75"/>
    <s v="Queenstown"/>
  </r>
  <r>
    <s v="female"/>
    <n v="18"/>
    <n v="18"/>
    <s v="Teen"/>
    <n v="0"/>
    <n v="0"/>
    <n v="0"/>
    <s v="365226"/>
    <n v="6.75"/>
    <s v="6.75"/>
    <s v="Queenstown"/>
  </r>
  <r>
    <s v="male"/>
    <n v="34"/>
    <n v="34"/>
    <s v="Adult"/>
    <n v="0"/>
    <n v="0"/>
    <n v="0"/>
    <s v="3101264"/>
    <n v="6.4958"/>
    <s v="6.4958"/>
    <s v="Southampton"/>
  </r>
  <r>
    <s v="male"/>
    <n v="18"/>
    <n v="18"/>
    <s v="Teen"/>
    <n v="1"/>
    <n v="0"/>
    <n v="1"/>
    <s v="3101267"/>
    <n v="6.4958"/>
    <s v="6.4958"/>
    <s v="Southampton"/>
  </r>
  <r>
    <s v="male"/>
    <n v="43"/>
    <n v="43"/>
    <s v="Adult"/>
    <n v="0"/>
    <n v="0"/>
    <n v="0"/>
    <s v="C 7075"/>
    <n v="6.45"/>
    <s v="6.45"/>
    <s v="Southampton"/>
  </r>
  <r>
    <s v="male"/>
    <n v="34.5"/>
    <n v="34.5"/>
    <s v="Adult"/>
    <n v="0"/>
    <n v="0"/>
    <n v="0"/>
    <s v="2683"/>
    <n v="6.4375"/>
    <s v="6.4375"/>
    <s v="Cherbourg"/>
  </r>
  <r>
    <s v="male"/>
    <n v="61"/>
    <n v="61"/>
    <s v="Senior Citizen"/>
    <n v="0"/>
    <n v="0"/>
    <n v="0"/>
    <s v="345364"/>
    <n v="6.2374999999999998"/>
    <s v="6.2375"/>
    <s v="Southampton"/>
  </r>
  <r>
    <s v="male"/>
    <n v="33"/>
    <n v="33"/>
    <s v="Adult"/>
    <n v="0"/>
    <n v="0"/>
    <n v="0"/>
    <s v="695"/>
    <n v="5"/>
    <s v="5"/>
    <s v="Southampton"/>
  </r>
  <r>
    <s v="male"/>
    <n v="20"/>
    <n v="20"/>
    <s v="Adult"/>
    <n v="0"/>
    <n v="0"/>
    <n v="0"/>
    <s v="2648"/>
    <n v="4.0125000000000002"/>
    <s v="4.0125"/>
    <s v="Cherbourg"/>
  </r>
  <r>
    <s v="male"/>
    <n v="36"/>
    <n v="36"/>
    <s v="Adult"/>
    <n v="0"/>
    <n v="0"/>
    <n v="0"/>
    <s v="LINE"/>
    <n v="0"/>
    <s v="0"/>
    <s v="Southampton"/>
  </r>
  <r>
    <s v="male"/>
    <n v="40"/>
    <n v="40"/>
    <s v="Adult"/>
    <n v="0"/>
    <n v="0"/>
    <n v="0"/>
    <s v="112059"/>
    <n v="0"/>
    <s v="0"/>
    <s v="Southampton"/>
  </r>
  <r>
    <s v="male"/>
    <n v="25"/>
    <n v="25"/>
    <s v="Adult"/>
    <n v="0"/>
    <n v="0"/>
    <n v="0"/>
    <s v="LINE"/>
    <n v="0"/>
    <s v="0"/>
    <s v="Southampton"/>
  </r>
  <r>
    <s v="male"/>
    <m/>
    <s v="N/A"/>
    <s v="N/A"/>
    <n v="0"/>
    <n v="0"/>
    <n v="0"/>
    <s v="239853"/>
    <n v="0"/>
    <s v="0"/>
    <s v="Southampton"/>
  </r>
  <r>
    <s v="male"/>
    <n v="19"/>
    <n v="19"/>
    <s v="Adult"/>
    <n v="0"/>
    <n v="0"/>
    <n v="0"/>
    <s v="LINE"/>
    <n v="0"/>
    <s v="0"/>
    <s v="Southampton"/>
  </r>
  <r>
    <s v="male"/>
    <m/>
    <s v="N/A"/>
    <s v="N/A"/>
    <n v="0"/>
    <n v="0"/>
    <n v="0"/>
    <s v="239853"/>
    <n v="0"/>
    <s v="0"/>
    <s v="Southampton"/>
  </r>
  <r>
    <s v="male"/>
    <m/>
    <s v="N/A"/>
    <s v="N/A"/>
    <n v="0"/>
    <n v="0"/>
    <n v="0"/>
    <s v="239853"/>
    <n v="0"/>
    <s v="0"/>
    <s v="Southampton"/>
  </r>
  <r>
    <s v="male"/>
    <m/>
    <s v="N/A"/>
    <s v="N/A"/>
    <n v="0"/>
    <n v="0"/>
    <n v="0"/>
    <s v="239854"/>
    <n v="0"/>
    <s v="0"/>
    <s v="Southampton"/>
  </r>
  <r>
    <s v="male"/>
    <n v="49"/>
    <n v="49"/>
    <s v="Adult"/>
    <n v="0"/>
    <n v="0"/>
    <n v="0"/>
    <s v="LINE"/>
    <n v="0"/>
    <s v="0"/>
    <s v="Southampton"/>
  </r>
  <r>
    <s v="male"/>
    <m/>
    <s v="N/A"/>
    <s v="N/A"/>
    <n v="0"/>
    <n v="0"/>
    <n v="0"/>
    <s v="112052"/>
    <n v="0"/>
    <s v="0"/>
    <s v="Southampton"/>
  </r>
  <r>
    <s v="male"/>
    <m/>
    <s v="N/A"/>
    <s v="N/A"/>
    <n v="0"/>
    <n v="0"/>
    <n v="0"/>
    <s v="239856"/>
    <n v="0"/>
    <s v="0"/>
    <s v="Southampton"/>
  </r>
  <r>
    <s v="male"/>
    <m/>
    <s v="N/A"/>
    <s v="N/A"/>
    <n v="0"/>
    <n v="0"/>
    <n v="0"/>
    <s v="239855"/>
    <n v="0"/>
    <s v="0"/>
    <s v="Southampton"/>
  </r>
  <r>
    <s v="male"/>
    <n v="39"/>
    <n v="39"/>
    <s v="Adult"/>
    <n v="0"/>
    <n v="0"/>
    <n v="0"/>
    <s v="112050"/>
    <n v="0"/>
    <s v="0"/>
    <s v="Southampton"/>
  </r>
  <r>
    <s v="male"/>
    <m/>
    <s v="N/A"/>
    <s v="N/A"/>
    <n v="0"/>
    <n v="0"/>
    <n v="0"/>
    <s v="112058"/>
    <n v="0"/>
    <s v="0"/>
    <s v="Southampton"/>
  </r>
  <r>
    <s v="male"/>
    <n v="38"/>
    <n v="38"/>
    <s v="Adult"/>
    <n v="0"/>
    <n v="0"/>
    <n v="0"/>
    <s v="19972"/>
    <n v="0"/>
    <s v="0"/>
    <s v="Southampton"/>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r>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1">
  <r>
    <n v="259"/>
    <n v="1"/>
    <x v="0"/>
    <x v="0"/>
    <x v="0"/>
    <n v="35"/>
    <n v="35"/>
    <x v="0"/>
    <n v="0"/>
    <n v="0"/>
    <n v="0"/>
    <s v="PC 17755"/>
    <n v="512.32920000000001"/>
    <s v="512.3292"/>
    <s v="Cherbourg"/>
  </r>
  <r>
    <n v="680"/>
    <n v="1"/>
    <x v="0"/>
    <x v="0"/>
    <x v="1"/>
    <n v="36"/>
    <n v="36"/>
    <x v="0"/>
    <n v="0"/>
    <n v="1"/>
    <n v="1"/>
    <s v="PC 17755"/>
    <n v="512.32920000000001"/>
    <s v="512.3292"/>
    <s v="Cherbourg"/>
  </r>
  <r>
    <n v="738"/>
    <n v="1"/>
    <x v="0"/>
    <x v="0"/>
    <x v="1"/>
    <n v="35"/>
    <n v="35"/>
    <x v="0"/>
    <n v="0"/>
    <n v="0"/>
    <n v="0"/>
    <s v="PC 17755"/>
    <n v="512.32920000000001"/>
    <s v="512.3292"/>
    <s v="Cherbourg"/>
  </r>
  <r>
    <n v="28"/>
    <n v="0"/>
    <x v="1"/>
    <x v="0"/>
    <x v="1"/>
    <n v="19"/>
    <n v="19"/>
    <x v="0"/>
    <n v="3"/>
    <n v="2"/>
    <n v="5"/>
    <s v="19950"/>
    <n v="263"/>
    <s v="263"/>
    <s v="Southampton"/>
  </r>
  <r>
    <n v="89"/>
    <n v="1"/>
    <x v="0"/>
    <x v="0"/>
    <x v="0"/>
    <n v="23"/>
    <n v="23"/>
    <x v="0"/>
    <n v="3"/>
    <n v="2"/>
    <n v="5"/>
    <s v="19950"/>
    <n v="263"/>
    <s v="263"/>
    <s v="Southampton"/>
  </r>
  <r>
    <n v="342"/>
    <n v="1"/>
    <x v="0"/>
    <x v="0"/>
    <x v="0"/>
    <n v="24"/>
    <n v="24"/>
    <x v="0"/>
    <n v="3"/>
    <n v="2"/>
    <n v="5"/>
    <s v="19950"/>
    <n v="263"/>
    <s v="263"/>
    <s v="Southampton"/>
  </r>
  <r>
    <n v="439"/>
    <n v="0"/>
    <x v="1"/>
    <x v="0"/>
    <x v="1"/>
    <n v="64"/>
    <n v="64"/>
    <x v="1"/>
    <n v="1"/>
    <n v="4"/>
    <n v="5"/>
    <s v="19950"/>
    <n v="263"/>
    <s v="263"/>
    <s v="Southampton"/>
  </r>
  <r>
    <n v="312"/>
    <n v="1"/>
    <x v="0"/>
    <x v="0"/>
    <x v="0"/>
    <n v="18"/>
    <n v="18"/>
    <x v="2"/>
    <n v="2"/>
    <n v="2"/>
    <n v="4"/>
    <s v="PC 17608"/>
    <n v="262.375"/>
    <s v="262.375"/>
    <s v="Cherbourg"/>
  </r>
  <r>
    <n v="743"/>
    <n v="1"/>
    <x v="0"/>
    <x v="0"/>
    <x v="0"/>
    <n v="21"/>
    <n v="21"/>
    <x v="0"/>
    <n v="2"/>
    <n v="2"/>
    <n v="4"/>
    <s v="PC 17608"/>
    <n v="262.375"/>
    <s v="262.375"/>
    <s v="Cherbourg"/>
  </r>
  <r>
    <n v="119"/>
    <n v="0"/>
    <x v="1"/>
    <x v="0"/>
    <x v="1"/>
    <n v="24"/>
    <n v="24"/>
    <x v="0"/>
    <n v="0"/>
    <n v="1"/>
    <n v="1"/>
    <s v="PC 17558"/>
    <n v="247.52080000000001"/>
    <s v="247.5208"/>
    <s v="Cherbourg"/>
  </r>
  <r>
    <n v="300"/>
    <n v="1"/>
    <x v="0"/>
    <x v="0"/>
    <x v="0"/>
    <n v="50"/>
    <n v="50"/>
    <x v="0"/>
    <n v="0"/>
    <n v="1"/>
    <n v="1"/>
    <s v="PC 17558"/>
    <n v="247.52080000000001"/>
    <s v="247.5208"/>
    <s v="Cherbourg"/>
  </r>
  <r>
    <n v="381"/>
    <n v="1"/>
    <x v="0"/>
    <x v="0"/>
    <x v="0"/>
    <n v="42"/>
    <n v="42"/>
    <x v="0"/>
    <n v="0"/>
    <n v="0"/>
    <n v="0"/>
    <s v="PC 17757"/>
    <n v="227.52500000000001"/>
    <s v="227.525"/>
    <s v="Cherbourg"/>
  </r>
  <r>
    <n v="558"/>
    <n v="0"/>
    <x v="1"/>
    <x v="0"/>
    <x v="1"/>
    <m/>
    <s v="N/A"/>
    <x v="3"/>
    <n v="0"/>
    <n v="0"/>
    <n v="0"/>
    <s v="PC 17757"/>
    <n v="227.52500000000001"/>
    <s v="227.525"/>
    <s v="Cherbourg"/>
  </r>
  <r>
    <n v="701"/>
    <n v="1"/>
    <x v="0"/>
    <x v="0"/>
    <x v="0"/>
    <n v="18"/>
    <n v="18"/>
    <x v="2"/>
    <n v="1"/>
    <n v="0"/>
    <n v="1"/>
    <s v="PC 17757"/>
    <n v="227.52500000000001"/>
    <s v="227.525"/>
    <s v="Cherbourg"/>
  </r>
  <r>
    <n v="717"/>
    <n v="1"/>
    <x v="0"/>
    <x v="0"/>
    <x v="0"/>
    <n v="38"/>
    <n v="38"/>
    <x v="0"/>
    <n v="0"/>
    <n v="0"/>
    <n v="0"/>
    <s v="PC 17757"/>
    <n v="227.52500000000001"/>
    <s v="227.525"/>
    <s v="Cherbourg"/>
  </r>
  <r>
    <n v="528"/>
    <n v="0"/>
    <x v="1"/>
    <x v="0"/>
    <x v="1"/>
    <m/>
    <s v="N/A"/>
    <x v="3"/>
    <n v="0"/>
    <n v="0"/>
    <n v="0"/>
    <s v="PC 17483"/>
    <n v="221.7792"/>
    <s v="221.7792"/>
    <s v="Southampton"/>
  </r>
  <r>
    <n v="378"/>
    <n v="0"/>
    <x v="1"/>
    <x v="0"/>
    <x v="1"/>
    <n v="27"/>
    <n v="27"/>
    <x v="0"/>
    <n v="0"/>
    <n v="2"/>
    <n v="2"/>
    <s v="113503"/>
    <n v="211.5"/>
    <s v="211.5"/>
    <s v="Cherbourg"/>
  </r>
  <r>
    <n v="690"/>
    <n v="1"/>
    <x v="0"/>
    <x v="0"/>
    <x v="0"/>
    <n v="15"/>
    <n v="15"/>
    <x v="2"/>
    <n v="0"/>
    <n v="1"/>
    <n v="1"/>
    <s v="24160"/>
    <n v="211.33750000000001"/>
    <s v="211.3375"/>
    <s v="Southampton"/>
  </r>
  <r>
    <n v="731"/>
    <n v="1"/>
    <x v="0"/>
    <x v="0"/>
    <x v="0"/>
    <n v="29"/>
    <n v="29"/>
    <x v="0"/>
    <n v="0"/>
    <n v="0"/>
    <n v="0"/>
    <s v="24160"/>
    <n v="211.33750000000001"/>
    <s v="211.3375"/>
    <s v="Southampton"/>
  </r>
  <r>
    <n v="780"/>
    <n v="1"/>
    <x v="0"/>
    <x v="0"/>
    <x v="0"/>
    <n v="43"/>
    <n v="43"/>
    <x v="0"/>
    <n v="0"/>
    <n v="1"/>
    <n v="1"/>
    <s v="24160"/>
    <n v="211.33750000000001"/>
    <s v="211.3375"/>
    <s v="Southampton"/>
  </r>
  <r>
    <n v="319"/>
    <n v="1"/>
    <x v="0"/>
    <x v="0"/>
    <x v="0"/>
    <n v="31"/>
    <n v="31"/>
    <x v="0"/>
    <n v="0"/>
    <n v="2"/>
    <n v="2"/>
    <s v="36928"/>
    <n v="164.86670000000001"/>
    <s v="164.8667"/>
    <s v="Southampton"/>
  </r>
  <r>
    <n v="857"/>
    <n v="1"/>
    <x v="0"/>
    <x v="0"/>
    <x v="0"/>
    <n v="45"/>
    <n v="45"/>
    <x v="0"/>
    <n v="1"/>
    <n v="1"/>
    <n v="2"/>
    <s v="36928"/>
    <n v="164.86670000000001"/>
    <s v="164.8667"/>
    <s v="Southampton"/>
  </r>
  <r>
    <n v="269"/>
    <n v="1"/>
    <x v="0"/>
    <x v="0"/>
    <x v="0"/>
    <n v="58"/>
    <n v="58"/>
    <x v="0"/>
    <n v="0"/>
    <n v="1"/>
    <n v="1"/>
    <s v="PC 17582"/>
    <n v="153.46250000000001"/>
    <s v="153.4625"/>
    <s v="Southampton"/>
  </r>
  <r>
    <n v="333"/>
    <n v="0"/>
    <x v="1"/>
    <x v="0"/>
    <x v="1"/>
    <n v="38"/>
    <n v="38"/>
    <x v="0"/>
    <n v="0"/>
    <n v="1"/>
    <n v="1"/>
    <s v="PC 17582"/>
    <n v="153.46250000000001"/>
    <s v="153.4625"/>
    <s v="Southampton"/>
  </r>
  <r>
    <n v="610"/>
    <n v="1"/>
    <x v="0"/>
    <x v="0"/>
    <x v="0"/>
    <n v="40"/>
    <n v="40"/>
    <x v="0"/>
    <n v="0"/>
    <n v="0"/>
    <n v="0"/>
    <s v="PC 17582"/>
    <n v="153.46250000000001"/>
    <s v="153.4625"/>
    <s v="Southampton"/>
  </r>
  <r>
    <n v="298"/>
    <n v="0"/>
    <x v="1"/>
    <x v="0"/>
    <x v="0"/>
    <n v="2"/>
    <n v="2"/>
    <x v="4"/>
    <n v="1"/>
    <n v="2"/>
    <n v="3"/>
    <s v="113781"/>
    <n v="151.55000000000001"/>
    <s v="151.55"/>
    <s v="Southampton"/>
  </r>
  <r>
    <n v="306"/>
    <n v="1"/>
    <x v="0"/>
    <x v="0"/>
    <x v="1"/>
    <n v="0.92"/>
    <n v="0.92"/>
    <x v="4"/>
    <n v="1"/>
    <n v="2"/>
    <n v="3"/>
    <s v="113781"/>
    <n v="151.55000000000001"/>
    <s v="151.55"/>
    <s v="Southampton"/>
  </r>
  <r>
    <n v="499"/>
    <n v="0"/>
    <x v="1"/>
    <x v="0"/>
    <x v="0"/>
    <n v="25"/>
    <n v="25"/>
    <x v="0"/>
    <n v="1"/>
    <n v="2"/>
    <n v="3"/>
    <s v="113781"/>
    <n v="151.55000000000001"/>
    <s v="151.55"/>
    <s v="Southampton"/>
  </r>
  <r>
    <n v="709"/>
    <n v="1"/>
    <x v="0"/>
    <x v="0"/>
    <x v="0"/>
    <n v="22"/>
    <n v="22"/>
    <x v="0"/>
    <n v="0"/>
    <n v="0"/>
    <n v="0"/>
    <s v="113781"/>
    <n v="151.55000000000001"/>
    <s v="151.55"/>
    <s v="Southampton"/>
  </r>
  <r>
    <n v="32"/>
    <n v="1"/>
    <x v="0"/>
    <x v="0"/>
    <x v="0"/>
    <m/>
    <s v="N/A"/>
    <x v="3"/>
    <n v="1"/>
    <n v="0"/>
    <n v="1"/>
    <s v="PC 17569"/>
    <n v="146.52080000000001"/>
    <s v="146.5208"/>
    <s v="Cherbourg"/>
  </r>
  <r>
    <n v="196"/>
    <n v="1"/>
    <x v="0"/>
    <x v="0"/>
    <x v="0"/>
    <n v="58"/>
    <n v="58"/>
    <x v="0"/>
    <n v="0"/>
    <n v="0"/>
    <n v="0"/>
    <s v="PC 17569"/>
    <n v="146.52080000000001"/>
    <s v="146.5208"/>
    <s v="Cherbourg"/>
  </r>
  <r>
    <n v="270"/>
    <n v="1"/>
    <x v="0"/>
    <x v="0"/>
    <x v="0"/>
    <n v="35"/>
    <n v="35"/>
    <x v="0"/>
    <n v="0"/>
    <n v="0"/>
    <n v="0"/>
    <s v="PC 17760"/>
    <n v="135.63329999999999"/>
    <s v="135.6333"/>
    <s v="Southampton"/>
  </r>
  <r>
    <n v="326"/>
    <n v="1"/>
    <x v="0"/>
    <x v="0"/>
    <x v="0"/>
    <n v="36"/>
    <n v="36"/>
    <x v="0"/>
    <n v="0"/>
    <n v="0"/>
    <n v="0"/>
    <s v="PC 17760"/>
    <n v="135.63329999999999"/>
    <s v="135.6333"/>
    <s v="Cherbourg"/>
  </r>
  <r>
    <n v="374"/>
    <n v="0"/>
    <x v="1"/>
    <x v="0"/>
    <x v="1"/>
    <n v="22"/>
    <n v="22"/>
    <x v="0"/>
    <n v="0"/>
    <n v="0"/>
    <n v="0"/>
    <s v="PC 17760"/>
    <n v="135.63329999999999"/>
    <s v="135.6333"/>
    <s v="Cherbourg"/>
  </r>
  <r>
    <n v="320"/>
    <n v="1"/>
    <x v="0"/>
    <x v="0"/>
    <x v="0"/>
    <n v="40"/>
    <n v="40"/>
    <x v="0"/>
    <n v="1"/>
    <n v="1"/>
    <n v="2"/>
    <s v="16966"/>
    <n v="134.5"/>
    <s v="134.5"/>
    <s v="Cherbourg"/>
  </r>
  <r>
    <n v="338"/>
    <n v="1"/>
    <x v="0"/>
    <x v="0"/>
    <x v="0"/>
    <n v="41"/>
    <n v="41"/>
    <x v="0"/>
    <n v="0"/>
    <n v="0"/>
    <n v="0"/>
    <s v="16966"/>
    <n v="134.5"/>
    <s v="134.5"/>
    <s v="Cherbourg"/>
  </r>
  <r>
    <n v="335"/>
    <n v="1"/>
    <x v="0"/>
    <x v="0"/>
    <x v="0"/>
    <m/>
    <s v="N/A"/>
    <x v="3"/>
    <n v="1"/>
    <n v="0"/>
    <n v="1"/>
    <s v="PC 17611"/>
    <n v="133.65"/>
    <s v="133.65"/>
    <s v="Southampton"/>
  </r>
  <r>
    <n v="661"/>
    <n v="1"/>
    <x v="0"/>
    <x v="0"/>
    <x v="1"/>
    <n v="50"/>
    <n v="50"/>
    <x v="0"/>
    <n v="2"/>
    <n v="0"/>
    <n v="2"/>
    <s v="PC 17611"/>
    <n v="133.65"/>
    <s v="133.65"/>
    <s v="Southampton"/>
  </r>
  <r>
    <n v="391"/>
    <n v="1"/>
    <x v="0"/>
    <x v="0"/>
    <x v="1"/>
    <n v="36"/>
    <n v="36"/>
    <x v="0"/>
    <n v="1"/>
    <n v="2"/>
    <n v="3"/>
    <s v="113760"/>
    <n v="120"/>
    <s v="120"/>
    <s v="Southampton"/>
  </r>
  <r>
    <n v="436"/>
    <n v="1"/>
    <x v="0"/>
    <x v="0"/>
    <x v="0"/>
    <n v="14"/>
    <n v="14"/>
    <x v="2"/>
    <n v="1"/>
    <n v="2"/>
    <n v="3"/>
    <s v="113760"/>
    <n v="120"/>
    <s v="120"/>
    <s v="Southampton"/>
  </r>
  <r>
    <n v="764"/>
    <n v="1"/>
    <x v="0"/>
    <x v="0"/>
    <x v="0"/>
    <n v="36"/>
    <n v="36"/>
    <x v="0"/>
    <n v="1"/>
    <n v="2"/>
    <n v="3"/>
    <s v="113760"/>
    <n v="120"/>
    <s v="120"/>
    <s v="Southampton"/>
  </r>
  <r>
    <n v="803"/>
    <n v="1"/>
    <x v="0"/>
    <x v="0"/>
    <x v="1"/>
    <n v="11"/>
    <n v="11"/>
    <x v="4"/>
    <n v="1"/>
    <n v="2"/>
    <n v="3"/>
    <s v="113760"/>
    <n v="120"/>
    <s v="120"/>
    <s v="Southampton"/>
  </r>
  <r>
    <n v="216"/>
    <n v="1"/>
    <x v="0"/>
    <x v="0"/>
    <x v="0"/>
    <n v="31"/>
    <n v="31"/>
    <x v="0"/>
    <n v="1"/>
    <n v="0"/>
    <n v="1"/>
    <s v="35273"/>
    <n v="113.27500000000001"/>
    <s v="113.275"/>
    <s v="Cherbourg"/>
  </r>
  <r>
    <n v="394"/>
    <n v="1"/>
    <x v="0"/>
    <x v="0"/>
    <x v="0"/>
    <n v="23"/>
    <n v="23"/>
    <x v="0"/>
    <n v="1"/>
    <n v="0"/>
    <n v="1"/>
    <s v="35273"/>
    <n v="113.27500000000001"/>
    <s v="113.275"/>
    <s v="Cherbourg"/>
  </r>
  <r>
    <n v="660"/>
    <n v="0"/>
    <x v="1"/>
    <x v="0"/>
    <x v="1"/>
    <n v="58"/>
    <n v="58"/>
    <x v="0"/>
    <n v="0"/>
    <n v="2"/>
    <n v="2"/>
    <s v="35273"/>
    <n v="113.27500000000001"/>
    <s v="113.275"/>
    <s v="Cherbourg"/>
  </r>
  <r>
    <n v="307"/>
    <n v="1"/>
    <x v="0"/>
    <x v="0"/>
    <x v="0"/>
    <m/>
    <s v="N/A"/>
    <x v="3"/>
    <n v="0"/>
    <n v="0"/>
    <n v="0"/>
    <s v="17421"/>
    <n v="110.88330000000001"/>
    <s v="110.8833"/>
    <s v="Cherbourg"/>
  </r>
  <r>
    <n v="551"/>
    <n v="1"/>
    <x v="0"/>
    <x v="0"/>
    <x v="1"/>
    <n v="17"/>
    <n v="17"/>
    <x v="2"/>
    <n v="0"/>
    <n v="2"/>
    <n v="2"/>
    <s v="17421"/>
    <n v="110.88330000000001"/>
    <s v="110.8833"/>
    <s v="Cherbourg"/>
  </r>
  <r>
    <n v="582"/>
    <n v="1"/>
    <x v="0"/>
    <x v="0"/>
    <x v="0"/>
    <n v="39"/>
    <n v="39"/>
    <x v="0"/>
    <n v="1"/>
    <n v="1"/>
    <n v="2"/>
    <s v="17421"/>
    <n v="110.88330000000001"/>
    <s v="110.8833"/>
    <s v="Cherbourg"/>
  </r>
  <r>
    <n v="699"/>
    <n v="0"/>
    <x v="1"/>
    <x v="0"/>
    <x v="1"/>
    <n v="49"/>
    <n v="49"/>
    <x v="0"/>
    <n v="1"/>
    <n v="1"/>
    <n v="2"/>
    <s v="17421"/>
    <n v="110.88330000000001"/>
    <s v="110.8833"/>
    <s v="Cherbourg"/>
  </r>
  <r>
    <n v="308"/>
    <n v="1"/>
    <x v="0"/>
    <x v="0"/>
    <x v="0"/>
    <n v="17"/>
    <n v="17"/>
    <x v="2"/>
    <n v="1"/>
    <n v="0"/>
    <n v="1"/>
    <s v="PC 17758"/>
    <n v="108.9"/>
    <s v="108.9"/>
    <s v="Cherbourg"/>
  </r>
  <r>
    <n v="506"/>
    <n v="0"/>
    <x v="1"/>
    <x v="0"/>
    <x v="1"/>
    <n v="18"/>
    <n v="18"/>
    <x v="2"/>
    <n v="1"/>
    <n v="0"/>
    <n v="1"/>
    <s v="PC 17758"/>
    <n v="108.9"/>
    <s v="108.9"/>
    <s v="Cherbourg"/>
  </r>
  <r>
    <n v="538"/>
    <n v="1"/>
    <x v="0"/>
    <x v="0"/>
    <x v="0"/>
    <n v="30"/>
    <n v="30"/>
    <x v="0"/>
    <n v="0"/>
    <n v="0"/>
    <n v="0"/>
    <s v="PC 17761"/>
    <n v="106.425"/>
    <s v="106.425"/>
    <s v="Cherbourg"/>
  </r>
  <r>
    <n v="545"/>
    <n v="0"/>
    <x v="1"/>
    <x v="0"/>
    <x v="1"/>
    <n v="50"/>
    <n v="50"/>
    <x v="0"/>
    <n v="1"/>
    <n v="0"/>
    <n v="1"/>
    <s v="PC 17761"/>
    <n v="106.425"/>
    <s v="106.425"/>
    <s v="Cherbourg"/>
  </r>
  <r>
    <n v="521"/>
    <n v="1"/>
    <x v="0"/>
    <x v="0"/>
    <x v="0"/>
    <n v="30"/>
    <n v="30"/>
    <x v="0"/>
    <n v="0"/>
    <n v="0"/>
    <n v="0"/>
    <s v="12749"/>
    <n v="93.5"/>
    <s v="93.5"/>
    <s v="Southampton"/>
  </r>
  <r>
    <n v="821"/>
    <n v="1"/>
    <x v="0"/>
    <x v="0"/>
    <x v="0"/>
    <n v="52"/>
    <n v="52"/>
    <x v="0"/>
    <n v="1"/>
    <n v="1"/>
    <n v="2"/>
    <s v="12749"/>
    <n v="93.5"/>
    <s v="93.5"/>
    <s v="Southampton"/>
  </r>
  <r>
    <n v="292"/>
    <n v="1"/>
    <x v="0"/>
    <x v="0"/>
    <x v="0"/>
    <n v="19"/>
    <n v="19"/>
    <x v="0"/>
    <n v="1"/>
    <n v="0"/>
    <n v="1"/>
    <s v="11967"/>
    <n v="91.0792"/>
    <s v="91.0792"/>
    <s v="Cherbourg"/>
  </r>
  <r>
    <n v="485"/>
    <n v="1"/>
    <x v="0"/>
    <x v="0"/>
    <x v="1"/>
    <n v="25"/>
    <n v="25"/>
    <x v="0"/>
    <n v="1"/>
    <n v="0"/>
    <n v="1"/>
    <s v="11967"/>
    <n v="91.0792"/>
    <s v="91.0792"/>
    <s v="Cherbourg"/>
  </r>
  <r>
    <n v="225"/>
    <n v="1"/>
    <x v="0"/>
    <x v="0"/>
    <x v="1"/>
    <n v="38"/>
    <n v="38"/>
    <x v="0"/>
    <n v="1"/>
    <n v="0"/>
    <n v="1"/>
    <s v="19943"/>
    <n v="90"/>
    <s v="90"/>
    <s v="Southampton"/>
  </r>
  <r>
    <n v="246"/>
    <n v="0"/>
    <x v="1"/>
    <x v="0"/>
    <x v="1"/>
    <n v="44"/>
    <n v="44"/>
    <x v="0"/>
    <n v="2"/>
    <n v="0"/>
    <n v="2"/>
    <s v="19928"/>
    <n v="90"/>
    <s v="90"/>
    <s v="Queenstown"/>
  </r>
  <r>
    <n v="413"/>
    <n v="1"/>
    <x v="0"/>
    <x v="0"/>
    <x v="0"/>
    <n v="33"/>
    <n v="33"/>
    <x v="0"/>
    <n v="1"/>
    <n v="0"/>
    <n v="1"/>
    <s v="19928"/>
    <n v="90"/>
    <s v="90"/>
    <s v="Queenstown"/>
  </r>
  <r>
    <n v="487"/>
    <n v="1"/>
    <x v="0"/>
    <x v="0"/>
    <x v="0"/>
    <n v="35"/>
    <n v="35"/>
    <x v="0"/>
    <n v="1"/>
    <n v="0"/>
    <n v="1"/>
    <s v="19943"/>
    <n v="90"/>
    <s v="90"/>
    <s v="Southampton"/>
  </r>
  <r>
    <n v="454"/>
    <n v="1"/>
    <x v="0"/>
    <x v="0"/>
    <x v="1"/>
    <n v="49"/>
    <n v="49"/>
    <x v="0"/>
    <n v="1"/>
    <n v="0"/>
    <n v="1"/>
    <s v="17453"/>
    <n v="89.104200000000006"/>
    <s v="89.1042"/>
    <s v="Cherbourg"/>
  </r>
  <r>
    <n v="850"/>
    <n v="1"/>
    <x v="0"/>
    <x v="0"/>
    <x v="0"/>
    <m/>
    <s v="N/A"/>
    <x v="3"/>
    <n v="1"/>
    <n v="0"/>
    <n v="1"/>
    <s v="17453"/>
    <n v="89.104200000000006"/>
    <s v="89.1042"/>
    <s v="Cherbourg"/>
  </r>
  <r>
    <n v="258"/>
    <n v="1"/>
    <x v="0"/>
    <x v="0"/>
    <x v="0"/>
    <n v="30"/>
    <n v="30"/>
    <x v="0"/>
    <n v="0"/>
    <n v="0"/>
    <n v="0"/>
    <s v="110152"/>
    <n v="86.5"/>
    <s v="86.5"/>
    <s v="Southampton"/>
  </r>
  <r>
    <n v="505"/>
    <n v="1"/>
    <x v="0"/>
    <x v="0"/>
    <x v="0"/>
    <n v="16"/>
    <n v="16"/>
    <x v="2"/>
    <n v="0"/>
    <n v="0"/>
    <n v="0"/>
    <s v="110152"/>
    <n v="86.5"/>
    <s v="86.5"/>
    <s v="Southampton"/>
  </r>
  <r>
    <n v="760"/>
    <n v="1"/>
    <x v="0"/>
    <x v="0"/>
    <x v="0"/>
    <n v="33"/>
    <n v="33"/>
    <x v="0"/>
    <n v="0"/>
    <n v="0"/>
    <n v="0"/>
    <s v="110152"/>
    <n v="86.5"/>
    <s v="86.5"/>
    <s v="Southampton"/>
  </r>
  <r>
    <n v="63"/>
    <n v="0"/>
    <x v="1"/>
    <x v="0"/>
    <x v="1"/>
    <n v="45"/>
    <n v="45"/>
    <x v="0"/>
    <n v="1"/>
    <n v="0"/>
    <n v="1"/>
    <s v="36973"/>
    <n v="83.474999999999994"/>
    <s v="83.475"/>
    <s v="Southampton"/>
  </r>
  <r>
    <n v="231"/>
    <n v="1"/>
    <x v="0"/>
    <x v="0"/>
    <x v="0"/>
    <n v="35"/>
    <n v="35"/>
    <x v="0"/>
    <n v="1"/>
    <n v="0"/>
    <n v="1"/>
    <s v="36973"/>
    <n v="83.474999999999994"/>
    <s v="83.475"/>
    <s v="Southampton"/>
  </r>
  <r>
    <n v="311"/>
    <n v="1"/>
    <x v="0"/>
    <x v="0"/>
    <x v="0"/>
    <n v="24"/>
    <n v="24"/>
    <x v="0"/>
    <n v="0"/>
    <n v="0"/>
    <n v="0"/>
    <s v="11767"/>
    <n v="83.158299999999997"/>
    <s v="83.1583"/>
    <s v="Cherbourg"/>
  </r>
  <r>
    <n v="836"/>
    <n v="1"/>
    <x v="0"/>
    <x v="0"/>
    <x v="0"/>
    <n v="39"/>
    <n v="39"/>
    <x v="0"/>
    <n v="1"/>
    <n v="1"/>
    <n v="2"/>
    <s v="PC 17756"/>
    <n v="83.158299999999997"/>
    <s v="83.1583"/>
    <s v="Cherbourg"/>
  </r>
  <r>
    <n v="880"/>
    <n v="1"/>
    <x v="0"/>
    <x v="0"/>
    <x v="0"/>
    <n v="56"/>
    <n v="56"/>
    <x v="0"/>
    <n v="0"/>
    <n v="1"/>
    <n v="1"/>
    <s v="11767"/>
    <n v="83.158299999999997"/>
    <s v="83.1583"/>
    <s v="Cherbourg"/>
  </r>
  <r>
    <n v="35"/>
    <n v="0"/>
    <x v="1"/>
    <x v="0"/>
    <x v="1"/>
    <n v="28"/>
    <n v="28"/>
    <x v="0"/>
    <n v="1"/>
    <n v="0"/>
    <n v="1"/>
    <s v="PC 17604"/>
    <n v="82.1708"/>
    <s v="82.1708"/>
    <s v="Cherbourg"/>
  </r>
  <r>
    <n v="376"/>
    <n v="1"/>
    <x v="0"/>
    <x v="0"/>
    <x v="0"/>
    <m/>
    <s v="N/A"/>
    <x v="3"/>
    <n v="1"/>
    <n v="0"/>
    <n v="1"/>
    <s v="PC 17604"/>
    <n v="82.1708"/>
    <s v="82.1708"/>
    <s v="Cherbourg"/>
  </r>
  <r>
    <n v="446"/>
    <n v="1"/>
    <x v="0"/>
    <x v="0"/>
    <x v="1"/>
    <n v="4"/>
    <n v="4"/>
    <x v="4"/>
    <n v="0"/>
    <n v="2"/>
    <n v="2"/>
    <s v="33638"/>
    <n v="81.8583"/>
    <s v="81.8583"/>
    <s v="Southampton"/>
  </r>
  <r>
    <n v="62"/>
    <n v="1"/>
    <x v="0"/>
    <x v="0"/>
    <x v="0"/>
    <n v="38"/>
    <n v="38"/>
    <x v="0"/>
    <n v="0"/>
    <n v="0"/>
    <n v="0"/>
    <s v="113572"/>
    <n v="80"/>
    <s v="80"/>
    <s v="N/A"/>
  </r>
  <r>
    <n v="830"/>
    <n v="1"/>
    <x v="0"/>
    <x v="0"/>
    <x v="0"/>
    <n v="62"/>
    <n v="62"/>
    <x v="1"/>
    <n v="0"/>
    <n v="0"/>
    <n v="0"/>
    <s v="113572"/>
    <n v="80"/>
    <s v="80"/>
    <s v="N/A"/>
  </r>
  <r>
    <n v="263"/>
    <n v="0"/>
    <x v="1"/>
    <x v="0"/>
    <x v="1"/>
    <n v="52"/>
    <n v="52"/>
    <x v="0"/>
    <n v="1"/>
    <n v="1"/>
    <n v="2"/>
    <s v="110413"/>
    <n v="79.650000000000006"/>
    <s v="79.65"/>
    <s v="Southampton"/>
  </r>
  <r>
    <n v="559"/>
    <n v="1"/>
    <x v="0"/>
    <x v="0"/>
    <x v="0"/>
    <n v="39"/>
    <n v="39"/>
    <x v="0"/>
    <n v="1"/>
    <n v="1"/>
    <n v="2"/>
    <s v="110413"/>
    <n v="79.650000000000006"/>
    <s v="79.65"/>
    <s v="Southampton"/>
  </r>
  <r>
    <n v="586"/>
    <n v="1"/>
    <x v="0"/>
    <x v="0"/>
    <x v="0"/>
    <n v="18"/>
    <n v="18"/>
    <x v="2"/>
    <n v="0"/>
    <n v="2"/>
    <n v="2"/>
    <s v="110413"/>
    <n v="79.650000000000006"/>
    <s v="79.65"/>
    <s v="Southampton"/>
  </r>
  <r>
    <n v="140"/>
    <n v="0"/>
    <x v="1"/>
    <x v="0"/>
    <x v="1"/>
    <n v="24"/>
    <n v="24"/>
    <x v="0"/>
    <n v="0"/>
    <n v="0"/>
    <n v="0"/>
    <s v="PC 17593"/>
    <n v="79.2"/>
    <s v="79.2"/>
    <s v="Cherbourg"/>
  </r>
  <r>
    <n v="257"/>
    <n v="1"/>
    <x v="0"/>
    <x v="0"/>
    <x v="0"/>
    <m/>
    <s v="N/A"/>
    <x v="3"/>
    <n v="0"/>
    <n v="0"/>
    <n v="0"/>
    <s v="PC 17585"/>
    <n v="79.2"/>
    <s v="79.2"/>
    <s v="Cherbourg"/>
  </r>
  <r>
    <n v="588"/>
    <n v="1"/>
    <x v="0"/>
    <x v="0"/>
    <x v="1"/>
    <n v="60"/>
    <n v="60"/>
    <x v="1"/>
    <n v="1"/>
    <n v="1"/>
    <n v="2"/>
    <s v="13567"/>
    <n v="79.2"/>
    <s v="79.2"/>
    <s v="Cherbourg"/>
  </r>
  <r>
    <n v="790"/>
    <n v="0"/>
    <x v="1"/>
    <x v="0"/>
    <x v="1"/>
    <n v="46"/>
    <n v="46"/>
    <x v="0"/>
    <n v="0"/>
    <n v="0"/>
    <n v="0"/>
    <s v="PC 17593"/>
    <n v="79.2"/>
    <s v="79.2"/>
    <s v="Cherbourg"/>
  </r>
  <r>
    <n v="291"/>
    <n v="1"/>
    <x v="0"/>
    <x v="0"/>
    <x v="0"/>
    <n v="26"/>
    <n v="26"/>
    <x v="0"/>
    <n v="0"/>
    <n v="0"/>
    <n v="0"/>
    <s v="19877"/>
    <n v="78.849999999999994"/>
    <s v="78.85"/>
    <s v="Southampton"/>
  </r>
  <r>
    <n v="742"/>
    <n v="0"/>
    <x v="1"/>
    <x v="0"/>
    <x v="1"/>
    <n v="36"/>
    <n v="36"/>
    <x v="0"/>
    <n v="1"/>
    <n v="0"/>
    <n v="1"/>
    <s v="19877"/>
    <n v="78.849999999999994"/>
    <s v="78.85"/>
    <s v="Southampton"/>
  </r>
  <r>
    <n v="497"/>
    <n v="1"/>
    <x v="0"/>
    <x v="0"/>
    <x v="0"/>
    <n v="54"/>
    <n v="54"/>
    <x v="0"/>
    <n v="1"/>
    <n v="0"/>
    <n v="1"/>
    <s v="36947"/>
    <n v="78.2667"/>
    <s v="78.2667"/>
    <s v="Cherbourg"/>
  </r>
  <r>
    <n v="592"/>
    <n v="1"/>
    <x v="0"/>
    <x v="0"/>
    <x v="0"/>
    <n v="52"/>
    <n v="52"/>
    <x v="0"/>
    <n v="1"/>
    <n v="0"/>
    <n v="1"/>
    <s v="36947"/>
    <n v="78.2667"/>
    <s v="78.2667"/>
    <s v="Cherbourg"/>
  </r>
  <r>
    <n v="276"/>
    <n v="1"/>
    <x v="0"/>
    <x v="0"/>
    <x v="0"/>
    <n v="63"/>
    <n v="63"/>
    <x v="1"/>
    <n v="1"/>
    <n v="0"/>
    <n v="1"/>
    <s v="13502"/>
    <n v="77.958299999999994"/>
    <s v="77.9583"/>
    <s v="Southampton"/>
  </r>
  <r>
    <n v="628"/>
    <n v="1"/>
    <x v="0"/>
    <x v="0"/>
    <x v="0"/>
    <n v="21"/>
    <n v="21"/>
    <x v="0"/>
    <n v="0"/>
    <n v="0"/>
    <n v="0"/>
    <s v="13502"/>
    <n v="77.958299999999994"/>
    <s v="77.9583"/>
    <s v="Southampton"/>
  </r>
  <r>
    <n v="766"/>
    <n v="1"/>
    <x v="0"/>
    <x v="0"/>
    <x v="0"/>
    <n v="51"/>
    <n v="51"/>
    <x v="0"/>
    <n v="1"/>
    <n v="0"/>
    <n v="1"/>
    <s v="13502"/>
    <n v="77.958299999999994"/>
    <s v="77.9583"/>
    <s v="Southampton"/>
  </r>
  <r>
    <n v="103"/>
    <n v="0"/>
    <x v="1"/>
    <x v="0"/>
    <x v="1"/>
    <n v="21"/>
    <n v="21"/>
    <x v="0"/>
    <n v="0"/>
    <n v="1"/>
    <n v="1"/>
    <s v="35281"/>
    <n v="77.287499999999994"/>
    <s v="77.2875"/>
    <s v="Southampton"/>
  </r>
  <r>
    <n v="125"/>
    <n v="0"/>
    <x v="1"/>
    <x v="0"/>
    <x v="1"/>
    <n v="54"/>
    <n v="54"/>
    <x v="0"/>
    <n v="0"/>
    <n v="1"/>
    <n v="1"/>
    <s v="35281"/>
    <n v="77.287499999999994"/>
    <s v="77.2875"/>
    <s v="Southampton"/>
  </r>
  <r>
    <n v="53"/>
    <n v="1"/>
    <x v="0"/>
    <x v="0"/>
    <x v="0"/>
    <n v="49"/>
    <n v="49"/>
    <x v="0"/>
    <n v="1"/>
    <n v="0"/>
    <n v="1"/>
    <s v="PC 17572"/>
    <n v="76.729200000000006"/>
    <s v="76.7292"/>
    <s v="Cherbourg"/>
  </r>
  <r>
    <n v="646"/>
    <n v="1"/>
    <x v="0"/>
    <x v="0"/>
    <x v="1"/>
    <n v="48"/>
    <n v="48"/>
    <x v="0"/>
    <n v="1"/>
    <n v="0"/>
    <n v="1"/>
    <s v="PC 17572"/>
    <n v="76.729200000000006"/>
    <s v="76.7292"/>
    <s v="Cherbourg"/>
  </r>
  <r>
    <n v="682"/>
    <n v="1"/>
    <x v="0"/>
    <x v="0"/>
    <x v="1"/>
    <n v="27"/>
    <n v="27"/>
    <x v="0"/>
    <n v="0"/>
    <n v="0"/>
    <n v="0"/>
    <s v="PC 17572"/>
    <n v="76.729200000000006"/>
    <s v="76.7292"/>
    <s v="Cherbourg"/>
  </r>
  <r>
    <n v="219"/>
    <n v="1"/>
    <x v="0"/>
    <x v="0"/>
    <x v="0"/>
    <n v="32"/>
    <n v="32"/>
    <x v="0"/>
    <n v="0"/>
    <n v="0"/>
    <n v="0"/>
    <s v="11813"/>
    <n v="76.291700000000006"/>
    <s v="76.2917"/>
    <s v="Cherbourg"/>
  </r>
  <r>
    <n v="367"/>
    <n v="1"/>
    <x v="0"/>
    <x v="0"/>
    <x v="0"/>
    <n v="60"/>
    <n v="60"/>
    <x v="1"/>
    <n v="1"/>
    <n v="0"/>
    <n v="1"/>
    <s v="110813"/>
    <n v="75.25"/>
    <s v="75.25"/>
    <s v="Cherbourg"/>
  </r>
  <r>
    <n v="73"/>
    <n v="0"/>
    <x v="1"/>
    <x v="1"/>
    <x v="1"/>
    <n v="21"/>
    <n v="21"/>
    <x v="0"/>
    <n v="0"/>
    <n v="0"/>
    <n v="0"/>
    <s v="S.O.C. 14879"/>
    <n v="73.5"/>
    <s v="73.5"/>
    <s v="Southampton"/>
  </r>
  <r>
    <n v="121"/>
    <n v="0"/>
    <x v="1"/>
    <x v="1"/>
    <x v="1"/>
    <n v="21"/>
    <n v="21"/>
    <x v="0"/>
    <n v="2"/>
    <n v="0"/>
    <n v="2"/>
    <s v="S.O.C. 14879"/>
    <n v="73.5"/>
    <s v="73.5"/>
    <s v="Southampton"/>
  </r>
  <r>
    <n v="386"/>
    <n v="0"/>
    <x v="1"/>
    <x v="1"/>
    <x v="1"/>
    <n v="18"/>
    <n v="18"/>
    <x v="2"/>
    <n v="0"/>
    <n v="0"/>
    <n v="0"/>
    <s v="S.O.C. 14879"/>
    <n v="73.5"/>
    <s v="73.5"/>
    <s v="Southampton"/>
  </r>
  <r>
    <n v="656"/>
    <n v="0"/>
    <x v="1"/>
    <x v="1"/>
    <x v="1"/>
    <n v="24"/>
    <n v="24"/>
    <x v="0"/>
    <n v="2"/>
    <n v="0"/>
    <n v="2"/>
    <s v="S.O.C. 14879"/>
    <n v="73.5"/>
    <s v="73.5"/>
    <s v="Southampton"/>
  </r>
  <r>
    <n v="666"/>
    <n v="0"/>
    <x v="1"/>
    <x v="1"/>
    <x v="1"/>
    <n v="32"/>
    <n v="32"/>
    <x v="0"/>
    <n v="2"/>
    <n v="0"/>
    <n v="2"/>
    <s v="S.O.C. 14879"/>
    <n v="73.5"/>
    <s v="73.5"/>
    <s v="Southampton"/>
  </r>
  <r>
    <n v="2"/>
    <n v="1"/>
    <x v="0"/>
    <x v="0"/>
    <x v="0"/>
    <n v="38"/>
    <n v="38"/>
    <x v="0"/>
    <n v="1"/>
    <n v="0"/>
    <n v="1"/>
    <s v="PC 17599"/>
    <n v="71.283299999999997"/>
    <s v="71.2833"/>
    <s v="Cherbourg"/>
  </r>
  <r>
    <n v="541"/>
    <n v="1"/>
    <x v="0"/>
    <x v="0"/>
    <x v="0"/>
    <n v="36"/>
    <n v="36"/>
    <x v="0"/>
    <n v="0"/>
    <n v="2"/>
    <n v="2"/>
    <s v="WE/P 5735"/>
    <n v="71"/>
    <s v="71"/>
    <s v="Southampton"/>
  </r>
  <r>
    <n v="746"/>
    <n v="0"/>
    <x v="1"/>
    <x v="0"/>
    <x v="1"/>
    <n v="70"/>
    <n v="70"/>
    <x v="1"/>
    <n v="1"/>
    <n v="1"/>
    <n v="2"/>
    <s v="WE/P 5735"/>
    <n v="71"/>
    <s v="71"/>
    <s v="Southampton"/>
  </r>
  <r>
    <n v="160"/>
    <n v="0"/>
    <x v="1"/>
    <x v="2"/>
    <x v="1"/>
    <m/>
    <s v="N/A"/>
    <x v="3"/>
    <n v="8"/>
    <n v="2"/>
    <n v="10"/>
    <s v="CA. 2343"/>
    <n v="69.55"/>
    <s v="69.55"/>
    <s v="Southampton"/>
  </r>
  <r>
    <n v="181"/>
    <n v="0"/>
    <x v="1"/>
    <x v="2"/>
    <x v="0"/>
    <m/>
    <s v="N/A"/>
    <x v="3"/>
    <n v="8"/>
    <n v="2"/>
    <n v="10"/>
    <s v="CA. 2343"/>
    <n v="69.55"/>
    <s v="69.55"/>
    <s v="Southampton"/>
  </r>
  <r>
    <n v="202"/>
    <n v="0"/>
    <x v="1"/>
    <x v="2"/>
    <x v="1"/>
    <m/>
    <s v="N/A"/>
    <x v="3"/>
    <n v="8"/>
    <n v="2"/>
    <n v="10"/>
    <s v="CA. 2343"/>
    <n v="69.55"/>
    <s v="69.55"/>
    <s v="Southampton"/>
  </r>
  <r>
    <n v="325"/>
    <n v="0"/>
    <x v="1"/>
    <x v="2"/>
    <x v="1"/>
    <m/>
    <s v="N/A"/>
    <x v="3"/>
    <n v="8"/>
    <n v="2"/>
    <n v="10"/>
    <s v="CA. 2343"/>
    <n v="69.55"/>
    <s v="69.55"/>
    <s v="Southampton"/>
  </r>
  <r>
    <n v="793"/>
    <n v="0"/>
    <x v="1"/>
    <x v="2"/>
    <x v="0"/>
    <m/>
    <s v="N/A"/>
    <x v="3"/>
    <n v="8"/>
    <n v="2"/>
    <n v="10"/>
    <s v="CA. 2343"/>
    <n v="69.55"/>
    <s v="69.55"/>
    <s v="Southampton"/>
  </r>
  <r>
    <n v="847"/>
    <n v="0"/>
    <x v="1"/>
    <x v="2"/>
    <x v="1"/>
    <m/>
    <s v="N/A"/>
    <x v="3"/>
    <n v="8"/>
    <n v="2"/>
    <n v="10"/>
    <s v="CA. 2343"/>
    <n v="69.55"/>
    <s v="69.55"/>
    <s v="Southampton"/>
  </r>
  <r>
    <n v="864"/>
    <n v="0"/>
    <x v="1"/>
    <x v="2"/>
    <x v="0"/>
    <m/>
    <s v="N/A"/>
    <x v="3"/>
    <n v="8"/>
    <n v="2"/>
    <n v="10"/>
    <s v="CA. 2343"/>
    <n v="69.55"/>
    <s v="69.55"/>
    <s v="Southampton"/>
  </r>
  <r>
    <n v="370"/>
    <n v="1"/>
    <x v="0"/>
    <x v="0"/>
    <x v="0"/>
    <n v="24"/>
    <n v="24"/>
    <x v="0"/>
    <n v="0"/>
    <n v="0"/>
    <n v="0"/>
    <s v="PC 17477"/>
    <n v="69.3"/>
    <s v="69.3"/>
    <s v="Cherbourg"/>
  </r>
  <r>
    <n v="642"/>
    <n v="1"/>
    <x v="0"/>
    <x v="0"/>
    <x v="0"/>
    <n v="24"/>
    <n v="24"/>
    <x v="0"/>
    <n v="0"/>
    <n v="0"/>
    <n v="0"/>
    <s v="PC 17477"/>
    <n v="69.3"/>
    <s v="69.3"/>
    <s v="Cherbourg"/>
  </r>
  <r>
    <n v="152"/>
    <n v="1"/>
    <x v="0"/>
    <x v="0"/>
    <x v="0"/>
    <n v="22"/>
    <n v="22"/>
    <x v="0"/>
    <n v="1"/>
    <n v="0"/>
    <n v="1"/>
    <s v="113776"/>
    <n v="66.599999999999994"/>
    <s v="66.6"/>
    <s v="Southampton"/>
  </r>
  <r>
    <n v="337"/>
    <n v="0"/>
    <x v="1"/>
    <x v="0"/>
    <x v="1"/>
    <n v="29"/>
    <n v="29"/>
    <x v="0"/>
    <n v="1"/>
    <n v="0"/>
    <n v="1"/>
    <s v="113776"/>
    <n v="66.599999999999994"/>
    <s v="66.6"/>
    <s v="Southampton"/>
  </r>
  <r>
    <n v="616"/>
    <n v="1"/>
    <x v="0"/>
    <x v="1"/>
    <x v="0"/>
    <n v="24"/>
    <n v="24"/>
    <x v="0"/>
    <n v="1"/>
    <n v="2"/>
    <n v="3"/>
    <s v="220845"/>
    <n v="65"/>
    <s v="65"/>
    <s v="Southampton"/>
  </r>
  <r>
    <n v="755"/>
    <n v="1"/>
    <x v="0"/>
    <x v="1"/>
    <x v="0"/>
    <n v="48"/>
    <n v="48"/>
    <x v="0"/>
    <n v="1"/>
    <n v="2"/>
    <n v="3"/>
    <s v="220845"/>
    <n v="65"/>
    <s v="65"/>
    <s v="Southampton"/>
  </r>
  <r>
    <n v="98"/>
    <n v="1"/>
    <x v="0"/>
    <x v="0"/>
    <x v="1"/>
    <n v="23"/>
    <n v="23"/>
    <x v="0"/>
    <n v="0"/>
    <n v="1"/>
    <n v="1"/>
    <s v="PC 17759"/>
    <n v="63.3583"/>
    <s v="63.3583"/>
    <s v="Cherbourg"/>
  </r>
  <r>
    <n v="55"/>
    <n v="0"/>
    <x v="1"/>
    <x v="0"/>
    <x v="1"/>
    <n v="65"/>
    <n v="65"/>
    <x v="1"/>
    <n v="0"/>
    <n v="1"/>
    <n v="1"/>
    <s v="113509"/>
    <n v="61.979199999999999"/>
    <s v="61.9792"/>
    <s v="Cherbourg"/>
  </r>
  <r>
    <n v="156"/>
    <n v="0"/>
    <x v="1"/>
    <x v="0"/>
    <x v="1"/>
    <n v="51"/>
    <n v="51"/>
    <x v="0"/>
    <n v="0"/>
    <n v="1"/>
    <n v="1"/>
    <s v="PC 17597"/>
    <n v="61.379199999999997"/>
    <s v="61.3792"/>
    <s v="Cherbourg"/>
  </r>
  <r>
    <n v="93"/>
    <n v="0"/>
    <x v="1"/>
    <x v="0"/>
    <x v="1"/>
    <n v="46"/>
    <n v="46"/>
    <x v="0"/>
    <n v="1"/>
    <n v="0"/>
    <n v="1"/>
    <s v="W.E.P. 5734"/>
    <n v="61.174999999999997"/>
    <s v="61.175"/>
    <s v="Southampton"/>
  </r>
  <r>
    <n v="514"/>
    <n v="1"/>
    <x v="0"/>
    <x v="0"/>
    <x v="0"/>
    <n v="54"/>
    <n v="54"/>
    <x v="0"/>
    <n v="1"/>
    <n v="0"/>
    <n v="1"/>
    <s v="PC 17603"/>
    <n v="59.4"/>
    <s v="59.4"/>
    <s v="Cherbourg"/>
  </r>
  <r>
    <n v="330"/>
    <n v="1"/>
    <x v="0"/>
    <x v="0"/>
    <x v="0"/>
    <n v="16"/>
    <n v="16"/>
    <x v="2"/>
    <n v="0"/>
    <n v="1"/>
    <n v="1"/>
    <s v="111361"/>
    <n v="57.979199999999999"/>
    <s v="57.9792"/>
    <s v="Cherbourg"/>
  </r>
  <r>
    <n v="524"/>
    <n v="1"/>
    <x v="0"/>
    <x v="0"/>
    <x v="0"/>
    <n v="44"/>
    <n v="44"/>
    <x v="0"/>
    <n v="0"/>
    <n v="1"/>
    <n v="1"/>
    <s v="111361"/>
    <n v="57.979199999999999"/>
    <s v="57.9792"/>
    <s v="Cherbourg"/>
  </r>
  <r>
    <n v="691"/>
    <n v="1"/>
    <x v="0"/>
    <x v="0"/>
    <x v="1"/>
    <n v="31"/>
    <n v="31"/>
    <x v="0"/>
    <n v="1"/>
    <n v="0"/>
    <n v="1"/>
    <s v="17474"/>
    <n v="57"/>
    <s v="57"/>
    <s v="Southampton"/>
  </r>
  <r>
    <n v="782"/>
    <n v="1"/>
    <x v="0"/>
    <x v="0"/>
    <x v="0"/>
    <n v="17"/>
    <n v="17"/>
    <x v="2"/>
    <n v="1"/>
    <n v="0"/>
    <n v="1"/>
    <s v="17474"/>
    <n v="57"/>
    <s v="57"/>
    <s v="Southampton"/>
  </r>
  <r>
    <n v="310"/>
    <n v="1"/>
    <x v="0"/>
    <x v="0"/>
    <x v="0"/>
    <n v="30"/>
    <n v="30"/>
    <x v="0"/>
    <n v="0"/>
    <n v="0"/>
    <n v="0"/>
    <s v="PC 17485"/>
    <n v="56.929200000000002"/>
    <s v="56.9292"/>
    <s v="Cherbourg"/>
  </r>
  <r>
    <n v="600"/>
    <n v="1"/>
    <x v="0"/>
    <x v="0"/>
    <x v="1"/>
    <n v="49"/>
    <n v="49"/>
    <x v="0"/>
    <n v="1"/>
    <n v="0"/>
    <n v="1"/>
    <s v="PC 17485"/>
    <n v="56.929200000000002"/>
    <s v="56.9292"/>
    <s v="Cherbourg"/>
  </r>
  <r>
    <n v="75"/>
    <n v="1"/>
    <x v="0"/>
    <x v="2"/>
    <x v="1"/>
    <n v="32"/>
    <n v="32"/>
    <x v="0"/>
    <n v="0"/>
    <n v="0"/>
    <n v="0"/>
    <s v="1601"/>
    <n v="56.495800000000003"/>
    <s v="56.4958"/>
    <s v="Southampton"/>
  </r>
  <r>
    <n v="170"/>
    <n v="0"/>
    <x v="1"/>
    <x v="2"/>
    <x v="1"/>
    <n v="28"/>
    <n v="28"/>
    <x v="0"/>
    <n v="0"/>
    <n v="0"/>
    <n v="0"/>
    <s v="1601"/>
    <n v="56.495800000000003"/>
    <s v="56.4958"/>
    <s v="Southampton"/>
  </r>
  <r>
    <n v="510"/>
    <n v="1"/>
    <x v="0"/>
    <x v="2"/>
    <x v="1"/>
    <n v="26"/>
    <n v="26"/>
    <x v="0"/>
    <n v="0"/>
    <n v="0"/>
    <n v="0"/>
    <s v="1601"/>
    <n v="56.495800000000003"/>
    <s v="56.4958"/>
    <s v="Southampton"/>
  </r>
  <r>
    <n v="644"/>
    <n v="1"/>
    <x v="0"/>
    <x v="2"/>
    <x v="1"/>
    <m/>
    <s v="N/A"/>
    <x v="3"/>
    <n v="0"/>
    <n v="0"/>
    <n v="0"/>
    <s v="1601"/>
    <n v="56.495800000000003"/>
    <s v="56.4958"/>
    <s v="Southampton"/>
  </r>
  <r>
    <n v="693"/>
    <n v="1"/>
    <x v="0"/>
    <x v="2"/>
    <x v="1"/>
    <m/>
    <s v="N/A"/>
    <x v="3"/>
    <n v="0"/>
    <n v="0"/>
    <n v="0"/>
    <s v="1601"/>
    <n v="56.495800000000003"/>
    <s v="56.4958"/>
    <s v="Southampton"/>
  </r>
  <r>
    <n v="827"/>
    <n v="0"/>
    <x v="1"/>
    <x v="2"/>
    <x v="1"/>
    <m/>
    <s v="N/A"/>
    <x v="3"/>
    <n v="0"/>
    <n v="0"/>
    <n v="0"/>
    <s v="1601"/>
    <n v="56.495800000000003"/>
    <s v="56.4958"/>
    <s v="Southampton"/>
  </r>
  <r>
    <n v="839"/>
    <n v="1"/>
    <x v="0"/>
    <x v="2"/>
    <x v="1"/>
    <n v="32"/>
    <n v="32"/>
    <x v="0"/>
    <n v="0"/>
    <n v="0"/>
    <n v="0"/>
    <s v="1601"/>
    <n v="56.495800000000003"/>
    <s v="56.4958"/>
    <s v="Southampton"/>
  </r>
  <r>
    <n v="435"/>
    <n v="0"/>
    <x v="1"/>
    <x v="0"/>
    <x v="1"/>
    <n v="50"/>
    <n v="50"/>
    <x v="0"/>
    <n v="1"/>
    <n v="0"/>
    <n v="1"/>
    <s v="13507"/>
    <n v="55.9"/>
    <s v="55.9"/>
    <s v="Southampton"/>
  </r>
  <r>
    <n v="578"/>
    <n v="1"/>
    <x v="0"/>
    <x v="0"/>
    <x v="0"/>
    <n v="39"/>
    <n v="39"/>
    <x v="0"/>
    <n v="1"/>
    <n v="0"/>
    <n v="1"/>
    <s v="13507"/>
    <n v="55.9"/>
    <s v="55.9"/>
    <s v="Southampton"/>
  </r>
  <r>
    <n v="371"/>
    <n v="1"/>
    <x v="0"/>
    <x v="0"/>
    <x v="1"/>
    <n v="25"/>
    <n v="25"/>
    <x v="0"/>
    <n v="1"/>
    <n v="0"/>
    <n v="1"/>
    <s v="11765"/>
    <n v="55.441699999999997"/>
    <s v="55.4417"/>
    <s v="Cherbourg"/>
  </r>
  <r>
    <n v="167"/>
    <n v="1"/>
    <x v="0"/>
    <x v="0"/>
    <x v="0"/>
    <m/>
    <s v="N/A"/>
    <x v="3"/>
    <n v="0"/>
    <n v="1"/>
    <n v="1"/>
    <s v="113505"/>
    <n v="55"/>
    <s v="55"/>
    <s v="Southampton"/>
  </r>
  <r>
    <n v="357"/>
    <n v="1"/>
    <x v="0"/>
    <x v="0"/>
    <x v="0"/>
    <n v="22"/>
    <n v="22"/>
    <x v="0"/>
    <n v="0"/>
    <n v="1"/>
    <n v="1"/>
    <s v="113505"/>
    <n v="55"/>
    <s v="55"/>
    <s v="Southampton"/>
  </r>
  <r>
    <n v="4"/>
    <n v="1"/>
    <x v="0"/>
    <x v="0"/>
    <x v="0"/>
    <n v="35"/>
    <n v="35"/>
    <x v="0"/>
    <n v="1"/>
    <n v="0"/>
    <n v="1"/>
    <s v="113803"/>
    <n v="53.1"/>
    <s v="53.1"/>
    <s v="Southampton"/>
  </r>
  <r>
    <n v="138"/>
    <n v="0"/>
    <x v="1"/>
    <x v="0"/>
    <x v="1"/>
    <n v="37"/>
    <n v="37"/>
    <x v="0"/>
    <n v="1"/>
    <n v="0"/>
    <n v="1"/>
    <s v="113803"/>
    <n v="53.1"/>
    <s v="53.1"/>
    <s v="Southampton"/>
  </r>
  <r>
    <n v="725"/>
    <n v="1"/>
    <x v="0"/>
    <x v="0"/>
    <x v="1"/>
    <n v="27"/>
    <n v="27"/>
    <x v="0"/>
    <n v="1"/>
    <n v="0"/>
    <n v="1"/>
    <s v="113806"/>
    <n v="53.1"/>
    <s v="53.1"/>
    <s v="Southampton"/>
  </r>
  <r>
    <n v="749"/>
    <n v="0"/>
    <x v="1"/>
    <x v="0"/>
    <x v="1"/>
    <n v="19"/>
    <n v="19"/>
    <x v="0"/>
    <n v="1"/>
    <n v="0"/>
    <n v="1"/>
    <s v="113773"/>
    <n v="53.1"/>
    <s v="53.1"/>
    <s v="Southampton"/>
  </r>
  <r>
    <n v="810"/>
    <n v="1"/>
    <x v="0"/>
    <x v="0"/>
    <x v="0"/>
    <n v="33"/>
    <n v="33"/>
    <x v="0"/>
    <n v="1"/>
    <n v="0"/>
    <n v="1"/>
    <s v="113806"/>
    <n v="53.1"/>
    <s v="53.1"/>
    <s v="Southampton"/>
  </r>
  <r>
    <n v="249"/>
    <n v="1"/>
    <x v="0"/>
    <x v="0"/>
    <x v="1"/>
    <n v="37"/>
    <n v="37"/>
    <x v="0"/>
    <n v="1"/>
    <n v="1"/>
    <n v="2"/>
    <s v="11751"/>
    <n v="52.554200000000002"/>
    <s v="52.5542"/>
    <s v="Southampton"/>
  </r>
  <r>
    <n v="622"/>
    <n v="1"/>
    <x v="0"/>
    <x v="0"/>
    <x v="1"/>
    <n v="42"/>
    <n v="42"/>
    <x v="0"/>
    <n v="1"/>
    <n v="0"/>
    <n v="1"/>
    <s v="11753"/>
    <n v="52.554200000000002"/>
    <s v="52.5542"/>
    <s v="Southampton"/>
  </r>
  <r>
    <n v="872"/>
    <n v="1"/>
    <x v="0"/>
    <x v="0"/>
    <x v="0"/>
    <n v="47"/>
    <n v="47"/>
    <x v="0"/>
    <n v="1"/>
    <n v="1"/>
    <n v="2"/>
    <s v="11751"/>
    <n v="52.554200000000002"/>
    <s v="52.5542"/>
    <s v="Southampton"/>
  </r>
  <r>
    <n v="36"/>
    <n v="0"/>
    <x v="1"/>
    <x v="0"/>
    <x v="1"/>
    <n v="42"/>
    <n v="42"/>
    <x v="0"/>
    <n v="1"/>
    <n v="0"/>
    <n v="1"/>
    <s v="113789"/>
    <n v="52"/>
    <s v="52"/>
    <s v="Southampton"/>
  </r>
  <r>
    <n v="111"/>
    <n v="0"/>
    <x v="1"/>
    <x v="0"/>
    <x v="1"/>
    <n v="47"/>
    <n v="47"/>
    <x v="0"/>
    <n v="0"/>
    <n v="0"/>
    <n v="0"/>
    <s v="110465"/>
    <n v="52"/>
    <s v="52"/>
    <s v="Southampton"/>
  </r>
  <r>
    <n v="384"/>
    <n v="1"/>
    <x v="0"/>
    <x v="0"/>
    <x v="0"/>
    <n v="35"/>
    <n v="35"/>
    <x v="0"/>
    <n v="1"/>
    <n v="0"/>
    <n v="1"/>
    <s v="113789"/>
    <n v="52"/>
    <s v="52"/>
    <s v="Southampton"/>
  </r>
  <r>
    <n v="476"/>
    <n v="0"/>
    <x v="1"/>
    <x v="0"/>
    <x v="1"/>
    <m/>
    <s v="N/A"/>
    <x v="3"/>
    <n v="0"/>
    <n v="0"/>
    <n v="0"/>
    <s v="110465"/>
    <n v="52"/>
    <s v="52"/>
    <s v="Southampton"/>
  </r>
  <r>
    <n v="670"/>
    <n v="1"/>
    <x v="0"/>
    <x v="0"/>
    <x v="0"/>
    <m/>
    <s v="N/A"/>
    <x v="3"/>
    <n v="1"/>
    <n v="0"/>
    <n v="1"/>
    <s v="19996"/>
    <n v="52"/>
    <s v="52"/>
    <s v="Southampton"/>
  </r>
  <r>
    <n v="672"/>
    <n v="0"/>
    <x v="1"/>
    <x v="0"/>
    <x v="1"/>
    <n v="31"/>
    <n v="31"/>
    <x v="0"/>
    <n v="1"/>
    <n v="0"/>
    <n v="1"/>
    <s v="F.C. 12750"/>
    <n v="52"/>
    <s v="52"/>
    <s v="Southampton"/>
  </r>
  <r>
    <n v="713"/>
    <n v="1"/>
    <x v="0"/>
    <x v="0"/>
    <x v="1"/>
    <n v="48"/>
    <n v="48"/>
    <x v="0"/>
    <n v="1"/>
    <n v="0"/>
    <n v="1"/>
    <s v="19996"/>
    <n v="52"/>
    <s v="52"/>
    <s v="Southampton"/>
  </r>
  <r>
    <n v="7"/>
    <n v="0"/>
    <x v="1"/>
    <x v="0"/>
    <x v="1"/>
    <n v="54"/>
    <n v="54"/>
    <x v="0"/>
    <n v="0"/>
    <n v="0"/>
    <n v="0"/>
    <s v="17463"/>
    <n v="51.862499999999997"/>
    <s v="51.8625"/>
    <s v="Southampton"/>
  </r>
  <r>
    <n v="458"/>
    <n v="1"/>
    <x v="0"/>
    <x v="0"/>
    <x v="0"/>
    <m/>
    <s v="N/A"/>
    <x v="3"/>
    <n v="1"/>
    <n v="0"/>
    <n v="1"/>
    <s v="17464"/>
    <n v="51.862499999999997"/>
    <s v="51.8625"/>
    <s v="Southampton"/>
  </r>
  <r>
    <n v="572"/>
    <n v="1"/>
    <x v="0"/>
    <x v="0"/>
    <x v="0"/>
    <n v="53"/>
    <n v="53"/>
    <x v="0"/>
    <n v="2"/>
    <n v="0"/>
    <n v="2"/>
    <s v="11769"/>
    <n v="51.479199999999999"/>
    <s v="51.4792"/>
    <s v="Southampton"/>
  </r>
  <r>
    <n v="868"/>
    <n v="0"/>
    <x v="1"/>
    <x v="0"/>
    <x v="1"/>
    <n v="31"/>
    <n v="31"/>
    <x v="0"/>
    <n v="0"/>
    <n v="0"/>
    <n v="0"/>
    <s v="PC 17590"/>
    <n v="50.495800000000003"/>
    <s v="50.4958"/>
    <s v="Southampton"/>
  </r>
  <r>
    <n v="186"/>
    <n v="0"/>
    <x v="1"/>
    <x v="0"/>
    <x v="1"/>
    <m/>
    <s v="N/A"/>
    <x v="3"/>
    <n v="0"/>
    <n v="0"/>
    <n v="0"/>
    <s v="113767"/>
    <n v="50"/>
    <s v="50"/>
    <s v="Southampton"/>
  </r>
  <r>
    <n v="494"/>
    <n v="0"/>
    <x v="1"/>
    <x v="0"/>
    <x v="1"/>
    <n v="71"/>
    <n v="71"/>
    <x v="1"/>
    <n v="0"/>
    <n v="0"/>
    <n v="0"/>
    <s v="PC 17609"/>
    <n v="49.504199999999997"/>
    <s v="49.5042"/>
    <s v="Cherbourg"/>
  </r>
  <r>
    <n v="711"/>
    <n v="1"/>
    <x v="0"/>
    <x v="0"/>
    <x v="0"/>
    <n v="24"/>
    <n v="24"/>
    <x v="0"/>
    <n v="0"/>
    <n v="0"/>
    <n v="0"/>
    <s v="PC 17482"/>
    <n v="49.504199999999997"/>
    <s v="49.5042"/>
    <s v="Cherbourg"/>
  </r>
  <r>
    <n v="540"/>
    <n v="1"/>
    <x v="0"/>
    <x v="0"/>
    <x v="0"/>
    <n v="22"/>
    <n v="22"/>
    <x v="0"/>
    <n v="0"/>
    <n v="2"/>
    <n v="2"/>
    <s v="13568"/>
    <n v="49.5"/>
    <s v="49.5"/>
    <s v="Cherbourg"/>
  </r>
  <r>
    <n v="84"/>
    <n v="0"/>
    <x v="1"/>
    <x v="0"/>
    <x v="1"/>
    <n v="28"/>
    <n v="28"/>
    <x v="0"/>
    <n v="0"/>
    <n v="0"/>
    <n v="0"/>
    <s v="113059"/>
    <n v="47.1"/>
    <s v="47.1"/>
    <s v="Southampton"/>
  </r>
  <r>
    <n v="60"/>
    <n v="0"/>
    <x v="1"/>
    <x v="2"/>
    <x v="1"/>
    <n v="11"/>
    <n v="11"/>
    <x v="4"/>
    <n v="5"/>
    <n v="2"/>
    <n v="7"/>
    <s v="CA 2144"/>
    <n v="46.9"/>
    <s v="46.9"/>
    <s v="Southampton"/>
  </r>
  <r>
    <n v="72"/>
    <n v="0"/>
    <x v="1"/>
    <x v="2"/>
    <x v="0"/>
    <n v="16"/>
    <n v="16"/>
    <x v="2"/>
    <n v="5"/>
    <n v="2"/>
    <n v="7"/>
    <s v="CA 2144"/>
    <n v="46.9"/>
    <s v="46.9"/>
    <s v="Southampton"/>
  </r>
  <r>
    <n v="387"/>
    <n v="0"/>
    <x v="1"/>
    <x v="2"/>
    <x v="1"/>
    <n v="1"/>
    <n v="1"/>
    <x v="4"/>
    <n v="5"/>
    <n v="2"/>
    <n v="7"/>
    <s v="CA 2144"/>
    <n v="46.9"/>
    <s v="46.9"/>
    <s v="Southampton"/>
  </r>
  <r>
    <n v="481"/>
    <n v="0"/>
    <x v="1"/>
    <x v="2"/>
    <x v="1"/>
    <n v="9"/>
    <n v="9"/>
    <x v="4"/>
    <n v="5"/>
    <n v="2"/>
    <n v="7"/>
    <s v="CA 2144"/>
    <n v="46.9"/>
    <s v="46.9"/>
    <s v="Southampton"/>
  </r>
  <r>
    <n v="679"/>
    <n v="0"/>
    <x v="1"/>
    <x v="2"/>
    <x v="0"/>
    <n v="43"/>
    <n v="43"/>
    <x v="0"/>
    <n v="1"/>
    <n v="6"/>
    <n v="7"/>
    <s v="CA 2144"/>
    <n v="46.9"/>
    <s v="46.9"/>
    <s v="Southampton"/>
  </r>
  <r>
    <n v="684"/>
    <n v="0"/>
    <x v="1"/>
    <x v="2"/>
    <x v="1"/>
    <n v="14"/>
    <n v="14"/>
    <x v="2"/>
    <n v="5"/>
    <n v="2"/>
    <n v="7"/>
    <s v="CA 2144"/>
    <n v="46.9"/>
    <s v="46.9"/>
    <s v="Southampton"/>
  </r>
  <r>
    <n v="603"/>
    <n v="0"/>
    <x v="1"/>
    <x v="0"/>
    <x v="1"/>
    <m/>
    <s v="N/A"/>
    <x v="3"/>
    <n v="0"/>
    <n v="0"/>
    <n v="0"/>
    <s v="113796"/>
    <n v="42.4"/>
    <s v="42.4"/>
    <s v="Southampton"/>
  </r>
  <r>
    <n v="44"/>
    <n v="1"/>
    <x v="0"/>
    <x v="1"/>
    <x v="0"/>
    <n v="3"/>
    <n v="3"/>
    <x v="4"/>
    <n v="1"/>
    <n v="2"/>
    <n v="3"/>
    <s v="SC/Paris 2123"/>
    <n v="41.5792"/>
    <s v="41.5792"/>
    <s v="Cherbourg"/>
  </r>
  <r>
    <n v="609"/>
    <n v="1"/>
    <x v="0"/>
    <x v="1"/>
    <x v="0"/>
    <n v="22"/>
    <n v="22"/>
    <x v="0"/>
    <n v="1"/>
    <n v="2"/>
    <n v="3"/>
    <s v="SC/Paris 2123"/>
    <n v="41.5792"/>
    <s v="41.5792"/>
    <s v="Cherbourg"/>
  </r>
  <r>
    <n v="686"/>
    <n v="0"/>
    <x v="1"/>
    <x v="1"/>
    <x v="1"/>
    <n v="25"/>
    <n v="25"/>
    <x v="0"/>
    <n v="1"/>
    <n v="2"/>
    <n v="3"/>
    <s v="SC/Paris 2123"/>
    <n v="41.5792"/>
    <s v="41.5792"/>
    <s v="Cherbourg"/>
  </r>
  <r>
    <n v="584"/>
    <n v="0"/>
    <x v="1"/>
    <x v="0"/>
    <x v="1"/>
    <n v="36"/>
    <n v="36"/>
    <x v="0"/>
    <n v="0"/>
    <n v="0"/>
    <n v="0"/>
    <s v="13049"/>
    <n v="40.125"/>
    <s v="40.125"/>
    <s v="Cherbourg"/>
  </r>
  <r>
    <n v="51"/>
    <n v="0"/>
    <x v="1"/>
    <x v="2"/>
    <x v="1"/>
    <n v="7"/>
    <n v="7"/>
    <x v="4"/>
    <n v="4"/>
    <n v="1"/>
    <n v="5"/>
    <s v="3101295"/>
    <n v="39.6875"/>
    <s v="39.6875"/>
    <s v="Southampton"/>
  </r>
  <r>
    <n v="165"/>
    <n v="0"/>
    <x v="1"/>
    <x v="2"/>
    <x v="1"/>
    <n v="1"/>
    <n v="1"/>
    <x v="4"/>
    <n v="4"/>
    <n v="1"/>
    <n v="5"/>
    <s v="3101295"/>
    <n v="39.6875"/>
    <s v="39.6875"/>
    <s v="Southampton"/>
  </r>
  <r>
    <n v="267"/>
    <n v="0"/>
    <x v="1"/>
    <x v="2"/>
    <x v="1"/>
    <n v="16"/>
    <n v="16"/>
    <x v="2"/>
    <n v="4"/>
    <n v="1"/>
    <n v="5"/>
    <s v="3101295"/>
    <n v="39.6875"/>
    <s v="39.6875"/>
    <s v="Southampton"/>
  </r>
  <r>
    <n v="639"/>
    <n v="0"/>
    <x v="1"/>
    <x v="2"/>
    <x v="0"/>
    <n v="41"/>
    <n v="41"/>
    <x v="0"/>
    <n v="0"/>
    <n v="5"/>
    <n v="5"/>
    <s v="3101295"/>
    <n v="39.6875"/>
    <s v="39.6875"/>
    <s v="Southampton"/>
  </r>
  <r>
    <n v="687"/>
    <n v="0"/>
    <x v="1"/>
    <x v="2"/>
    <x v="1"/>
    <n v="14"/>
    <n v="14"/>
    <x v="2"/>
    <n v="4"/>
    <n v="1"/>
    <n v="5"/>
    <s v="3101295"/>
    <n v="39.6875"/>
    <s v="39.6875"/>
    <s v="Southampton"/>
  </r>
  <r>
    <n v="825"/>
    <n v="0"/>
    <x v="1"/>
    <x v="2"/>
    <x v="1"/>
    <n v="2"/>
    <n v="2"/>
    <x v="4"/>
    <n v="4"/>
    <n v="1"/>
    <n v="5"/>
    <s v="3101295"/>
    <n v="39.6875"/>
    <s v="39.6875"/>
    <s v="Southampton"/>
  </r>
  <r>
    <n v="557"/>
    <n v="1"/>
    <x v="0"/>
    <x v="0"/>
    <x v="0"/>
    <n v="48"/>
    <n v="48"/>
    <x v="0"/>
    <n v="1"/>
    <n v="0"/>
    <n v="1"/>
    <s v="11755"/>
    <n v="39.6"/>
    <s v="39.6"/>
    <s v="Cherbourg"/>
  </r>
  <r>
    <n v="767"/>
    <n v="0"/>
    <x v="1"/>
    <x v="0"/>
    <x v="1"/>
    <m/>
    <s v="N/A"/>
    <x v="3"/>
    <n v="0"/>
    <n v="0"/>
    <n v="0"/>
    <s v="112379"/>
    <n v="39.6"/>
    <s v="39.6"/>
    <s v="Cherbourg"/>
  </r>
  <r>
    <n v="854"/>
    <n v="1"/>
    <x v="0"/>
    <x v="0"/>
    <x v="0"/>
    <n v="16"/>
    <n v="16"/>
    <x v="2"/>
    <n v="0"/>
    <n v="1"/>
    <n v="1"/>
    <s v="PC 17592"/>
    <n v="39.4"/>
    <s v="39.4"/>
    <s v="Southampton"/>
  </r>
  <r>
    <n v="184"/>
    <n v="1"/>
    <x v="0"/>
    <x v="1"/>
    <x v="1"/>
    <n v="1"/>
    <n v="1"/>
    <x v="4"/>
    <n v="2"/>
    <n v="1"/>
    <n v="3"/>
    <s v="230136"/>
    <n v="39"/>
    <s v="39"/>
    <s v="Southampton"/>
  </r>
  <r>
    <n v="619"/>
    <n v="1"/>
    <x v="0"/>
    <x v="1"/>
    <x v="0"/>
    <n v="4"/>
    <n v="4"/>
    <x v="4"/>
    <n v="2"/>
    <n v="1"/>
    <n v="3"/>
    <s v="230136"/>
    <n v="39"/>
    <s v="39"/>
    <s v="Southampton"/>
  </r>
  <r>
    <n v="671"/>
    <n v="1"/>
    <x v="0"/>
    <x v="1"/>
    <x v="0"/>
    <n v="40"/>
    <n v="40"/>
    <x v="0"/>
    <n v="1"/>
    <n v="1"/>
    <n v="2"/>
    <s v="29750"/>
    <n v="39"/>
    <s v="39"/>
    <s v="Southampton"/>
  </r>
  <r>
    <n v="685"/>
    <n v="0"/>
    <x v="1"/>
    <x v="1"/>
    <x v="1"/>
    <n v="60"/>
    <n v="60"/>
    <x v="1"/>
    <n v="1"/>
    <n v="1"/>
    <n v="2"/>
    <s v="29750"/>
    <n v="39"/>
    <s v="39"/>
    <s v="Southampton"/>
  </r>
  <r>
    <n v="463"/>
    <n v="0"/>
    <x v="1"/>
    <x v="0"/>
    <x v="1"/>
    <n v="47"/>
    <n v="47"/>
    <x v="0"/>
    <n v="0"/>
    <n v="0"/>
    <n v="0"/>
    <s v="111320"/>
    <n v="38.5"/>
    <s v="38.5"/>
    <s v="Southampton"/>
  </r>
  <r>
    <n v="818"/>
    <n v="0"/>
    <x v="1"/>
    <x v="1"/>
    <x v="1"/>
    <n v="31"/>
    <n v="31"/>
    <x v="0"/>
    <n v="1"/>
    <n v="1"/>
    <n v="2"/>
    <s v="S.C./PARIS 2079"/>
    <n v="37.004199999999997"/>
    <s v="37.0042"/>
    <s v="Cherbourg"/>
  </r>
  <r>
    <n v="828"/>
    <n v="1"/>
    <x v="0"/>
    <x v="1"/>
    <x v="1"/>
    <n v="1"/>
    <n v="1"/>
    <x v="4"/>
    <n v="0"/>
    <n v="2"/>
    <n v="2"/>
    <s v="S.C./PARIS 2079"/>
    <n v="37.004199999999997"/>
    <s v="37.0042"/>
    <s v="Cherbourg"/>
  </r>
  <r>
    <n v="146"/>
    <n v="0"/>
    <x v="1"/>
    <x v="1"/>
    <x v="1"/>
    <n v="19"/>
    <n v="19"/>
    <x v="0"/>
    <n v="1"/>
    <n v="1"/>
    <n v="2"/>
    <s v="C.A. 33112"/>
    <n v="36.75"/>
    <s v="36.75"/>
    <s v="Southampton"/>
  </r>
  <r>
    <n v="550"/>
    <n v="1"/>
    <x v="0"/>
    <x v="1"/>
    <x v="1"/>
    <n v="8"/>
    <n v="8"/>
    <x v="4"/>
    <n v="1"/>
    <n v="1"/>
    <n v="2"/>
    <s v="C.A. 33112"/>
    <n v="36.75"/>
    <s v="36.75"/>
    <s v="Southampton"/>
  </r>
  <r>
    <n v="24"/>
    <n v="1"/>
    <x v="0"/>
    <x v="0"/>
    <x v="1"/>
    <n v="28"/>
    <n v="28"/>
    <x v="0"/>
    <n v="0"/>
    <n v="0"/>
    <n v="0"/>
    <s v="113788"/>
    <n v="35.5"/>
    <s v="35.5"/>
    <s v="Southampton"/>
  </r>
  <r>
    <n v="56"/>
    <n v="1"/>
    <x v="0"/>
    <x v="0"/>
    <x v="1"/>
    <m/>
    <s v="N/A"/>
    <x v="3"/>
    <n v="0"/>
    <n v="0"/>
    <n v="0"/>
    <s v="19947"/>
    <n v="35.5"/>
    <s v="35.5"/>
    <s v="Southampton"/>
  </r>
  <r>
    <n v="340"/>
    <n v="0"/>
    <x v="1"/>
    <x v="0"/>
    <x v="1"/>
    <n v="45"/>
    <n v="45"/>
    <x v="0"/>
    <n v="0"/>
    <n v="0"/>
    <n v="0"/>
    <s v="113784"/>
    <n v="35.5"/>
    <s v="35.5"/>
    <s v="Southampton"/>
  </r>
  <r>
    <n v="648"/>
    <n v="1"/>
    <x v="0"/>
    <x v="0"/>
    <x v="1"/>
    <n v="56"/>
    <n v="56"/>
    <x v="0"/>
    <n v="0"/>
    <n v="0"/>
    <n v="0"/>
    <s v="13213"/>
    <n v="35.5"/>
    <s v="35.5"/>
    <s v="Cherbourg"/>
  </r>
  <r>
    <n v="352"/>
    <n v="0"/>
    <x v="1"/>
    <x v="0"/>
    <x v="1"/>
    <m/>
    <s v="N/A"/>
    <x v="3"/>
    <n v="0"/>
    <n v="0"/>
    <n v="0"/>
    <s v="113510"/>
    <n v="35"/>
    <s v="35"/>
    <s v="Southampton"/>
  </r>
  <r>
    <n v="97"/>
    <n v="0"/>
    <x v="1"/>
    <x v="0"/>
    <x v="1"/>
    <n v="71"/>
    <n v="71"/>
    <x v="1"/>
    <n v="0"/>
    <n v="0"/>
    <n v="0"/>
    <s v="PC 17754"/>
    <n v="34.654200000000003"/>
    <s v="34.6542"/>
    <s v="Cherbourg"/>
  </r>
  <r>
    <n v="87"/>
    <n v="0"/>
    <x v="1"/>
    <x v="2"/>
    <x v="1"/>
    <n v="16"/>
    <n v="16"/>
    <x v="2"/>
    <n v="1"/>
    <n v="3"/>
    <n v="4"/>
    <s v="W./C. 6608"/>
    <n v="34.375"/>
    <s v="34.375"/>
    <s v="Southampton"/>
  </r>
  <r>
    <n v="148"/>
    <n v="0"/>
    <x v="1"/>
    <x v="2"/>
    <x v="0"/>
    <n v="9"/>
    <n v="9"/>
    <x v="4"/>
    <n v="2"/>
    <n v="2"/>
    <n v="4"/>
    <s v="W./C. 6608"/>
    <n v="34.375"/>
    <s v="34.375"/>
    <s v="Southampton"/>
  </r>
  <r>
    <n v="437"/>
    <n v="0"/>
    <x v="1"/>
    <x v="2"/>
    <x v="0"/>
    <n v="21"/>
    <n v="21"/>
    <x v="0"/>
    <n v="2"/>
    <n v="2"/>
    <n v="4"/>
    <s v="W./C. 6608"/>
    <n v="34.375"/>
    <s v="34.375"/>
    <s v="Southampton"/>
  </r>
  <r>
    <n v="737"/>
    <n v="0"/>
    <x v="1"/>
    <x v="2"/>
    <x v="0"/>
    <n v="48"/>
    <n v="48"/>
    <x v="0"/>
    <n v="1"/>
    <n v="3"/>
    <n v="4"/>
    <s v="W./C. 6608"/>
    <n v="34.375"/>
    <s v="34.375"/>
    <s v="Southampton"/>
  </r>
  <r>
    <n v="516"/>
    <n v="0"/>
    <x v="1"/>
    <x v="0"/>
    <x v="1"/>
    <n v="47"/>
    <n v="47"/>
    <x v="0"/>
    <n v="0"/>
    <n v="0"/>
    <n v="0"/>
    <s v="36967"/>
    <n v="34.020800000000001"/>
    <s v="34.0208"/>
    <s v="Southampton"/>
  </r>
  <r>
    <n v="171"/>
    <n v="0"/>
    <x v="1"/>
    <x v="0"/>
    <x v="1"/>
    <n v="61"/>
    <n v="61"/>
    <x v="1"/>
    <n v="0"/>
    <n v="0"/>
    <n v="0"/>
    <s v="111240"/>
    <n v="33.5"/>
    <s v="33.5"/>
    <s v="Southampton"/>
  </r>
  <r>
    <n v="597"/>
    <n v="1"/>
    <x v="0"/>
    <x v="1"/>
    <x v="0"/>
    <m/>
    <s v="N/A"/>
    <x v="3"/>
    <n v="0"/>
    <n v="0"/>
    <n v="0"/>
    <s v="248727"/>
    <n v="33"/>
    <s v="33"/>
    <s v="Southampton"/>
  </r>
  <r>
    <n v="721"/>
    <n v="1"/>
    <x v="0"/>
    <x v="1"/>
    <x v="0"/>
    <n v="6"/>
    <n v="6"/>
    <x v="4"/>
    <n v="0"/>
    <n v="1"/>
    <n v="1"/>
    <s v="248727"/>
    <n v="33"/>
    <s v="33"/>
    <s v="Southampton"/>
  </r>
  <r>
    <n v="849"/>
    <n v="0"/>
    <x v="1"/>
    <x v="1"/>
    <x v="1"/>
    <n v="28"/>
    <n v="28"/>
    <x v="0"/>
    <n v="0"/>
    <n v="1"/>
    <n v="1"/>
    <s v="248727"/>
    <n v="33"/>
    <s v="33"/>
    <s v="Southampton"/>
  </r>
  <r>
    <n v="417"/>
    <n v="1"/>
    <x v="0"/>
    <x v="1"/>
    <x v="0"/>
    <n v="34"/>
    <n v="34"/>
    <x v="0"/>
    <n v="1"/>
    <n v="1"/>
    <n v="2"/>
    <s v="28220"/>
    <n v="32.5"/>
    <s v="32.5"/>
    <s v="Southampton"/>
  </r>
  <r>
    <n v="626"/>
    <n v="0"/>
    <x v="1"/>
    <x v="0"/>
    <x v="1"/>
    <n v="61"/>
    <n v="61"/>
    <x v="1"/>
    <n v="0"/>
    <n v="0"/>
    <n v="0"/>
    <s v="36963"/>
    <n v="32.320799999999998"/>
    <s v="32.3208"/>
    <s v="Southampton"/>
  </r>
  <r>
    <n v="26"/>
    <n v="1"/>
    <x v="0"/>
    <x v="2"/>
    <x v="0"/>
    <n v="38"/>
    <n v="38"/>
    <x v="0"/>
    <n v="1"/>
    <n v="5"/>
    <n v="6"/>
    <s v="347077"/>
    <n v="31.387499999999999"/>
    <s v="31.3875"/>
    <s v="Southampton"/>
  </r>
  <r>
    <n v="183"/>
    <n v="0"/>
    <x v="1"/>
    <x v="2"/>
    <x v="1"/>
    <n v="9"/>
    <n v="9"/>
    <x v="4"/>
    <n v="4"/>
    <n v="2"/>
    <n v="6"/>
    <s v="347077"/>
    <n v="31.387499999999999"/>
    <s v="31.3875"/>
    <s v="Southampton"/>
  </r>
  <r>
    <n v="234"/>
    <n v="1"/>
    <x v="0"/>
    <x v="2"/>
    <x v="0"/>
    <n v="5"/>
    <n v="5"/>
    <x v="4"/>
    <n v="4"/>
    <n v="2"/>
    <n v="6"/>
    <s v="347077"/>
    <n v="31.387499999999999"/>
    <s v="31.3875"/>
    <s v="Southampton"/>
  </r>
  <r>
    <n v="262"/>
    <n v="1"/>
    <x v="0"/>
    <x v="2"/>
    <x v="1"/>
    <n v="3"/>
    <n v="3"/>
    <x v="4"/>
    <n v="4"/>
    <n v="2"/>
    <n v="6"/>
    <s v="347077"/>
    <n v="31.387499999999999"/>
    <s v="31.3875"/>
    <s v="Southampton"/>
  </r>
  <r>
    <n v="14"/>
    <n v="0"/>
    <x v="1"/>
    <x v="2"/>
    <x v="1"/>
    <n v="39"/>
    <n v="39"/>
    <x v="0"/>
    <n v="1"/>
    <n v="5"/>
    <n v="6"/>
    <s v="347082"/>
    <n v="31.274999999999999"/>
    <s v="31.275"/>
    <s v="Southampton"/>
  </r>
  <r>
    <n v="120"/>
    <n v="0"/>
    <x v="1"/>
    <x v="2"/>
    <x v="0"/>
    <n v="2"/>
    <n v="2"/>
    <x v="4"/>
    <n v="4"/>
    <n v="2"/>
    <n v="6"/>
    <s v="347082"/>
    <n v="31.274999999999999"/>
    <s v="31.275"/>
    <s v="Southampton"/>
  </r>
  <r>
    <n v="542"/>
    <n v="0"/>
    <x v="1"/>
    <x v="2"/>
    <x v="0"/>
    <n v="9"/>
    <n v="9"/>
    <x v="4"/>
    <n v="4"/>
    <n v="2"/>
    <n v="6"/>
    <s v="347082"/>
    <n v="31.274999999999999"/>
    <s v="31.275"/>
    <s v="Southampton"/>
  </r>
  <r>
    <n v="543"/>
    <n v="0"/>
    <x v="1"/>
    <x v="2"/>
    <x v="0"/>
    <n v="11"/>
    <n v="11"/>
    <x v="4"/>
    <n v="4"/>
    <n v="2"/>
    <n v="6"/>
    <s v="347082"/>
    <n v="31.274999999999999"/>
    <s v="31.275"/>
    <s v="Southampton"/>
  </r>
  <r>
    <n v="611"/>
    <n v="0"/>
    <x v="1"/>
    <x v="2"/>
    <x v="0"/>
    <n v="39"/>
    <n v="39"/>
    <x v="0"/>
    <n v="1"/>
    <n v="5"/>
    <n v="6"/>
    <s v="347082"/>
    <n v="31.274999999999999"/>
    <s v="31.275"/>
    <s v="Southampton"/>
  </r>
  <r>
    <n v="814"/>
    <n v="0"/>
    <x v="1"/>
    <x v="2"/>
    <x v="0"/>
    <n v="6"/>
    <n v="6"/>
    <x v="4"/>
    <n v="4"/>
    <n v="2"/>
    <n v="6"/>
    <s v="347082"/>
    <n v="31.274999999999999"/>
    <s v="31.275"/>
    <s v="Southampton"/>
  </r>
  <r>
    <n v="851"/>
    <n v="0"/>
    <x v="1"/>
    <x v="2"/>
    <x v="1"/>
    <n v="4"/>
    <n v="4"/>
    <x v="4"/>
    <n v="4"/>
    <n v="2"/>
    <n v="6"/>
    <s v="347082"/>
    <n v="31.274999999999999"/>
    <s v="31.275"/>
    <s v="Southampton"/>
  </r>
  <r>
    <n v="210"/>
    <n v="1"/>
    <x v="0"/>
    <x v="0"/>
    <x v="1"/>
    <n v="40"/>
    <n v="40"/>
    <x v="0"/>
    <n v="0"/>
    <n v="0"/>
    <n v="0"/>
    <s v="112277"/>
    <n v="31"/>
    <s v="31"/>
    <s v="Cherbourg"/>
  </r>
  <r>
    <n v="271"/>
    <n v="0"/>
    <x v="1"/>
    <x v="0"/>
    <x v="1"/>
    <m/>
    <s v="N/A"/>
    <x v="3"/>
    <n v="0"/>
    <n v="0"/>
    <n v="0"/>
    <s v="113798"/>
    <n v="31"/>
    <s v="31"/>
    <s v="Southampton"/>
  </r>
  <r>
    <n v="843"/>
    <n v="1"/>
    <x v="0"/>
    <x v="0"/>
    <x v="0"/>
    <n v="30"/>
    <n v="30"/>
    <x v="0"/>
    <n v="0"/>
    <n v="0"/>
    <n v="0"/>
    <s v="113798"/>
    <n v="31"/>
    <s v="31"/>
    <s v="Cherbourg"/>
  </r>
  <r>
    <n v="175"/>
    <n v="0"/>
    <x v="1"/>
    <x v="0"/>
    <x v="1"/>
    <n v="56"/>
    <n v="56"/>
    <x v="0"/>
    <n v="0"/>
    <n v="0"/>
    <n v="0"/>
    <s v="17764"/>
    <n v="30.695799999999998"/>
    <s v="30.6958"/>
    <s v="Cherbourg"/>
  </r>
  <r>
    <n v="794"/>
    <n v="0"/>
    <x v="1"/>
    <x v="0"/>
    <x v="1"/>
    <m/>
    <s v="N/A"/>
    <x v="3"/>
    <n v="0"/>
    <n v="0"/>
    <n v="0"/>
    <s v="PC 17600"/>
    <n v="30.695799999999998"/>
    <s v="30.6958"/>
    <s v="Cherbourg"/>
  </r>
  <r>
    <n v="299"/>
    <n v="1"/>
    <x v="0"/>
    <x v="0"/>
    <x v="1"/>
    <m/>
    <s v="N/A"/>
    <x v="3"/>
    <n v="0"/>
    <n v="0"/>
    <n v="0"/>
    <s v="19988"/>
    <n v="30.5"/>
    <s v="30.5"/>
    <s v="Southampton"/>
  </r>
  <r>
    <n v="450"/>
    <n v="1"/>
    <x v="0"/>
    <x v="0"/>
    <x v="1"/>
    <n v="52"/>
    <n v="52"/>
    <x v="0"/>
    <n v="0"/>
    <n v="0"/>
    <n v="0"/>
    <s v="113786"/>
    <n v="30.5"/>
    <s v="30.5"/>
    <s v="Southampton"/>
  </r>
  <r>
    <n v="493"/>
    <n v="0"/>
    <x v="1"/>
    <x v="0"/>
    <x v="1"/>
    <n v="55"/>
    <n v="55"/>
    <x v="0"/>
    <n v="0"/>
    <n v="0"/>
    <n v="0"/>
    <s v="113787"/>
    <n v="30.5"/>
    <s v="30.5"/>
    <s v="Southampton"/>
  </r>
  <r>
    <n v="608"/>
    <n v="1"/>
    <x v="0"/>
    <x v="0"/>
    <x v="1"/>
    <n v="27"/>
    <n v="27"/>
    <x v="0"/>
    <n v="0"/>
    <n v="0"/>
    <n v="0"/>
    <s v="113804"/>
    <n v="30.5"/>
    <s v="30.5"/>
    <s v="Southampton"/>
  </r>
  <r>
    <n v="633"/>
    <n v="1"/>
    <x v="0"/>
    <x v="0"/>
    <x v="1"/>
    <n v="32"/>
    <n v="32"/>
    <x v="0"/>
    <n v="0"/>
    <n v="0"/>
    <n v="0"/>
    <s v="13214"/>
    <n v="30.5"/>
    <s v="30.5"/>
    <s v="Cherbourg"/>
  </r>
  <r>
    <n v="10"/>
    <n v="1"/>
    <x v="0"/>
    <x v="1"/>
    <x v="0"/>
    <n v="14"/>
    <n v="14"/>
    <x v="2"/>
    <n v="1"/>
    <n v="0"/>
    <n v="1"/>
    <s v="237736"/>
    <n v="30.070799999999998"/>
    <s v="30.0708"/>
    <s v="Cherbourg"/>
  </r>
  <r>
    <n v="123"/>
    <n v="0"/>
    <x v="1"/>
    <x v="1"/>
    <x v="1"/>
    <n v="32.5"/>
    <n v="32.5"/>
    <x v="0"/>
    <n v="1"/>
    <n v="0"/>
    <n v="1"/>
    <s v="237736"/>
    <n v="30.070799999999998"/>
    <s v="30.0708"/>
    <s v="Cherbourg"/>
  </r>
  <r>
    <n v="581"/>
    <n v="1"/>
    <x v="0"/>
    <x v="1"/>
    <x v="0"/>
    <n v="25"/>
    <n v="25"/>
    <x v="0"/>
    <n v="1"/>
    <n v="1"/>
    <n v="2"/>
    <s v="237789"/>
    <n v="30"/>
    <s v="30"/>
    <s v="Southampton"/>
  </r>
  <r>
    <n v="631"/>
    <n v="1"/>
    <x v="0"/>
    <x v="0"/>
    <x v="1"/>
    <n v="80"/>
    <n v="80"/>
    <x v="1"/>
    <n v="0"/>
    <n v="0"/>
    <n v="0"/>
    <s v="27042"/>
    <n v="30"/>
    <s v="30"/>
    <s v="Southampton"/>
  </r>
  <r>
    <n v="741"/>
    <n v="1"/>
    <x v="0"/>
    <x v="0"/>
    <x v="1"/>
    <m/>
    <s v="N/A"/>
    <x v="3"/>
    <n v="0"/>
    <n v="0"/>
    <n v="0"/>
    <s v="16988"/>
    <n v="30"/>
    <s v="30"/>
    <s v="Southampton"/>
  </r>
  <r>
    <n v="783"/>
    <n v="0"/>
    <x v="1"/>
    <x v="0"/>
    <x v="1"/>
    <n v="29"/>
    <n v="29"/>
    <x v="0"/>
    <n v="0"/>
    <n v="0"/>
    <n v="0"/>
    <s v="113501"/>
    <n v="30"/>
    <s v="30"/>
    <s v="Southampton"/>
  </r>
  <r>
    <n v="888"/>
    <n v="1"/>
    <x v="0"/>
    <x v="0"/>
    <x v="0"/>
    <n v="19"/>
    <n v="19"/>
    <x v="0"/>
    <n v="0"/>
    <n v="0"/>
    <n v="0"/>
    <s v="112053"/>
    <n v="30"/>
    <s v="30"/>
    <s v="Southampton"/>
  </r>
  <r>
    <n v="890"/>
    <n v="1"/>
    <x v="0"/>
    <x v="0"/>
    <x v="1"/>
    <n v="26"/>
    <n v="26"/>
    <x v="0"/>
    <n v="0"/>
    <n v="0"/>
    <n v="0"/>
    <s v="111369"/>
    <n v="30"/>
    <s v="30"/>
    <s v="Cherbourg"/>
  </r>
  <r>
    <n v="274"/>
    <n v="0"/>
    <x v="1"/>
    <x v="0"/>
    <x v="1"/>
    <n v="37"/>
    <n v="37"/>
    <x v="0"/>
    <n v="0"/>
    <n v="1"/>
    <n v="1"/>
    <s v="PC 17596"/>
    <n v="29.7"/>
    <s v="29.7"/>
    <s v="Cherbourg"/>
  </r>
  <r>
    <n v="488"/>
    <n v="0"/>
    <x v="1"/>
    <x v="0"/>
    <x v="1"/>
    <n v="58"/>
    <n v="58"/>
    <x v="0"/>
    <n v="0"/>
    <n v="0"/>
    <n v="0"/>
    <s v="11771"/>
    <n v="29.7"/>
    <s v="29.7"/>
    <s v="Cherbourg"/>
  </r>
  <r>
    <n v="840"/>
    <n v="1"/>
    <x v="0"/>
    <x v="0"/>
    <x v="1"/>
    <m/>
    <s v="N/A"/>
    <x v="3"/>
    <n v="0"/>
    <n v="0"/>
    <n v="0"/>
    <s v="11774"/>
    <n v="29.7"/>
    <s v="29.7"/>
    <s v="Cherbourg"/>
  </r>
  <r>
    <n v="17"/>
    <n v="0"/>
    <x v="1"/>
    <x v="2"/>
    <x v="1"/>
    <n v="2"/>
    <n v="2"/>
    <x v="4"/>
    <n v="4"/>
    <n v="1"/>
    <n v="5"/>
    <s v="382652"/>
    <n v="29.125"/>
    <s v="29.125"/>
    <s v="Queenstown"/>
  </r>
  <r>
    <n v="172"/>
    <n v="0"/>
    <x v="1"/>
    <x v="2"/>
    <x v="1"/>
    <n v="4"/>
    <n v="4"/>
    <x v="4"/>
    <n v="4"/>
    <n v="1"/>
    <n v="5"/>
    <s v="382652"/>
    <n v="29.125"/>
    <s v="29.125"/>
    <s v="Queenstown"/>
  </r>
  <r>
    <n v="279"/>
    <n v="0"/>
    <x v="1"/>
    <x v="2"/>
    <x v="1"/>
    <n v="7"/>
    <n v="7"/>
    <x v="4"/>
    <n v="4"/>
    <n v="1"/>
    <n v="5"/>
    <s v="382652"/>
    <n v="29.125"/>
    <s v="29.125"/>
    <s v="Queenstown"/>
  </r>
  <r>
    <n v="788"/>
    <n v="0"/>
    <x v="1"/>
    <x v="2"/>
    <x v="1"/>
    <n v="8"/>
    <n v="8"/>
    <x v="4"/>
    <n v="4"/>
    <n v="1"/>
    <n v="5"/>
    <s v="382652"/>
    <n v="29.125"/>
    <s v="29.125"/>
    <s v="Queenstown"/>
  </r>
  <r>
    <n v="886"/>
    <n v="0"/>
    <x v="1"/>
    <x v="2"/>
    <x v="0"/>
    <n v="39"/>
    <n v="39"/>
    <x v="0"/>
    <n v="0"/>
    <n v="5"/>
    <n v="5"/>
    <s v="382652"/>
    <n v="29.125"/>
    <s v="29.125"/>
    <s v="Queenstown"/>
  </r>
  <r>
    <n v="79"/>
    <n v="1"/>
    <x v="0"/>
    <x v="1"/>
    <x v="1"/>
    <m/>
    <m/>
    <x v="4"/>
    <n v="0"/>
    <n v="2"/>
    <n v="2"/>
    <s v="248738"/>
    <n v="29"/>
    <s v="29"/>
    <s v="Southampton"/>
  </r>
  <r>
    <n v="324"/>
    <n v="1"/>
    <x v="0"/>
    <x v="1"/>
    <x v="0"/>
    <n v="22"/>
    <n v="22"/>
    <x v="0"/>
    <n v="1"/>
    <n v="1"/>
    <n v="2"/>
    <s v="248738"/>
    <n v="29"/>
    <s v="29"/>
    <s v="Southampton"/>
  </r>
  <r>
    <n v="178"/>
    <n v="0"/>
    <x v="1"/>
    <x v="0"/>
    <x v="0"/>
    <n v="50"/>
    <n v="50"/>
    <x v="0"/>
    <n v="0"/>
    <n v="0"/>
    <n v="0"/>
    <s v="PC 17595"/>
    <n v="28.712499999999999"/>
    <s v="28.7125"/>
    <s v="Cherbourg"/>
  </r>
  <r>
    <n v="332"/>
    <n v="0"/>
    <x v="1"/>
    <x v="0"/>
    <x v="1"/>
    <n v="45.5"/>
    <n v="45.5"/>
    <x v="0"/>
    <n v="0"/>
    <n v="0"/>
    <n v="0"/>
    <s v="113043"/>
    <n v="28.5"/>
    <s v="28.5"/>
    <s v="Southampton"/>
  </r>
  <r>
    <n v="64"/>
    <n v="0"/>
    <x v="1"/>
    <x v="2"/>
    <x v="1"/>
    <n v="4"/>
    <n v="4"/>
    <x v="4"/>
    <n v="3"/>
    <n v="2"/>
    <n v="5"/>
    <s v="347088"/>
    <n v="27.9"/>
    <s v="27.9"/>
    <s v="Southampton"/>
  </r>
  <r>
    <n v="168"/>
    <n v="0"/>
    <x v="1"/>
    <x v="2"/>
    <x v="0"/>
    <n v="45"/>
    <n v="45"/>
    <x v="0"/>
    <n v="1"/>
    <n v="4"/>
    <n v="5"/>
    <s v="347088"/>
    <n v="27.9"/>
    <s v="27.9"/>
    <s v="Southampton"/>
  </r>
  <r>
    <n v="361"/>
    <n v="0"/>
    <x v="1"/>
    <x v="2"/>
    <x v="1"/>
    <n v="40"/>
    <n v="40"/>
    <x v="0"/>
    <n v="1"/>
    <n v="4"/>
    <n v="5"/>
    <s v="347088"/>
    <n v="27.9"/>
    <s v="27.9"/>
    <s v="Southampton"/>
  </r>
  <r>
    <n v="635"/>
    <n v="0"/>
    <x v="1"/>
    <x v="2"/>
    <x v="0"/>
    <n v="9"/>
    <n v="9"/>
    <x v="4"/>
    <n v="3"/>
    <n v="2"/>
    <n v="5"/>
    <s v="347088"/>
    <n v="27.9"/>
    <s v="27.9"/>
    <s v="Southampton"/>
  </r>
  <r>
    <n v="643"/>
    <n v="0"/>
    <x v="1"/>
    <x v="2"/>
    <x v="0"/>
    <n v="2"/>
    <n v="2"/>
    <x v="4"/>
    <n v="3"/>
    <n v="2"/>
    <n v="5"/>
    <s v="347088"/>
    <n v="27.9"/>
    <s v="27.9"/>
    <s v="Southampton"/>
  </r>
  <r>
    <n v="820"/>
    <n v="0"/>
    <x v="1"/>
    <x v="2"/>
    <x v="1"/>
    <n v="10"/>
    <n v="10"/>
    <x v="4"/>
    <n v="3"/>
    <n v="2"/>
    <n v="5"/>
    <s v="347088"/>
    <n v="27.9"/>
    <s v="27.9"/>
    <s v="Southampton"/>
  </r>
  <r>
    <n v="59"/>
    <n v="1"/>
    <x v="0"/>
    <x v="1"/>
    <x v="0"/>
    <n v="5"/>
    <n v="5"/>
    <x v="4"/>
    <n v="1"/>
    <n v="2"/>
    <n v="3"/>
    <s v="C.A. 34651"/>
    <n v="27.75"/>
    <s v="27.75"/>
    <s v="Southampton"/>
  </r>
  <r>
    <n v="451"/>
    <n v="0"/>
    <x v="1"/>
    <x v="1"/>
    <x v="1"/>
    <n v="36"/>
    <n v="36"/>
    <x v="0"/>
    <n v="1"/>
    <n v="2"/>
    <n v="3"/>
    <s v="C.A. 34651"/>
    <n v="27.75"/>
    <s v="27.75"/>
    <s v="Southampton"/>
  </r>
  <r>
    <n v="453"/>
    <n v="0"/>
    <x v="1"/>
    <x v="0"/>
    <x v="1"/>
    <n v="30"/>
    <n v="30"/>
    <x v="0"/>
    <n v="0"/>
    <n v="0"/>
    <n v="0"/>
    <s v="113051"/>
    <n v="27.75"/>
    <s v="27.75"/>
    <s v="Cherbourg"/>
  </r>
  <r>
    <n v="473"/>
    <n v="1"/>
    <x v="0"/>
    <x v="1"/>
    <x v="0"/>
    <n v="33"/>
    <n v="33"/>
    <x v="0"/>
    <n v="1"/>
    <n v="2"/>
    <n v="3"/>
    <s v="C.A. 34651"/>
    <n v="27.75"/>
    <s v="27.75"/>
    <s v="Southampton"/>
  </r>
  <r>
    <n v="31"/>
    <n v="0"/>
    <x v="1"/>
    <x v="0"/>
    <x v="1"/>
    <n v="40"/>
    <n v="40"/>
    <x v="0"/>
    <n v="0"/>
    <n v="0"/>
    <n v="0"/>
    <s v="PC 17601"/>
    <n v="27.720800000000001"/>
    <s v="27.7208"/>
    <s v="Cherbourg"/>
  </r>
  <r>
    <n v="65"/>
    <n v="0"/>
    <x v="1"/>
    <x v="0"/>
    <x v="1"/>
    <m/>
    <s v="N/A"/>
    <x v="3"/>
    <n v="0"/>
    <n v="0"/>
    <n v="0"/>
    <s v="PC 17605"/>
    <n v="27.720800000000001"/>
    <s v="27.7208"/>
    <s v="Cherbourg"/>
  </r>
  <r>
    <n v="195"/>
    <n v="1"/>
    <x v="0"/>
    <x v="0"/>
    <x v="0"/>
    <n v="44"/>
    <n v="44"/>
    <x v="0"/>
    <n v="0"/>
    <n v="0"/>
    <n v="0"/>
    <s v="PC 17610"/>
    <n v="27.720800000000001"/>
    <s v="27.7208"/>
    <s v="Cherbourg"/>
  </r>
  <r>
    <n v="296"/>
    <n v="0"/>
    <x v="1"/>
    <x v="0"/>
    <x v="1"/>
    <m/>
    <s v="N/A"/>
    <x v="3"/>
    <n v="0"/>
    <n v="0"/>
    <n v="0"/>
    <s v="PC 17612"/>
    <n v="27.720800000000001"/>
    <s v="27.7208"/>
    <s v="Cherbourg"/>
  </r>
  <r>
    <n v="362"/>
    <n v="0"/>
    <x v="1"/>
    <x v="1"/>
    <x v="1"/>
    <n v="29"/>
    <n v="29"/>
    <x v="0"/>
    <n v="1"/>
    <n v="0"/>
    <n v="1"/>
    <s v="SC/PARIS 2167"/>
    <n v="27.720800000000001"/>
    <s v="27.7208"/>
    <s v="Cherbourg"/>
  </r>
  <r>
    <n v="218"/>
    <n v="0"/>
    <x v="1"/>
    <x v="1"/>
    <x v="1"/>
    <n v="42"/>
    <n v="42"/>
    <x v="0"/>
    <n v="1"/>
    <n v="0"/>
    <n v="1"/>
    <s v="243847"/>
    <n v="27"/>
    <s v="27"/>
    <s v="Southampton"/>
  </r>
  <r>
    <n v="601"/>
    <n v="1"/>
    <x v="0"/>
    <x v="1"/>
    <x v="0"/>
    <n v="24"/>
    <n v="24"/>
    <x v="0"/>
    <n v="2"/>
    <n v="1"/>
    <n v="3"/>
    <s v="243847"/>
    <n v="27"/>
    <s v="27"/>
    <s v="Southampton"/>
  </r>
  <r>
    <n v="12"/>
    <n v="1"/>
    <x v="0"/>
    <x v="0"/>
    <x v="0"/>
    <n v="58"/>
    <n v="58"/>
    <x v="0"/>
    <n v="0"/>
    <n v="0"/>
    <n v="0"/>
    <s v="113783"/>
    <n v="26.55"/>
    <s v="26.55"/>
    <s v="Southampton"/>
  </r>
  <r>
    <n v="188"/>
    <n v="1"/>
    <x v="0"/>
    <x v="0"/>
    <x v="1"/>
    <n v="45"/>
    <n v="45"/>
    <x v="0"/>
    <n v="0"/>
    <n v="0"/>
    <n v="0"/>
    <s v="111428"/>
    <n v="26.55"/>
    <s v="26.55"/>
    <s v="Southampton"/>
  </r>
  <r>
    <n v="253"/>
    <n v="0"/>
    <x v="1"/>
    <x v="0"/>
    <x v="1"/>
    <n v="62"/>
    <n v="62"/>
    <x v="1"/>
    <n v="0"/>
    <n v="0"/>
    <n v="0"/>
    <s v="113514"/>
    <n v="26.55"/>
    <s v="26.55"/>
    <s v="Southampton"/>
  </r>
  <r>
    <n v="431"/>
    <n v="1"/>
    <x v="0"/>
    <x v="0"/>
    <x v="1"/>
    <n v="28"/>
    <n v="28"/>
    <x v="0"/>
    <n v="0"/>
    <n v="0"/>
    <n v="0"/>
    <s v="110564"/>
    <n v="26.55"/>
    <s v="26.55"/>
    <s v="Southampton"/>
  </r>
  <r>
    <n v="448"/>
    <n v="1"/>
    <x v="0"/>
    <x v="0"/>
    <x v="1"/>
    <n v="34"/>
    <n v="34"/>
    <x v="0"/>
    <n v="0"/>
    <n v="0"/>
    <n v="0"/>
    <s v="113794"/>
    <n v="26.55"/>
    <s v="26.55"/>
    <s v="Southampton"/>
  </r>
  <r>
    <n v="457"/>
    <n v="0"/>
    <x v="1"/>
    <x v="0"/>
    <x v="1"/>
    <n v="65"/>
    <n v="65"/>
    <x v="1"/>
    <n v="0"/>
    <n v="0"/>
    <n v="0"/>
    <s v="13509"/>
    <n v="26.55"/>
    <s v="26.55"/>
    <s v="Southampton"/>
  </r>
  <r>
    <n v="461"/>
    <n v="1"/>
    <x v="0"/>
    <x v="0"/>
    <x v="1"/>
    <n v="48"/>
    <n v="48"/>
    <x v="0"/>
    <n v="0"/>
    <n v="0"/>
    <n v="0"/>
    <s v="19952"/>
    <n v="26.55"/>
    <s v="26.55"/>
    <s v="Southampton"/>
  </r>
  <r>
    <n v="468"/>
    <n v="0"/>
    <x v="1"/>
    <x v="0"/>
    <x v="1"/>
    <n v="56"/>
    <n v="56"/>
    <x v="0"/>
    <n v="0"/>
    <n v="0"/>
    <n v="0"/>
    <s v="113792"/>
    <n v="26.55"/>
    <s v="26.55"/>
    <s v="Southampton"/>
  </r>
  <r>
    <n v="508"/>
    <n v="1"/>
    <x v="0"/>
    <x v="0"/>
    <x v="1"/>
    <m/>
    <s v="N/A"/>
    <x v="3"/>
    <n v="0"/>
    <n v="0"/>
    <n v="0"/>
    <s v="111427"/>
    <n v="26.55"/>
    <s v="26.55"/>
    <s v="Southampton"/>
  </r>
  <r>
    <n v="537"/>
    <n v="0"/>
    <x v="1"/>
    <x v="0"/>
    <x v="1"/>
    <n v="45"/>
    <n v="45"/>
    <x v="0"/>
    <n v="0"/>
    <n v="0"/>
    <n v="0"/>
    <s v="113050"/>
    <n v="26.55"/>
    <s v="26.55"/>
    <s v="Southampton"/>
  </r>
  <r>
    <n v="556"/>
    <n v="0"/>
    <x v="1"/>
    <x v="0"/>
    <x v="1"/>
    <n v="62"/>
    <n v="62"/>
    <x v="1"/>
    <n v="0"/>
    <n v="0"/>
    <n v="0"/>
    <s v="113807"/>
    <n v="26.55"/>
    <s v="26.55"/>
    <s v="Southampton"/>
  </r>
  <r>
    <n v="605"/>
    <n v="1"/>
    <x v="0"/>
    <x v="0"/>
    <x v="1"/>
    <n v="35"/>
    <n v="35"/>
    <x v="0"/>
    <n v="0"/>
    <n v="0"/>
    <n v="0"/>
    <s v="111426"/>
    <n v="26.55"/>
    <s v="26.55"/>
    <s v="Cherbourg"/>
  </r>
  <r>
    <n v="695"/>
    <n v="0"/>
    <x v="1"/>
    <x v="0"/>
    <x v="1"/>
    <n v="60"/>
    <n v="60"/>
    <x v="1"/>
    <n v="0"/>
    <n v="0"/>
    <n v="0"/>
    <s v="113800"/>
    <n v="26.55"/>
    <s v="26.55"/>
    <s v="Southampton"/>
  </r>
  <r>
    <n v="712"/>
    <n v="0"/>
    <x v="1"/>
    <x v="0"/>
    <x v="1"/>
    <m/>
    <s v="N/A"/>
    <x v="3"/>
    <n v="0"/>
    <n v="0"/>
    <n v="0"/>
    <s v="113028"/>
    <n v="26.55"/>
    <s v="26.55"/>
    <s v="Southampton"/>
  </r>
  <r>
    <n v="858"/>
    <n v="1"/>
    <x v="0"/>
    <x v="0"/>
    <x v="1"/>
    <n v="51"/>
    <n v="51"/>
    <x v="0"/>
    <n v="0"/>
    <n v="0"/>
    <n v="0"/>
    <s v="113055"/>
    <n v="26.55"/>
    <s v="26.55"/>
    <s v="Southampton"/>
  </r>
  <r>
    <n v="573"/>
    <n v="1"/>
    <x v="0"/>
    <x v="0"/>
    <x v="1"/>
    <n v="36"/>
    <n v="36"/>
    <x v="0"/>
    <n v="0"/>
    <n v="0"/>
    <n v="0"/>
    <s v="PC 17474"/>
    <n v="26.387499999999999"/>
    <s v="26.3875"/>
    <s v="Southampton"/>
  </r>
  <r>
    <n v="513"/>
    <n v="1"/>
    <x v="0"/>
    <x v="0"/>
    <x v="1"/>
    <n v="36"/>
    <n v="36"/>
    <x v="0"/>
    <n v="0"/>
    <n v="0"/>
    <n v="0"/>
    <s v="PC 17473"/>
    <n v="26.287500000000001"/>
    <s v="26.2875"/>
    <s v="Southampton"/>
  </r>
  <r>
    <n v="702"/>
    <n v="1"/>
    <x v="0"/>
    <x v="0"/>
    <x v="1"/>
    <n v="35"/>
    <n v="35"/>
    <x v="0"/>
    <n v="0"/>
    <n v="0"/>
    <n v="0"/>
    <s v="PC 17475"/>
    <n v="26.287500000000001"/>
    <s v="26.2875"/>
    <s v="Southampton"/>
  </r>
  <r>
    <n v="708"/>
    <n v="1"/>
    <x v="0"/>
    <x v="0"/>
    <x v="1"/>
    <n v="42"/>
    <n v="42"/>
    <x v="0"/>
    <n v="0"/>
    <n v="0"/>
    <n v="0"/>
    <s v="PC 17476"/>
    <n v="26.287500000000001"/>
    <s v="26.2875"/>
    <s v="Southampton"/>
  </r>
  <r>
    <n v="137"/>
    <n v="1"/>
    <x v="0"/>
    <x v="0"/>
    <x v="0"/>
    <n v="19"/>
    <n v="19"/>
    <x v="0"/>
    <n v="0"/>
    <n v="2"/>
    <n v="2"/>
    <s v="11752"/>
    <n v="26.283300000000001"/>
    <s v="26.2833"/>
    <s v="Southampton"/>
  </r>
  <r>
    <n v="238"/>
    <n v="1"/>
    <x v="0"/>
    <x v="1"/>
    <x v="0"/>
    <n v="8"/>
    <n v="8"/>
    <x v="4"/>
    <n v="0"/>
    <n v="2"/>
    <n v="2"/>
    <s v="C.A. 31921"/>
    <n v="26.25"/>
    <s v="26.25"/>
    <s v="Southampton"/>
  </r>
  <r>
    <n v="315"/>
    <n v="0"/>
    <x v="1"/>
    <x v="1"/>
    <x v="1"/>
    <n v="43"/>
    <n v="43"/>
    <x v="0"/>
    <n v="1"/>
    <n v="1"/>
    <n v="2"/>
    <s v="F.C.C. 13529"/>
    <n v="26.25"/>
    <s v="26.25"/>
    <s v="Southampton"/>
  </r>
  <r>
    <n v="441"/>
    <n v="1"/>
    <x v="0"/>
    <x v="1"/>
    <x v="0"/>
    <n v="45"/>
    <n v="45"/>
    <x v="0"/>
    <n v="1"/>
    <n v="1"/>
    <n v="2"/>
    <s v="F.C.C. 13529"/>
    <n v="26.25"/>
    <s v="26.25"/>
    <s v="Southampton"/>
  </r>
  <r>
    <n v="536"/>
    <n v="1"/>
    <x v="0"/>
    <x v="1"/>
    <x v="0"/>
    <n v="7"/>
    <n v="7"/>
    <x v="4"/>
    <n v="0"/>
    <n v="2"/>
    <n v="2"/>
    <s v="F.C.C. 13529"/>
    <n v="26.25"/>
    <s v="26.25"/>
    <s v="Southampton"/>
  </r>
  <r>
    <n v="638"/>
    <n v="0"/>
    <x v="1"/>
    <x v="1"/>
    <x v="1"/>
    <n v="31"/>
    <n v="31"/>
    <x v="0"/>
    <n v="1"/>
    <n v="1"/>
    <n v="2"/>
    <s v="C.A. 31921"/>
    <n v="26.25"/>
    <s v="26.25"/>
    <s v="Southampton"/>
  </r>
  <r>
    <n v="802"/>
    <n v="1"/>
    <x v="0"/>
    <x v="1"/>
    <x v="0"/>
    <n v="31"/>
    <n v="31"/>
    <x v="0"/>
    <n v="1"/>
    <n v="1"/>
    <n v="2"/>
    <s v="C.A. 31921"/>
    <n v="26.25"/>
    <s v="26.25"/>
    <s v="Southampton"/>
  </r>
  <r>
    <n v="21"/>
    <n v="0"/>
    <x v="1"/>
    <x v="1"/>
    <x v="1"/>
    <n v="35"/>
    <n v="35"/>
    <x v="0"/>
    <n v="0"/>
    <n v="0"/>
    <n v="0"/>
    <s v="239865"/>
    <n v="26"/>
    <s v="26"/>
    <s v="Southampton"/>
  </r>
  <r>
    <n v="54"/>
    <n v="1"/>
    <x v="0"/>
    <x v="1"/>
    <x v="0"/>
    <n v="29"/>
    <n v="29"/>
    <x v="0"/>
    <n v="1"/>
    <n v="0"/>
    <n v="1"/>
    <s v="2926"/>
    <n v="26"/>
    <s v="26"/>
    <s v="Southampton"/>
  </r>
  <r>
    <n v="100"/>
    <n v="0"/>
    <x v="1"/>
    <x v="1"/>
    <x v="1"/>
    <n v="34"/>
    <n v="34"/>
    <x v="0"/>
    <n v="1"/>
    <n v="0"/>
    <n v="1"/>
    <s v="244367"/>
    <n v="26"/>
    <s v="26"/>
    <s v="Southampton"/>
  </r>
  <r>
    <n v="134"/>
    <n v="1"/>
    <x v="0"/>
    <x v="1"/>
    <x v="0"/>
    <n v="29"/>
    <n v="29"/>
    <x v="0"/>
    <n v="1"/>
    <n v="0"/>
    <n v="1"/>
    <s v="228414"/>
    <n v="26"/>
    <s v="26"/>
    <s v="Southampton"/>
  </r>
  <r>
    <n v="149"/>
    <n v="0"/>
    <x v="1"/>
    <x v="1"/>
    <x v="1"/>
    <n v="36.5"/>
    <n v="36.5"/>
    <x v="0"/>
    <n v="0"/>
    <n v="2"/>
    <n v="2"/>
    <s v="230080"/>
    <n v="26"/>
    <s v="26"/>
    <s v="Southampton"/>
  </r>
  <r>
    <n v="194"/>
    <n v="1"/>
    <x v="0"/>
    <x v="1"/>
    <x v="1"/>
    <n v="3"/>
    <n v="3"/>
    <x v="4"/>
    <n v="1"/>
    <n v="1"/>
    <n v="2"/>
    <s v="230080"/>
    <n v="26"/>
    <s v="26"/>
    <s v="Southampton"/>
  </r>
  <r>
    <n v="237"/>
    <n v="0"/>
    <x v="1"/>
    <x v="1"/>
    <x v="1"/>
    <n v="44"/>
    <n v="44"/>
    <x v="0"/>
    <n v="1"/>
    <n v="0"/>
    <n v="1"/>
    <s v="26707"/>
    <n v="26"/>
    <s v="26"/>
    <s v="Southampton"/>
  </r>
  <r>
    <n v="250"/>
    <n v="0"/>
    <x v="1"/>
    <x v="1"/>
    <x v="1"/>
    <n v="54"/>
    <n v="54"/>
    <x v="0"/>
    <n v="1"/>
    <n v="0"/>
    <n v="1"/>
    <s v="244252"/>
    <n v="26"/>
    <s v="26"/>
    <s v="Southampton"/>
  </r>
  <r>
    <n v="260"/>
    <n v="1"/>
    <x v="0"/>
    <x v="1"/>
    <x v="0"/>
    <n v="50"/>
    <n v="50"/>
    <x v="0"/>
    <n v="0"/>
    <n v="1"/>
    <n v="1"/>
    <s v="230433"/>
    <n v="26"/>
    <s v="26"/>
    <s v="Southampton"/>
  </r>
  <r>
    <n v="285"/>
    <n v="0"/>
    <x v="1"/>
    <x v="0"/>
    <x v="1"/>
    <m/>
    <s v="N/A"/>
    <x v="3"/>
    <n v="0"/>
    <n v="0"/>
    <n v="0"/>
    <s v="113056"/>
    <n v="26"/>
    <s v="26"/>
    <s v="Southampton"/>
  </r>
  <r>
    <n v="313"/>
    <n v="0"/>
    <x v="1"/>
    <x v="1"/>
    <x v="0"/>
    <n v="26"/>
    <n v="26"/>
    <x v="0"/>
    <n v="1"/>
    <n v="1"/>
    <n v="2"/>
    <s v="250651"/>
    <n v="26"/>
    <s v="26"/>
    <s v="Southampton"/>
  </r>
  <r>
    <n v="317"/>
    <n v="1"/>
    <x v="0"/>
    <x v="1"/>
    <x v="0"/>
    <n v="24"/>
    <n v="24"/>
    <x v="0"/>
    <n v="1"/>
    <n v="0"/>
    <n v="1"/>
    <s v="244367"/>
    <n v="26"/>
    <s v="26"/>
    <s v="Southampton"/>
  </r>
  <r>
    <n v="341"/>
    <n v="1"/>
    <x v="0"/>
    <x v="1"/>
    <x v="1"/>
    <n v="2"/>
    <n v="2"/>
    <x v="4"/>
    <n v="1"/>
    <n v="1"/>
    <n v="2"/>
    <s v="230080"/>
    <n v="26"/>
    <s v="26"/>
    <s v="Southampton"/>
  </r>
  <r>
    <n v="398"/>
    <n v="0"/>
    <x v="1"/>
    <x v="1"/>
    <x v="1"/>
    <n v="46"/>
    <n v="46"/>
    <x v="0"/>
    <n v="0"/>
    <n v="0"/>
    <n v="0"/>
    <s v="28403"/>
    <n v="26"/>
    <s v="26"/>
    <s v="Southampton"/>
  </r>
  <r>
    <n v="427"/>
    <n v="1"/>
    <x v="0"/>
    <x v="1"/>
    <x v="0"/>
    <n v="28"/>
    <n v="28"/>
    <x v="0"/>
    <n v="1"/>
    <n v="0"/>
    <n v="1"/>
    <s v="2003"/>
    <n v="26"/>
    <s v="26"/>
    <s v="Southampton"/>
  </r>
  <r>
    <n v="428"/>
    <n v="1"/>
    <x v="0"/>
    <x v="1"/>
    <x v="0"/>
    <n v="19"/>
    <n v="19"/>
    <x v="0"/>
    <n v="0"/>
    <n v="0"/>
    <n v="0"/>
    <s v="250655"/>
    <n v="26"/>
    <s v="26"/>
    <s v="Southampton"/>
  </r>
  <r>
    <n v="433"/>
    <n v="1"/>
    <x v="0"/>
    <x v="1"/>
    <x v="0"/>
    <n v="42"/>
    <n v="42"/>
    <x v="0"/>
    <n v="1"/>
    <n v="0"/>
    <n v="1"/>
    <s v="SC/AH 3085"/>
    <n v="26"/>
    <s v="26"/>
    <s v="Southampton"/>
  </r>
  <r>
    <n v="507"/>
    <n v="1"/>
    <x v="0"/>
    <x v="1"/>
    <x v="0"/>
    <n v="33"/>
    <n v="33"/>
    <x v="0"/>
    <n v="0"/>
    <n v="2"/>
    <n v="2"/>
    <s v="26360"/>
    <n v="26"/>
    <s v="26"/>
    <s v="Southampton"/>
  </r>
  <r>
    <n v="519"/>
    <n v="1"/>
    <x v="0"/>
    <x v="1"/>
    <x v="0"/>
    <n v="36"/>
    <n v="36"/>
    <x v="0"/>
    <n v="1"/>
    <n v="0"/>
    <n v="1"/>
    <s v="226875"/>
    <n v="26"/>
    <s v="26"/>
    <s v="Southampton"/>
  </r>
  <r>
    <n v="531"/>
    <n v="1"/>
    <x v="0"/>
    <x v="1"/>
    <x v="0"/>
    <n v="2"/>
    <n v="2"/>
    <x v="4"/>
    <n v="1"/>
    <n v="1"/>
    <n v="2"/>
    <s v="26360"/>
    <n v="26"/>
    <s v="26"/>
    <s v="Southampton"/>
  </r>
  <r>
    <n v="544"/>
    <n v="1"/>
    <x v="0"/>
    <x v="1"/>
    <x v="1"/>
    <n v="32"/>
    <n v="32"/>
    <x v="0"/>
    <n v="1"/>
    <n v="0"/>
    <n v="1"/>
    <s v="2908"/>
    <n v="26"/>
    <s v="26"/>
    <s v="Southampton"/>
  </r>
  <r>
    <n v="546"/>
    <n v="0"/>
    <x v="1"/>
    <x v="0"/>
    <x v="1"/>
    <n v="64"/>
    <n v="64"/>
    <x v="1"/>
    <n v="0"/>
    <n v="0"/>
    <n v="0"/>
    <s v="693"/>
    <n v="26"/>
    <s v="26"/>
    <s v="Southampton"/>
  </r>
  <r>
    <n v="547"/>
    <n v="1"/>
    <x v="0"/>
    <x v="1"/>
    <x v="0"/>
    <n v="19"/>
    <n v="19"/>
    <x v="0"/>
    <n v="1"/>
    <n v="0"/>
    <n v="1"/>
    <s v="2908"/>
    <n v="26"/>
    <s v="26"/>
    <s v="Southampton"/>
  </r>
  <r>
    <n v="552"/>
    <n v="0"/>
    <x v="1"/>
    <x v="1"/>
    <x v="1"/>
    <n v="27"/>
    <n v="27"/>
    <x v="0"/>
    <n v="0"/>
    <n v="0"/>
    <n v="0"/>
    <s v="244358"/>
    <n v="26"/>
    <s v="26"/>
    <s v="Southampton"/>
  </r>
  <r>
    <n v="583"/>
    <n v="0"/>
    <x v="1"/>
    <x v="1"/>
    <x v="1"/>
    <n v="54"/>
    <n v="54"/>
    <x v="0"/>
    <n v="0"/>
    <n v="0"/>
    <n v="0"/>
    <s v="28403"/>
    <n v="26"/>
    <s v="26"/>
    <s v="Southampton"/>
  </r>
  <r>
    <n v="595"/>
    <n v="0"/>
    <x v="1"/>
    <x v="1"/>
    <x v="1"/>
    <n v="37"/>
    <n v="37"/>
    <x v="0"/>
    <n v="1"/>
    <n v="0"/>
    <n v="1"/>
    <s v="SC/AH 29037"/>
    <n v="26"/>
    <s v="26"/>
    <s v="Southampton"/>
  </r>
  <r>
    <n v="706"/>
    <n v="0"/>
    <x v="1"/>
    <x v="1"/>
    <x v="1"/>
    <n v="39"/>
    <n v="39"/>
    <x v="0"/>
    <n v="0"/>
    <n v="0"/>
    <n v="0"/>
    <s v="250655"/>
    <n v="26"/>
    <s v="26"/>
    <s v="Southampton"/>
  </r>
  <r>
    <n v="729"/>
    <n v="0"/>
    <x v="1"/>
    <x v="1"/>
    <x v="1"/>
    <n v="25"/>
    <n v="25"/>
    <x v="0"/>
    <n v="1"/>
    <n v="0"/>
    <n v="1"/>
    <s v="236853"/>
    <n v="26"/>
    <s v="26"/>
    <s v="Southampton"/>
  </r>
  <r>
    <n v="792"/>
    <n v="0"/>
    <x v="1"/>
    <x v="1"/>
    <x v="1"/>
    <n v="16"/>
    <n v="16"/>
    <x v="2"/>
    <n v="0"/>
    <n v="0"/>
    <n v="0"/>
    <s v="239865"/>
    <n v="26"/>
    <s v="26"/>
    <s v="Southampton"/>
  </r>
  <r>
    <n v="855"/>
    <n v="0"/>
    <x v="1"/>
    <x v="1"/>
    <x v="0"/>
    <n v="44"/>
    <n v="44"/>
    <x v="0"/>
    <n v="1"/>
    <n v="0"/>
    <n v="1"/>
    <s v="244252"/>
    <n v="26"/>
    <s v="26"/>
    <s v="Southampton"/>
  </r>
  <r>
    <n v="881"/>
    <n v="1"/>
    <x v="0"/>
    <x v="1"/>
    <x v="0"/>
    <n v="25"/>
    <n v="25"/>
    <x v="0"/>
    <n v="0"/>
    <n v="1"/>
    <n v="1"/>
    <s v="230433"/>
    <n v="26"/>
    <s v="26"/>
    <s v="Southampton"/>
  </r>
  <r>
    <n v="797"/>
    <n v="1"/>
    <x v="0"/>
    <x v="0"/>
    <x v="0"/>
    <n v="49"/>
    <n v="49"/>
    <x v="0"/>
    <n v="0"/>
    <n v="0"/>
    <n v="0"/>
    <s v="17465"/>
    <n v="25.929200000000002"/>
    <s v="25.9292"/>
    <s v="Southampton"/>
  </r>
  <r>
    <n v="863"/>
    <n v="1"/>
    <x v="0"/>
    <x v="0"/>
    <x v="0"/>
    <n v="48"/>
    <n v="48"/>
    <x v="0"/>
    <n v="0"/>
    <n v="0"/>
    <n v="0"/>
    <s v="17466"/>
    <n v="25.929200000000002"/>
    <s v="25.9292"/>
    <s v="Southampton"/>
  </r>
  <r>
    <n v="169"/>
    <n v="0"/>
    <x v="1"/>
    <x v="0"/>
    <x v="1"/>
    <m/>
    <s v="N/A"/>
    <x v="3"/>
    <n v="0"/>
    <n v="0"/>
    <n v="0"/>
    <s v="PC 17318"/>
    <n v="25.925000000000001"/>
    <s v="25.925"/>
    <s v="Southampton"/>
  </r>
  <r>
    <n v="663"/>
    <n v="0"/>
    <x v="1"/>
    <x v="0"/>
    <x v="1"/>
    <n v="47"/>
    <n v="47"/>
    <x v="0"/>
    <n v="0"/>
    <n v="0"/>
    <n v="0"/>
    <s v="5727"/>
    <n v="25.587499999999999"/>
    <s v="25.5875"/>
    <s v="Southampton"/>
  </r>
  <r>
    <n v="177"/>
    <n v="0"/>
    <x v="1"/>
    <x v="2"/>
    <x v="1"/>
    <m/>
    <s v="N/A"/>
    <x v="3"/>
    <n v="3"/>
    <n v="1"/>
    <n v="4"/>
    <s v="4133"/>
    <n v="25.466699999999999"/>
    <s v="25.4667"/>
    <s v="Southampton"/>
  </r>
  <r>
    <n v="230"/>
    <n v="0"/>
    <x v="1"/>
    <x v="2"/>
    <x v="0"/>
    <m/>
    <s v="N/A"/>
    <x v="3"/>
    <n v="3"/>
    <n v="1"/>
    <n v="4"/>
    <s v="4133"/>
    <n v="25.466699999999999"/>
    <s v="25.4667"/>
    <s v="Southampton"/>
  </r>
  <r>
    <n v="410"/>
    <n v="0"/>
    <x v="1"/>
    <x v="2"/>
    <x v="0"/>
    <m/>
    <s v="N/A"/>
    <x v="3"/>
    <n v="3"/>
    <n v="1"/>
    <n v="4"/>
    <s v="4133"/>
    <n v="25.466699999999999"/>
    <s v="25.4667"/>
    <s v="Southampton"/>
  </r>
  <r>
    <n v="486"/>
    <n v="0"/>
    <x v="1"/>
    <x v="2"/>
    <x v="0"/>
    <m/>
    <s v="N/A"/>
    <x v="3"/>
    <n v="3"/>
    <n v="1"/>
    <n v="4"/>
    <s v="4133"/>
    <n v="25.466699999999999"/>
    <s v="25.4667"/>
    <s v="Southampton"/>
  </r>
  <r>
    <n v="110"/>
    <n v="1"/>
    <x v="0"/>
    <x v="2"/>
    <x v="0"/>
    <m/>
    <s v="N/A"/>
    <x v="3"/>
    <n v="1"/>
    <n v="0"/>
    <n v="1"/>
    <s v="371110"/>
    <n v="24.15"/>
    <s v="24.15"/>
    <s v="Queenstown"/>
  </r>
  <r>
    <n v="420"/>
    <n v="0"/>
    <x v="1"/>
    <x v="2"/>
    <x v="0"/>
    <n v="10"/>
    <n v="10"/>
    <x v="4"/>
    <n v="0"/>
    <n v="2"/>
    <n v="2"/>
    <s v="345773"/>
    <n v="24.15"/>
    <s v="24.15"/>
    <s v="Southampton"/>
  </r>
  <r>
    <n v="518"/>
    <n v="0"/>
    <x v="1"/>
    <x v="2"/>
    <x v="1"/>
    <m/>
    <s v="N/A"/>
    <x v="3"/>
    <n v="0"/>
    <n v="0"/>
    <n v="0"/>
    <s v="371110"/>
    <n v="24.15"/>
    <s v="24.15"/>
    <s v="Queenstown"/>
  </r>
  <r>
    <n v="566"/>
    <n v="0"/>
    <x v="1"/>
    <x v="2"/>
    <x v="1"/>
    <n v="24"/>
    <n v="24"/>
    <x v="0"/>
    <n v="2"/>
    <n v="0"/>
    <n v="2"/>
    <s v="A/4 48871"/>
    <n v="24.15"/>
    <s v="24.15"/>
    <s v="Southampton"/>
  </r>
  <r>
    <n v="596"/>
    <n v="0"/>
    <x v="1"/>
    <x v="2"/>
    <x v="1"/>
    <n v="36"/>
    <n v="36"/>
    <x v="0"/>
    <n v="1"/>
    <n v="1"/>
    <n v="2"/>
    <s v="345773"/>
    <n v="24.15"/>
    <s v="24.15"/>
    <s v="Southampton"/>
  </r>
  <r>
    <n v="769"/>
    <n v="0"/>
    <x v="1"/>
    <x v="2"/>
    <x v="1"/>
    <m/>
    <s v="N/A"/>
    <x v="3"/>
    <n v="1"/>
    <n v="0"/>
    <n v="1"/>
    <s v="371110"/>
    <n v="24.15"/>
    <s v="24.15"/>
    <s v="Queenstown"/>
  </r>
  <r>
    <n v="800"/>
    <n v="0"/>
    <x v="1"/>
    <x v="2"/>
    <x v="0"/>
    <n v="30"/>
    <n v="30"/>
    <x v="0"/>
    <n v="1"/>
    <n v="1"/>
    <n v="2"/>
    <s v="345773"/>
    <n v="24.15"/>
    <s v="24.15"/>
    <s v="Southampton"/>
  </r>
  <r>
    <n v="812"/>
    <n v="0"/>
    <x v="1"/>
    <x v="2"/>
    <x v="1"/>
    <n v="39"/>
    <n v="39"/>
    <x v="0"/>
    <n v="0"/>
    <n v="0"/>
    <n v="0"/>
    <s v="A/4 48871"/>
    <n v="24.15"/>
    <s v="24.15"/>
    <s v="Southampton"/>
  </r>
  <r>
    <n v="309"/>
    <n v="0"/>
    <x v="1"/>
    <x v="1"/>
    <x v="1"/>
    <n v="30"/>
    <n v="30"/>
    <x v="0"/>
    <n v="1"/>
    <n v="0"/>
    <n v="1"/>
    <s v="P/PP 3381"/>
    <n v="24"/>
    <s v="24"/>
    <s v="Cherbourg"/>
  </r>
  <r>
    <n v="875"/>
    <n v="1"/>
    <x v="0"/>
    <x v="1"/>
    <x v="0"/>
    <n v="28"/>
    <n v="28"/>
    <x v="0"/>
    <n v="1"/>
    <n v="0"/>
    <n v="1"/>
    <s v="P/PP 3381"/>
    <n v="24"/>
    <s v="24"/>
    <s v="Cherbourg"/>
  </r>
  <r>
    <n v="784"/>
    <n v="0"/>
    <x v="1"/>
    <x v="2"/>
    <x v="1"/>
    <m/>
    <s v="N/A"/>
    <x v="3"/>
    <n v="1"/>
    <n v="2"/>
    <n v="3"/>
    <s v="W./C. 6607"/>
    <n v="23.45"/>
    <s v="23.45"/>
    <s v="Southampton"/>
  </r>
  <r>
    <n v="889"/>
    <n v="0"/>
    <x v="1"/>
    <x v="2"/>
    <x v="0"/>
    <m/>
    <s v="N/A"/>
    <x v="3"/>
    <n v="1"/>
    <n v="2"/>
    <n v="3"/>
    <s v="W./C. 6607"/>
    <n v="23.45"/>
    <s v="23.45"/>
    <s v="Southampton"/>
  </r>
  <r>
    <n v="302"/>
    <n v="1"/>
    <x v="0"/>
    <x v="2"/>
    <x v="1"/>
    <m/>
    <s v="N/A"/>
    <x v="3"/>
    <n v="2"/>
    <n v="0"/>
    <n v="2"/>
    <s v="367226"/>
    <n v="23.25"/>
    <s v="23.25"/>
    <s v="Queenstown"/>
  </r>
  <r>
    <n v="331"/>
    <n v="1"/>
    <x v="0"/>
    <x v="2"/>
    <x v="0"/>
    <m/>
    <s v="N/A"/>
    <x v="3"/>
    <n v="2"/>
    <n v="0"/>
    <n v="2"/>
    <s v="367226"/>
    <n v="23.25"/>
    <s v="23.25"/>
    <s v="Queenstown"/>
  </r>
  <r>
    <n v="99"/>
    <n v="1"/>
    <x v="0"/>
    <x v="1"/>
    <x v="0"/>
    <n v="34"/>
    <n v="34"/>
    <x v="0"/>
    <n v="0"/>
    <n v="1"/>
    <n v="1"/>
    <s v="231919"/>
    <n v="23"/>
    <s v="23"/>
    <s v="Southampton"/>
  </r>
  <r>
    <n v="652"/>
    <n v="1"/>
    <x v="0"/>
    <x v="1"/>
    <x v="0"/>
    <n v="18"/>
    <n v="18"/>
    <x v="2"/>
    <n v="0"/>
    <n v="1"/>
    <n v="1"/>
    <s v="231919"/>
    <n v="23"/>
    <s v="23"/>
    <s v="Southampton"/>
  </r>
  <r>
    <n v="751"/>
    <n v="1"/>
    <x v="0"/>
    <x v="1"/>
    <x v="0"/>
    <n v="4"/>
    <n v="4"/>
    <x v="4"/>
    <n v="1"/>
    <n v="1"/>
    <n v="2"/>
    <s v="29103"/>
    <n v="23"/>
    <s v="23"/>
    <s v="Southampton"/>
  </r>
  <r>
    <n v="775"/>
    <n v="1"/>
    <x v="0"/>
    <x v="1"/>
    <x v="0"/>
    <n v="54"/>
    <n v="54"/>
    <x v="0"/>
    <n v="1"/>
    <n v="3"/>
    <n v="4"/>
    <s v="29105"/>
    <n v="23"/>
    <s v="23"/>
    <s v="Southampton"/>
  </r>
  <r>
    <n v="509"/>
    <n v="0"/>
    <x v="1"/>
    <x v="2"/>
    <x v="1"/>
    <n v="28"/>
    <n v="28"/>
    <x v="0"/>
    <n v="0"/>
    <n v="0"/>
    <n v="0"/>
    <s v="C 4001"/>
    <n v="22.524999999999999"/>
    <s v="22.525"/>
    <s v="Southampton"/>
  </r>
  <r>
    <n v="129"/>
    <n v="1"/>
    <x v="0"/>
    <x v="2"/>
    <x v="0"/>
    <m/>
    <s v="N/A"/>
    <x v="3"/>
    <n v="1"/>
    <n v="1"/>
    <n v="2"/>
    <s v="2668"/>
    <n v="22.3583"/>
    <s v="22.3583"/>
    <s v="Cherbourg"/>
  </r>
  <r>
    <n v="534"/>
    <n v="1"/>
    <x v="0"/>
    <x v="2"/>
    <x v="0"/>
    <m/>
    <s v="N/A"/>
    <x v="3"/>
    <n v="0"/>
    <n v="2"/>
    <n v="2"/>
    <s v="2668"/>
    <n v="22.3583"/>
    <s v="22.3583"/>
    <s v="Cherbourg"/>
  </r>
  <r>
    <n v="185"/>
    <n v="1"/>
    <x v="0"/>
    <x v="2"/>
    <x v="0"/>
    <n v="4"/>
    <n v="4"/>
    <x v="4"/>
    <n v="0"/>
    <n v="2"/>
    <n v="2"/>
    <s v="315153"/>
    <n v="22.024999999999999"/>
    <s v="22.025"/>
    <s v="Southampton"/>
  </r>
  <r>
    <n v="49"/>
    <n v="0"/>
    <x v="1"/>
    <x v="2"/>
    <x v="1"/>
    <m/>
    <s v="N/A"/>
    <x v="3"/>
    <n v="2"/>
    <n v="0"/>
    <n v="2"/>
    <s v="2662"/>
    <n v="21.679200000000002"/>
    <s v="21.6792"/>
    <s v="Cherbourg"/>
  </r>
  <r>
    <n v="8"/>
    <n v="0"/>
    <x v="1"/>
    <x v="2"/>
    <x v="1"/>
    <n v="2"/>
    <n v="2"/>
    <x v="4"/>
    <n v="3"/>
    <n v="1"/>
    <n v="4"/>
    <s v="349909"/>
    <n v="21.074999999999999"/>
    <s v="21.075"/>
    <s v="Southampton"/>
  </r>
  <r>
    <n v="25"/>
    <n v="0"/>
    <x v="1"/>
    <x v="2"/>
    <x v="0"/>
    <n v="8"/>
    <n v="8"/>
    <x v="4"/>
    <n v="3"/>
    <n v="1"/>
    <n v="4"/>
    <s v="349909"/>
    <n v="21.074999999999999"/>
    <s v="21.075"/>
    <s v="Southampton"/>
  </r>
  <r>
    <n v="375"/>
    <n v="0"/>
    <x v="1"/>
    <x v="2"/>
    <x v="0"/>
    <n v="3"/>
    <n v="3"/>
    <x v="4"/>
    <n v="3"/>
    <n v="1"/>
    <n v="4"/>
    <s v="349909"/>
    <n v="21.074999999999999"/>
    <s v="21.075"/>
    <s v="Southampton"/>
  </r>
  <r>
    <n v="568"/>
    <n v="0"/>
    <x v="1"/>
    <x v="2"/>
    <x v="0"/>
    <n v="29"/>
    <n v="29"/>
    <x v="0"/>
    <n v="0"/>
    <n v="4"/>
    <n v="4"/>
    <s v="349909"/>
    <n v="21.074999999999999"/>
    <s v="21.075"/>
    <s v="Southampton"/>
  </r>
  <r>
    <n v="42"/>
    <n v="0"/>
    <x v="1"/>
    <x v="1"/>
    <x v="0"/>
    <n v="27"/>
    <n v="27"/>
    <x v="0"/>
    <n v="1"/>
    <n v="0"/>
    <n v="1"/>
    <s v="11668"/>
    <n v="21"/>
    <s v="21"/>
    <s v="Southampton"/>
  </r>
  <r>
    <n v="118"/>
    <n v="0"/>
    <x v="1"/>
    <x v="1"/>
    <x v="1"/>
    <n v="29"/>
    <n v="29"/>
    <x v="0"/>
    <n v="1"/>
    <n v="0"/>
    <n v="1"/>
    <s v="11668"/>
    <n v="21"/>
    <s v="21"/>
    <s v="Southampton"/>
  </r>
  <r>
    <n v="212"/>
    <n v="1"/>
    <x v="0"/>
    <x v="1"/>
    <x v="0"/>
    <n v="35"/>
    <n v="35"/>
    <x v="0"/>
    <n v="0"/>
    <n v="0"/>
    <n v="0"/>
    <s v="F.C.C. 13528"/>
    <n v="21"/>
    <s v="21"/>
    <s v="Southampton"/>
  </r>
  <r>
    <n v="406"/>
    <n v="0"/>
    <x v="1"/>
    <x v="1"/>
    <x v="1"/>
    <n v="34"/>
    <n v="34"/>
    <x v="0"/>
    <n v="1"/>
    <n v="0"/>
    <n v="1"/>
    <s v="28664"/>
    <n v="21"/>
    <s v="21"/>
    <s v="Southampton"/>
  </r>
  <r>
    <n v="477"/>
    <n v="0"/>
    <x v="1"/>
    <x v="1"/>
    <x v="1"/>
    <n v="34"/>
    <n v="34"/>
    <x v="0"/>
    <n v="1"/>
    <n v="0"/>
    <n v="1"/>
    <s v="31027"/>
    <n v="21"/>
    <s v="21"/>
    <s v="Southampton"/>
  </r>
  <r>
    <n v="727"/>
    <n v="1"/>
    <x v="0"/>
    <x v="1"/>
    <x v="0"/>
    <n v="30"/>
    <n v="30"/>
    <x v="0"/>
    <n v="3"/>
    <n v="0"/>
    <n v="3"/>
    <s v="31027"/>
    <n v="21"/>
    <s v="21"/>
    <s v="Southampton"/>
  </r>
  <r>
    <n v="94"/>
    <n v="0"/>
    <x v="1"/>
    <x v="2"/>
    <x v="1"/>
    <n v="26"/>
    <n v="26"/>
    <x v="0"/>
    <n v="1"/>
    <n v="2"/>
    <n v="3"/>
    <s v="C.A. 2315"/>
    <n v="20.574999999999999"/>
    <s v="20.575"/>
    <s v="Southampton"/>
  </r>
  <r>
    <n v="789"/>
    <n v="1"/>
    <x v="0"/>
    <x v="2"/>
    <x v="1"/>
    <n v="1"/>
    <n v="1"/>
    <x v="4"/>
    <n v="1"/>
    <n v="2"/>
    <n v="3"/>
    <s v="C.A. 2315"/>
    <n v="20.574999999999999"/>
    <s v="20.575"/>
    <s v="Southampton"/>
  </r>
  <r>
    <n v="166"/>
    <n v="1"/>
    <x v="0"/>
    <x v="2"/>
    <x v="1"/>
    <n v="9"/>
    <n v="9"/>
    <x v="4"/>
    <n v="0"/>
    <n v="2"/>
    <n v="2"/>
    <s v="363291"/>
    <n v="20.524999999999999"/>
    <s v="20.525"/>
    <s v="Southampton"/>
  </r>
  <r>
    <n v="329"/>
    <n v="1"/>
    <x v="0"/>
    <x v="2"/>
    <x v="0"/>
    <n v="31"/>
    <n v="31"/>
    <x v="0"/>
    <n v="1"/>
    <n v="1"/>
    <n v="2"/>
    <s v="363291"/>
    <n v="20.524999999999999"/>
    <s v="20.525"/>
    <s v="Southampton"/>
  </r>
  <r>
    <n v="549"/>
    <n v="0"/>
    <x v="1"/>
    <x v="2"/>
    <x v="1"/>
    <n v="33"/>
    <n v="33"/>
    <x v="0"/>
    <n v="1"/>
    <n v="1"/>
    <n v="2"/>
    <s v="363291"/>
    <n v="20.524999999999999"/>
    <s v="20.525"/>
    <s v="Southampton"/>
  </r>
  <r>
    <n v="280"/>
    <n v="1"/>
    <x v="0"/>
    <x v="2"/>
    <x v="0"/>
    <n v="35"/>
    <n v="35"/>
    <x v="0"/>
    <n v="1"/>
    <n v="1"/>
    <n v="2"/>
    <s v="C.A. 2673"/>
    <n v="20.25"/>
    <s v="20.25"/>
    <s v="Southampton"/>
  </r>
  <r>
    <n v="747"/>
    <n v="0"/>
    <x v="1"/>
    <x v="2"/>
    <x v="1"/>
    <n v="16"/>
    <n v="16"/>
    <x v="2"/>
    <n v="1"/>
    <n v="1"/>
    <n v="2"/>
    <s v="C.A. 2673"/>
    <n v="20.25"/>
    <s v="20.25"/>
    <s v="Southampton"/>
  </r>
  <r>
    <n v="255"/>
    <n v="0"/>
    <x v="1"/>
    <x v="2"/>
    <x v="0"/>
    <n v="41"/>
    <n v="41"/>
    <x v="0"/>
    <n v="0"/>
    <n v="2"/>
    <n v="2"/>
    <s v="370129"/>
    <n v="20.212499999999999"/>
    <s v="20.2125"/>
    <s v="Southampton"/>
  </r>
  <r>
    <n v="425"/>
    <n v="0"/>
    <x v="1"/>
    <x v="2"/>
    <x v="1"/>
    <n v="18"/>
    <n v="18"/>
    <x v="2"/>
    <n v="1"/>
    <n v="1"/>
    <n v="2"/>
    <s v="370129"/>
    <n v="20.212499999999999"/>
    <s v="20.2125"/>
    <s v="Southampton"/>
  </r>
  <r>
    <n v="452"/>
    <n v="0"/>
    <x v="1"/>
    <x v="2"/>
    <x v="1"/>
    <m/>
    <s v="N/A"/>
    <x v="3"/>
    <n v="1"/>
    <n v="0"/>
    <n v="1"/>
    <s v="65303"/>
    <n v="19.966699999999999"/>
    <s v="19.9667"/>
    <s v="Southampton"/>
  </r>
  <r>
    <n v="491"/>
    <n v="0"/>
    <x v="1"/>
    <x v="2"/>
    <x v="1"/>
    <m/>
    <s v="N/A"/>
    <x v="3"/>
    <n v="1"/>
    <n v="0"/>
    <n v="1"/>
    <s v="65304"/>
    <n v="19.966699999999999"/>
    <s v="19.9667"/>
    <s v="Southampton"/>
  </r>
  <r>
    <n v="273"/>
    <n v="1"/>
    <x v="0"/>
    <x v="1"/>
    <x v="0"/>
    <n v="41"/>
    <n v="41"/>
    <x v="0"/>
    <n v="0"/>
    <n v="1"/>
    <n v="1"/>
    <s v="250644"/>
    <n v="19.5"/>
    <s v="19.5"/>
    <s v="Southampton"/>
  </r>
  <r>
    <n v="447"/>
    <n v="1"/>
    <x v="0"/>
    <x v="1"/>
    <x v="0"/>
    <n v="13"/>
    <n v="13"/>
    <x v="2"/>
    <n v="0"/>
    <n v="1"/>
    <n v="1"/>
    <s v="250644"/>
    <n v="19.5"/>
    <s v="19.5"/>
    <s v="Southampton"/>
  </r>
  <r>
    <n v="449"/>
    <n v="1"/>
    <x v="0"/>
    <x v="2"/>
    <x v="0"/>
    <n v="5"/>
    <n v="5"/>
    <x v="4"/>
    <n v="2"/>
    <n v="1"/>
    <n v="3"/>
    <s v="2666"/>
    <n v="19.258299999999998"/>
    <s v="19.2583"/>
    <s v="Cherbourg"/>
  </r>
  <r>
    <n v="470"/>
    <n v="1"/>
    <x v="0"/>
    <x v="2"/>
    <x v="0"/>
    <n v="0.75"/>
    <n v="0.75"/>
    <x v="4"/>
    <n v="2"/>
    <n v="1"/>
    <n v="3"/>
    <s v="2666"/>
    <n v="19.258299999999998"/>
    <s v="19.2583"/>
    <s v="Cherbourg"/>
  </r>
  <r>
    <n v="645"/>
    <n v="1"/>
    <x v="0"/>
    <x v="2"/>
    <x v="0"/>
    <n v="0.75"/>
    <n v="0.75"/>
    <x v="4"/>
    <n v="2"/>
    <n v="1"/>
    <n v="3"/>
    <s v="2666"/>
    <n v="19.258299999999998"/>
    <s v="19.2583"/>
    <s v="Cherbourg"/>
  </r>
  <r>
    <n v="859"/>
    <n v="1"/>
    <x v="0"/>
    <x v="2"/>
    <x v="0"/>
    <n v="24"/>
    <n v="24"/>
    <x v="0"/>
    <n v="0"/>
    <n v="3"/>
    <n v="3"/>
    <s v="2666"/>
    <n v="19.258299999999998"/>
    <s v="19.2583"/>
    <s v="Cherbourg"/>
  </r>
  <r>
    <n v="208"/>
    <n v="1"/>
    <x v="0"/>
    <x v="2"/>
    <x v="1"/>
    <n v="26"/>
    <n v="26"/>
    <x v="0"/>
    <n v="0"/>
    <n v="0"/>
    <n v="0"/>
    <s v="2699"/>
    <n v="18.787500000000001"/>
    <s v="18.7875"/>
    <s v="Cherbourg"/>
  </r>
  <r>
    <n v="732"/>
    <n v="0"/>
    <x v="1"/>
    <x v="2"/>
    <x v="1"/>
    <n v="11"/>
    <n v="11"/>
    <x v="4"/>
    <n v="0"/>
    <n v="0"/>
    <n v="0"/>
    <s v="2699"/>
    <n v="18.787500000000001"/>
    <s v="18.7875"/>
    <s v="Cherbourg"/>
  </r>
  <r>
    <n v="408"/>
    <n v="1"/>
    <x v="0"/>
    <x v="1"/>
    <x v="1"/>
    <n v="3"/>
    <n v="3"/>
    <x v="4"/>
    <n v="1"/>
    <n v="1"/>
    <n v="2"/>
    <s v="29106"/>
    <n v="18.75"/>
    <s v="18.75"/>
    <s v="Southampton"/>
  </r>
  <r>
    <n v="438"/>
    <n v="1"/>
    <x v="0"/>
    <x v="1"/>
    <x v="0"/>
    <n v="24"/>
    <n v="24"/>
    <x v="0"/>
    <n v="2"/>
    <n v="3"/>
    <n v="5"/>
    <s v="29106"/>
    <n v="18.75"/>
    <s v="18.75"/>
    <s v="Southampton"/>
  </r>
  <r>
    <n v="832"/>
    <n v="1"/>
    <x v="0"/>
    <x v="1"/>
    <x v="1"/>
    <n v="0.83"/>
    <n v="0.83"/>
    <x v="4"/>
    <n v="1"/>
    <n v="1"/>
    <n v="2"/>
    <s v="29106"/>
    <n v="18.75"/>
    <s v="18.75"/>
    <s v="Southampton"/>
  </r>
  <r>
    <n v="19"/>
    <n v="0"/>
    <x v="1"/>
    <x v="2"/>
    <x v="0"/>
    <n v="31"/>
    <n v="31"/>
    <x v="0"/>
    <n v="1"/>
    <n v="0"/>
    <n v="1"/>
    <s v="345763"/>
    <n v="18"/>
    <s v="18"/>
    <s v="Southampton"/>
  </r>
  <r>
    <n v="39"/>
    <n v="0"/>
    <x v="1"/>
    <x v="2"/>
    <x v="0"/>
    <n v="18"/>
    <n v="18"/>
    <x v="2"/>
    <n v="2"/>
    <n v="0"/>
    <n v="2"/>
    <s v="345764"/>
    <n v="18"/>
    <s v="18"/>
    <s v="Southampton"/>
  </r>
  <r>
    <n v="334"/>
    <n v="0"/>
    <x v="1"/>
    <x v="2"/>
    <x v="1"/>
    <n v="16"/>
    <n v="16"/>
    <x v="2"/>
    <n v="2"/>
    <n v="0"/>
    <n v="2"/>
    <s v="345764"/>
    <n v="18"/>
    <s v="18"/>
    <s v="Southampton"/>
  </r>
  <r>
    <n v="50"/>
    <n v="0"/>
    <x v="1"/>
    <x v="2"/>
    <x v="0"/>
    <n v="18"/>
    <n v="18"/>
    <x v="2"/>
    <n v="1"/>
    <n v="0"/>
    <n v="1"/>
    <s v="349237"/>
    <n v="17.8"/>
    <s v="17.8"/>
    <s v="Southampton"/>
  </r>
  <r>
    <n v="354"/>
    <n v="0"/>
    <x v="1"/>
    <x v="2"/>
    <x v="1"/>
    <n v="25"/>
    <n v="25"/>
    <x v="0"/>
    <n v="1"/>
    <n v="0"/>
    <n v="1"/>
    <s v="349237"/>
    <n v="17.8"/>
    <s v="17.8"/>
    <s v="Southampton"/>
  </r>
  <r>
    <n v="560"/>
    <n v="1"/>
    <x v="0"/>
    <x v="2"/>
    <x v="0"/>
    <n v="36"/>
    <n v="36"/>
    <x v="0"/>
    <n v="1"/>
    <n v="0"/>
    <n v="1"/>
    <s v="345572"/>
    <n v="17.399999999999999"/>
    <s v="17.4"/>
    <s v="Southampton"/>
  </r>
  <r>
    <n v="11"/>
    <n v="1"/>
    <x v="0"/>
    <x v="2"/>
    <x v="0"/>
    <n v="4"/>
    <n v="4"/>
    <x v="4"/>
    <n v="1"/>
    <n v="1"/>
    <n v="2"/>
    <s v="PP 9549"/>
    <n v="16.7"/>
    <s v="16.7"/>
    <s v="Southampton"/>
  </r>
  <r>
    <n v="395"/>
    <n v="1"/>
    <x v="0"/>
    <x v="2"/>
    <x v="0"/>
    <n v="24"/>
    <n v="24"/>
    <x v="0"/>
    <n v="0"/>
    <n v="2"/>
    <n v="2"/>
    <s v="PP 9549"/>
    <n v="16.7"/>
    <s v="16.7"/>
    <s v="Southampton"/>
  </r>
  <r>
    <n v="161"/>
    <n v="0"/>
    <x v="1"/>
    <x v="2"/>
    <x v="1"/>
    <n v="44"/>
    <n v="44"/>
    <x v="0"/>
    <n v="0"/>
    <n v="1"/>
    <n v="1"/>
    <s v="371362"/>
    <n v="16.100000000000001"/>
    <s v="16.1"/>
    <s v="Southampton"/>
  </r>
  <r>
    <n v="254"/>
    <n v="0"/>
    <x v="1"/>
    <x v="2"/>
    <x v="1"/>
    <n v="30"/>
    <n v="30"/>
    <x v="0"/>
    <n v="1"/>
    <n v="0"/>
    <n v="1"/>
    <s v="A/5. 3336"/>
    <n v="16.100000000000001"/>
    <s v="16.1"/>
    <s v="Southampton"/>
  </r>
  <r>
    <n v="348"/>
    <n v="1"/>
    <x v="0"/>
    <x v="2"/>
    <x v="0"/>
    <m/>
    <s v="N/A"/>
    <x v="3"/>
    <n v="1"/>
    <n v="0"/>
    <n v="1"/>
    <s v="386525"/>
    <n v="16.100000000000001"/>
    <s v="16.1"/>
    <s v="Southampton"/>
  </r>
  <r>
    <n v="432"/>
    <n v="1"/>
    <x v="0"/>
    <x v="2"/>
    <x v="0"/>
    <m/>
    <s v="N/A"/>
    <x v="3"/>
    <n v="1"/>
    <n v="0"/>
    <n v="1"/>
    <s v="376564"/>
    <n v="16.100000000000001"/>
    <s v="16.1"/>
    <s v="Southampton"/>
  </r>
  <r>
    <n v="618"/>
    <n v="0"/>
    <x v="1"/>
    <x v="2"/>
    <x v="0"/>
    <n v="26"/>
    <n v="26"/>
    <x v="0"/>
    <n v="1"/>
    <n v="0"/>
    <n v="1"/>
    <s v="A/5. 3336"/>
    <n v="16.100000000000001"/>
    <s v="16.1"/>
    <s v="Southampton"/>
  </r>
  <r>
    <n v="625"/>
    <n v="0"/>
    <x v="1"/>
    <x v="2"/>
    <x v="1"/>
    <n v="21"/>
    <n v="21"/>
    <x v="0"/>
    <n v="0"/>
    <n v="0"/>
    <n v="0"/>
    <s v="54636"/>
    <n v="16.100000000000001"/>
    <s v="16.1"/>
    <s v="Southampton"/>
  </r>
  <r>
    <n v="640"/>
    <n v="0"/>
    <x v="1"/>
    <x v="2"/>
    <x v="1"/>
    <m/>
    <s v="N/A"/>
    <x v="3"/>
    <n v="1"/>
    <n v="0"/>
    <n v="1"/>
    <s v="376564"/>
    <n v="16.100000000000001"/>
    <s v="16.1"/>
    <s v="Southampton"/>
  </r>
  <r>
    <n v="736"/>
    <n v="0"/>
    <x v="1"/>
    <x v="2"/>
    <x v="1"/>
    <n v="28.5"/>
    <n v="28.5"/>
    <x v="0"/>
    <n v="0"/>
    <n v="0"/>
    <n v="0"/>
    <s v="54636"/>
    <n v="16.100000000000001"/>
    <s v="16.1"/>
    <s v="Southampton"/>
  </r>
  <r>
    <n v="744"/>
    <n v="0"/>
    <x v="1"/>
    <x v="2"/>
    <x v="1"/>
    <n v="24"/>
    <n v="24"/>
    <x v="0"/>
    <n v="1"/>
    <n v="0"/>
    <n v="1"/>
    <s v="376566"/>
    <n v="16.100000000000001"/>
    <s v="16.1"/>
    <s v="Southampton"/>
  </r>
  <r>
    <n v="16"/>
    <n v="1"/>
    <x v="0"/>
    <x v="1"/>
    <x v="0"/>
    <n v="55"/>
    <n v="55"/>
    <x v="0"/>
    <n v="0"/>
    <n v="0"/>
    <n v="0"/>
    <s v="248706"/>
    <n v="16"/>
    <s v="16"/>
    <s v="Southampton"/>
  </r>
  <r>
    <n v="349"/>
    <n v="1"/>
    <x v="0"/>
    <x v="2"/>
    <x v="1"/>
    <n v="3"/>
    <n v="3"/>
    <x v="4"/>
    <n v="1"/>
    <n v="1"/>
    <n v="2"/>
    <s v="C.A. 37671"/>
    <n v="15.9"/>
    <s v="15.9"/>
    <s v="Southampton"/>
  </r>
  <r>
    <n v="490"/>
    <n v="1"/>
    <x v="0"/>
    <x v="2"/>
    <x v="1"/>
    <n v="9"/>
    <n v="9"/>
    <x v="4"/>
    <n v="1"/>
    <n v="1"/>
    <n v="2"/>
    <s v="C.A. 37671"/>
    <n v="15.9"/>
    <s v="15.9"/>
    <s v="Southampton"/>
  </r>
  <r>
    <n v="86"/>
    <n v="1"/>
    <x v="0"/>
    <x v="2"/>
    <x v="0"/>
    <n v="33"/>
    <n v="33"/>
    <x v="0"/>
    <n v="3"/>
    <n v="0"/>
    <n v="3"/>
    <s v="3101278"/>
    <n v="15.85"/>
    <s v="15.85"/>
    <s v="Southampton"/>
  </r>
  <r>
    <n v="143"/>
    <n v="1"/>
    <x v="0"/>
    <x v="2"/>
    <x v="0"/>
    <n v="24"/>
    <n v="24"/>
    <x v="0"/>
    <n v="1"/>
    <n v="0"/>
    <n v="1"/>
    <s v="STON/O2. 3101279"/>
    <n v="15.85"/>
    <s v="15.85"/>
    <s v="Southampton"/>
  </r>
  <r>
    <n v="207"/>
    <n v="0"/>
    <x v="1"/>
    <x v="2"/>
    <x v="1"/>
    <n v="32"/>
    <n v="32"/>
    <x v="0"/>
    <n v="1"/>
    <n v="0"/>
    <n v="1"/>
    <s v="3101278"/>
    <n v="15.85"/>
    <s v="15.85"/>
    <s v="Southampton"/>
  </r>
  <r>
    <n v="404"/>
    <n v="0"/>
    <x v="1"/>
    <x v="2"/>
    <x v="1"/>
    <n v="28"/>
    <n v="28"/>
    <x v="0"/>
    <n v="1"/>
    <n v="0"/>
    <n v="1"/>
    <s v="STON/O2. 3101279"/>
    <n v="15.85"/>
    <s v="15.85"/>
    <s v="Southampton"/>
  </r>
  <r>
    <n v="162"/>
    <n v="1"/>
    <x v="0"/>
    <x v="1"/>
    <x v="0"/>
    <n v="40"/>
    <n v="40"/>
    <x v="0"/>
    <n v="0"/>
    <n v="0"/>
    <n v="0"/>
    <s v="C.A. 33595"/>
    <n v="15.75"/>
    <s v="15.75"/>
    <s v="Southampton"/>
  </r>
  <r>
    <n v="382"/>
    <n v="1"/>
    <x v="0"/>
    <x v="2"/>
    <x v="0"/>
    <n v="1"/>
    <n v="1"/>
    <x v="4"/>
    <n v="0"/>
    <n v="2"/>
    <n v="2"/>
    <s v="2653"/>
    <n v="15.7417"/>
    <s v="15.7417"/>
    <s v="Cherbourg"/>
  </r>
  <r>
    <n v="623"/>
    <n v="1"/>
    <x v="0"/>
    <x v="2"/>
    <x v="1"/>
    <n v="20"/>
    <n v="20"/>
    <x v="0"/>
    <n v="1"/>
    <n v="1"/>
    <n v="2"/>
    <s v="2653"/>
    <n v="15.7417"/>
    <s v="15.7417"/>
    <s v="Cherbourg"/>
  </r>
  <r>
    <n v="606"/>
    <n v="0"/>
    <x v="1"/>
    <x v="2"/>
    <x v="1"/>
    <n v="36"/>
    <n v="36"/>
    <x v="0"/>
    <n v="1"/>
    <n v="0"/>
    <n v="1"/>
    <s v="349910"/>
    <n v="15.55"/>
    <s v="15.55"/>
    <s v="Southampton"/>
  </r>
  <r>
    <n v="47"/>
    <n v="0"/>
    <x v="1"/>
    <x v="2"/>
    <x v="1"/>
    <m/>
    <s v="N/A"/>
    <x v="3"/>
    <n v="1"/>
    <n v="0"/>
    <n v="1"/>
    <s v="370371"/>
    <n v="15.5"/>
    <s v="15.5"/>
    <s v="Queenstown"/>
  </r>
  <r>
    <n v="187"/>
    <n v="1"/>
    <x v="0"/>
    <x v="2"/>
    <x v="0"/>
    <m/>
    <s v="N/A"/>
    <x v="3"/>
    <n v="1"/>
    <n v="0"/>
    <n v="1"/>
    <s v="370365"/>
    <n v="15.5"/>
    <s v="15.5"/>
    <s v="Queenstown"/>
  </r>
  <r>
    <n v="189"/>
    <n v="0"/>
    <x v="1"/>
    <x v="2"/>
    <x v="1"/>
    <n v="40"/>
    <n v="40"/>
    <x v="0"/>
    <n v="1"/>
    <n v="1"/>
    <n v="2"/>
    <s v="364849"/>
    <n v="15.5"/>
    <s v="15.5"/>
    <s v="Queenstown"/>
  </r>
  <r>
    <n v="242"/>
    <n v="1"/>
    <x v="0"/>
    <x v="2"/>
    <x v="0"/>
    <m/>
    <s v="N/A"/>
    <x v="3"/>
    <n v="1"/>
    <n v="0"/>
    <n v="1"/>
    <s v="367230"/>
    <n v="15.5"/>
    <s v="15.5"/>
    <s v="Queenstown"/>
  </r>
  <r>
    <n v="365"/>
    <n v="0"/>
    <x v="1"/>
    <x v="2"/>
    <x v="1"/>
    <m/>
    <s v="N/A"/>
    <x v="3"/>
    <n v="1"/>
    <n v="0"/>
    <n v="1"/>
    <s v="370365"/>
    <n v="15.5"/>
    <s v="15.5"/>
    <s v="Queenstown"/>
  </r>
  <r>
    <n v="613"/>
    <n v="1"/>
    <x v="0"/>
    <x v="2"/>
    <x v="0"/>
    <m/>
    <s v="N/A"/>
    <x v="3"/>
    <n v="1"/>
    <n v="0"/>
    <n v="1"/>
    <s v="367230"/>
    <n v="15.5"/>
    <s v="15.5"/>
    <s v="Queenstown"/>
  </r>
  <r>
    <n v="658"/>
    <n v="0"/>
    <x v="1"/>
    <x v="2"/>
    <x v="0"/>
    <n v="32"/>
    <n v="32"/>
    <x v="0"/>
    <n v="1"/>
    <n v="1"/>
    <n v="2"/>
    <s v="364849"/>
    <n v="15.5"/>
    <s v="15.5"/>
    <s v="Queenstown"/>
  </r>
  <r>
    <n v="719"/>
    <n v="0"/>
    <x v="1"/>
    <x v="2"/>
    <x v="1"/>
    <m/>
    <s v="N/A"/>
    <x v="3"/>
    <n v="0"/>
    <n v="0"/>
    <n v="0"/>
    <s v="36568"/>
    <n v="15.5"/>
    <s v="15.5"/>
    <s v="Queenstown"/>
  </r>
  <r>
    <n v="66"/>
    <n v="1"/>
    <x v="0"/>
    <x v="2"/>
    <x v="1"/>
    <m/>
    <s v="N/A"/>
    <x v="3"/>
    <n v="1"/>
    <n v="1"/>
    <n v="2"/>
    <s v="2661"/>
    <n v="15.245799999999999"/>
    <s v="15.2458"/>
    <s v="Cherbourg"/>
  </r>
  <r>
    <n v="141"/>
    <n v="0"/>
    <x v="1"/>
    <x v="2"/>
    <x v="0"/>
    <m/>
    <s v="N/A"/>
    <x v="3"/>
    <n v="0"/>
    <n v="2"/>
    <n v="2"/>
    <s v="2678"/>
    <n v="15.245799999999999"/>
    <s v="15.2458"/>
    <s v="Cherbourg"/>
  </r>
  <r>
    <n v="256"/>
    <n v="1"/>
    <x v="0"/>
    <x v="2"/>
    <x v="0"/>
    <n v="29"/>
    <n v="29"/>
    <x v="0"/>
    <n v="0"/>
    <n v="2"/>
    <n v="2"/>
    <s v="2650"/>
    <n v="15.245799999999999"/>
    <s v="15.2458"/>
    <s v="Cherbourg"/>
  </r>
  <r>
    <n v="710"/>
    <n v="1"/>
    <x v="0"/>
    <x v="2"/>
    <x v="1"/>
    <m/>
    <s v="N/A"/>
    <x v="3"/>
    <n v="1"/>
    <n v="1"/>
    <n v="2"/>
    <s v="2661"/>
    <n v="15.245799999999999"/>
    <s v="15.2458"/>
    <s v="Cherbourg"/>
  </r>
  <r>
    <n v="853"/>
    <n v="0"/>
    <x v="1"/>
    <x v="2"/>
    <x v="0"/>
    <n v="9"/>
    <n v="9"/>
    <x v="4"/>
    <n v="1"/>
    <n v="1"/>
    <n v="2"/>
    <s v="2678"/>
    <n v="15.245799999999999"/>
    <s v="15.2458"/>
    <s v="Cherbourg"/>
  </r>
  <r>
    <n v="498"/>
    <n v="0"/>
    <x v="1"/>
    <x v="2"/>
    <x v="1"/>
    <m/>
    <s v="N/A"/>
    <x v="3"/>
    <n v="0"/>
    <n v="0"/>
    <n v="0"/>
    <s v="C.A. 6212"/>
    <n v="15.1"/>
    <s v="15.1"/>
    <s v="Southampton"/>
  </r>
  <r>
    <n v="182"/>
    <n v="0"/>
    <x v="1"/>
    <x v="1"/>
    <x v="1"/>
    <m/>
    <s v="N/A"/>
    <x v="3"/>
    <n v="0"/>
    <n v="0"/>
    <n v="0"/>
    <s v="SC/PARIS 2131"/>
    <n v="15.05"/>
    <s v="15.05"/>
    <s v="Cherbourg"/>
  </r>
  <r>
    <n v="136"/>
    <n v="0"/>
    <x v="1"/>
    <x v="1"/>
    <x v="1"/>
    <n v="23"/>
    <n v="23"/>
    <x v="0"/>
    <n v="0"/>
    <n v="0"/>
    <n v="0"/>
    <s v="SC/PARIS 2133"/>
    <n v="15.0458"/>
    <s v="15.0458"/>
    <s v="Cherbourg"/>
  </r>
  <r>
    <n v="587"/>
    <n v="0"/>
    <x v="1"/>
    <x v="1"/>
    <x v="1"/>
    <n v="47"/>
    <n v="47"/>
    <x v="0"/>
    <n v="0"/>
    <n v="0"/>
    <n v="0"/>
    <s v="237565"/>
    <n v="15"/>
    <s v="15"/>
    <s v="Southampton"/>
  </r>
  <r>
    <n v="133"/>
    <n v="0"/>
    <x v="1"/>
    <x v="2"/>
    <x v="0"/>
    <n v="47"/>
    <n v="47"/>
    <x v="0"/>
    <n v="1"/>
    <n v="0"/>
    <n v="1"/>
    <s v="A/5. 3337"/>
    <n v="14.5"/>
    <s v="14.5"/>
    <s v="Southampton"/>
  </r>
  <r>
    <n v="154"/>
    <n v="0"/>
    <x v="1"/>
    <x v="2"/>
    <x v="1"/>
    <n v="40.5"/>
    <n v="40.5"/>
    <x v="0"/>
    <n v="0"/>
    <n v="2"/>
    <n v="2"/>
    <s v="A/5. 851"/>
    <n v="14.5"/>
    <s v="14.5"/>
    <s v="Southampton"/>
  </r>
  <r>
    <n v="248"/>
    <n v="1"/>
    <x v="0"/>
    <x v="1"/>
    <x v="0"/>
    <n v="24"/>
    <n v="24"/>
    <x v="0"/>
    <n v="0"/>
    <n v="2"/>
    <n v="2"/>
    <s v="250649"/>
    <n v="14.5"/>
    <s v="14.5"/>
    <s v="Southampton"/>
  </r>
  <r>
    <n v="539"/>
    <n v="0"/>
    <x v="1"/>
    <x v="2"/>
    <x v="1"/>
    <m/>
    <s v="N/A"/>
    <x v="3"/>
    <n v="0"/>
    <n v="0"/>
    <n v="0"/>
    <s v="364498"/>
    <n v="14.5"/>
    <s v="14.5"/>
    <s v="Southampton"/>
  </r>
  <r>
    <n v="576"/>
    <n v="0"/>
    <x v="1"/>
    <x v="2"/>
    <x v="1"/>
    <n v="19"/>
    <n v="19"/>
    <x v="0"/>
    <n v="0"/>
    <n v="0"/>
    <n v="0"/>
    <s v="358585"/>
    <n v="14.5"/>
    <s v="14.5"/>
    <s v="Southampton"/>
  </r>
  <r>
    <n v="756"/>
    <n v="1"/>
    <x v="0"/>
    <x v="1"/>
    <x v="1"/>
    <n v="0.67"/>
    <n v="0.67"/>
    <x v="4"/>
    <n v="1"/>
    <n v="1"/>
    <n v="2"/>
    <s v="250649"/>
    <n v="14.5"/>
    <s v="14.5"/>
    <s v="Southampton"/>
  </r>
  <r>
    <n v="761"/>
    <n v="0"/>
    <x v="1"/>
    <x v="2"/>
    <x v="1"/>
    <m/>
    <s v="N/A"/>
    <x v="3"/>
    <n v="0"/>
    <n v="0"/>
    <n v="0"/>
    <s v="358585"/>
    <n v="14.5"/>
    <s v="14.5"/>
    <s v="Southampton"/>
  </r>
  <r>
    <n v="115"/>
    <n v="0"/>
    <x v="1"/>
    <x v="2"/>
    <x v="0"/>
    <n v="17"/>
    <n v="17"/>
    <x v="2"/>
    <n v="0"/>
    <n v="0"/>
    <n v="0"/>
    <s v="2627"/>
    <n v="14.458299999999999"/>
    <s v="14.4583"/>
    <s v="Cherbourg"/>
  </r>
  <r>
    <n v="496"/>
    <n v="0"/>
    <x v="1"/>
    <x v="2"/>
    <x v="1"/>
    <m/>
    <s v="N/A"/>
    <x v="3"/>
    <n v="0"/>
    <n v="0"/>
    <n v="0"/>
    <s v="2627"/>
    <n v="14.458299999999999"/>
    <s v="14.4583"/>
    <s v="Cherbourg"/>
  </r>
  <r>
    <n v="579"/>
    <n v="0"/>
    <x v="1"/>
    <x v="2"/>
    <x v="0"/>
    <m/>
    <s v="N/A"/>
    <x v="3"/>
    <n v="1"/>
    <n v="0"/>
    <n v="1"/>
    <s v="2689"/>
    <n v="14.458299999999999"/>
    <s v="14.4583"/>
    <s v="Cherbourg"/>
  </r>
  <r>
    <n v="74"/>
    <n v="0"/>
    <x v="1"/>
    <x v="2"/>
    <x v="1"/>
    <n v="26"/>
    <n v="26"/>
    <x v="0"/>
    <n v="1"/>
    <n v="0"/>
    <n v="1"/>
    <s v="2680"/>
    <n v="14.4542"/>
    <s v="14.4542"/>
    <s v="Cherbourg"/>
  </r>
  <r>
    <n v="112"/>
    <n v="0"/>
    <x v="1"/>
    <x v="2"/>
    <x v="0"/>
    <n v="14.5"/>
    <n v="14.5"/>
    <x v="2"/>
    <n v="1"/>
    <n v="0"/>
    <n v="1"/>
    <s v="2665"/>
    <n v="14.4542"/>
    <s v="14.4542"/>
    <s v="Cherbourg"/>
  </r>
  <r>
    <n v="241"/>
    <n v="0"/>
    <x v="1"/>
    <x v="2"/>
    <x v="0"/>
    <m/>
    <s v="N/A"/>
    <x v="3"/>
    <n v="1"/>
    <n v="0"/>
    <n v="1"/>
    <s v="2665"/>
    <n v="14.4542"/>
    <s v="14.4542"/>
    <s v="Cherbourg"/>
  </r>
  <r>
    <n v="363"/>
    <n v="0"/>
    <x v="1"/>
    <x v="2"/>
    <x v="0"/>
    <n v="45"/>
    <n v="45"/>
    <x v="0"/>
    <n v="0"/>
    <n v="1"/>
    <n v="1"/>
    <s v="2691"/>
    <n v="14.4542"/>
    <s v="14.4542"/>
    <s v="Cherbourg"/>
  </r>
  <r>
    <n v="621"/>
    <n v="0"/>
    <x v="1"/>
    <x v="2"/>
    <x v="1"/>
    <n v="27"/>
    <n v="27"/>
    <x v="0"/>
    <n v="1"/>
    <n v="0"/>
    <n v="1"/>
    <s v="2659"/>
    <n v="14.4542"/>
    <s v="14.4542"/>
    <s v="Cherbourg"/>
  </r>
  <r>
    <n v="703"/>
    <n v="0"/>
    <x v="1"/>
    <x v="2"/>
    <x v="0"/>
    <n v="18"/>
    <n v="18"/>
    <x v="2"/>
    <n v="0"/>
    <n v="1"/>
    <n v="1"/>
    <s v="2691"/>
    <n v="14.4542"/>
    <s v="14.4542"/>
    <s v="Cherbourg"/>
  </r>
  <r>
    <n v="831"/>
    <n v="1"/>
    <x v="0"/>
    <x v="2"/>
    <x v="0"/>
    <n v="15"/>
    <n v="15"/>
    <x v="2"/>
    <n v="1"/>
    <n v="0"/>
    <n v="1"/>
    <s v="2659"/>
    <n v="14.4542"/>
    <s v="14.4542"/>
    <s v="Cherbourg"/>
  </r>
  <r>
    <n v="424"/>
    <n v="0"/>
    <x v="1"/>
    <x v="2"/>
    <x v="0"/>
    <n v="28"/>
    <n v="28"/>
    <x v="0"/>
    <n v="1"/>
    <n v="1"/>
    <n v="2"/>
    <s v="347080"/>
    <n v="14.4"/>
    <s v="14.4"/>
    <s v="Southampton"/>
  </r>
  <r>
    <n v="617"/>
    <n v="0"/>
    <x v="1"/>
    <x v="2"/>
    <x v="1"/>
    <n v="34"/>
    <n v="34"/>
    <x v="0"/>
    <n v="1"/>
    <n v="1"/>
    <n v="2"/>
    <s v="347080"/>
    <n v="14.4"/>
    <s v="14.4"/>
    <s v="Southampton"/>
  </r>
  <r>
    <n v="861"/>
    <n v="0"/>
    <x v="1"/>
    <x v="2"/>
    <x v="1"/>
    <n v="41"/>
    <n v="41"/>
    <x v="0"/>
    <n v="2"/>
    <n v="0"/>
    <n v="2"/>
    <s v="350026"/>
    <n v="14.1083"/>
    <s v="14.1083"/>
    <s v="Southampton"/>
  </r>
  <r>
    <n v="318"/>
    <n v="0"/>
    <x v="1"/>
    <x v="1"/>
    <x v="1"/>
    <n v="54"/>
    <n v="54"/>
    <x v="0"/>
    <n v="0"/>
    <n v="0"/>
    <n v="0"/>
    <s v="29011"/>
    <n v="14"/>
    <s v="14"/>
    <s v="Southampton"/>
  </r>
  <r>
    <n v="548"/>
    <n v="1"/>
    <x v="0"/>
    <x v="1"/>
    <x v="1"/>
    <m/>
    <s v="N/A"/>
    <x v="3"/>
    <n v="0"/>
    <n v="0"/>
    <n v="0"/>
    <s v="SC/PARIS 2146"/>
    <n v="13.862500000000001"/>
    <s v="13.8625"/>
    <s v="Cherbourg"/>
  </r>
  <r>
    <n v="867"/>
    <n v="1"/>
    <x v="0"/>
    <x v="1"/>
    <x v="0"/>
    <n v="27"/>
    <n v="27"/>
    <x v="0"/>
    <n v="1"/>
    <n v="0"/>
    <n v="1"/>
    <s v="SC/PARIS 2149"/>
    <n v="13.8583"/>
    <s v="13.8583"/>
    <s v="Cherbourg"/>
  </r>
  <r>
    <n v="474"/>
    <n v="1"/>
    <x v="0"/>
    <x v="1"/>
    <x v="0"/>
    <n v="23"/>
    <n v="23"/>
    <x v="0"/>
    <n v="0"/>
    <n v="0"/>
    <n v="0"/>
    <s v="SC/AH Basle 541"/>
    <n v="13.791700000000001"/>
    <s v="13.7917"/>
    <s v="Cherbourg"/>
  </r>
  <r>
    <n v="233"/>
    <n v="0"/>
    <x v="1"/>
    <x v="1"/>
    <x v="1"/>
    <n v="59"/>
    <n v="59"/>
    <x v="1"/>
    <n v="0"/>
    <n v="0"/>
    <n v="0"/>
    <s v="237442"/>
    <n v="13.5"/>
    <s v="13.5"/>
    <s v="Southampton"/>
  </r>
  <r>
    <n v="563"/>
    <n v="0"/>
    <x v="1"/>
    <x v="1"/>
    <x v="1"/>
    <n v="28"/>
    <n v="28"/>
    <x v="0"/>
    <n v="0"/>
    <n v="0"/>
    <n v="0"/>
    <s v="218629"/>
    <n v="13.5"/>
    <s v="13.5"/>
    <s v="Southampton"/>
  </r>
  <r>
    <n v="696"/>
    <n v="0"/>
    <x v="1"/>
    <x v="1"/>
    <x v="1"/>
    <n v="52"/>
    <n v="52"/>
    <x v="0"/>
    <n v="0"/>
    <n v="0"/>
    <n v="0"/>
    <s v="248731"/>
    <n v="13.5"/>
    <s v="13.5"/>
    <s v="Southampton"/>
  </r>
  <r>
    <n v="707"/>
    <n v="1"/>
    <x v="0"/>
    <x v="1"/>
    <x v="0"/>
    <n v="45"/>
    <n v="45"/>
    <x v="0"/>
    <n v="0"/>
    <n v="0"/>
    <n v="0"/>
    <s v="223596"/>
    <n v="13.5"/>
    <s v="13.5"/>
    <s v="Southampton"/>
  </r>
  <r>
    <n v="692"/>
    <n v="1"/>
    <x v="0"/>
    <x v="2"/>
    <x v="0"/>
    <n v="4"/>
    <n v="4"/>
    <x v="4"/>
    <n v="0"/>
    <n v="1"/>
    <n v="1"/>
    <s v="349256"/>
    <n v="13.416700000000001"/>
    <s v="13.4167"/>
    <s v="Cherbourg"/>
  </r>
  <r>
    <n v="18"/>
    <n v="1"/>
    <x v="0"/>
    <x v="1"/>
    <x v="1"/>
    <m/>
    <s v="N/A"/>
    <x v="3"/>
    <n v="0"/>
    <n v="0"/>
    <n v="0"/>
    <s v="244373"/>
    <n v="13"/>
    <s v="13"/>
    <s v="Southampton"/>
  </r>
  <r>
    <n v="22"/>
    <n v="1"/>
    <x v="0"/>
    <x v="1"/>
    <x v="1"/>
    <n v="34"/>
    <n v="34"/>
    <x v="0"/>
    <n v="0"/>
    <n v="0"/>
    <n v="0"/>
    <s v="248698"/>
    <n v="13"/>
    <s v="13"/>
    <s v="Southampton"/>
  </r>
  <r>
    <n v="124"/>
    <n v="1"/>
    <x v="0"/>
    <x v="1"/>
    <x v="0"/>
    <n v="32.5"/>
    <n v="32.5"/>
    <x v="0"/>
    <n v="0"/>
    <n v="0"/>
    <n v="0"/>
    <s v="27267"/>
    <n v="13"/>
    <s v="13"/>
    <s v="Southampton"/>
  </r>
  <r>
    <n v="135"/>
    <n v="0"/>
    <x v="1"/>
    <x v="1"/>
    <x v="1"/>
    <n v="25"/>
    <n v="25"/>
    <x v="0"/>
    <n v="0"/>
    <n v="0"/>
    <n v="0"/>
    <s v="C.A. 29178"/>
    <n v="13"/>
    <s v="13"/>
    <s v="Southampton"/>
  </r>
  <r>
    <n v="150"/>
    <n v="0"/>
    <x v="1"/>
    <x v="1"/>
    <x v="1"/>
    <n v="42"/>
    <n v="42"/>
    <x v="0"/>
    <n v="0"/>
    <n v="0"/>
    <n v="0"/>
    <s v="244310"/>
    <n v="13"/>
    <s v="13"/>
    <s v="Southampton"/>
  </r>
  <r>
    <n v="179"/>
    <n v="0"/>
    <x v="1"/>
    <x v="1"/>
    <x v="1"/>
    <n v="30"/>
    <n v="30"/>
    <x v="0"/>
    <n v="0"/>
    <n v="0"/>
    <n v="0"/>
    <s v="250653"/>
    <n v="13"/>
    <s v="13"/>
    <s v="Southampton"/>
  </r>
  <r>
    <n v="191"/>
    <n v="1"/>
    <x v="0"/>
    <x v="1"/>
    <x v="0"/>
    <n v="32"/>
    <n v="32"/>
    <x v="0"/>
    <n v="0"/>
    <n v="0"/>
    <n v="0"/>
    <s v="234604"/>
    <n v="13"/>
    <s v="13"/>
    <s v="Southampton"/>
  </r>
  <r>
    <n v="192"/>
    <n v="0"/>
    <x v="1"/>
    <x v="1"/>
    <x v="1"/>
    <n v="19"/>
    <n v="19"/>
    <x v="0"/>
    <n v="0"/>
    <n v="0"/>
    <n v="0"/>
    <s v="28424"/>
    <n v="13"/>
    <s v="13"/>
    <s v="Southampton"/>
  </r>
  <r>
    <n v="200"/>
    <n v="0"/>
    <x v="1"/>
    <x v="1"/>
    <x v="0"/>
    <n v="24"/>
    <n v="24"/>
    <x v="0"/>
    <n v="0"/>
    <n v="0"/>
    <n v="0"/>
    <s v="248747"/>
    <n v="13"/>
    <s v="13"/>
    <s v="Southampton"/>
  </r>
  <r>
    <n v="214"/>
    <n v="0"/>
    <x v="1"/>
    <x v="1"/>
    <x v="1"/>
    <n v="30"/>
    <n v="30"/>
    <x v="0"/>
    <n v="0"/>
    <n v="0"/>
    <n v="0"/>
    <s v="250646"/>
    <n v="13"/>
    <s v="13"/>
    <s v="Southampton"/>
  </r>
  <r>
    <n v="222"/>
    <n v="0"/>
    <x v="1"/>
    <x v="1"/>
    <x v="1"/>
    <n v="27"/>
    <n v="27"/>
    <x v="0"/>
    <n v="0"/>
    <n v="0"/>
    <n v="0"/>
    <s v="220367"/>
    <n v="13"/>
    <s v="13"/>
    <s v="Southampton"/>
  </r>
  <r>
    <n v="229"/>
    <n v="0"/>
    <x v="1"/>
    <x v="1"/>
    <x v="1"/>
    <n v="18"/>
    <n v="18"/>
    <x v="2"/>
    <n v="0"/>
    <n v="0"/>
    <n v="0"/>
    <s v="236171"/>
    <n v="13"/>
    <s v="13"/>
    <s v="Southampton"/>
  </r>
  <r>
    <n v="289"/>
    <n v="1"/>
    <x v="0"/>
    <x v="1"/>
    <x v="1"/>
    <n v="42"/>
    <n v="42"/>
    <x v="0"/>
    <n v="0"/>
    <n v="0"/>
    <n v="0"/>
    <s v="237798"/>
    <n v="13"/>
    <s v="13"/>
    <s v="Southampton"/>
  </r>
  <r>
    <n v="328"/>
    <n v="1"/>
    <x v="0"/>
    <x v="1"/>
    <x v="0"/>
    <n v="36"/>
    <n v="36"/>
    <x v="0"/>
    <n v="0"/>
    <n v="0"/>
    <n v="0"/>
    <s v="28551"/>
    <n v="13"/>
    <s v="13"/>
    <s v="Southampton"/>
  </r>
  <r>
    <n v="343"/>
    <n v="0"/>
    <x v="1"/>
    <x v="1"/>
    <x v="1"/>
    <n v="28"/>
    <n v="28"/>
    <x v="0"/>
    <n v="0"/>
    <n v="0"/>
    <n v="0"/>
    <s v="248740"/>
    <n v="13"/>
    <s v="13"/>
    <s v="Southampton"/>
  </r>
  <r>
    <n v="344"/>
    <n v="0"/>
    <x v="1"/>
    <x v="1"/>
    <x v="1"/>
    <n v="25"/>
    <n v="25"/>
    <x v="0"/>
    <n v="0"/>
    <n v="0"/>
    <n v="0"/>
    <s v="244361"/>
    <n v="13"/>
    <s v="13"/>
    <s v="Southampton"/>
  </r>
  <r>
    <n v="345"/>
    <n v="0"/>
    <x v="1"/>
    <x v="1"/>
    <x v="1"/>
    <n v="36"/>
    <n v="36"/>
    <x v="0"/>
    <n v="0"/>
    <n v="0"/>
    <n v="0"/>
    <s v="229236"/>
    <n v="13"/>
    <s v="13"/>
    <s v="Southampton"/>
  </r>
  <r>
    <n v="346"/>
    <n v="1"/>
    <x v="0"/>
    <x v="1"/>
    <x v="0"/>
    <n v="24"/>
    <n v="24"/>
    <x v="0"/>
    <n v="0"/>
    <n v="0"/>
    <n v="0"/>
    <s v="248733"/>
    <n v="13"/>
    <s v="13"/>
    <s v="Southampton"/>
  </r>
  <r>
    <n v="347"/>
    <n v="1"/>
    <x v="0"/>
    <x v="1"/>
    <x v="0"/>
    <n v="40"/>
    <n v="40"/>
    <x v="0"/>
    <n v="0"/>
    <n v="0"/>
    <n v="0"/>
    <s v="31418"/>
    <n v="13"/>
    <s v="13"/>
    <s v="Southampton"/>
  </r>
  <r>
    <n v="358"/>
    <n v="0"/>
    <x v="1"/>
    <x v="1"/>
    <x v="0"/>
    <n v="38"/>
    <n v="38"/>
    <x v="0"/>
    <n v="0"/>
    <n v="0"/>
    <n v="0"/>
    <s v="237671"/>
    <n v="13"/>
    <s v="13"/>
    <s v="Southampton"/>
  </r>
  <r>
    <n v="388"/>
    <n v="1"/>
    <x v="0"/>
    <x v="1"/>
    <x v="0"/>
    <n v="36"/>
    <n v="36"/>
    <x v="0"/>
    <n v="0"/>
    <n v="0"/>
    <n v="0"/>
    <s v="27849"/>
    <n v="13"/>
    <s v="13"/>
    <s v="Southampton"/>
  </r>
  <r>
    <n v="418"/>
    <n v="1"/>
    <x v="0"/>
    <x v="1"/>
    <x v="0"/>
    <n v="18"/>
    <n v="18"/>
    <x v="2"/>
    <n v="0"/>
    <n v="2"/>
    <n v="2"/>
    <s v="250652"/>
    <n v="13"/>
    <s v="13"/>
    <s v="Southampton"/>
  </r>
  <r>
    <n v="419"/>
    <n v="0"/>
    <x v="1"/>
    <x v="1"/>
    <x v="1"/>
    <n v="30"/>
    <n v="30"/>
    <x v="0"/>
    <n v="0"/>
    <n v="0"/>
    <n v="0"/>
    <s v="28228"/>
    <n v="13"/>
    <s v="13"/>
    <s v="Southampton"/>
  </r>
  <r>
    <n v="444"/>
    <n v="1"/>
    <x v="0"/>
    <x v="1"/>
    <x v="0"/>
    <n v="28"/>
    <n v="28"/>
    <x v="0"/>
    <n v="0"/>
    <n v="0"/>
    <n v="0"/>
    <s v="230434"/>
    <n v="13"/>
    <s v="13"/>
    <s v="Southampton"/>
  </r>
  <r>
    <n v="464"/>
    <n v="0"/>
    <x v="1"/>
    <x v="1"/>
    <x v="1"/>
    <n v="48"/>
    <n v="48"/>
    <x v="0"/>
    <n v="0"/>
    <n v="0"/>
    <n v="0"/>
    <s v="234360"/>
    <n v="13"/>
    <s v="13"/>
    <s v="Southampton"/>
  </r>
  <r>
    <n v="577"/>
    <n v="1"/>
    <x v="0"/>
    <x v="1"/>
    <x v="0"/>
    <n v="34"/>
    <n v="34"/>
    <x v="0"/>
    <n v="0"/>
    <n v="0"/>
    <n v="0"/>
    <s v="243880"/>
    <n v="13"/>
    <s v="13"/>
    <s v="Southampton"/>
  </r>
  <r>
    <n v="636"/>
    <n v="1"/>
    <x v="0"/>
    <x v="1"/>
    <x v="0"/>
    <n v="28"/>
    <n v="28"/>
    <x v="0"/>
    <n v="0"/>
    <n v="0"/>
    <n v="0"/>
    <s v="237668"/>
    <n v="13"/>
    <s v="13"/>
    <s v="Southampton"/>
  </r>
  <r>
    <n v="659"/>
    <n v="0"/>
    <x v="1"/>
    <x v="1"/>
    <x v="1"/>
    <n v="23"/>
    <n v="23"/>
    <x v="0"/>
    <n v="0"/>
    <n v="0"/>
    <n v="0"/>
    <s v="29751"/>
    <n v="13"/>
    <s v="13"/>
    <s v="Southampton"/>
  </r>
  <r>
    <n v="667"/>
    <n v="0"/>
    <x v="1"/>
    <x v="1"/>
    <x v="1"/>
    <n v="25"/>
    <n v="25"/>
    <x v="0"/>
    <n v="0"/>
    <n v="0"/>
    <n v="0"/>
    <s v="234686"/>
    <n v="13"/>
    <s v="13"/>
    <s v="Southampton"/>
  </r>
  <r>
    <n v="674"/>
    <n v="1"/>
    <x v="0"/>
    <x v="1"/>
    <x v="1"/>
    <n v="31"/>
    <n v="31"/>
    <x v="0"/>
    <n v="0"/>
    <n v="0"/>
    <n v="0"/>
    <s v="244270"/>
    <n v="13"/>
    <s v="13"/>
    <s v="Southampton"/>
  </r>
  <r>
    <n v="715"/>
    <n v="0"/>
    <x v="1"/>
    <x v="1"/>
    <x v="1"/>
    <n v="52"/>
    <n v="52"/>
    <x v="0"/>
    <n v="0"/>
    <n v="0"/>
    <n v="0"/>
    <s v="250647"/>
    <n v="13"/>
    <s v="13"/>
    <s v="Southampton"/>
  </r>
  <r>
    <n v="723"/>
    <n v="0"/>
    <x v="1"/>
    <x v="1"/>
    <x v="1"/>
    <n v="34"/>
    <n v="34"/>
    <x v="0"/>
    <n v="0"/>
    <n v="0"/>
    <n v="0"/>
    <s v="12233"/>
    <n v="13"/>
    <s v="13"/>
    <s v="Southampton"/>
  </r>
  <r>
    <n v="724"/>
    <n v="0"/>
    <x v="1"/>
    <x v="1"/>
    <x v="1"/>
    <n v="50"/>
    <n v="50"/>
    <x v="0"/>
    <n v="0"/>
    <n v="0"/>
    <n v="0"/>
    <s v="250643"/>
    <n v="13"/>
    <s v="13"/>
    <s v="Southampton"/>
  </r>
  <r>
    <n v="734"/>
    <n v="0"/>
    <x v="1"/>
    <x v="1"/>
    <x v="1"/>
    <n v="23"/>
    <n v="23"/>
    <x v="0"/>
    <n v="0"/>
    <n v="0"/>
    <n v="0"/>
    <s v="28425"/>
    <n v="13"/>
    <s v="13"/>
    <s v="Southampton"/>
  </r>
  <r>
    <n v="735"/>
    <n v="0"/>
    <x v="1"/>
    <x v="1"/>
    <x v="1"/>
    <n v="23"/>
    <n v="23"/>
    <x v="0"/>
    <n v="0"/>
    <n v="0"/>
    <n v="0"/>
    <s v="233639"/>
    <n v="13"/>
    <s v="13"/>
    <s v="Southampton"/>
  </r>
  <r>
    <n v="748"/>
    <n v="1"/>
    <x v="0"/>
    <x v="1"/>
    <x v="0"/>
    <n v="30"/>
    <n v="30"/>
    <x v="0"/>
    <n v="0"/>
    <n v="0"/>
    <n v="0"/>
    <s v="250648"/>
    <n v="13"/>
    <s v="13"/>
    <s v="Southampton"/>
  </r>
  <r>
    <n v="796"/>
    <n v="0"/>
    <x v="1"/>
    <x v="1"/>
    <x v="1"/>
    <n v="39"/>
    <n v="39"/>
    <x v="0"/>
    <n v="0"/>
    <n v="0"/>
    <n v="0"/>
    <s v="28213"/>
    <n v="13"/>
    <s v="13"/>
    <s v="Southampton"/>
  </r>
  <r>
    <n v="801"/>
    <n v="0"/>
    <x v="1"/>
    <x v="1"/>
    <x v="1"/>
    <n v="34"/>
    <n v="34"/>
    <x v="0"/>
    <n v="0"/>
    <n v="0"/>
    <n v="0"/>
    <s v="250647"/>
    <n v="13"/>
    <s v="13"/>
    <s v="Southampton"/>
  </r>
  <r>
    <n v="809"/>
    <n v="0"/>
    <x v="1"/>
    <x v="1"/>
    <x v="1"/>
    <n v="39"/>
    <n v="39"/>
    <x v="0"/>
    <n v="0"/>
    <n v="0"/>
    <n v="0"/>
    <s v="248723"/>
    <n v="13"/>
    <s v="13"/>
    <s v="Southampton"/>
  </r>
  <r>
    <n v="865"/>
    <n v="0"/>
    <x v="1"/>
    <x v="1"/>
    <x v="1"/>
    <n v="24"/>
    <n v="24"/>
    <x v="0"/>
    <n v="0"/>
    <n v="0"/>
    <n v="0"/>
    <s v="233866"/>
    <n v="13"/>
    <s v="13"/>
    <s v="Southampton"/>
  </r>
  <r>
    <n v="866"/>
    <n v="1"/>
    <x v="0"/>
    <x v="1"/>
    <x v="0"/>
    <n v="42"/>
    <n v="42"/>
    <x v="0"/>
    <n v="0"/>
    <n v="0"/>
    <n v="0"/>
    <s v="236852"/>
    <n v="13"/>
    <s v="13"/>
    <s v="Southampton"/>
  </r>
  <r>
    <n v="887"/>
    <n v="0"/>
    <x v="1"/>
    <x v="1"/>
    <x v="1"/>
    <n v="27"/>
    <n v="27"/>
    <x v="0"/>
    <n v="0"/>
    <n v="0"/>
    <n v="0"/>
    <s v="211536"/>
    <n v="13"/>
    <s v="13"/>
    <s v="Southampton"/>
  </r>
  <r>
    <n v="293"/>
    <n v="0"/>
    <x v="1"/>
    <x v="1"/>
    <x v="1"/>
    <n v="36"/>
    <n v="36"/>
    <x v="0"/>
    <n v="0"/>
    <n v="0"/>
    <n v="0"/>
    <s v="SC/Paris 2163"/>
    <n v="12.875"/>
    <s v="12.875"/>
    <s v="Cherbourg"/>
  </r>
  <r>
    <n v="400"/>
    <n v="1"/>
    <x v="0"/>
    <x v="1"/>
    <x v="0"/>
    <n v="28"/>
    <n v="28"/>
    <x v="0"/>
    <n v="0"/>
    <n v="0"/>
    <n v="0"/>
    <s v="240929"/>
    <n v="12.65"/>
    <s v="12.65"/>
    <s v="Southampton"/>
  </r>
  <r>
    <n v="151"/>
    <n v="0"/>
    <x v="1"/>
    <x v="1"/>
    <x v="1"/>
    <n v="51"/>
    <n v="51"/>
    <x v="0"/>
    <n v="0"/>
    <n v="0"/>
    <n v="0"/>
    <s v="S.O.P. 1166"/>
    <n v="12.525"/>
    <s v="12.525"/>
    <s v="Southampton"/>
  </r>
  <r>
    <n v="80"/>
    <n v="1"/>
    <x v="0"/>
    <x v="2"/>
    <x v="0"/>
    <n v="30"/>
    <n v="30"/>
    <x v="0"/>
    <n v="0"/>
    <n v="0"/>
    <n v="0"/>
    <s v="364516"/>
    <n v="12.475"/>
    <s v="12.475"/>
    <s v="Southampton"/>
  </r>
  <r>
    <n v="752"/>
    <n v="1"/>
    <x v="0"/>
    <x v="2"/>
    <x v="1"/>
    <n v="6"/>
    <n v="6"/>
    <x v="4"/>
    <n v="0"/>
    <n v="1"/>
    <n v="1"/>
    <s v="392096"/>
    <n v="12.475"/>
    <s v="12.475"/>
    <s v="Southampton"/>
  </r>
  <r>
    <n v="778"/>
    <n v="1"/>
    <x v="0"/>
    <x v="2"/>
    <x v="0"/>
    <n v="5"/>
    <n v="5"/>
    <x v="4"/>
    <n v="0"/>
    <n v="0"/>
    <n v="0"/>
    <s v="364516"/>
    <n v="12.475"/>
    <s v="12.475"/>
    <s v="Southampton"/>
  </r>
  <r>
    <n v="824"/>
    <n v="1"/>
    <x v="0"/>
    <x v="2"/>
    <x v="0"/>
    <n v="27"/>
    <n v="27"/>
    <x v="0"/>
    <n v="0"/>
    <n v="1"/>
    <n v="1"/>
    <s v="392096"/>
    <n v="12.475"/>
    <s v="12.475"/>
    <s v="Southampton"/>
  </r>
  <r>
    <n v="304"/>
    <n v="1"/>
    <x v="0"/>
    <x v="1"/>
    <x v="0"/>
    <m/>
    <s v="N/A"/>
    <x v="3"/>
    <n v="0"/>
    <n v="0"/>
    <n v="0"/>
    <s v="226593"/>
    <n v="12.35"/>
    <s v="12.35"/>
    <s v="Queenstown"/>
  </r>
  <r>
    <n v="323"/>
    <n v="1"/>
    <x v="0"/>
    <x v="1"/>
    <x v="0"/>
    <n v="30"/>
    <n v="30"/>
    <x v="0"/>
    <n v="0"/>
    <n v="0"/>
    <n v="0"/>
    <s v="234818"/>
    <n v="12.35"/>
    <s v="12.35"/>
    <s v="Queenstown"/>
  </r>
  <r>
    <n v="627"/>
    <n v="0"/>
    <x v="1"/>
    <x v="1"/>
    <x v="1"/>
    <n v="57"/>
    <n v="57"/>
    <x v="0"/>
    <n v="0"/>
    <n v="0"/>
    <n v="0"/>
    <s v="219533"/>
    <n v="12.35"/>
    <s v="12.35"/>
    <s v="Queenstown"/>
  </r>
  <r>
    <n v="480"/>
    <n v="1"/>
    <x v="0"/>
    <x v="2"/>
    <x v="0"/>
    <n v="2"/>
    <n v="2"/>
    <x v="4"/>
    <n v="0"/>
    <n v="1"/>
    <n v="1"/>
    <s v="3101298"/>
    <n v="12.2875"/>
    <s v="12.2875"/>
    <s v="Southampton"/>
  </r>
  <r>
    <n v="240"/>
    <n v="0"/>
    <x v="1"/>
    <x v="1"/>
    <x v="1"/>
    <n v="33"/>
    <n v="33"/>
    <x v="0"/>
    <n v="0"/>
    <n v="0"/>
    <n v="0"/>
    <s v="SCO/W 1585"/>
    <n v="12.275"/>
    <s v="12.275"/>
    <s v="Southampton"/>
  </r>
  <r>
    <n v="390"/>
    <n v="1"/>
    <x v="0"/>
    <x v="1"/>
    <x v="0"/>
    <n v="17"/>
    <n v="17"/>
    <x v="2"/>
    <n v="0"/>
    <n v="0"/>
    <n v="0"/>
    <s v="SC 1748"/>
    <n v="12"/>
    <s v="12"/>
    <s v="Cherbourg"/>
  </r>
  <r>
    <n v="145"/>
    <n v="0"/>
    <x v="1"/>
    <x v="1"/>
    <x v="1"/>
    <n v="18"/>
    <n v="18"/>
    <x v="2"/>
    <n v="0"/>
    <n v="0"/>
    <n v="0"/>
    <s v="231945"/>
    <n v="11.5"/>
    <s v="11.5"/>
    <s v="Southampton"/>
  </r>
  <r>
    <n v="530"/>
    <n v="0"/>
    <x v="1"/>
    <x v="1"/>
    <x v="1"/>
    <n v="23"/>
    <n v="23"/>
    <x v="0"/>
    <n v="2"/>
    <n v="1"/>
    <n v="3"/>
    <s v="29104"/>
    <n v="11.5"/>
    <s v="11.5"/>
    <s v="Southampton"/>
  </r>
  <r>
    <n v="758"/>
    <n v="0"/>
    <x v="1"/>
    <x v="1"/>
    <x v="1"/>
    <n v="18"/>
    <n v="18"/>
    <x v="2"/>
    <n v="0"/>
    <n v="0"/>
    <n v="0"/>
    <s v="29108"/>
    <n v="11.5"/>
    <s v="11.5"/>
    <s v="Southampton"/>
  </r>
  <r>
    <n v="862"/>
    <n v="0"/>
    <x v="1"/>
    <x v="1"/>
    <x v="1"/>
    <n v="21"/>
    <n v="21"/>
    <x v="0"/>
    <n v="1"/>
    <n v="0"/>
    <n v="1"/>
    <s v="28134"/>
    <n v="11.5"/>
    <s v="11.5"/>
    <s v="Southampton"/>
  </r>
  <r>
    <n v="40"/>
    <n v="1"/>
    <x v="0"/>
    <x v="2"/>
    <x v="0"/>
    <n v="14"/>
    <n v="14"/>
    <x v="2"/>
    <n v="1"/>
    <n v="0"/>
    <n v="1"/>
    <s v="2651"/>
    <n v="11.2417"/>
    <s v="11.2417"/>
    <s v="Cherbourg"/>
  </r>
  <r>
    <n v="126"/>
    <n v="1"/>
    <x v="0"/>
    <x v="2"/>
    <x v="1"/>
    <n v="12"/>
    <n v="12"/>
    <x v="2"/>
    <n v="1"/>
    <n v="0"/>
    <n v="1"/>
    <s v="2651"/>
    <n v="11.2417"/>
    <s v="11.2417"/>
    <s v="Cherbourg"/>
  </r>
  <r>
    <n v="9"/>
    <n v="1"/>
    <x v="0"/>
    <x v="2"/>
    <x v="0"/>
    <n v="27"/>
    <n v="27"/>
    <x v="0"/>
    <n v="0"/>
    <n v="2"/>
    <n v="2"/>
    <s v="347742"/>
    <n v="11.1333"/>
    <s v="11.1333"/>
    <s v="Southampton"/>
  </r>
  <r>
    <n v="173"/>
    <n v="1"/>
    <x v="0"/>
    <x v="2"/>
    <x v="0"/>
    <n v="1"/>
    <n v="1"/>
    <x v="4"/>
    <n v="1"/>
    <n v="1"/>
    <n v="2"/>
    <s v="347742"/>
    <n v="11.1333"/>
    <s v="11.1333"/>
    <s v="Southampton"/>
  </r>
  <r>
    <n v="870"/>
    <n v="1"/>
    <x v="0"/>
    <x v="2"/>
    <x v="1"/>
    <n v="4"/>
    <n v="4"/>
    <x v="4"/>
    <n v="1"/>
    <n v="1"/>
    <n v="2"/>
    <s v="347742"/>
    <n v="11.1333"/>
    <s v="11.1333"/>
    <s v="Southampton"/>
  </r>
  <r>
    <n v="883"/>
    <n v="0"/>
    <x v="1"/>
    <x v="2"/>
    <x v="0"/>
    <n v="22"/>
    <n v="22"/>
    <x v="0"/>
    <n v="0"/>
    <n v="0"/>
    <n v="0"/>
    <s v="7552"/>
    <n v="10.5167"/>
    <s v="10.5167"/>
    <s v="Southampton"/>
  </r>
  <r>
    <n v="34"/>
    <n v="0"/>
    <x v="1"/>
    <x v="1"/>
    <x v="1"/>
    <n v="66"/>
    <n v="66"/>
    <x v="1"/>
    <n v="0"/>
    <n v="0"/>
    <n v="0"/>
    <s v="C.A. 24579"/>
    <n v="10.5"/>
    <s v="10.5"/>
    <s v="Southampton"/>
  </r>
  <r>
    <n v="57"/>
    <n v="1"/>
    <x v="0"/>
    <x v="1"/>
    <x v="0"/>
    <n v="21"/>
    <n v="21"/>
    <x v="0"/>
    <n v="0"/>
    <n v="0"/>
    <n v="0"/>
    <s v="C.A. 31026"/>
    <n v="10.5"/>
    <s v="10.5"/>
    <s v="Southampton"/>
  </r>
  <r>
    <n v="67"/>
    <n v="1"/>
    <x v="0"/>
    <x v="1"/>
    <x v="0"/>
    <n v="29"/>
    <n v="29"/>
    <x v="0"/>
    <n v="0"/>
    <n v="0"/>
    <n v="0"/>
    <s v="C.A. 29395"/>
    <n v="10.5"/>
    <s v="10.5"/>
    <s v="Southampton"/>
  </r>
  <r>
    <n v="71"/>
    <n v="0"/>
    <x v="1"/>
    <x v="1"/>
    <x v="1"/>
    <n v="32"/>
    <n v="32"/>
    <x v="0"/>
    <n v="0"/>
    <n v="0"/>
    <n v="0"/>
    <s v="C.A. 33111"/>
    <n v="10.5"/>
    <s v="10.5"/>
    <s v="Southampton"/>
  </r>
  <r>
    <n v="85"/>
    <n v="1"/>
    <x v="0"/>
    <x v="1"/>
    <x v="0"/>
    <n v="17"/>
    <n v="17"/>
    <x v="2"/>
    <n v="0"/>
    <n v="0"/>
    <n v="0"/>
    <s v="SO/C 14885"/>
    <n v="10.5"/>
    <s v="10.5"/>
    <s v="Southampton"/>
  </r>
  <r>
    <n v="220"/>
    <n v="0"/>
    <x v="1"/>
    <x v="1"/>
    <x v="1"/>
    <n v="30"/>
    <n v="30"/>
    <x v="0"/>
    <n v="0"/>
    <n v="0"/>
    <n v="0"/>
    <s v="W/C 14208"/>
    <n v="10.5"/>
    <s v="10.5"/>
    <s v="Southampton"/>
  </r>
  <r>
    <n v="227"/>
    <n v="1"/>
    <x v="0"/>
    <x v="1"/>
    <x v="1"/>
    <n v="19"/>
    <n v="19"/>
    <x v="0"/>
    <n v="0"/>
    <n v="0"/>
    <n v="0"/>
    <s v="SW/PP 751"/>
    <n v="10.5"/>
    <s v="10.5"/>
    <s v="Southampton"/>
  </r>
  <r>
    <n v="235"/>
    <n v="0"/>
    <x v="1"/>
    <x v="1"/>
    <x v="1"/>
    <n v="24"/>
    <n v="24"/>
    <x v="0"/>
    <n v="0"/>
    <n v="0"/>
    <n v="0"/>
    <s v="C.A. 29566"/>
    <n v="10.5"/>
    <s v="10.5"/>
    <s v="Southampton"/>
  </r>
  <r>
    <n v="239"/>
    <n v="0"/>
    <x v="1"/>
    <x v="1"/>
    <x v="1"/>
    <n v="19"/>
    <n v="19"/>
    <x v="0"/>
    <n v="0"/>
    <n v="0"/>
    <n v="0"/>
    <s v="28665"/>
    <n v="10.5"/>
    <s v="10.5"/>
    <s v="Southampton"/>
  </r>
  <r>
    <n v="243"/>
    <n v="0"/>
    <x v="1"/>
    <x v="1"/>
    <x v="1"/>
    <n v="29"/>
    <n v="29"/>
    <x v="0"/>
    <n v="0"/>
    <n v="0"/>
    <n v="0"/>
    <s v="W./C. 14263"/>
    <n v="10.5"/>
    <s v="10.5"/>
    <s v="Southampton"/>
  </r>
  <r>
    <n v="266"/>
    <n v="0"/>
    <x v="1"/>
    <x v="1"/>
    <x v="1"/>
    <n v="36"/>
    <n v="36"/>
    <x v="0"/>
    <n v="0"/>
    <n v="0"/>
    <n v="0"/>
    <s v="C.A. 17248"/>
    <n v="10.5"/>
    <s v="10.5"/>
    <s v="Southampton"/>
  </r>
  <r>
    <n v="399"/>
    <n v="0"/>
    <x v="1"/>
    <x v="1"/>
    <x v="1"/>
    <n v="23"/>
    <n v="23"/>
    <x v="0"/>
    <n v="0"/>
    <n v="0"/>
    <n v="0"/>
    <s v="244278"/>
    <n v="10.5"/>
    <s v="10.5"/>
    <s v="Southampton"/>
  </r>
  <r>
    <n v="440"/>
    <n v="0"/>
    <x v="1"/>
    <x v="1"/>
    <x v="1"/>
    <n v="31"/>
    <n v="31"/>
    <x v="0"/>
    <n v="0"/>
    <n v="0"/>
    <n v="0"/>
    <s v="C.A. 18723"/>
    <n v="10.5"/>
    <s v="10.5"/>
    <s v="Southampton"/>
  </r>
  <r>
    <n v="459"/>
    <n v="1"/>
    <x v="0"/>
    <x v="1"/>
    <x v="0"/>
    <n v="50"/>
    <n v="50"/>
    <x v="0"/>
    <n v="0"/>
    <n v="0"/>
    <n v="0"/>
    <s v="F.C.C. 13531"/>
    <n v="10.5"/>
    <s v="10.5"/>
    <s v="Southampton"/>
  </r>
  <r>
    <n v="517"/>
    <n v="1"/>
    <x v="0"/>
    <x v="1"/>
    <x v="0"/>
    <n v="34"/>
    <n v="34"/>
    <x v="0"/>
    <n v="0"/>
    <n v="0"/>
    <n v="0"/>
    <s v="C.A. 34260"/>
    <n v="10.5"/>
    <s v="10.5"/>
    <s v="Southampton"/>
  </r>
  <r>
    <n v="527"/>
    <n v="1"/>
    <x v="0"/>
    <x v="1"/>
    <x v="0"/>
    <n v="50"/>
    <n v="50"/>
    <x v="0"/>
    <n v="0"/>
    <n v="0"/>
    <n v="0"/>
    <s v="W./C. 14258"/>
    <n v="10.5"/>
    <s v="10.5"/>
    <s v="Southampton"/>
  </r>
  <r>
    <n v="571"/>
    <n v="1"/>
    <x v="0"/>
    <x v="1"/>
    <x v="1"/>
    <n v="62"/>
    <n v="62"/>
    <x v="1"/>
    <n v="0"/>
    <n v="0"/>
    <n v="0"/>
    <s v="S.W./PP 752"/>
    <n v="10.5"/>
    <s v="10.5"/>
    <s v="Southampton"/>
  </r>
  <r>
    <n v="620"/>
    <n v="0"/>
    <x v="1"/>
    <x v="1"/>
    <x v="1"/>
    <n v="26"/>
    <n v="26"/>
    <x v="0"/>
    <n v="0"/>
    <n v="0"/>
    <n v="0"/>
    <s v="31028"/>
    <n v="10.5"/>
    <s v="10.5"/>
    <s v="Southampton"/>
  </r>
  <r>
    <n v="673"/>
    <n v="0"/>
    <x v="1"/>
    <x v="1"/>
    <x v="1"/>
    <n v="70"/>
    <n v="70"/>
    <x v="1"/>
    <n v="0"/>
    <n v="0"/>
    <n v="0"/>
    <s v="C.A. 24580"/>
    <n v="10.5"/>
    <s v="10.5"/>
    <s v="Southampton"/>
  </r>
  <r>
    <n v="718"/>
    <n v="1"/>
    <x v="0"/>
    <x v="1"/>
    <x v="0"/>
    <n v="27"/>
    <n v="27"/>
    <x v="0"/>
    <n v="0"/>
    <n v="0"/>
    <n v="0"/>
    <s v="34218"/>
    <n v="10.5"/>
    <s v="10.5"/>
    <s v="Southampton"/>
  </r>
  <r>
    <n v="773"/>
    <n v="0"/>
    <x v="1"/>
    <x v="1"/>
    <x v="0"/>
    <n v="57"/>
    <n v="57"/>
    <x v="0"/>
    <n v="0"/>
    <n v="0"/>
    <n v="0"/>
    <s v="S.O./P.P. 3"/>
    <n v="10.5"/>
    <s v="10.5"/>
    <s v="Southampton"/>
  </r>
  <r>
    <n v="813"/>
    <n v="0"/>
    <x v="1"/>
    <x v="1"/>
    <x v="1"/>
    <n v="35"/>
    <n v="35"/>
    <x v="0"/>
    <n v="0"/>
    <n v="0"/>
    <n v="0"/>
    <s v="28206"/>
    <n v="10.5"/>
    <s v="10.5"/>
    <s v="Southampton"/>
  </r>
  <r>
    <n v="842"/>
    <n v="0"/>
    <x v="1"/>
    <x v="1"/>
    <x v="1"/>
    <n v="16"/>
    <n v="16"/>
    <x v="2"/>
    <n v="0"/>
    <n v="0"/>
    <n v="0"/>
    <s v="S.O./P.P. 3"/>
    <n v="10.5"/>
    <s v="10.5"/>
    <s v="Southampton"/>
  </r>
  <r>
    <n v="884"/>
    <n v="0"/>
    <x v="1"/>
    <x v="1"/>
    <x v="1"/>
    <n v="28"/>
    <n v="28"/>
    <x v="0"/>
    <n v="0"/>
    <n v="0"/>
    <n v="0"/>
    <s v="C.A./SOTON 34068"/>
    <n v="10.5"/>
    <s v="10.5"/>
    <s v="Southampton"/>
  </r>
  <r>
    <n v="206"/>
    <n v="0"/>
    <x v="1"/>
    <x v="2"/>
    <x v="0"/>
    <n v="2"/>
    <n v="2"/>
    <x v="4"/>
    <n v="0"/>
    <n v="1"/>
    <n v="1"/>
    <s v="347054"/>
    <n v="10.4625"/>
    <s v="10.4625"/>
    <s v="Southampton"/>
  </r>
  <r>
    <n v="252"/>
    <n v="0"/>
    <x v="1"/>
    <x v="2"/>
    <x v="0"/>
    <n v="29"/>
    <n v="29"/>
    <x v="0"/>
    <n v="1"/>
    <n v="1"/>
    <n v="2"/>
    <s v="347054"/>
    <n v="10.4625"/>
    <s v="10.4625"/>
    <s v="Southampton"/>
  </r>
  <r>
    <n v="688"/>
    <n v="0"/>
    <x v="1"/>
    <x v="2"/>
    <x v="1"/>
    <n v="19"/>
    <n v="19"/>
    <x v="0"/>
    <n v="0"/>
    <n v="0"/>
    <n v="0"/>
    <s v="349228"/>
    <n v="10.1708"/>
    <s v="10.1708"/>
    <s v="Southampton"/>
  </r>
  <r>
    <n v="877"/>
    <n v="0"/>
    <x v="1"/>
    <x v="2"/>
    <x v="1"/>
    <n v="20"/>
    <n v="20"/>
    <x v="0"/>
    <n v="0"/>
    <n v="0"/>
    <n v="0"/>
    <s v="7534"/>
    <n v="9.8458000000000006"/>
    <s v="9.8458"/>
    <s v="Southampton"/>
  </r>
  <r>
    <n v="678"/>
    <n v="1"/>
    <x v="0"/>
    <x v="2"/>
    <x v="0"/>
    <n v="18"/>
    <n v="18"/>
    <x v="2"/>
    <n v="0"/>
    <n v="0"/>
    <n v="0"/>
    <s v="4138"/>
    <n v="9.8416999999999994"/>
    <s v="9.8417"/>
    <s v="Southampton"/>
  </r>
  <r>
    <n v="475"/>
    <n v="0"/>
    <x v="1"/>
    <x v="2"/>
    <x v="0"/>
    <n v="22"/>
    <n v="22"/>
    <x v="0"/>
    <n v="0"/>
    <n v="0"/>
    <n v="0"/>
    <s v="7553"/>
    <n v="9.8375000000000004"/>
    <s v="9.8375"/>
    <s v="Southampton"/>
  </r>
  <r>
    <n v="114"/>
    <n v="0"/>
    <x v="1"/>
    <x v="2"/>
    <x v="0"/>
    <n v="20"/>
    <n v="20"/>
    <x v="0"/>
    <n v="1"/>
    <n v="0"/>
    <n v="1"/>
    <s v="4136"/>
    <n v="9.8249999999999993"/>
    <s v="9.825"/>
    <s v="Southampton"/>
  </r>
  <r>
    <n v="403"/>
    <n v="0"/>
    <x v="1"/>
    <x v="2"/>
    <x v="0"/>
    <n v="21"/>
    <n v="21"/>
    <x v="0"/>
    <n v="1"/>
    <n v="0"/>
    <n v="1"/>
    <s v="4137"/>
    <n v="9.8249999999999993"/>
    <s v="9.825"/>
    <s v="Southampton"/>
  </r>
  <r>
    <n v="484"/>
    <n v="1"/>
    <x v="0"/>
    <x v="2"/>
    <x v="0"/>
    <n v="63"/>
    <n v="63"/>
    <x v="1"/>
    <n v="0"/>
    <n v="0"/>
    <n v="0"/>
    <s v="4134"/>
    <n v="9.5875000000000004"/>
    <s v="9.5875"/>
    <s v="Southampton"/>
  </r>
  <r>
    <n v="504"/>
    <n v="0"/>
    <x v="1"/>
    <x v="2"/>
    <x v="0"/>
    <n v="37"/>
    <n v="37"/>
    <x v="0"/>
    <n v="0"/>
    <n v="0"/>
    <n v="0"/>
    <s v="4135"/>
    <n v="9.5875000000000004"/>
    <s v="9.5875"/>
    <s v="Southampton"/>
  </r>
  <r>
    <n v="82"/>
    <n v="1"/>
    <x v="0"/>
    <x v="2"/>
    <x v="1"/>
    <n v="29"/>
    <n v="29"/>
    <x v="0"/>
    <n v="0"/>
    <n v="0"/>
    <n v="0"/>
    <s v="345779"/>
    <n v="9.5"/>
    <s v="9.5"/>
    <s v="Southampton"/>
  </r>
  <r>
    <n v="201"/>
    <n v="0"/>
    <x v="1"/>
    <x v="2"/>
    <x v="1"/>
    <n v="28"/>
    <n v="28"/>
    <x v="0"/>
    <n v="0"/>
    <n v="0"/>
    <n v="0"/>
    <s v="345770"/>
    <n v="9.5"/>
    <s v="9.5"/>
    <s v="Southampton"/>
  </r>
  <r>
    <n v="283"/>
    <n v="0"/>
    <x v="1"/>
    <x v="2"/>
    <x v="1"/>
    <n v="16"/>
    <n v="16"/>
    <x v="2"/>
    <n v="0"/>
    <n v="0"/>
    <n v="0"/>
    <s v="345778"/>
    <n v="9.5"/>
    <s v="9.5"/>
    <s v="Southampton"/>
  </r>
  <r>
    <n v="287"/>
    <n v="1"/>
    <x v="0"/>
    <x v="2"/>
    <x v="1"/>
    <n v="30"/>
    <n v="30"/>
    <x v="0"/>
    <n v="0"/>
    <n v="0"/>
    <n v="0"/>
    <s v="345774"/>
    <n v="9.5"/>
    <s v="9.5"/>
    <s v="Southampton"/>
  </r>
  <r>
    <n v="356"/>
    <n v="0"/>
    <x v="1"/>
    <x v="2"/>
    <x v="1"/>
    <n v="28"/>
    <n v="28"/>
    <x v="0"/>
    <n v="0"/>
    <n v="0"/>
    <n v="0"/>
    <s v="345783"/>
    <n v="9.5"/>
    <s v="9.5"/>
    <s v="Southampton"/>
  </r>
  <r>
    <n v="442"/>
    <n v="0"/>
    <x v="1"/>
    <x v="2"/>
    <x v="1"/>
    <n v="20"/>
    <n v="20"/>
    <x v="0"/>
    <n v="0"/>
    <n v="0"/>
    <n v="0"/>
    <s v="345769"/>
    <n v="9.5"/>
    <s v="9.5"/>
    <s v="Southampton"/>
  </r>
  <r>
    <n v="753"/>
    <n v="0"/>
    <x v="1"/>
    <x v="2"/>
    <x v="1"/>
    <n v="33"/>
    <n v="33"/>
    <x v="0"/>
    <n v="0"/>
    <n v="0"/>
    <n v="0"/>
    <s v="345780"/>
    <n v="9.5"/>
    <s v="9.5"/>
    <s v="Southampton"/>
  </r>
  <r>
    <n v="771"/>
    <n v="0"/>
    <x v="1"/>
    <x v="2"/>
    <x v="1"/>
    <n v="24"/>
    <n v="24"/>
    <x v="0"/>
    <n v="0"/>
    <n v="0"/>
    <n v="0"/>
    <s v="345781"/>
    <n v="9.5"/>
    <s v="9.5"/>
    <s v="Southampton"/>
  </r>
  <r>
    <n v="869"/>
    <n v="0"/>
    <x v="1"/>
    <x v="2"/>
    <x v="1"/>
    <m/>
    <s v="N/A"/>
    <x v="3"/>
    <n v="0"/>
    <n v="0"/>
    <n v="0"/>
    <s v="345777"/>
    <n v="9.5"/>
    <s v="9.5"/>
    <s v="Southampton"/>
  </r>
  <r>
    <n v="714"/>
    <n v="0"/>
    <x v="1"/>
    <x v="2"/>
    <x v="1"/>
    <n v="29"/>
    <n v="29"/>
    <x v="0"/>
    <n v="0"/>
    <n v="0"/>
    <n v="0"/>
    <s v="7545"/>
    <n v="9.4832999999999998"/>
    <s v="9.4833"/>
    <s v="Southampton"/>
  </r>
  <r>
    <n v="41"/>
    <n v="0"/>
    <x v="1"/>
    <x v="2"/>
    <x v="0"/>
    <n v="40"/>
    <n v="40"/>
    <x v="0"/>
    <n v="1"/>
    <n v="0"/>
    <n v="1"/>
    <s v="7546"/>
    <n v="9.4749999999999996"/>
    <s v="9.475"/>
    <s v="Southampton"/>
  </r>
  <r>
    <n v="226"/>
    <n v="0"/>
    <x v="1"/>
    <x v="2"/>
    <x v="1"/>
    <n v="22"/>
    <n v="22"/>
    <x v="0"/>
    <n v="0"/>
    <n v="0"/>
    <n v="0"/>
    <s v="PP 4348"/>
    <n v="9.35"/>
    <s v="9.35"/>
    <s v="Southampton"/>
  </r>
  <r>
    <n v="856"/>
    <n v="1"/>
    <x v="0"/>
    <x v="2"/>
    <x v="0"/>
    <n v="18"/>
    <n v="18"/>
    <x v="2"/>
    <n v="0"/>
    <n v="1"/>
    <n v="1"/>
    <s v="392091"/>
    <n v="9.35"/>
    <s v="9.35"/>
    <s v="Southampton"/>
  </r>
  <r>
    <n v="351"/>
    <n v="0"/>
    <x v="1"/>
    <x v="2"/>
    <x v="1"/>
    <n v="23"/>
    <n v="23"/>
    <x v="0"/>
    <n v="0"/>
    <n v="0"/>
    <n v="0"/>
    <s v="7267"/>
    <n v="9.2249999999999996"/>
    <s v="9.225"/>
    <s v="Southampton"/>
  </r>
  <r>
    <n v="683"/>
    <n v="0"/>
    <x v="1"/>
    <x v="2"/>
    <x v="1"/>
    <n v="20"/>
    <n v="20"/>
    <x v="0"/>
    <n v="0"/>
    <n v="0"/>
    <n v="0"/>
    <s v="6563"/>
    <n v="9.2249999999999996"/>
    <s v="9.225"/>
    <s v="Southampton"/>
  </r>
  <r>
    <n v="139"/>
    <n v="0"/>
    <x v="1"/>
    <x v="2"/>
    <x v="1"/>
    <n v="16"/>
    <n v="16"/>
    <x v="2"/>
    <n v="0"/>
    <n v="0"/>
    <n v="0"/>
    <s v="7534"/>
    <n v="9.2166999999999994"/>
    <s v="9.2167"/>
    <s v="Southampton"/>
  </r>
  <r>
    <n v="81"/>
    <n v="0"/>
    <x v="1"/>
    <x v="2"/>
    <x v="1"/>
    <n v="22"/>
    <n v="22"/>
    <x v="0"/>
    <n v="0"/>
    <n v="0"/>
    <n v="0"/>
    <s v="345767"/>
    <n v="9"/>
    <s v="9"/>
    <s v="Southampton"/>
  </r>
  <r>
    <n v="874"/>
    <n v="0"/>
    <x v="1"/>
    <x v="2"/>
    <x v="1"/>
    <n v="47"/>
    <n v="47"/>
    <x v="0"/>
    <n v="0"/>
    <n v="0"/>
    <n v="0"/>
    <s v="345765"/>
    <n v="9"/>
    <s v="9"/>
    <s v="Southampton"/>
  </r>
  <r>
    <n v="294"/>
    <n v="0"/>
    <x v="1"/>
    <x v="2"/>
    <x v="0"/>
    <n v="24"/>
    <n v="24"/>
    <x v="0"/>
    <n v="0"/>
    <n v="0"/>
    <n v="0"/>
    <s v="349236"/>
    <n v="8.85"/>
    <s v="8.85"/>
    <s v="Southampton"/>
  </r>
  <r>
    <n v="585"/>
    <n v="0"/>
    <x v="1"/>
    <x v="2"/>
    <x v="1"/>
    <m/>
    <s v="N/A"/>
    <x v="3"/>
    <n v="0"/>
    <n v="0"/>
    <n v="0"/>
    <s v="3411"/>
    <n v="8.7125000000000004"/>
    <s v="8.7125"/>
    <s v="Cherbourg"/>
  </r>
  <r>
    <n v="798"/>
    <n v="1"/>
    <x v="0"/>
    <x v="2"/>
    <x v="0"/>
    <n v="31"/>
    <n v="31"/>
    <x v="0"/>
    <n v="0"/>
    <n v="0"/>
    <n v="0"/>
    <s v="349244"/>
    <n v="8.6832999999999991"/>
    <s v="8.6833"/>
    <s v="Southampton"/>
  </r>
  <r>
    <n v="70"/>
    <n v="0"/>
    <x v="1"/>
    <x v="2"/>
    <x v="1"/>
    <n v="26"/>
    <n v="26"/>
    <x v="0"/>
    <n v="2"/>
    <n v="0"/>
    <n v="2"/>
    <s v="315151"/>
    <n v="8.6624999999999996"/>
    <s v="8.6625"/>
    <s v="Southampton"/>
  </r>
  <r>
    <n v="159"/>
    <n v="0"/>
    <x v="1"/>
    <x v="2"/>
    <x v="1"/>
    <m/>
    <s v="N/A"/>
    <x v="3"/>
    <n v="0"/>
    <n v="0"/>
    <n v="0"/>
    <s v="315037"/>
    <n v="8.6624999999999996"/>
    <s v="8.6625"/>
    <s v="Southampton"/>
  </r>
  <r>
    <n v="164"/>
    <n v="0"/>
    <x v="1"/>
    <x v="2"/>
    <x v="1"/>
    <n v="17"/>
    <n v="17"/>
    <x v="2"/>
    <n v="0"/>
    <n v="0"/>
    <n v="0"/>
    <s v="315093"/>
    <n v="8.6624999999999996"/>
    <s v="8.6625"/>
    <s v="Southampton"/>
  </r>
  <r>
    <n v="286"/>
    <n v="0"/>
    <x v="1"/>
    <x v="2"/>
    <x v="1"/>
    <n v="33"/>
    <n v="33"/>
    <x v="0"/>
    <n v="0"/>
    <n v="0"/>
    <n v="0"/>
    <s v="349239"/>
    <n v="8.6624999999999996"/>
    <s v="8.6625"/>
    <s v="Cherbourg"/>
  </r>
  <r>
    <n v="350"/>
    <n v="0"/>
    <x v="1"/>
    <x v="2"/>
    <x v="1"/>
    <n v="42"/>
    <n v="42"/>
    <x v="0"/>
    <n v="0"/>
    <n v="0"/>
    <n v="0"/>
    <s v="315088"/>
    <n v="8.6624999999999996"/>
    <s v="8.6625"/>
    <s v="Southampton"/>
  </r>
  <r>
    <n v="405"/>
    <n v="0"/>
    <x v="1"/>
    <x v="2"/>
    <x v="0"/>
    <n v="20"/>
    <n v="20"/>
    <x v="0"/>
    <n v="0"/>
    <n v="0"/>
    <n v="0"/>
    <s v="315096"/>
    <n v="8.6624999999999996"/>
    <s v="8.6625"/>
    <s v="Southampton"/>
  </r>
  <r>
    <n v="472"/>
    <n v="0"/>
    <x v="1"/>
    <x v="2"/>
    <x v="1"/>
    <n v="38"/>
    <n v="38"/>
    <x v="0"/>
    <n v="0"/>
    <n v="0"/>
    <n v="0"/>
    <s v="315089"/>
    <n v="8.6624999999999996"/>
    <s v="8.6625"/>
    <s v="Southampton"/>
  </r>
  <r>
    <n v="501"/>
    <n v="0"/>
    <x v="1"/>
    <x v="2"/>
    <x v="1"/>
    <n v="17"/>
    <n v="17"/>
    <x v="2"/>
    <n v="0"/>
    <n v="0"/>
    <n v="0"/>
    <s v="315086"/>
    <n v="8.6624999999999996"/>
    <s v="8.6625"/>
    <s v="Southampton"/>
  </r>
  <r>
    <n v="535"/>
    <n v="0"/>
    <x v="1"/>
    <x v="2"/>
    <x v="0"/>
    <n v="30"/>
    <n v="30"/>
    <x v="0"/>
    <n v="0"/>
    <n v="0"/>
    <n v="0"/>
    <s v="315084"/>
    <n v="8.6624999999999996"/>
    <s v="8.6625"/>
    <s v="Southampton"/>
  </r>
  <r>
    <n v="726"/>
    <n v="0"/>
    <x v="1"/>
    <x v="2"/>
    <x v="1"/>
    <n v="20"/>
    <n v="20"/>
    <x v="0"/>
    <n v="0"/>
    <n v="0"/>
    <n v="0"/>
    <s v="315094"/>
    <n v="8.6624999999999996"/>
    <s v="8.6625"/>
    <s v="Southampton"/>
  </r>
  <r>
    <n v="822"/>
    <n v="1"/>
    <x v="0"/>
    <x v="2"/>
    <x v="1"/>
    <n v="27"/>
    <n v="27"/>
    <x v="0"/>
    <n v="0"/>
    <n v="0"/>
    <n v="0"/>
    <s v="315098"/>
    <n v="8.6624999999999996"/>
    <s v="8.6625"/>
    <s v="Southampton"/>
  </r>
  <r>
    <n v="837"/>
    <n v="0"/>
    <x v="1"/>
    <x v="2"/>
    <x v="1"/>
    <n v="21"/>
    <n v="21"/>
    <x v="0"/>
    <n v="0"/>
    <n v="0"/>
    <n v="0"/>
    <s v="315097"/>
    <n v="8.6624999999999996"/>
    <s v="8.6625"/>
    <s v="Southampton"/>
  </r>
  <r>
    <n v="845"/>
    <n v="0"/>
    <x v="1"/>
    <x v="2"/>
    <x v="1"/>
    <n v="17"/>
    <n v="17"/>
    <x v="2"/>
    <n v="0"/>
    <n v="0"/>
    <n v="0"/>
    <s v="315090"/>
    <n v="8.6624999999999996"/>
    <s v="8.6625"/>
    <s v="Southampton"/>
  </r>
  <r>
    <n v="104"/>
    <n v="0"/>
    <x v="1"/>
    <x v="2"/>
    <x v="1"/>
    <n v="33"/>
    <n v="33"/>
    <x v="0"/>
    <n v="0"/>
    <n v="0"/>
    <n v="0"/>
    <s v="7540"/>
    <n v="8.6541999999999994"/>
    <s v="8.6542"/>
    <s v="Southampton"/>
  </r>
  <r>
    <n v="804"/>
    <n v="1"/>
    <x v="0"/>
    <x v="2"/>
    <x v="1"/>
    <m/>
    <m/>
    <x v="4"/>
    <n v="0"/>
    <n v="1"/>
    <n v="1"/>
    <s v="2625"/>
    <n v="8.5167000000000002"/>
    <s v="8.5167"/>
    <s v="Cherbourg"/>
  </r>
  <r>
    <n v="6"/>
    <n v="0"/>
    <x v="1"/>
    <x v="2"/>
    <x v="1"/>
    <m/>
    <s v="N/A"/>
    <x v="3"/>
    <n v="0"/>
    <n v="0"/>
    <n v="0"/>
    <s v="330877"/>
    <n v="8.4582999999999995"/>
    <s v="8.4583"/>
    <s v="Queenstown"/>
  </r>
  <r>
    <n v="653"/>
    <n v="0"/>
    <x v="1"/>
    <x v="2"/>
    <x v="1"/>
    <n v="21"/>
    <n v="21"/>
    <x v="0"/>
    <n v="0"/>
    <n v="0"/>
    <n v="0"/>
    <s v="8475"/>
    <n v="8.4332999999999991"/>
    <s v="8.4333"/>
    <s v="Southampton"/>
  </r>
  <r>
    <n v="198"/>
    <n v="0"/>
    <x v="1"/>
    <x v="2"/>
    <x v="1"/>
    <n v="42"/>
    <n v="42"/>
    <x v="0"/>
    <n v="0"/>
    <n v="1"/>
    <n v="1"/>
    <s v="4579"/>
    <n v="8.4041999999999994"/>
    <s v="8.4042"/>
    <s v="Southampton"/>
  </r>
  <r>
    <n v="770"/>
    <n v="0"/>
    <x v="1"/>
    <x v="2"/>
    <x v="1"/>
    <n v="32"/>
    <n v="32"/>
    <x v="0"/>
    <n v="0"/>
    <n v="0"/>
    <n v="0"/>
    <s v="8471"/>
    <n v="8.3625000000000007"/>
    <s v="8.3625"/>
    <s v="Southampton"/>
  </r>
  <r>
    <n v="835"/>
    <n v="0"/>
    <x v="1"/>
    <x v="2"/>
    <x v="1"/>
    <n v="18"/>
    <n v="18"/>
    <x v="2"/>
    <n v="0"/>
    <n v="0"/>
    <n v="0"/>
    <s v="2223"/>
    <n v="8.3000000000000007"/>
    <s v="8.3"/>
    <s v="Southampton"/>
  </r>
  <r>
    <n v="68"/>
    <n v="0"/>
    <x v="1"/>
    <x v="2"/>
    <x v="1"/>
    <n v="19"/>
    <n v="19"/>
    <x v="0"/>
    <n v="0"/>
    <n v="0"/>
    <n v="0"/>
    <s v="S.P. 3464"/>
    <n v="8.1583000000000006"/>
    <s v="8.1583"/>
    <s v="Southampton"/>
  </r>
  <r>
    <n v="681"/>
    <n v="0"/>
    <x v="1"/>
    <x v="2"/>
    <x v="0"/>
    <m/>
    <s v="N/A"/>
    <x v="3"/>
    <n v="0"/>
    <n v="0"/>
    <n v="0"/>
    <s v="330935"/>
    <n v="8.1374999999999993"/>
    <s v="8.1375"/>
    <s v="Queenstown"/>
  </r>
  <r>
    <n v="445"/>
    <n v="1"/>
    <x v="0"/>
    <x v="2"/>
    <x v="1"/>
    <m/>
    <s v="N/A"/>
    <x v="3"/>
    <n v="0"/>
    <n v="0"/>
    <n v="0"/>
    <s v="65306"/>
    <n v="8.1125000000000007"/>
    <s v="8.1125"/>
    <s v="Southampton"/>
  </r>
  <r>
    <n v="5"/>
    <n v="0"/>
    <x v="1"/>
    <x v="2"/>
    <x v="1"/>
    <n v="35"/>
    <n v="35"/>
    <x v="0"/>
    <n v="0"/>
    <n v="0"/>
    <n v="0"/>
    <s v="373450"/>
    <n v="8.0500000000000007"/>
    <s v="8.05"/>
    <s v="Southampton"/>
  </r>
  <r>
    <n v="13"/>
    <n v="0"/>
    <x v="1"/>
    <x v="2"/>
    <x v="1"/>
    <n v="20"/>
    <n v="20"/>
    <x v="0"/>
    <n v="0"/>
    <n v="0"/>
    <n v="0"/>
    <s v="A/5. 2151"/>
    <n v="8.0500000000000007"/>
    <s v="8.05"/>
    <s v="Southampton"/>
  </r>
  <r>
    <n v="38"/>
    <n v="0"/>
    <x v="1"/>
    <x v="2"/>
    <x v="1"/>
    <n v="21"/>
    <n v="21"/>
    <x v="0"/>
    <n v="0"/>
    <n v="0"/>
    <n v="0"/>
    <s v="A./5. 2152"/>
    <n v="8.0500000000000007"/>
    <s v="8.05"/>
    <s v="Southampton"/>
  </r>
  <r>
    <n v="46"/>
    <n v="0"/>
    <x v="1"/>
    <x v="2"/>
    <x v="1"/>
    <m/>
    <s v="N/A"/>
    <x v="3"/>
    <n v="0"/>
    <n v="0"/>
    <n v="0"/>
    <s v="S.C./A.4. 23567"/>
    <n v="8.0500000000000007"/>
    <s v="8.05"/>
    <s v="Southampton"/>
  </r>
  <r>
    <n v="78"/>
    <n v="0"/>
    <x v="1"/>
    <x v="2"/>
    <x v="1"/>
    <m/>
    <s v="N/A"/>
    <x v="3"/>
    <n v="0"/>
    <n v="0"/>
    <n v="0"/>
    <s v="374746"/>
    <n v="8.0500000000000007"/>
    <s v="8.05"/>
    <s v="Southampton"/>
  </r>
  <r>
    <n v="88"/>
    <n v="0"/>
    <x v="1"/>
    <x v="2"/>
    <x v="1"/>
    <m/>
    <s v="N/A"/>
    <x v="3"/>
    <n v="0"/>
    <n v="0"/>
    <n v="0"/>
    <s v="SOTON/OQ 392086"/>
    <n v="8.0500000000000007"/>
    <s v="8.05"/>
    <s v="Southampton"/>
  </r>
  <r>
    <n v="90"/>
    <n v="0"/>
    <x v="1"/>
    <x v="2"/>
    <x v="1"/>
    <n v="24"/>
    <n v="24"/>
    <x v="0"/>
    <n v="0"/>
    <n v="0"/>
    <n v="0"/>
    <s v="343275"/>
    <n v="8.0500000000000007"/>
    <s v="8.05"/>
    <s v="Southampton"/>
  </r>
  <r>
    <n v="91"/>
    <n v="0"/>
    <x v="1"/>
    <x v="2"/>
    <x v="1"/>
    <n v="29"/>
    <n v="29"/>
    <x v="0"/>
    <n v="0"/>
    <n v="0"/>
    <n v="0"/>
    <s v="343276"/>
    <n v="8.0500000000000007"/>
    <s v="8.05"/>
    <s v="Southampton"/>
  </r>
  <r>
    <n v="96"/>
    <n v="0"/>
    <x v="1"/>
    <x v="2"/>
    <x v="1"/>
    <m/>
    <s v="N/A"/>
    <x v="3"/>
    <n v="0"/>
    <n v="0"/>
    <n v="0"/>
    <s v="374910"/>
    <n v="8.0500000000000007"/>
    <s v="8.05"/>
    <s v="Southampton"/>
  </r>
  <r>
    <n v="113"/>
    <n v="0"/>
    <x v="1"/>
    <x v="2"/>
    <x v="1"/>
    <n v="22"/>
    <n v="22"/>
    <x v="0"/>
    <n v="0"/>
    <n v="0"/>
    <n v="0"/>
    <s v="324669"/>
    <n v="8.0500000000000007"/>
    <s v="8.05"/>
    <s v="Southampton"/>
  </r>
  <r>
    <n v="122"/>
    <n v="0"/>
    <x v="1"/>
    <x v="2"/>
    <x v="1"/>
    <m/>
    <s v="N/A"/>
    <x v="3"/>
    <n v="0"/>
    <n v="0"/>
    <n v="0"/>
    <s v="A4. 54510"/>
    <n v="8.0500000000000007"/>
    <s v="8.05"/>
    <s v="Southampton"/>
  </r>
  <r>
    <n v="153"/>
    <n v="0"/>
    <x v="1"/>
    <x v="2"/>
    <x v="1"/>
    <n v="55.5"/>
    <n v="55.5"/>
    <x v="0"/>
    <n v="0"/>
    <n v="0"/>
    <n v="0"/>
    <s v="A.5. 11206"/>
    <n v="8.0500000000000007"/>
    <s v="8.05"/>
    <s v="Southampton"/>
  </r>
  <r>
    <n v="158"/>
    <n v="0"/>
    <x v="1"/>
    <x v="2"/>
    <x v="1"/>
    <n v="30"/>
    <n v="30"/>
    <x v="0"/>
    <n v="0"/>
    <n v="0"/>
    <n v="0"/>
    <s v="SOTON/OQ 392090"/>
    <n v="8.0500000000000007"/>
    <s v="8.05"/>
    <s v="Southampton"/>
  </r>
  <r>
    <n v="205"/>
    <n v="1"/>
    <x v="0"/>
    <x v="2"/>
    <x v="1"/>
    <n v="18"/>
    <n v="18"/>
    <x v="2"/>
    <n v="0"/>
    <n v="0"/>
    <n v="0"/>
    <s v="A/5 3540"/>
    <n v="8.0500000000000007"/>
    <s v="8.05"/>
    <s v="Southampton"/>
  </r>
  <r>
    <n v="221"/>
    <n v="1"/>
    <x v="0"/>
    <x v="2"/>
    <x v="1"/>
    <n v="16"/>
    <n v="16"/>
    <x v="2"/>
    <n v="0"/>
    <n v="0"/>
    <n v="0"/>
    <s v="SOTON/OQ 392089"/>
    <n v="8.0500000000000007"/>
    <s v="8.05"/>
    <s v="Southampton"/>
  </r>
  <r>
    <n v="223"/>
    <n v="0"/>
    <x v="1"/>
    <x v="2"/>
    <x v="1"/>
    <n v="51"/>
    <n v="51"/>
    <x v="0"/>
    <n v="0"/>
    <n v="0"/>
    <n v="0"/>
    <s v="21440"/>
    <n v="8.0500000000000007"/>
    <s v="8.05"/>
    <s v="Southampton"/>
  </r>
  <r>
    <n v="284"/>
    <n v="1"/>
    <x v="0"/>
    <x v="2"/>
    <x v="1"/>
    <n v="19"/>
    <n v="19"/>
    <x v="0"/>
    <n v="0"/>
    <n v="0"/>
    <n v="0"/>
    <s v="A/5. 10482"/>
    <n v="8.0500000000000007"/>
    <s v="8.05"/>
    <s v="Southampton"/>
  </r>
  <r>
    <n v="305"/>
    <n v="0"/>
    <x v="1"/>
    <x v="2"/>
    <x v="1"/>
    <m/>
    <s v="N/A"/>
    <x v="3"/>
    <n v="0"/>
    <n v="0"/>
    <n v="0"/>
    <s v="A/5 2466"/>
    <n v="8.0500000000000007"/>
    <s v="8.05"/>
    <s v="Southampton"/>
  </r>
  <r>
    <n v="339"/>
    <n v="1"/>
    <x v="0"/>
    <x v="2"/>
    <x v="1"/>
    <n v="45"/>
    <n v="45"/>
    <x v="0"/>
    <n v="0"/>
    <n v="0"/>
    <n v="0"/>
    <s v="7598"/>
    <n v="8.0500000000000007"/>
    <s v="8.05"/>
    <s v="Southampton"/>
  </r>
  <r>
    <n v="373"/>
    <n v="0"/>
    <x v="1"/>
    <x v="2"/>
    <x v="1"/>
    <n v="19"/>
    <n v="19"/>
    <x v="0"/>
    <n v="0"/>
    <n v="0"/>
    <n v="0"/>
    <s v="323951"/>
    <n v="8.0500000000000007"/>
    <s v="8.05"/>
    <s v="Southampton"/>
  </r>
  <r>
    <n v="402"/>
    <n v="0"/>
    <x v="1"/>
    <x v="2"/>
    <x v="1"/>
    <n v="26"/>
    <n v="26"/>
    <x v="0"/>
    <n v="0"/>
    <n v="0"/>
    <n v="0"/>
    <s v="341826"/>
    <n v="8.0500000000000007"/>
    <s v="8.05"/>
    <s v="Southampton"/>
  </r>
  <r>
    <n v="416"/>
    <n v="0"/>
    <x v="1"/>
    <x v="2"/>
    <x v="0"/>
    <m/>
    <s v="N/A"/>
    <x v="3"/>
    <n v="0"/>
    <n v="0"/>
    <n v="0"/>
    <s v="343095"/>
    <n v="8.0500000000000007"/>
    <s v="8.05"/>
    <s v="Southampton"/>
  </r>
  <r>
    <n v="430"/>
    <n v="1"/>
    <x v="0"/>
    <x v="2"/>
    <x v="1"/>
    <n v="32"/>
    <n v="32"/>
    <x v="0"/>
    <n v="0"/>
    <n v="0"/>
    <n v="0"/>
    <s v="SOTON/O.Q. 392078"/>
    <n v="8.0500000000000007"/>
    <s v="8.05"/>
    <s v="Southampton"/>
  </r>
  <r>
    <n v="455"/>
    <n v="0"/>
    <x v="1"/>
    <x v="2"/>
    <x v="1"/>
    <m/>
    <s v="N/A"/>
    <x v="3"/>
    <n v="0"/>
    <n v="0"/>
    <n v="0"/>
    <s v="A/5 2817"/>
    <n v="8.0500000000000007"/>
    <s v="8.05"/>
    <s v="Southampton"/>
  </r>
  <r>
    <n v="462"/>
    <n v="0"/>
    <x v="1"/>
    <x v="2"/>
    <x v="1"/>
    <n v="34"/>
    <n v="34"/>
    <x v="0"/>
    <n v="0"/>
    <n v="0"/>
    <n v="0"/>
    <s v="364506"/>
    <n v="8.0500000000000007"/>
    <s v="8.05"/>
    <s v="Southampton"/>
  </r>
  <r>
    <n v="465"/>
    <n v="0"/>
    <x v="1"/>
    <x v="2"/>
    <x v="1"/>
    <m/>
    <s v="N/A"/>
    <x v="3"/>
    <n v="0"/>
    <n v="0"/>
    <n v="0"/>
    <s v="A/S 2816"/>
    <n v="8.0500000000000007"/>
    <s v="8.05"/>
    <s v="Southampton"/>
  </r>
  <r>
    <n v="483"/>
    <n v="0"/>
    <x v="1"/>
    <x v="2"/>
    <x v="1"/>
    <n v="50"/>
    <n v="50"/>
    <x v="0"/>
    <n v="0"/>
    <n v="0"/>
    <n v="0"/>
    <s v="A/5 3594"/>
    <n v="8.0500000000000007"/>
    <s v="8.05"/>
    <s v="Southampton"/>
  </r>
  <r>
    <n v="489"/>
    <n v="0"/>
    <x v="1"/>
    <x v="2"/>
    <x v="1"/>
    <n v="30"/>
    <n v="30"/>
    <x v="0"/>
    <n v="0"/>
    <n v="0"/>
    <n v="0"/>
    <s v="A.5. 18509"/>
    <n v="8.0500000000000007"/>
    <s v="8.05"/>
    <s v="Southampton"/>
  </r>
  <r>
    <n v="495"/>
    <n v="0"/>
    <x v="1"/>
    <x v="2"/>
    <x v="1"/>
    <n v="21"/>
    <n v="21"/>
    <x v="0"/>
    <n v="0"/>
    <n v="0"/>
    <n v="0"/>
    <s v="A/4 45380"/>
    <n v="8.0500000000000007"/>
    <s v="8.05"/>
    <s v="Southampton"/>
  </r>
  <r>
    <n v="512"/>
    <n v="0"/>
    <x v="1"/>
    <x v="2"/>
    <x v="1"/>
    <m/>
    <s v="N/A"/>
    <x v="3"/>
    <n v="0"/>
    <n v="0"/>
    <n v="0"/>
    <s v="SOTON/OQ 3101316"/>
    <n v="8.0500000000000007"/>
    <s v="8.05"/>
    <s v="Southampton"/>
  </r>
  <r>
    <n v="564"/>
    <n v="0"/>
    <x v="1"/>
    <x v="2"/>
    <x v="1"/>
    <m/>
    <s v="N/A"/>
    <x v="3"/>
    <n v="0"/>
    <n v="0"/>
    <n v="0"/>
    <s v="SOTON/OQ 392082"/>
    <n v="8.0500000000000007"/>
    <s v="8.05"/>
    <s v="Southampton"/>
  </r>
  <r>
    <n v="565"/>
    <n v="0"/>
    <x v="1"/>
    <x v="2"/>
    <x v="0"/>
    <m/>
    <s v="N/A"/>
    <x v="3"/>
    <n v="0"/>
    <n v="0"/>
    <n v="0"/>
    <s v="SOTON/O.Q. 392087"/>
    <n v="8.0500000000000007"/>
    <s v="8.05"/>
    <s v="Southampton"/>
  </r>
  <r>
    <n v="575"/>
    <n v="0"/>
    <x v="1"/>
    <x v="2"/>
    <x v="1"/>
    <n v="16"/>
    <n v="16"/>
    <x v="2"/>
    <n v="0"/>
    <n v="0"/>
    <n v="0"/>
    <s v="A/4. 20589"/>
    <n v="8.0500000000000007"/>
    <s v="8.05"/>
    <s v="Southampton"/>
  </r>
  <r>
    <n v="589"/>
    <n v="0"/>
    <x v="1"/>
    <x v="2"/>
    <x v="1"/>
    <n v="22"/>
    <n v="22"/>
    <x v="0"/>
    <n v="0"/>
    <n v="0"/>
    <n v="0"/>
    <s v="14973"/>
    <n v="8.0500000000000007"/>
    <s v="8.05"/>
    <s v="Southampton"/>
  </r>
  <r>
    <n v="590"/>
    <n v="0"/>
    <x v="1"/>
    <x v="2"/>
    <x v="1"/>
    <m/>
    <s v="N/A"/>
    <x v="3"/>
    <n v="0"/>
    <n v="0"/>
    <n v="0"/>
    <s v="A./5. 3235"/>
    <n v="8.0500000000000007"/>
    <s v="8.05"/>
    <s v="Southampton"/>
  </r>
  <r>
    <n v="604"/>
    <n v="0"/>
    <x v="1"/>
    <x v="2"/>
    <x v="1"/>
    <n v="44"/>
    <n v="44"/>
    <x v="0"/>
    <n v="0"/>
    <n v="0"/>
    <n v="0"/>
    <s v="364511"/>
    <n v="8.0500000000000007"/>
    <s v="8.05"/>
    <s v="Southampton"/>
  </r>
  <r>
    <n v="615"/>
    <n v="0"/>
    <x v="1"/>
    <x v="2"/>
    <x v="1"/>
    <n v="35"/>
    <n v="35"/>
    <x v="0"/>
    <n v="0"/>
    <n v="0"/>
    <n v="0"/>
    <s v="364512"/>
    <n v="8.0500000000000007"/>
    <s v="8.05"/>
    <s v="Southampton"/>
  </r>
  <r>
    <n v="669"/>
    <n v="0"/>
    <x v="1"/>
    <x v="2"/>
    <x v="1"/>
    <n v="43"/>
    <n v="43"/>
    <x v="0"/>
    <n v="0"/>
    <n v="0"/>
    <n v="0"/>
    <s v="A/5 3536"/>
    <n v="8.0500000000000007"/>
    <s v="8.05"/>
    <s v="Southampton"/>
  </r>
  <r>
    <n v="677"/>
    <n v="0"/>
    <x v="1"/>
    <x v="2"/>
    <x v="1"/>
    <n v="24.5"/>
    <n v="24.5"/>
    <x v="0"/>
    <n v="0"/>
    <n v="0"/>
    <n v="0"/>
    <s v="342826"/>
    <n v="8.0500000000000007"/>
    <s v="8.05"/>
    <s v="Southampton"/>
  </r>
  <r>
    <n v="697"/>
    <n v="0"/>
    <x v="1"/>
    <x v="2"/>
    <x v="1"/>
    <n v="44"/>
    <n v="44"/>
    <x v="0"/>
    <n v="0"/>
    <n v="0"/>
    <n v="0"/>
    <s v="363592"/>
    <n v="8.0500000000000007"/>
    <s v="8.05"/>
    <s v="Southampton"/>
  </r>
  <r>
    <n v="759"/>
    <n v="0"/>
    <x v="1"/>
    <x v="2"/>
    <x v="1"/>
    <n v="34"/>
    <n v="34"/>
    <x v="0"/>
    <n v="0"/>
    <n v="0"/>
    <n v="0"/>
    <s v="363294"/>
    <n v="8.0500000000000007"/>
    <s v="8.05"/>
    <s v="Southampton"/>
  </r>
  <r>
    <n v="815"/>
    <n v="0"/>
    <x v="1"/>
    <x v="2"/>
    <x v="1"/>
    <n v="30.5"/>
    <n v="30.5"/>
    <x v="0"/>
    <n v="0"/>
    <n v="0"/>
    <n v="0"/>
    <s v="364499"/>
    <n v="8.0500000000000007"/>
    <s v="8.05"/>
    <s v="Southampton"/>
  </r>
  <r>
    <n v="838"/>
    <n v="0"/>
    <x v="1"/>
    <x v="2"/>
    <x v="1"/>
    <m/>
    <s v="N/A"/>
    <x v="3"/>
    <n v="0"/>
    <n v="0"/>
    <n v="0"/>
    <s v="392092"/>
    <n v="8.0500000000000007"/>
    <s v="8.05"/>
    <s v="Southampton"/>
  </r>
  <r>
    <n v="23"/>
    <n v="1"/>
    <x v="0"/>
    <x v="2"/>
    <x v="0"/>
    <n v="15"/>
    <n v="15"/>
    <x v="2"/>
    <n v="0"/>
    <n v="0"/>
    <n v="0"/>
    <s v="330923"/>
    <n v="8.0291999999999994"/>
    <s v="8.0292"/>
    <s v="Queenstown"/>
  </r>
  <r>
    <n v="3"/>
    <n v="1"/>
    <x v="0"/>
    <x v="2"/>
    <x v="0"/>
    <n v="26"/>
    <n v="26"/>
    <x v="0"/>
    <n v="0"/>
    <n v="0"/>
    <n v="0"/>
    <s v="STON/O2. 3101282"/>
    <n v="7.9249999999999998"/>
    <s v="7.925"/>
    <s v="Southampton"/>
  </r>
  <r>
    <n v="69"/>
    <n v="1"/>
    <x v="0"/>
    <x v="2"/>
    <x v="0"/>
    <n v="17"/>
    <n v="17"/>
    <x v="2"/>
    <n v="4"/>
    <n v="2"/>
    <n v="6"/>
    <s v="3101281"/>
    <n v="7.9249999999999998"/>
    <s v="7.925"/>
    <s v="Southampton"/>
  </r>
  <r>
    <n v="105"/>
    <n v="0"/>
    <x v="1"/>
    <x v="2"/>
    <x v="1"/>
    <n v="37"/>
    <n v="37"/>
    <x v="0"/>
    <n v="2"/>
    <n v="0"/>
    <n v="2"/>
    <s v="3101276"/>
    <n v="7.9249999999999998"/>
    <s v="7.925"/>
    <s v="Southampton"/>
  </r>
  <r>
    <n v="116"/>
    <n v="0"/>
    <x v="1"/>
    <x v="2"/>
    <x v="1"/>
    <n v="21"/>
    <n v="21"/>
    <x v="0"/>
    <n v="0"/>
    <n v="0"/>
    <n v="0"/>
    <s v="STON/O 2. 3101294"/>
    <n v="7.9249999999999998"/>
    <s v="7.925"/>
    <s v="Southampton"/>
  </r>
  <r>
    <n v="174"/>
    <n v="0"/>
    <x v="1"/>
    <x v="2"/>
    <x v="1"/>
    <n v="21"/>
    <n v="21"/>
    <x v="0"/>
    <n v="0"/>
    <n v="0"/>
    <n v="0"/>
    <s v="STON/O 2. 3101280"/>
    <n v="7.9249999999999998"/>
    <s v="7.925"/>
    <s v="Southampton"/>
  </r>
  <r>
    <n v="217"/>
    <n v="1"/>
    <x v="0"/>
    <x v="2"/>
    <x v="0"/>
    <n v="27"/>
    <n v="27"/>
    <x v="0"/>
    <n v="0"/>
    <n v="0"/>
    <n v="0"/>
    <s v="STON/O2. 3101283"/>
    <n v="7.9249999999999998"/>
    <s v="7.925"/>
    <s v="Southampton"/>
  </r>
  <r>
    <n v="383"/>
    <n v="0"/>
    <x v="1"/>
    <x v="2"/>
    <x v="1"/>
    <n v="32"/>
    <n v="32"/>
    <x v="0"/>
    <n v="0"/>
    <n v="0"/>
    <n v="0"/>
    <s v="STON/O 2. 3101293"/>
    <n v="7.9249999999999998"/>
    <s v="7.925"/>
    <s v="Southampton"/>
  </r>
  <r>
    <n v="393"/>
    <n v="0"/>
    <x v="1"/>
    <x v="2"/>
    <x v="1"/>
    <n v="28"/>
    <n v="28"/>
    <x v="0"/>
    <n v="2"/>
    <n v="0"/>
    <n v="2"/>
    <s v="3101277"/>
    <n v="7.9249999999999998"/>
    <s v="7.925"/>
    <s v="Southampton"/>
  </r>
  <r>
    <n v="401"/>
    <n v="1"/>
    <x v="0"/>
    <x v="2"/>
    <x v="1"/>
    <n v="39"/>
    <n v="39"/>
    <x v="0"/>
    <n v="0"/>
    <n v="0"/>
    <n v="0"/>
    <s v="STON/O 2. 3101289"/>
    <n v="7.9249999999999998"/>
    <s v="7.925"/>
    <s v="Southampton"/>
  </r>
  <r>
    <n v="415"/>
    <n v="1"/>
    <x v="0"/>
    <x v="2"/>
    <x v="1"/>
    <n v="44"/>
    <n v="44"/>
    <x v="0"/>
    <n v="0"/>
    <n v="0"/>
    <n v="0"/>
    <s v="STON/O 2. 3101269"/>
    <n v="7.9249999999999998"/>
    <s v="7.925"/>
    <s v="Southampton"/>
  </r>
  <r>
    <n v="529"/>
    <n v="0"/>
    <x v="1"/>
    <x v="2"/>
    <x v="1"/>
    <n v="39"/>
    <n v="39"/>
    <x v="0"/>
    <n v="0"/>
    <n v="0"/>
    <n v="0"/>
    <s v="3101296"/>
    <n v="7.9249999999999998"/>
    <s v="7.925"/>
    <s v="Southampton"/>
  </r>
  <r>
    <n v="580"/>
    <n v="1"/>
    <x v="0"/>
    <x v="2"/>
    <x v="1"/>
    <n v="32"/>
    <n v="32"/>
    <x v="0"/>
    <n v="0"/>
    <n v="0"/>
    <n v="0"/>
    <s v="STON/O 2. 3101286"/>
    <n v="7.9249999999999998"/>
    <s v="7.925"/>
    <s v="Southampton"/>
  </r>
  <r>
    <n v="637"/>
    <n v="0"/>
    <x v="1"/>
    <x v="2"/>
    <x v="1"/>
    <n v="32"/>
    <n v="32"/>
    <x v="0"/>
    <n v="0"/>
    <n v="0"/>
    <n v="0"/>
    <s v="STON/O 2. 3101292"/>
    <n v="7.9249999999999998"/>
    <s v="7.925"/>
    <s v="Southampton"/>
  </r>
  <r>
    <n v="665"/>
    <n v="1"/>
    <x v="0"/>
    <x v="2"/>
    <x v="1"/>
    <n v="20"/>
    <n v="20"/>
    <x v="0"/>
    <n v="1"/>
    <n v="0"/>
    <n v="1"/>
    <s v="STON/O 2. 3101285"/>
    <n v="7.9249999999999998"/>
    <s v="7.925"/>
    <s v="Southampton"/>
  </r>
  <r>
    <n v="730"/>
    <n v="0"/>
    <x v="1"/>
    <x v="2"/>
    <x v="0"/>
    <n v="25"/>
    <n v="25"/>
    <x v="0"/>
    <n v="1"/>
    <n v="0"/>
    <n v="1"/>
    <s v="STON/O2. 3101271"/>
    <n v="7.9249999999999998"/>
    <s v="7.925"/>
    <s v="Southampton"/>
  </r>
  <r>
    <n v="745"/>
    <n v="1"/>
    <x v="0"/>
    <x v="2"/>
    <x v="1"/>
    <n v="31"/>
    <n v="31"/>
    <x v="0"/>
    <n v="0"/>
    <n v="0"/>
    <n v="0"/>
    <s v="STON/O 2. 3101288"/>
    <n v="7.9249999999999998"/>
    <s v="7.925"/>
    <s v="Southampton"/>
  </r>
  <r>
    <n v="817"/>
    <n v="0"/>
    <x v="1"/>
    <x v="2"/>
    <x v="0"/>
    <n v="23"/>
    <n v="23"/>
    <x v="0"/>
    <n v="0"/>
    <n v="0"/>
    <n v="0"/>
    <s v="STON/O2. 3101290"/>
    <n v="7.9249999999999998"/>
    <s v="7.925"/>
    <s v="Southampton"/>
  </r>
  <r>
    <n v="841"/>
    <n v="0"/>
    <x v="1"/>
    <x v="2"/>
    <x v="1"/>
    <n v="20"/>
    <n v="20"/>
    <x v="0"/>
    <n v="0"/>
    <n v="0"/>
    <n v="0"/>
    <s v="SOTON/O2 3101287"/>
    <n v="7.9249999999999998"/>
    <s v="7.925"/>
    <s v="Southampton"/>
  </r>
  <r>
    <n v="30"/>
    <n v="0"/>
    <x v="1"/>
    <x v="2"/>
    <x v="1"/>
    <m/>
    <s v="N/A"/>
    <x v="3"/>
    <n v="0"/>
    <n v="0"/>
    <n v="0"/>
    <s v="349216"/>
    <n v="7.8958000000000004"/>
    <s v="7.8958"/>
    <s v="Southampton"/>
  </r>
  <r>
    <n v="43"/>
    <n v="0"/>
    <x v="1"/>
    <x v="2"/>
    <x v="1"/>
    <m/>
    <s v="N/A"/>
    <x v="3"/>
    <n v="0"/>
    <n v="0"/>
    <n v="0"/>
    <s v="349253"/>
    <n v="7.8958000000000004"/>
    <s v="7.8958"/>
    <s v="Cherbourg"/>
  </r>
  <r>
    <n v="77"/>
    <n v="0"/>
    <x v="1"/>
    <x v="2"/>
    <x v="1"/>
    <m/>
    <s v="N/A"/>
    <x v="3"/>
    <n v="0"/>
    <n v="0"/>
    <n v="0"/>
    <s v="349208"/>
    <n v="7.8958000000000004"/>
    <s v="7.8958"/>
    <s v="Southampton"/>
  </r>
  <r>
    <n v="101"/>
    <n v="0"/>
    <x v="1"/>
    <x v="2"/>
    <x v="0"/>
    <n v="28"/>
    <n v="28"/>
    <x v="0"/>
    <n v="0"/>
    <n v="0"/>
    <n v="0"/>
    <s v="349245"/>
    <n v="7.8958000000000004"/>
    <s v="7.8958"/>
    <s v="Southampton"/>
  </r>
  <r>
    <n v="102"/>
    <n v="0"/>
    <x v="1"/>
    <x v="2"/>
    <x v="1"/>
    <m/>
    <s v="N/A"/>
    <x v="3"/>
    <n v="0"/>
    <n v="0"/>
    <n v="0"/>
    <s v="349215"/>
    <n v="7.8958000000000004"/>
    <s v="7.8958"/>
    <s v="Southampton"/>
  </r>
  <r>
    <n v="106"/>
    <n v="0"/>
    <x v="1"/>
    <x v="2"/>
    <x v="1"/>
    <n v="28"/>
    <n v="28"/>
    <x v="0"/>
    <n v="0"/>
    <n v="0"/>
    <n v="0"/>
    <s v="349207"/>
    <n v="7.8958000000000004"/>
    <s v="7.8958"/>
    <s v="Southampton"/>
  </r>
  <r>
    <n v="109"/>
    <n v="0"/>
    <x v="1"/>
    <x v="2"/>
    <x v="1"/>
    <n v="38"/>
    <n v="38"/>
    <x v="0"/>
    <n v="0"/>
    <n v="0"/>
    <n v="0"/>
    <s v="349249"/>
    <n v="7.8958000000000004"/>
    <s v="7.8958"/>
    <s v="Southampton"/>
  </r>
  <r>
    <n v="131"/>
    <n v="0"/>
    <x v="1"/>
    <x v="2"/>
    <x v="1"/>
    <n v="33"/>
    <n v="33"/>
    <x v="0"/>
    <n v="0"/>
    <n v="0"/>
    <n v="0"/>
    <s v="349241"/>
    <n v="7.8958000000000004"/>
    <s v="7.8958"/>
    <s v="Cherbourg"/>
  </r>
  <r>
    <n v="190"/>
    <n v="0"/>
    <x v="1"/>
    <x v="2"/>
    <x v="1"/>
    <n v="36"/>
    <n v="36"/>
    <x v="0"/>
    <n v="0"/>
    <n v="0"/>
    <n v="0"/>
    <s v="349247"/>
    <n v="7.8958000000000004"/>
    <s v="7.8958"/>
    <s v="Southampton"/>
  </r>
  <r>
    <n v="224"/>
    <n v="0"/>
    <x v="1"/>
    <x v="2"/>
    <x v="1"/>
    <m/>
    <s v="N/A"/>
    <x v="3"/>
    <n v="0"/>
    <n v="0"/>
    <n v="0"/>
    <s v="349234"/>
    <n v="7.8958000000000004"/>
    <s v="7.8958"/>
    <s v="Southampton"/>
  </r>
  <r>
    <n v="288"/>
    <n v="0"/>
    <x v="1"/>
    <x v="2"/>
    <x v="1"/>
    <n v="22"/>
    <n v="22"/>
    <x v="0"/>
    <n v="0"/>
    <n v="0"/>
    <n v="0"/>
    <s v="349206"/>
    <n v="7.8958000000000004"/>
    <s v="7.8958"/>
    <s v="Southampton"/>
  </r>
  <r>
    <n v="295"/>
    <n v="0"/>
    <x v="1"/>
    <x v="2"/>
    <x v="1"/>
    <n v="24"/>
    <n v="24"/>
    <x v="0"/>
    <n v="0"/>
    <n v="0"/>
    <n v="0"/>
    <s v="349233"/>
    <n v="7.8958000000000004"/>
    <s v="7.8958"/>
    <s v="Southampton"/>
  </r>
  <r>
    <n v="314"/>
    <n v="0"/>
    <x v="1"/>
    <x v="2"/>
    <x v="1"/>
    <n v="28"/>
    <n v="28"/>
    <x v="0"/>
    <n v="0"/>
    <n v="0"/>
    <n v="0"/>
    <s v="349243"/>
    <n v="7.8958000000000004"/>
    <s v="7.8958"/>
    <s v="Southampton"/>
  </r>
  <r>
    <n v="322"/>
    <n v="0"/>
    <x v="1"/>
    <x v="2"/>
    <x v="1"/>
    <n v="27"/>
    <n v="27"/>
    <x v="0"/>
    <n v="0"/>
    <n v="0"/>
    <n v="0"/>
    <s v="349219"/>
    <n v="7.8958000000000004"/>
    <s v="7.8958"/>
    <s v="Southampton"/>
  </r>
  <r>
    <n v="336"/>
    <n v="0"/>
    <x v="1"/>
    <x v="2"/>
    <x v="1"/>
    <m/>
    <s v="N/A"/>
    <x v="3"/>
    <n v="0"/>
    <n v="0"/>
    <n v="0"/>
    <s v="349225"/>
    <n v="7.8958000000000004"/>
    <s v="7.8958"/>
    <s v="Southampton"/>
  </r>
  <r>
    <n v="385"/>
    <n v="0"/>
    <x v="1"/>
    <x v="2"/>
    <x v="1"/>
    <m/>
    <s v="N/A"/>
    <x v="3"/>
    <n v="0"/>
    <n v="0"/>
    <n v="0"/>
    <s v="349227"/>
    <n v="7.8958000000000004"/>
    <s v="7.8958"/>
    <s v="Southampton"/>
  </r>
  <r>
    <n v="411"/>
    <n v="0"/>
    <x v="1"/>
    <x v="2"/>
    <x v="1"/>
    <m/>
    <s v="N/A"/>
    <x v="3"/>
    <n v="0"/>
    <n v="0"/>
    <n v="0"/>
    <s v="349222"/>
    <n v="7.8958000000000004"/>
    <s v="7.8958"/>
    <s v="Southampton"/>
  </r>
  <r>
    <n v="421"/>
    <n v="0"/>
    <x v="1"/>
    <x v="2"/>
    <x v="1"/>
    <m/>
    <s v="N/A"/>
    <x v="3"/>
    <n v="0"/>
    <n v="0"/>
    <n v="0"/>
    <s v="349254"/>
    <n v="7.8958000000000004"/>
    <s v="7.8958"/>
    <s v="Cherbourg"/>
  </r>
  <r>
    <n v="456"/>
    <n v="1"/>
    <x v="0"/>
    <x v="2"/>
    <x v="1"/>
    <n v="29"/>
    <n v="29"/>
    <x v="0"/>
    <n v="0"/>
    <n v="0"/>
    <n v="0"/>
    <s v="349240"/>
    <n v="7.8958000000000004"/>
    <s v="7.8958"/>
    <s v="Cherbourg"/>
  </r>
  <r>
    <n v="520"/>
    <n v="0"/>
    <x v="1"/>
    <x v="2"/>
    <x v="1"/>
    <n v="32"/>
    <n v="32"/>
    <x v="0"/>
    <n v="0"/>
    <n v="0"/>
    <n v="0"/>
    <s v="349242"/>
    <n v="7.8958000000000004"/>
    <s v="7.8958"/>
    <s v="Southampton"/>
  </r>
  <r>
    <n v="522"/>
    <n v="0"/>
    <x v="1"/>
    <x v="2"/>
    <x v="1"/>
    <n v="22"/>
    <n v="22"/>
    <x v="0"/>
    <n v="0"/>
    <n v="0"/>
    <n v="0"/>
    <s v="349252"/>
    <n v="7.8958000000000004"/>
    <s v="7.8958"/>
    <s v="Southampton"/>
  </r>
  <r>
    <n v="562"/>
    <n v="0"/>
    <x v="1"/>
    <x v="2"/>
    <x v="1"/>
    <n v="40"/>
    <n v="40"/>
    <x v="0"/>
    <n v="0"/>
    <n v="0"/>
    <n v="0"/>
    <s v="349251"/>
    <n v="7.8958000000000004"/>
    <s v="7.8958"/>
    <s v="Southampton"/>
  </r>
  <r>
    <n v="567"/>
    <n v="0"/>
    <x v="1"/>
    <x v="2"/>
    <x v="1"/>
    <n v="19"/>
    <n v="19"/>
    <x v="0"/>
    <n v="0"/>
    <n v="0"/>
    <n v="0"/>
    <s v="349205"/>
    <n v="7.8958000000000004"/>
    <s v="7.8958"/>
    <s v="Southampton"/>
  </r>
  <r>
    <n v="602"/>
    <n v="0"/>
    <x v="1"/>
    <x v="2"/>
    <x v="1"/>
    <m/>
    <s v="N/A"/>
    <x v="3"/>
    <n v="0"/>
    <n v="0"/>
    <n v="0"/>
    <s v="349214"/>
    <n v="7.8958000000000004"/>
    <s v="7.8958"/>
    <s v="Southampton"/>
  </r>
  <r>
    <n v="607"/>
    <n v="0"/>
    <x v="1"/>
    <x v="2"/>
    <x v="1"/>
    <n v="30"/>
    <n v="30"/>
    <x v="0"/>
    <n v="0"/>
    <n v="0"/>
    <n v="0"/>
    <s v="349246"/>
    <n v="7.8958000000000004"/>
    <s v="7.8958"/>
    <s v="Southampton"/>
  </r>
  <r>
    <n v="629"/>
    <n v="0"/>
    <x v="1"/>
    <x v="2"/>
    <x v="1"/>
    <n v="26"/>
    <n v="26"/>
    <x v="0"/>
    <n v="0"/>
    <n v="0"/>
    <n v="0"/>
    <s v="349224"/>
    <n v="7.8958000000000004"/>
    <s v="7.8958"/>
    <s v="Southampton"/>
  </r>
  <r>
    <n v="647"/>
    <n v="0"/>
    <x v="1"/>
    <x v="2"/>
    <x v="1"/>
    <n v="19"/>
    <n v="19"/>
    <x v="0"/>
    <n v="0"/>
    <n v="0"/>
    <n v="0"/>
    <s v="349231"/>
    <n v="7.8958000000000004"/>
    <s v="7.8958"/>
    <s v="Southampton"/>
  </r>
  <r>
    <n v="651"/>
    <n v="0"/>
    <x v="1"/>
    <x v="2"/>
    <x v="1"/>
    <m/>
    <s v="N/A"/>
    <x v="3"/>
    <n v="0"/>
    <n v="0"/>
    <n v="0"/>
    <s v="349221"/>
    <n v="7.8958000000000004"/>
    <s v="7.8958"/>
    <s v="Southampton"/>
  </r>
  <r>
    <n v="657"/>
    <n v="0"/>
    <x v="1"/>
    <x v="2"/>
    <x v="1"/>
    <m/>
    <s v="N/A"/>
    <x v="3"/>
    <n v="0"/>
    <n v="0"/>
    <n v="0"/>
    <s v="349223"/>
    <n v="7.8958000000000004"/>
    <s v="7.8958"/>
    <s v="Southampton"/>
  </r>
  <r>
    <n v="739"/>
    <n v="0"/>
    <x v="1"/>
    <x v="2"/>
    <x v="1"/>
    <m/>
    <s v="N/A"/>
    <x v="3"/>
    <n v="0"/>
    <n v="0"/>
    <n v="0"/>
    <s v="349201"/>
    <n v="7.8958000000000004"/>
    <s v="7.8958"/>
    <s v="Southampton"/>
  </r>
  <r>
    <n v="740"/>
    <n v="0"/>
    <x v="1"/>
    <x v="2"/>
    <x v="1"/>
    <m/>
    <s v="N/A"/>
    <x v="3"/>
    <n v="0"/>
    <n v="0"/>
    <n v="0"/>
    <s v="349218"/>
    <n v="7.8958000000000004"/>
    <s v="7.8958"/>
    <s v="Southampton"/>
  </r>
  <r>
    <n v="754"/>
    <n v="0"/>
    <x v="1"/>
    <x v="2"/>
    <x v="1"/>
    <n v="23"/>
    <n v="23"/>
    <x v="0"/>
    <n v="0"/>
    <n v="0"/>
    <n v="0"/>
    <s v="349204"/>
    <n v="7.8958000000000004"/>
    <s v="7.8958"/>
    <s v="Southampton"/>
  </r>
  <r>
    <n v="795"/>
    <n v="0"/>
    <x v="1"/>
    <x v="2"/>
    <x v="1"/>
    <n v="25"/>
    <n v="25"/>
    <x v="0"/>
    <n v="0"/>
    <n v="0"/>
    <n v="0"/>
    <s v="349203"/>
    <n v="7.8958000000000004"/>
    <s v="7.8958"/>
    <s v="Southampton"/>
  </r>
  <r>
    <n v="848"/>
    <n v="0"/>
    <x v="1"/>
    <x v="2"/>
    <x v="1"/>
    <n v="35"/>
    <n v="35"/>
    <x v="0"/>
    <n v="0"/>
    <n v="0"/>
    <n v="0"/>
    <s v="349213"/>
    <n v="7.8958000000000004"/>
    <s v="7.8958"/>
    <s v="Cherbourg"/>
  </r>
  <r>
    <n v="871"/>
    <n v="0"/>
    <x v="1"/>
    <x v="2"/>
    <x v="1"/>
    <n v="26"/>
    <n v="26"/>
    <x v="0"/>
    <n v="0"/>
    <n v="0"/>
    <n v="0"/>
    <s v="349248"/>
    <n v="7.8958000000000004"/>
    <s v="7.8958"/>
    <s v="Southampton"/>
  </r>
  <r>
    <n v="878"/>
    <n v="0"/>
    <x v="1"/>
    <x v="2"/>
    <x v="1"/>
    <n v="19"/>
    <n v="19"/>
    <x v="0"/>
    <n v="0"/>
    <n v="0"/>
    <n v="0"/>
    <s v="349212"/>
    <n v="7.8958000000000004"/>
    <s v="7.8958"/>
    <s v="Southampton"/>
  </r>
  <r>
    <n v="879"/>
    <n v="0"/>
    <x v="1"/>
    <x v="2"/>
    <x v="1"/>
    <m/>
    <s v="N/A"/>
    <x v="3"/>
    <n v="0"/>
    <n v="0"/>
    <n v="0"/>
    <s v="349217"/>
    <n v="7.8958000000000004"/>
    <s v="7.8958"/>
    <s v="Southampton"/>
  </r>
  <r>
    <n v="882"/>
    <n v="0"/>
    <x v="1"/>
    <x v="2"/>
    <x v="1"/>
    <n v="33"/>
    <n v="33"/>
    <x v="0"/>
    <n v="0"/>
    <n v="0"/>
    <n v="0"/>
    <s v="349257"/>
    <n v="7.8958000000000004"/>
    <s v="7.8958"/>
    <s v="Southampton"/>
  </r>
  <r>
    <n v="811"/>
    <n v="0"/>
    <x v="1"/>
    <x v="2"/>
    <x v="1"/>
    <n v="26"/>
    <n v="26"/>
    <x v="0"/>
    <n v="0"/>
    <n v="0"/>
    <n v="0"/>
    <s v="3474"/>
    <n v="7.8875000000000002"/>
    <s v="7.8875"/>
    <s v="Southampton"/>
  </r>
  <r>
    <n v="29"/>
    <n v="1"/>
    <x v="0"/>
    <x v="2"/>
    <x v="0"/>
    <m/>
    <s v="N/A"/>
    <x v="3"/>
    <n v="0"/>
    <n v="0"/>
    <n v="0"/>
    <s v="330959"/>
    <n v="7.8792"/>
    <s v="7.8792"/>
    <s v="Queenstown"/>
  </r>
  <r>
    <n v="45"/>
    <n v="1"/>
    <x v="0"/>
    <x v="2"/>
    <x v="0"/>
    <n v="19"/>
    <n v="19"/>
    <x v="0"/>
    <n v="0"/>
    <n v="0"/>
    <n v="0"/>
    <s v="330958"/>
    <n v="7.8792"/>
    <s v="7.8792"/>
    <s v="Queenstown"/>
  </r>
  <r>
    <n v="359"/>
    <n v="1"/>
    <x v="0"/>
    <x v="2"/>
    <x v="0"/>
    <m/>
    <s v="N/A"/>
    <x v="3"/>
    <n v="0"/>
    <n v="0"/>
    <n v="0"/>
    <s v="330931"/>
    <n v="7.8792"/>
    <s v="7.8792"/>
    <s v="Queenstown"/>
  </r>
  <r>
    <n v="360"/>
    <n v="1"/>
    <x v="0"/>
    <x v="2"/>
    <x v="0"/>
    <m/>
    <s v="N/A"/>
    <x v="3"/>
    <n v="0"/>
    <n v="0"/>
    <n v="0"/>
    <s v="330980"/>
    <n v="7.8792"/>
    <s v="7.8792"/>
    <s v="Queenstown"/>
  </r>
  <r>
    <n v="423"/>
    <n v="0"/>
    <x v="1"/>
    <x v="2"/>
    <x v="1"/>
    <n v="29"/>
    <n v="29"/>
    <x v="0"/>
    <n v="0"/>
    <n v="0"/>
    <n v="0"/>
    <s v="315082"/>
    <n v="7.875"/>
    <s v="7.875"/>
    <s v="Southampton"/>
  </r>
  <r>
    <n v="15"/>
    <n v="0"/>
    <x v="1"/>
    <x v="2"/>
    <x v="0"/>
    <n v="14"/>
    <n v="14"/>
    <x v="2"/>
    <n v="0"/>
    <n v="0"/>
    <n v="0"/>
    <s v="350406"/>
    <n v="7.8541999999999996"/>
    <s v="7.8542"/>
    <s v="Southampton"/>
  </r>
  <r>
    <n v="92"/>
    <n v="0"/>
    <x v="1"/>
    <x v="2"/>
    <x v="1"/>
    <n v="20"/>
    <n v="20"/>
    <x v="0"/>
    <n v="0"/>
    <n v="0"/>
    <n v="0"/>
    <s v="347466"/>
    <n v="7.8541999999999996"/>
    <s v="7.8542"/>
    <s v="Southampton"/>
  </r>
  <r>
    <n v="176"/>
    <n v="0"/>
    <x v="1"/>
    <x v="2"/>
    <x v="1"/>
    <n v="18"/>
    <n v="18"/>
    <x v="2"/>
    <n v="1"/>
    <n v="1"/>
    <n v="2"/>
    <s v="350404"/>
    <n v="7.8541999999999996"/>
    <s v="7.8542"/>
    <s v="Southampton"/>
  </r>
  <r>
    <n v="193"/>
    <n v="1"/>
    <x v="0"/>
    <x v="2"/>
    <x v="0"/>
    <n v="19"/>
    <n v="19"/>
    <x v="0"/>
    <n v="1"/>
    <n v="0"/>
    <n v="1"/>
    <s v="350046"/>
    <n v="7.8541999999999996"/>
    <s v="7.8542"/>
    <s v="Southampton"/>
  </r>
  <r>
    <n v="282"/>
    <n v="0"/>
    <x v="1"/>
    <x v="2"/>
    <x v="1"/>
    <n v="28"/>
    <n v="28"/>
    <x v="0"/>
    <n v="0"/>
    <n v="0"/>
    <n v="0"/>
    <s v="347464"/>
    <n v="7.8541999999999996"/>
    <s v="7.8542"/>
    <s v="Southampton"/>
  </r>
  <r>
    <n v="316"/>
    <n v="1"/>
    <x v="0"/>
    <x v="2"/>
    <x v="0"/>
    <n v="26"/>
    <n v="26"/>
    <x v="0"/>
    <n v="0"/>
    <n v="0"/>
    <n v="0"/>
    <s v="347470"/>
    <n v="7.8541999999999996"/>
    <s v="7.8542"/>
    <s v="Southampton"/>
  </r>
  <r>
    <n v="397"/>
    <n v="0"/>
    <x v="1"/>
    <x v="2"/>
    <x v="0"/>
    <n v="31"/>
    <n v="31"/>
    <x v="0"/>
    <n v="0"/>
    <n v="0"/>
    <n v="0"/>
    <s v="350407"/>
    <n v="7.8541999999999996"/>
    <s v="7.8542"/>
    <s v="Southampton"/>
  </r>
  <r>
    <n v="570"/>
    <n v="1"/>
    <x v="0"/>
    <x v="2"/>
    <x v="1"/>
    <n v="32"/>
    <n v="32"/>
    <x v="0"/>
    <n v="0"/>
    <n v="0"/>
    <n v="0"/>
    <s v="350417"/>
    <n v="7.8541999999999996"/>
    <s v="7.8542"/>
    <s v="Southampton"/>
  </r>
  <r>
    <n v="624"/>
    <n v="0"/>
    <x v="1"/>
    <x v="2"/>
    <x v="1"/>
    <n v="21"/>
    <n v="21"/>
    <x v="0"/>
    <n v="0"/>
    <n v="0"/>
    <n v="0"/>
    <s v="350029"/>
    <n v="7.8541999999999996"/>
    <s v="7.8542"/>
    <s v="Southampton"/>
  </r>
  <r>
    <n v="641"/>
    <n v="0"/>
    <x v="1"/>
    <x v="2"/>
    <x v="1"/>
    <n v="20"/>
    <n v="20"/>
    <x v="0"/>
    <n v="0"/>
    <n v="0"/>
    <n v="0"/>
    <s v="350050"/>
    <n v="7.8541999999999996"/>
    <s v="7.8542"/>
    <s v="Southampton"/>
  </r>
  <r>
    <n v="705"/>
    <n v="0"/>
    <x v="1"/>
    <x v="2"/>
    <x v="1"/>
    <n v="26"/>
    <n v="26"/>
    <x v="0"/>
    <n v="1"/>
    <n v="0"/>
    <n v="1"/>
    <s v="350025"/>
    <n v="7.8541999999999996"/>
    <s v="7.8542"/>
    <s v="Southampton"/>
  </r>
  <r>
    <n v="772"/>
    <n v="0"/>
    <x v="1"/>
    <x v="2"/>
    <x v="1"/>
    <n v="48"/>
    <n v="48"/>
    <x v="0"/>
    <n v="0"/>
    <n v="0"/>
    <n v="0"/>
    <s v="350047"/>
    <n v="7.8541999999999996"/>
    <s v="7.8542"/>
    <s v="Southampton"/>
  </r>
  <r>
    <n v="834"/>
    <n v="0"/>
    <x v="1"/>
    <x v="2"/>
    <x v="1"/>
    <n v="23"/>
    <n v="23"/>
    <x v="0"/>
    <n v="0"/>
    <n v="0"/>
    <n v="0"/>
    <s v="347468"/>
    <n v="7.8541999999999996"/>
    <s v="7.8542"/>
    <s v="Southampton"/>
  </r>
  <r>
    <n v="553"/>
    <n v="0"/>
    <x v="1"/>
    <x v="2"/>
    <x v="1"/>
    <m/>
    <s v="N/A"/>
    <x v="3"/>
    <n v="0"/>
    <n v="0"/>
    <n v="0"/>
    <s v="330979"/>
    <n v="7.8292000000000002"/>
    <s v="7.8292"/>
    <s v="Queenstown"/>
  </r>
  <r>
    <n v="654"/>
    <n v="1"/>
    <x v="0"/>
    <x v="2"/>
    <x v="0"/>
    <m/>
    <s v="N/A"/>
    <x v="3"/>
    <n v="0"/>
    <n v="0"/>
    <n v="0"/>
    <s v="330919"/>
    <n v="7.8292000000000002"/>
    <s v="7.8292"/>
    <s v="Queenstown"/>
  </r>
  <r>
    <n v="52"/>
    <n v="0"/>
    <x v="1"/>
    <x v="2"/>
    <x v="1"/>
    <n v="21"/>
    <n v="21"/>
    <x v="0"/>
    <n v="0"/>
    <n v="0"/>
    <n v="0"/>
    <s v="A/4. 39886"/>
    <n v="7.8"/>
    <s v="7.8"/>
    <s v="Southampton"/>
  </r>
  <r>
    <n v="147"/>
    <n v="1"/>
    <x v="0"/>
    <x v="2"/>
    <x v="1"/>
    <n v="27"/>
    <n v="27"/>
    <x v="0"/>
    <n v="0"/>
    <n v="0"/>
    <n v="0"/>
    <s v="350043"/>
    <n v="7.7957999999999998"/>
    <s v="7.7958"/>
    <s v="Southampton"/>
  </r>
  <r>
    <n v="392"/>
    <n v="1"/>
    <x v="0"/>
    <x v="2"/>
    <x v="1"/>
    <n v="21"/>
    <n v="21"/>
    <x v="0"/>
    <n v="0"/>
    <n v="0"/>
    <n v="0"/>
    <s v="350034"/>
    <n v="7.7957999999999998"/>
    <s v="7.7958"/>
    <s v="Southampton"/>
  </r>
  <r>
    <n v="396"/>
    <n v="0"/>
    <x v="1"/>
    <x v="2"/>
    <x v="1"/>
    <n v="22"/>
    <n v="22"/>
    <x v="0"/>
    <n v="0"/>
    <n v="0"/>
    <n v="0"/>
    <s v="350052"/>
    <n v="7.7957999999999998"/>
    <s v="7.7958"/>
    <s v="Southampton"/>
  </r>
  <r>
    <n v="500"/>
    <n v="0"/>
    <x v="1"/>
    <x v="2"/>
    <x v="1"/>
    <n v="24"/>
    <n v="24"/>
    <x v="0"/>
    <n v="0"/>
    <n v="0"/>
    <n v="0"/>
    <s v="350035"/>
    <n v="7.7957999999999998"/>
    <s v="7.7958"/>
    <s v="Southampton"/>
  </r>
  <r>
    <n v="689"/>
    <n v="0"/>
    <x v="1"/>
    <x v="2"/>
    <x v="1"/>
    <n v="18"/>
    <n v="18"/>
    <x v="2"/>
    <n v="0"/>
    <n v="0"/>
    <n v="0"/>
    <s v="350036"/>
    <n v="7.7957999999999998"/>
    <s v="7.7958"/>
    <s v="Southampton"/>
  </r>
  <r>
    <n v="757"/>
    <n v="0"/>
    <x v="1"/>
    <x v="2"/>
    <x v="1"/>
    <n v="28"/>
    <n v="28"/>
    <x v="0"/>
    <n v="0"/>
    <n v="0"/>
    <n v="0"/>
    <s v="350042"/>
    <n v="7.7957999999999998"/>
    <s v="7.7958"/>
    <s v="Southampton"/>
  </r>
  <r>
    <n v="83"/>
    <n v="1"/>
    <x v="0"/>
    <x v="2"/>
    <x v="0"/>
    <m/>
    <s v="N/A"/>
    <x v="3"/>
    <n v="0"/>
    <n v="0"/>
    <n v="0"/>
    <s v="330932"/>
    <n v="7.7874999999999996"/>
    <s v="7.7875"/>
    <s v="Queenstown"/>
  </r>
  <r>
    <n v="108"/>
    <n v="1"/>
    <x v="0"/>
    <x v="2"/>
    <x v="1"/>
    <m/>
    <s v="N/A"/>
    <x v="3"/>
    <n v="0"/>
    <n v="0"/>
    <n v="0"/>
    <s v="312991"/>
    <n v="7.7750000000000004"/>
    <s v="7.775"/>
    <s v="Southampton"/>
  </r>
  <r>
    <n v="163"/>
    <n v="0"/>
    <x v="1"/>
    <x v="2"/>
    <x v="1"/>
    <n v="26"/>
    <n v="26"/>
    <x v="0"/>
    <n v="0"/>
    <n v="0"/>
    <n v="0"/>
    <s v="347068"/>
    <n v="7.7750000000000004"/>
    <s v="7.775"/>
    <s v="Southampton"/>
  </r>
  <r>
    <n v="232"/>
    <n v="0"/>
    <x v="1"/>
    <x v="2"/>
    <x v="1"/>
    <n v="29"/>
    <n v="29"/>
    <x v="0"/>
    <n v="0"/>
    <n v="0"/>
    <n v="0"/>
    <s v="347067"/>
    <n v="7.7750000000000004"/>
    <s v="7.775"/>
    <s v="Southampton"/>
  </r>
  <r>
    <n v="247"/>
    <n v="0"/>
    <x v="1"/>
    <x v="2"/>
    <x v="0"/>
    <n v="25"/>
    <n v="25"/>
    <x v="0"/>
    <n v="0"/>
    <n v="0"/>
    <n v="0"/>
    <s v="347071"/>
    <n v="7.7750000000000004"/>
    <s v="7.775"/>
    <s v="Southampton"/>
  </r>
  <r>
    <n v="268"/>
    <n v="1"/>
    <x v="0"/>
    <x v="2"/>
    <x v="1"/>
    <n v="25"/>
    <n v="25"/>
    <x v="0"/>
    <n v="1"/>
    <n v="0"/>
    <n v="1"/>
    <s v="347083"/>
    <n v="7.7750000000000004"/>
    <s v="7.775"/>
    <s v="Southampton"/>
  </r>
  <r>
    <n v="380"/>
    <n v="0"/>
    <x v="1"/>
    <x v="2"/>
    <x v="1"/>
    <n v="19"/>
    <n v="19"/>
    <x v="0"/>
    <n v="0"/>
    <n v="0"/>
    <n v="0"/>
    <s v="347069"/>
    <n v="7.7750000000000004"/>
    <s v="7.775"/>
    <s v="Southampton"/>
  </r>
  <r>
    <n v="409"/>
    <n v="0"/>
    <x v="1"/>
    <x v="2"/>
    <x v="1"/>
    <n v="21"/>
    <n v="21"/>
    <x v="0"/>
    <n v="0"/>
    <n v="0"/>
    <n v="0"/>
    <s v="312992"/>
    <n v="7.7750000000000004"/>
    <s v="7.775"/>
    <s v="Southampton"/>
  </r>
  <r>
    <n v="443"/>
    <n v="0"/>
    <x v="1"/>
    <x v="2"/>
    <x v="1"/>
    <n v="25"/>
    <n v="25"/>
    <x v="0"/>
    <n v="1"/>
    <n v="0"/>
    <n v="1"/>
    <s v="347076"/>
    <n v="7.7750000000000004"/>
    <s v="7.775"/>
    <s v="Southampton"/>
  </r>
  <r>
    <n v="555"/>
    <n v="1"/>
    <x v="0"/>
    <x v="2"/>
    <x v="0"/>
    <n v="22"/>
    <n v="22"/>
    <x v="0"/>
    <n v="0"/>
    <n v="0"/>
    <n v="0"/>
    <s v="347085"/>
    <n v="7.7750000000000004"/>
    <s v="7.775"/>
    <s v="Southampton"/>
  </r>
  <r>
    <n v="668"/>
    <n v="0"/>
    <x v="1"/>
    <x v="2"/>
    <x v="1"/>
    <m/>
    <s v="N/A"/>
    <x v="3"/>
    <n v="0"/>
    <n v="0"/>
    <n v="0"/>
    <s v="312993"/>
    <n v="7.7750000000000004"/>
    <s v="7.775"/>
    <s v="Southampton"/>
  </r>
  <r>
    <n v="676"/>
    <n v="0"/>
    <x v="1"/>
    <x v="2"/>
    <x v="1"/>
    <n v="18"/>
    <n v="18"/>
    <x v="2"/>
    <n v="0"/>
    <n v="0"/>
    <n v="0"/>
    <s v="349912"/>
    <n v="7.7750000000000004"/>
    <s v="7.775"/>
    <s v="Southampton"/>
  </r>
  <r>
    <n v="720"/>
    <n v="0"/>
    <x v="1"/>
    <x v="2"/>
    <x v="1"/>
    <n v="33"/>
    <n v="33"/>
    <x v="0"/>
    <n v="0"/>
    <n v="0"/>
    <n v="0"/>
    <s v="347062"/>
    <n v="7.7750000000000004"/>
    <s v="7.775"/>
    <s v="Southampton"/>
  </r>
  <r>
    <n v="765"/>
    <n v="0"/>
    <x v="1"/>
    <x v="2"/>
    <x v="1"/>
    <n v="16"/>
    <n v="16"/>
    <x v="2"/>
    <n v="0"/>
    <n v="0"/>
    <n v="0"/>
    <s v="347074"/>
    <n v="7.7750000000000004"/>
    <s v="7.775"/>
    <s v="Southampton"/>
  </r>
  <r>
    <n v="806"/>
    <n v="0"/>
    <x v="1"/>
    <x v="2"/>
    <x v="1"/>
    <n v="31"/>
    <n v="31"/>
    <x v="0"/>
    <n v="0"/>
    <n v="0"/>
    <n v="0"/>
    <s v="347063"/>
    <n v="7.7750000000000004"/>
    <s v="7.775"/>
    <s v="Southampton"/>
  </r>
  <r>
    <n v="808"/>
    <n v="0"/>
    <x v="1"/>
    <x v="2"/>
    <x v="0"/>
    <n v="18"/>
    <n v="18"/>
    <x v="2"/>
    <n v="0"/>
    <n v="0"/>
    <n v="0"/>
    <s v="347087"/>
    <n v="7.7750000000000004"/>
    <s v="7.775"/>
    <s v="Southampton"/>
  </r>
  <r>
    <n v="852"/>
    <n v="0"/>
    <x v="1"/>
    <x v="2"/>
    <x v="1"/>
    <n v="74"/>
    <n v="74"/>
    <x v="1"/>
    <n v="0"/>
    <n v="0"/>
    <n v="0"/>
    <s v="347060"/>
    <n v="7.7750000000000004"/>
    <s v="7.775"/>
    <s v="Southampton"/>
  </r>
  <r>
    <n v="33"/>
    <n v="1"/>
    <x v="0"/>
    <x v="2"/>
    <x v="0"/>
    <m/>
    <s v="N/A"/>
    <x v="3"/>
    <n v="0"/>
    <n v="0"/>
    <n v="0"/>
    <s v="335677"/>
    <n v="7.75"/>
    <s v="7.75"/>
    <s v="Queenstown"/>
  </r>
  <r>
    <n v="48"/>
    <n v="1"/>
    <x v="0"/>
    <x v="2"/>
    <x v="0"/>
    <m/>
    <s v="N/A"/>
    <x v="3"/>
    <n v="0"/>
    <n v="0"/>
    <n v="0"/>
    <s v="14311"/>
    <n v="7.75"/>
    <s v="7.75"/>
    <s v="Queenstown"/>
  </r>
  <r>
    <n v="117"/>
    <n v="0"/>
    <x v="1"/>
    <x v="2"/>
    <x v="1"/>
    <n v="70.5"/>
    <n v="70.5"/>
    <x v="1"/>
    <n v="0"/>
    <n v="0"/>
    <n v="0"/>
    <s v="370369"/>
    <n v="7.75"/>
    <s v="7.75"/>
    <s v="Queenstown"/>
  </r>
  <r>
    <n v="127"/>
    <n v="0"/>
    <x v="1"/>
    <x v="2"/>
    <x v="1"/>
    <m/>
    <s v="N/A"/>
    <x v="3"/>
    <n v="0"/>
    <n v="0"/>
    <n v="0"/>
    <s v="370372"/>
    <n v="7.75"/>
    <s v="7.75"/>
    <s v="Queenstown"/>
  </r>
  <r>
    <n v="142"/>
    <n v="1"/>
    <x v="0"/>
    <x v="2"/>
    <x v="0"/>
    <n v="22"/>
    <n v="22"/>
    <x v="0"/>
    <n v="0"/>
    <n v="0"/>
    <n v="0"/>
    <s v="347081"/>
    <n v="7.75"/>
    <s v="7.75"/>
    <s v="Southampton"/>
  </r>
  <r>
    <n v="197"/>
    <n v="0"/>
    <x v="1"/>
    <x v="2"/>
    <x v="1"/>
    <m/>
    <s v="N/A"/>
    <x v="3"/>
    <n v="0"/>
    <n v="0"/>
    <n v="0"/>
    <s v="368703"/>
    <n v="7.75"/>
    <s v="7.75"/>
    <s v="Queenstown"/>
  </r>
  <r>
    <n v="199"/>
    <n v="1"/>
    <x v="0"/>
    <x v="2"/>
    <x v="0"/>
    <m/>
    <s v="N/A"/>
    <x v="3"/>
    <n v="0"/>
    <n v="0"/>
    <n v="0"/>
    <s v="370370"/>
    <n v="7.75"/>
    <s v="7.75"/>
    <s v="Queenstown"/>
  </r>
  <r>
    <n v="209"/>
    <n v="1"/>
    <x v="0"/>
    <x v="2"/>
    <x v="0"/>
    <n v="16"/>
    <n v="16"/>
    <x v="2"/>
    <n v="0"/>
    <n v="0"/>
    <n v="0"/>
    <s v="367231"/>
    <n v="7.75"/>
    <s v="7.75"/>
    <s v="Queenstown"/>
  </r>
  <r>
    <n v="215"/>
    <n v="0"/>
    <x v="1"/>
    <x v="2"/>
    <x v="1"/>
    <m/>
    <s v="N/A"/>
    <x v="3"/>
    <n v="1"/>
    <n v="0"/>
    <n v="1"/>
    <s v="367229"/>
    <n v="7.75"/>
    <s v="7.75"/>
    <s v="Queenstown"/>
  </r>
  <r>
    <n v="261"/>
    <n v="0"/>
    <x v="1"/>
    <x v="2"/>
    <x v="1"/>
    <m/>
    <s v="N/A"/>
    <x v="3"/>
    <n v="0"/>
    <n v="0"/>
    <n v="0"/>
    <s v="384461"/>
    <n v="7.75"/>
    <s v="7.75"/>
    <s v="Queenstown"/>
  </r>
  <r>
    <n v="265"/>
    <n v="0"/>
    <x v="1"/>
    <x v="2"/>
    <x v="0"/>
    <m/>
    <s v="N/A"/>
    <x v="3"/>
    <n v="0"/>
    <n v="0"/>
    <n v="0"/>
    <s v="382649"/>
    <n v="7.75"/>
    <s v="7.75"/>
    <s v="Queenstown"/>
  </r>
  <r>
    <n v="275"/>
    <n v="1"/>
    <x v="0"/>
    <x v="2"/>
    <x v="0"/>
    <m/>
    <s v="N/A"/>
    <x v="3"/>
    <n v="0"/>
    <n v="0"/>
    <n v="0"/>
    <s v="370375"/>
    <n v="7.75"/>
    <s v="7.75"/>
    <s v="Queenstown"/>
  </r>
  <r>
    <n v="277"/>
    <n v="0"/>
    <x v="1"/>
    <x v="2"/>
    <x v="0"/>
    <n v="45"/>
    <n v="45"/>
    <x v="0"/>
    <n v="0"/>
    <n v="0"/>
    <n v="0"/>
    <s v="347073"/>
    <n v="7.75"/>
    <s v="7.75"/>
    <s v="Southampton"/>
  </r>
  <r>
    <n v="281"/>
    <n v="0"/>
    <x v="1"/>
    <x v="2"/>
    <x v="1"/>
    <n v="65"/>
    <n v="65"/>
    <x v="1"/>
    <n v="0"/>
    <n v="0"/>
    <n v="0"/>
    <s v="336439"/>
    <n v="7.75"/>
    <s v="7.75"/>
    <s v="Queenstown"/>
  </r>
  <r>
    <n v="290"/>
    <n v="1"/>
    <x v="0"/>
    <x v="2"/>
    <x v="0"/>
    <n v="22"/>
    <n v="22"/>
    <x v="0"/>
    <n v="0"/>
    <n v="0"/>
    <n v="0"/>
    <s v="370373"/>
    <n v="7.75"/>
    <s v="7.75"/>
    <s v="Queenstown"/>
  </r>
  <r>
    <n v="301"/>
    <n v="1"/>
    <x v="0"/>
    <x v="2"/>
    <x v="0"/>
    <m/>
    <s v="N/A"/>
    <x v="3"/>
    <n v="0"/>
    <n v="0"/>
    <n v="0"/>
    <s v="9234"/>
    <n v="7.75"/>
    <s v="7.75"/>
    <s v="Queenstown"/>
  </r>
  <r>
    <n v="369"/>
    <n v="1"/>
    <x v="0"/>
    <x v="2"/>
    <x v="0"/>
    <m/>
    <s v="N/A"/>
    <x v="3"/>
    <n v="0"/>
    <n v="0"/>
    <n v="0"/>
    <s v="14313"/>
    <n v="7.75"/>
    <s v="7.75"/>
    <s v="Queenstown"/>
  </r>
  <r>
    <n v="407"/>
    <n v="0"/>
    <x v="1"/>
    <x v="2"/>
    <x v="1"/>
    <n v="51"/>
    <n v="51"/>
    <x v="0"/>
    <n v="0"/>
    <n v="0"/>
    <n v="0"/>
    <s v="347064"/>
    <n v="7.75"/>
    <s v="7.75"/>
    <s v="Southampton"/>
  </r>
  <r>
    <n v="429"/>
    <n v="0"/>
    <x v="1"/>
    <x v="2"/>
    <x v="1"/>
    <m/>
    <s v="N/A"/>
    <x v="3"/>
    <n v="0"/>
    <n v="0"/>
    <n v="0"/>
    <s v="364851"/>
    <n v="7.75"/>
    <s v="7.75"/>
    <s v="Queenstown"/>
  </r>
  <r>
    <n v="460"/>
    <n v="0"/>
    <x v="1"/>
    <x v="2"/>
    <x v="1"/>
    <m/>
    <s v="N/A"/>
    <x v="3"/>
    <n v="0"/>
    <n v="0"/>
    <n v="0"/>
    <s v="371060"/>
    <n v="7.75"/>
    <s v="7.75"/>
    <s v="Queenstown"/>
  </r>
  <r>
    <n v="502"/>
    <n v="0"/>
    <x v="1"/>
    <x v="2"/>
    <x v="0"/>
    <n v="21"/>
    <n v="21"/>
    <x v="0"/>
    <n v="0"/>
    <n v="0"/>
    <n v="0"/>
    <s v="364846"/>
    <n v="7.75"/>
    <s v="7.75"/>
    <s v="Queenstown"/>
  </r>
  <r>
    <n v="511"/>
    <n v="1"/>
    <x v="0"/>
    <x v="2"/>
    <x v="1"/>
    <n v="29"/>
    <n v="29"/>
    <x v="0"/>
    <n v="0"/>
    <n v="0"/>
    <n v="0"/>
    <s v="382651"/>
    <n v="7.75"/>
    <s v="7.75"/>
    <s v="Queenstown"/>
  </r>
  <r>
    <n v="526"/>
    <n v="0"/>
    <x v="1"/>
    <x v="2"/>
    <x v="1"/>
    <n v="40.5"/>
    <n v="40.5"/>
    <x v="0"/>
    <n v="0"/>
    <n v="0"/>
    <n v="0"/>
    <s v="367232"/>
    <n v="7.75"/>
    <s v="7.75"/>
    <s v="Queenstown"/>
  </r>
  <r>
    <n v="561"/>
    <n v="0"/>
    <x v="1"/>
    <x v="2"/>
    <x v="1"/>
    <m/>
    <s v="N/A"/>
    <x v="3"/>
    <n v="0"/>
    <n v="0"/>
    <n v="0"/>
    <s v="372622"/>
    <n v="7.75"/>
    <s v="7.75"/>
    <s v="Queenstown"/>
  </r>
  <r>
    <n v="574"/>
    <n v="1"/>
    <x v="0"/>
    <x v="2"/>
    <x v="0"/>
    <m/>
    <s v="N/A"/>
    <x v="3"/>
    <n v="0"/>
    <n v="0"/>
    <n v="0"/>
    <s v="14312"/>
    <n v="7.75"/>
    <s v="7.75"/>
    <s v="Queenstown"/>
  </r>
  <r>
    <n v="594"/>
    <n v="0"/>
    <x v="1"/>
    <x v="2"/>
    <x v="0"/>
    <m/>
    <s v="N/A"/>
    <x v="3"/>
    <n v="0"/>
    <n v="2"/>
    <n v="2"/>
    <s v="364848"/>
    <n v="7.75"/>
    <s v="7.75"/>
    <s v="Queenstown"/>
  </r>
  <r>
    <n v="614"/>
    <n v="0"/>
    <x v="1"/>
    <x v="2"/>
    <x v="1"/>
    <m/>
    <s v="N/A"/>
    <x v="3"/>
    <n v="0"/>
    <n v="0"/>
    <n v="0"/>
    <s v="370377"/>
    <n v="7.75"/>
    <s v="7.75"/>
    <s v="Queenstown"/>
  </r>
  <r>
    <n v="750"/>
    <n v="0"/>
    <x v="1"/>
    <x v="2"/>
    <x v="1"/>
    <n v="31"/>
    <n v="31"/>
    <x v="0"/>
    <n v="0"/>
    <n v="0"/>
    <n v="0"/>
    <s v="335097"/>
    <n v="7.75"/>
    <s v="7.75"/>
    <s v="Queenstown"/>
  </r>
  <r>
    <n v="768"/>
    <n v="0"/>
    <x v="1"/>
    <x v="2"/>
    <x v="0"/>
    <n v="30.5"/>
    <n v="30.5"/>
    <x v="0"/>
    <n v="0"/>
    <n v="0"/>
    <n v="0"/>
    <s v="364850"/>
    <n v="7.75"/>
    <s v="7.75"/>
    <s v="Queenstown"/>
  </r>
  <r>
    <n v="776"/>
    <n v="0"/>
    <x v="1"/>
    <x v="2"/>
    <x v="1"/>
    <n v="18"/>
    <n v="18"/>
    <x v="2"/>
    <n v="0"/>
    <n v="0"/>
    <n v="0"/>
    <s v="347078"/>
    <n v="7.75"/>
    <s v="7.75"/>
    <s v="Southampton"/>
  </r>
  <r>
    <n v="777"/>
    <n v="0"/>
    <x v="1"/>
    <x v="2"/>
    <x v="1"/>
    <m/>
    <s v="N/A"/>
    <x v="3"/>
    <n v="0"/>
    <n v="0"/>
    <n v="0"/>
    <s v="383121"/>
    <n v="7.75"/>
    <s v="7.75"/>
    <s v="Queenstown"/>
  </r>
  <r>
    <n v="791"/>
    <n v="0"/>
    <x v="1"/>
    <x v="2"/>
    <x v="1"/>
    <m/>
    <s v="N/A"/>
    <x v="3"/>
    <n v="0"/>
    <n v="0"/>
    <n v="0"/>
    <s v="12460"/>
    <n v="7.75"/>
    <s v="7.75"/>
    <s v="Queenstown"/>
  </r>
  <r>
    <n v="829"/>
    <n v="1"/>
    <x v="0"/>
    <x v="2"/>
    <x v="1"/>
    <m/>
    <s v="N/A"/>
    <x v="3"/>
    <n v="0"/>
    <n v="0"/>
    <n v="0"/>
    <s v="367228"/>
    <n v="7.75"/>
    <s v="7.75"/>
    <s v="Queenstown"/>
  </r>
  <r>
    <n v="891"/>
    <n v="0"/>
    <x v="1"/>
    <x v="2"/>
    <x v="1"/>
    <n v="32"/>
    <n v="32"/>
    <x v="0"/>
    <n v="0"/>
    <n v="0"/>
    <n v="0"/>
    <s v="370376"/>
    <n v="7.75"/>
    <s v="7.75"/>
    <s v="Queenstown"/>
  </r>
  <r>
    <n v="704"/>
    <n v="0"/>
    <x v="1"/>
    <x v="2"/>
    <x v="1"/>
    <n v="25"/>
    <n v="25"/>
    <x v="0"/>
    <n v="0"/>
    <n v="0"/>
    <n v="0"/>
    <s v="36864"/>
    <n v="7.7416999999999998"/>
    <s v="7.7417"/>
    <s v="Queenstown"/>
  </r>
  <r>
    <n v="728"/>
    <n v="1"/>
    <x v="0"/>
    <x v="2"/>
    <x v="0"/>
    <m/>
    <s v="N/A"/>
    <x v="3"/>
    <n v="0"/>
    <n v="0"/>
    <n v="0"/>
    <s v="36866"/>
    <n v="7.7374999999999998"/>
    <s v="7.7375"/>
    <s v="Queenstown"/>
  </r>
  <r>
    <n v="779"/>
    <n v="0"/>
    <x v="1"/>
    <x v="2"/>
    <x v="1"/>
    <m/>
    <s v="N/A"/>
    <x v="3"/>
    <n v="0"/>
    <n v="0"/>
    <n v="0"/>
    <s v="36865"/>
    <n v="7.7374999999999998"/>
    <s v="7.7375"/>
    <s v="Queenstown"/>
  </r>
  <r>
    <n v="157"/>
    <n v="1"/>
    <x v="0"/>
    <x v="2"/>
    <x v="0"/>
    <n v="16"/>
    <n v="16"/>
    <x v="2"/>
    <n v="0"/>
    <n v="0"/>
    <n v="0"/>
    <s v="35851"/>
    <n v="7.7332999999999998"/>
    <s v="7.7333"/>
    <s v="Queenstown"/>
  </r>
  <r>
    <n v="422"/>
    <n v="0"/>
    <x v="1"/>
    <x v="2"/>
    <x v="1"/>
    <n v="21"/>
    <n v="21"/>
    <x v="0"/>
    <n v="0"/>
    <n v="0"/>
    <n v="0"/>
    <s v="A/5. 13032"/>
    <n v="7.7332999999999998"/>
    <s v="7.7333"/>
    <s v="Queenstown"/>
  </r>
  <r>
    <n v="630"/>
    <n v="0"/>
    <x v="1"/>
    <x v="2"/>
    <x v="1"/>
    <m/>
    <s v="N/A"/>
    <x v="3"/>
    <n v="0"/>
    <n v="0"/>
    <n v="0"/>
    <s v="334912"/>
    <n v="7.7332999999999998"/>
    <s v="7.7333"/>
    <s v="Queenstown"/>
  </r>
  <r>
    <n v="698"/>
    <n v="1"/>
    <x v="0"/>
    <x v="2"/>
    <x v="0"/>
    <m/>
    <s v="N/A"/>
    <x v="3"/>
    <n v="0"/>
    <n v="0"/>
    <n v="0"/>
    <s v="35852"/>
    <n v="7.7332999999999998"/>
    <s v="7.7333"/>
    <s v="Queenstown"/>
  </r>
  <r>
    <n v="389"/>
    <n v="0"/>
    <x v="1"/>
    <x v="2"/>
    <x v="1"/>
    <m/>
    <s v="N/A"/>
    <x v="3"/>
    <n v="0"/>
    <n v="0"/>
    <n v="0"/>
    <s v="367655"/>
    <n v="7.7291999999999996"/>
    <s v="7.7292"/>
    <s v="Queenstown"/>
  </r>
  <r>
    <n v="469"/>
    <n v="0"/>
    <x v="1"/>
    <x v="2"/>
    <x v="1"/>
    <m/>
    <s v="N/A"/>
    <x v="3"/>
    <n v="0"/>
    <n v="0"/>
    <n v="0"/>
    <s v="36209"/>
    <n v="7.7249999999999996"/>
    <s v="7.725"/>
    <s v="Queenstown"/>
  </r>
  <r>
    <n v="76"/>
    <n v="0"/>
    <x v="1"/>
    <x v="2"/>
    <x v="1"/>
    <n v="25"/>
    <n v="25"/>
    <x v="0"/>
    <n v="0"/>
    <n v="0"/>
    <n v="0"/>
    <s v="348123"/>
    <n v="7.65"/>
    <s v="7.65"/>
    <s v="Southampton"/>
  </r>
  <r>
    <n v="107"/>
    <n v="1"/>
    <x v="0"/>
    <x v="2"/>
    <x v="0"/>
    <n v="21"/>
    <n v="21"/>
    <x v="0"/>
    <n v="0"/>
    <n v="0"/>
    <n v="0"/>
    <s v="343120"/>
    <n v="7.65"/>
    <s v="7.65"/>
    <s v="Southampton"/>
  </r>
  <r>
    <n v="700"/>
    <n v="0"/>
    <x v="1"/>
    <x v="2"/>
    <x v="1"/>
    <n v="42"/>
    <n v="42"/>
    <x v="0"/>
    <n v="0"/>
    <n v="0"/>
    <n v="0"/>
    <s v="348121"/>
    <n v="7.65"/>
    <s v="7.65"/>
    <s v="Southampton"/>
  </r>
  <r>
    <n v="716"/>
    <n v="0"/>
    <x v="1"/>
    <x v="2"/>
    <x v="1"/>
    <n v="19"/>
    <n v="19"/>
    <x v="0"/>
    <n v="0"/>
    <n v="0"/>
    <n v="0"/>
    <s v="348124"/>
    <n v="7.65"/>
    <s v="7.65"/>
    <s v="Southampton"/>
  </r>
  <r>
    <n v="503"/>
    <n v="0"/>
    <x v="1"/>
    <x v="2"/>
    <x v="0"/>
    <m/>
    <s v="N/A"/>
    <x v="3"/>
    <n v="0"/>
    <n v="0"/>
    <n v="0"/>
    <s v="330909"/>
    <n v="7.6292"/>
    <s v="7.6292"/>
    <s v="Queenstown"/>
  </r>
  <r>
    <n v="236"/>
    <n v="0"/>
    <x v="1"/>
    <x v="2"/>
    <x v="0"/>
    <m/>
    <s v="N/A"/>
    <x v="3"/>
    <n v="0"/>
    <n v="0"/>
    <n v="0"/>
    <s v="W./C. 6609"/>
    <n v="7.55"/>
    <s v="7.55"/>
    <s v="Southampton"/>
  </r>
  <r>
    <n v="649"/>
    <n v="0"/>
    <x v="1"/>
    <x v="2"/>
    <x v="1"/>
    <m/>
    <s v="N/A"/>
    <x v="3"/>
    <n v="0"/>
    <n v="0"/>
    <n v="0"/>
    <s v="S.O./P.P. 751"/>
    <n v="7.55"/>
    <s v="7.55"/>
    <s v="Southampton"/>
  </r>
  <r>
    <n v="650"/>
    <n v="1"/>
    <x v="0"/>
    <x v="2"/>
    <x v="0"/>
    <n v="23"/>
    <n v="23"/>
    <x v="0"/>
    <n v="0"/>
    <n v="0"/>
    <n v="0"/>
    <s v="CA. 2314"/>
    <n v="7.55"/>
    <s v="7.55"/>
    <s v="Southampton"/>
  </r>
  <r>
    <n v="846"/>
    <n v="0"/>
    <x v="1"/>
    <x v="2"/>
    <x v="1"/>
    <n v="42"/>
    <n v="42"/>
    <x v="0"/>
    <n v="0"/>
    <n v="0"/>
    <n v="0"/>
    <s v="C.A. 5547"/>
    <n v="7.55"/>
    <s v="7.55"/>
    <s v="Southampton"/>
  </r>
  <r>
    <n v="479"/>
    <n v="0"/>
    <x v="1"/>
    <x v="2"/>
    <x v="1"/>
    <n v="22"/>
    <n v="22"/>
    <x v="0"/>
    <n v="0"/>
    <n v="0"/>
    <n v="0"/>
    <s v="350060"/>
    <n v="7.5208000000000004"/>
    <s v="7.5208"/>
    <s v="Southampton"/>
  </r>
  <r>
    <n v="515"/>
    <n v="0"/>
    <x v="1"/>
    <x v="2"/>
    <x v="1"/>
    <n v="24"/>
    <n v="24"/>
    <x v="0"/>
    <n v="0"/>
    <n v="0"/>
    <n v="0"/>
    <s v="349209"/>
    <n v="7.4958"/>
    <s v="7.4958"/>
    <s v="Southampton"/>
  </r>
  <r>
    <n v="664"/>
    <n v="0"/>
    <x v="1"/>
    <x v="2"/>
    <x v="1"/>
    <n v="36"/>
    <n v="36"/>
    <x v="0"/>
    <n v="0"/>
    <n v="0"/>
    <n v="0"/>
    <s v="349210"/>
    <n v="7.4958"/>
    <s v="7.4958"/>
    <s v="Southampton"/>
  </r>
  <r>
    <n v="787"/>
    <n v="1"/>
    <x v="0"/>
    <x v="2"/>
    <x v="0"/>
    <n v="18"/>
    <n v="18"/>
    <x v="2"/>
    <n v="0"/>
    <n v="0"/>
    <n v="0"/>
    <s v="3101265"/>
    <n v="7.4958"/>
    <s v="7.4958"/>
    <s v="Southampton"/>
  </r>
  <r>
    <n v="155"/>
    <n v="0"/>
    <x v="1"/>
    <x v="2"/>
    <x v="1"/>
    <m/>
    <s v="N/A"/>
    <x v="3"/>
    <n v="0"/>
    <n v="0"/>
    <n v="0"/>
    <s v="Fa 265302"/>
    <n v="7.3125"/>
    <s v="7.3125"/>
    <s v="Southampton"/>
  </r>
  <r>
    <n v="1"/>
    <n v="0"/>
    <x v="1"/>
    <x v="2"/>
    <x v="1"/>
    <n v="22"/>
    <n v="22"/>
    <x v="0"/>
    <n v="1"/>
    <n v="0"/>
    <n v="1"/>
    <s v="A/5 21171"/>
    <n v="7.25"/>
    <s v="7.25"/>
    <s v="Southampton"/>
  </r>
  <r>
    <n v="95"/>
    <n v="0"/>
    <x v="1"/>
    <x v="2"/>
    <x v="1"/>
    <n v="59"/>
    <n v="59"/>
    <x v="1"/>
    <n v="0"/>
    <n v="0"/>
    <n v="0"/>
    <s v="364500"/>
    <n v="7.25"/>
    <s v="7.25"/>
    <s v="Southampton"/>
  </r>
  <r>
    <n v="213"/>
    <n v="0"/>
    <x v="1"/>
    <x v="2"/>
    <x v="1"/>
    <n v="22"/>
    <n v="22"/>
    <x v="0"/>
    <n v="0"/>
    <n v="0"/>
    <n v="0"/>
    <s v="A/5 21174"/>
    <n v="7.25"/>
    <s v="7.25"/>
    <s v="Southampton"/>
  </r>
  <r>
    <n v="228"/>
    <n v="0"/>
    <x v="1"/>
    <x v="2"/>
    <x v="1"/>
    <n v="20.5"/>
    <n v="20.5"/>
    <x v="0"/>
    <n v="0"/>
    <n v="0"/>
    <n v="0"/>
    <s v="A/5 21173"/>
    <n v="7.25"/>
    <s v="7.25"/>
    <s v="Southampton"/>
  </r>
  <r>
    <n v="251"/>
    <n v="0"/>
    <x v="1"/>
    <x v="2"/>
    <x v="1"/>
    <m/>
    <s v="N/A"/>
    <x v="3"/>
    <n v="0"/>
    <n v="0"/>
    <n v="0"/>
    <s v="362316"/>
    <n v="7.25"/>
    <s v="7.25"/>
    <s v="Southampton"/>
  </r>
  <r>
    <n v="321"/>
    <n v="0"/>
    <x v="1"/>
    <x v="2"/>
    <x v="1"/>
    <n v="22"/>
    <n v="22"/>
    <x v="0"/>
    <n v="0"/>
    <n v="0"/>
    <n v="0"/>
    <s v="A/5 21172"/>
    <n v="7.25"/>
    <s v="7.25"/>
    <s v="Southampton"/>
  </r>
  <r>
    <n v="366"/>
    <n v="0"/>
    <x v="1"/>
    <x v="2"/>
    <x v="1"/>
    <n v="30"/>
    <n v="30"/>
    <x v="0"/>
    <n v="0"/>
    <n v="0"/>
    <n v="0"/>
    <s v="C 7076"/>
    <n v="7.25"/>
    <s v="7.25"/>
    <s v="Southampton"/>
  </r>
  <r>
    <n v="377"/>
    <n v="1"/>
    <x v="0"/>
    <x v="2"/>
    <x v="0"/>
    <n v="22"/>
    <n v="22"/>
    <x v="0"/>
    <n v="0"/>
    <n v="0"/>
    <n v="0"/>
    <s v="C 7077"/>
    <n v="7.25"/>
    <s v="7.25"/>
    <s v="Southampton"/>
  </r>
  <r>
    <n v="426"/>
    <n v="0"/>
    <x v="1"/>
    <x v="2"/>
    <x v="1"/>
    <m/>
    <s v="N/A"/>
    <x v="3"/>
    <n v="0"/>
    <n v="0"/>
    <n v="0"/>
    <s v="A/4. 34244"/>
    <n v="7.25"/>
    <s v="7.25"/>
    <s v="Southampton"/>
  </r>
  <r>
    <n v="471"/>
    <n v="0"/>
    <x v="1"/>
    <x v="2"/>
    <x v="1"/>
    <m/>
    <s v="N/A"/>
    <x v="3"/>
    <n v="0"/>
    <n v="0"/>
    <n v="0"/>
    <s v="323592"/>
    <n v="7.25"/>
    <s v="7.25"/>
    <s v="Southampton"/>
  </r>
  <r>
    <n v="492"/>
    <n v="0"/>
    <x v="1"/>
    <x v="2"/>
    <x v="1"/>
    <n v="21"/>
    <n v="21"/>
    <x v="0"/>
    <n v="0"/>
    <n v="0"/>
    <n v="0"/>
    <s v="SOTON/OQ 3101317"/>
    <n v="7.25"/>
    <s v="7.25"/>
    <s v="Southampton"/>
  </r>
  <r>
    <n v="593"/>
    <n v="0"/>
    <x v="1"/>
    <x v="2"/>
    <x v="1"/>
    <n v="47"/>
    <n v="47"/>
    <x v="0"/>
    <n v="0"/>
    <n v="0"/>
    <n v="0"/>
    <s v="A/5 3902"/>
    <n v="7.25"/>
    <s v="7.25"/>
    <s v="Southampton"/>
  </r>
  <r>
    <n v="786"/>
    <n v="0"/>
    <x v="1"/>
    <x v="2"/>
    <x v="1"/>
    <n v="25"/>
    <n v="25"/>
    <x v="0"/>
    <n v="0"/>
    <n v="0"/>
    <n v="0"/>
    <s v="374887"/>
    <n v="7.25"/>
    <s v="7.25"/>
    <s v="Southampton"/>
  </r>
  <r>
    <n v="37"/>
    <n v="1"/>
    <x v="0"/>
    <x v="2"/>
    <x v="1"/>
    <m/>
    <s v="N/A"/>
    <x v="3"/>
    <n v="0"/>
    <n v="0"/>
    <n v="0"/>
    <s v="2677"/>
    <n v="7.2291999999999996"/>
    <s v="7.2292"/>
    <s v="Cherbourg"/>
  </r>
  <r>
    <n v="58"/>
    <n v="0"/>
    <x v="1"/>
    <x v="2"/>
    <x v="1"/>
    <n v="28.5"/>
    <n v="28.5"/>
    <x v="0"/>
    <n v="0"/>
    <n v="0"/>
    <n v="0"/>
    <s v="2697"/>
    <n v="7.2291999999999996"/>
    <s v="7.2292"/>
    <s v="Cherbourg"/>
  </r>
  <r>
    <n v="61"/>
    <n v="0"/>
    <x v="1"/>
    <x v="2"/>
    <x v="1"/>
    <n v="22"/>
    <n v="22"/>
    <x v="0"/>
    <n v="0"/>
    <n v="0"/>
    <n v="0"/>
    <s v="2669"/>
    <n v="7.2291999999999996"/>
    <s v="7.2292"/>
    <s v="Cherbourg"/>
  </r>
  <r>
    <n v="297"/>
    <n v="0"/>
    <x v="1"/>
    <x v="2"/>
    <x v="1"/>
    <n v="23.5"/>
    <n v="23.5"/>
    <x v="0"/>
    <n v="0"/>
    <n v="0"/>
    <n v="0"/>
    <s v="2693"/>
    <n v="7.2291999999999996"/>
    <s v="7.2292"/>
    <s v="Cherbourg"/>
  </r>
  <r>
    <n v="353"/>
    <n v="0"/>
    <x v="1"/>
    <x v="2"/>
    <x v="1"/>
    <n v="15"/>
    <n v="15"/>
    <x v="2"/>
    <n v="1"/>
    <n v="1"/>
    <n v="2"/>
    <s v="2695"/>
    <n v="7.2291999999999996"/>
    <s v="7.2292"/>
    <s v="Cherbourg"/>
  </r>
  <r>
    <n v="368"/>
    <n v="1"/>
    <x v="0"/>
    <x v="2"/>
    <x v="0"/>
    <m/>
    <s v="N/A"/>
    <x v="3"/>
    <n v="0"/>
    <n v="0"/>
    <n v="0"/>
    <s v="2626"/>
    <n v="7.2291999999999996"/>
    <s v="7.2292"/>
    <s v="Cherbourg"/>
  </r>
  <r>
    <n v="525"/>
    <n v="0"/>
    <x v="1"/>
    <x v="2"/>
    <x v="1"/>
    <m/>
    <s v="N/A"/>
    <x v="3"/>
    <n v="0"/>
    <n v="0"/>
    <n v="0"/>
    <s v="2700"/>
    <n v="7.2291999999999996"/>
    <s v="7.2292"/>
    <s v="Cherbourg"/>
  </r>
  <r>
    <n v="532"/>
    <n v="0"/>
    <x v="1"/>
    <x v="2"/>
    <x v="1"/>
    <m/>
    <s v="N/A"/>
    <x v="3"/>
    <n v="0"/>
    <n v="0"/>
    <n v="0"/>
    <s v="2641"/>
    <n v="7.2291999999999996"/>
    <s v="7.2292"/>
    <s v="Cherbourg"/>
  </r>
  <r>
    <n v="533"/>
    <n v="0"/>
    <x v="1"/>
    <x v="2"/>
    <x v="1"/>
    <n v="17"/>
    <n v="17"/>
    <x v="2"/>
    <n v="1"/>
    <n v="1"/>
    <n v="2"/>
    <s v="2690"/>
    <n v="7.2291999999999996"/>
    <s v="7.2292"/>
    <s v="Cherbourg"/>
  </r>
  <r>
    <n v="569"/>
    <n v="0"/>
    <x v="1"/>
    <x v="2"/>
    <x v="1"/>
    <m/>
    <s v="N/A"/>
    <x v="3"/>
    <n v="0"/>
    <n v="0"/>
    <n v="0"/>
    <s v="2686"/>
    <n v="7.2291999999999996"/>
    <s v="7.2292"/>
    <s v="Cherbourg"/>
  </r>
  <r>
    <n v="763"/>
    <n v="1"/>
    <x v="0"/>
    <x v="2"/>
    <x v="1"/>
    <n v="20"/>
    <n v="20"/>
    <x v="0"/>
    <n v="0"/>
    <n v="0"/>
    <n v="0"/>
    <s v="2663"/>
    <n v="7.2291999999999996"/>
    <s v="7.2292"/>
    <s v="Cherbourg"/>
  </r>
  <r>
    <n v="781"/>
    <n v="1"/>
    <x v="0"/>
    <x v="2"/>
    <x v="0"/>
    <n v="13"/>
    <n v="13"/>
    <x v="2"/>
    <n v="0"/>
    <n v="0"/>
    <n v="0"/>
    <s v="2687"/>
    <n v="7.2291999999999996"/>
    <s v="7.2292"/>
    <s v="Cherbourg"/>
  </r>
  <r>
    <n v="799"/>
    <n v="0"/>
    <x v="1"/>
    <x v="2"/>
    <x v="1"/>
    <n v="30"/>
    <n v="30"/>
    <x v="0"/>
    <n v="0"/>
    <n v="0"/>
    <n v="0"/>
    <s v="2685"/>
    <n v="7.2291999999999996"/>
    <s v="7.2292"/>
    <s v="Cherbourg"/>
  </r>
  <r>
    <n v="833"/>
    <n v="0"/>
    <x v="1"/>
    <x v="2"/>
    <x v="1"/>
    <m/>
    <s v="N/A"/>
    <x v="3"/>
    <n v="0"/>
    <n v="0"/>
    <n v="0"/>
    <s v="2671"/>
    <n v="7.2291999999999996"/>
    <s v="7.2292"/>
    <s v="Cherbourg"/>
  </r>
  <r>
    <n v="860"/>
    <n v="0"/>
    <x v="1"/>
    <x v="2"/>
    <x v="1"/>
    <m/>
    <s v="N/A"/>
    <x v="3"/>
    <n v="0"/>
    <n v="0"/>
    <n v="0"/>
    <s v="2629"/>
    <n v="7.2291999999999996"/>
    <s v="7.2292"/>
    <s v="Cherbourg"/>
  </r>
  <r>
    <n v="20"/>
    <n v="1"/>
    <x v="0"/>
    <x v="2"/>
    <x v="0"/>
    <m/>
    <s v="N/A"/>
    <x v="3"/>
    <n v="0"/>
    <n v="0"/>
    <n v="0"/>
    <s v="2649"/>
    <n v="7.2249999999999996"/>
    <s v="7.225"/>
    <s v="Cherbourg"/>
  </r>
  <r>
    <n v="27"/>
    <n v="0"/>
    <x v="1"/>
    <x v="2"/>
    <x v="1"/>
    <m/>
    <s v="N/A"/>
    <x v="3"/>
    <n v="0"/>
    <n v="0"/>
    <n v="0"/>
    <s v="2631"/>
    <n v="7.2249999999999996"/>
    <s v="7.225"/>
    <s v="Cherbourg"/>
  </r>
  <r>
    <n v="204"/>
    <n v="0"/>
    <x v="1"/>
    <x v="2"/>
    <x v="1"/>
    <n v="45.5"/>
    <n v="45.5"/>
    <x v="0"/>
    <n v="0"/>
    <n v="0"/>
    <n v="0"/>
    <s v="2628"/>
    <n v="7.2249999999999996"/>
    <s v="7.225"/>
    <s v="Cherbourg"/>
  </r>
  <r>
    <n v="245"/>
    <n v="0"/>
    <x v="1"/>
    <x v="2"/>
    <x v="1"/>
    <n v="30"/>
    <n v="30"/>
    <x v="0"/>
    <n v="0"/>
    <n v="0"/>
    <n v="0"/>
    <s v="2694"/>
    <n v="7.2249999999999996"/>
    <s v="7.225"/>
    <s v="Cherbourg"/>
  </r>
  <r>
    <n v="355"/>
    <n v="0"/>
    <x v="1"/>
    <x v="2"/>
    <x v="1"/>
    <m/>
    <s v="N/A"/>
    <x v="3"/>
    <n v="0"/>
    <n v="0"/>
    <n v="0"/>
    <s v="2647"/>
    <n v="7.2249999999999996"/>
    <s v="7.225"/>
    <s v="Cherbourg"/>
  </r>
  <r>
    <n v="523"/>
    <n v="0"/>
    <x v="1"/>
    <x v="2"/>
    <x v="1"/>
    <m/>
    <s v="N/A"/>
    <x v="3"/>
    <n v="0"/>
    <n v="0"/>
    <n v="0"/>
    <s v="2624"/>
    <n v="7.2249999999999996"/>
    <s v="7.225"/>
    <s v="Cherbourg"/>
  </r>
  <r>
    <n v="554"/>
    <n v="1"/>
    <x v="0"/>
    <x v="2"/>
    <x v="1"/>
    <n v="22"/>
    <n v="22"/>
    <x v="0"/>
    <n v="0"/>
    <n v="0"/>
    <n v="0"/>
    <s v="2620"/>
    <n v="7.2249999999999996"/>
    <s v="7.225"/>
    <s v="Cherbourg"/>
  </r>
  <r>
    <n v="599"/>
    <n v="0"/>
    <x v="1"/>
    <x v="2"/>
    <x v="1"/>
    <m/>
    <s v="N/A"/>
    <x v="3"/>
    <n v="0"/>
    <n v="0"/>
    <n v="0"/>
    <s v="2664"/>
    <n v="7.2249999999999996"/>
    <s v="7.225"/>
    <s v="Cherbourg"/>
  </r>
  <r>
    <n v="662"/>
    <n v="0"/>
    <x v="1"/>
    <x v="2"/>
    <x v="1"/>
    <n v="40"/>
    <n v="40"/>
    <x v="0"/>
    <n v="0"/>
    <n v="0"/>
    <n v="0"/>
    <s v="2623"/>
    <n v="7.2249999999999996"/>
    <s v="7.225"/>
    <s v="Cherbourg"/>
  </r>
  <r>
    <n v="694"/>
    <n v="0"/>
    <x v="1"/>
    <x v="2"/>
    <x v="1"/>
    <n v="25"/>
    <n v="25"/>
    <x v="0"/>
    <n v="0"/>
    <n v="0"/>
    <n v="0"/>
    <s v="2672"/>
    <n v="7.2249999999999996"/>
    <s v="7.225"/>
    <s v="Cherbourg"/>
  </r>
  <r>
    <n v="774"/>
    <n v="0"/>
    <x v="1"/>
    <x v="2"/>
    <x v="1"/>
    <m/>
    <s v="N/A"/>
    <x v="3"/>
    <n v="0"/>
    <n v="0"/>
    <n v="0"/>
    <s v="2674"/>
    <n v="7.2249999999999996"/>
    <s v="7.225"/>
    <s v="Cherbourg"/>
  </r>
  <r>
    <n v="876"/>
    <n v="1"/>
    <x v="0"/>
    <x v="2"/>
    <x v="0"/>
    <n v="15"/>
    <n v="15"/>
    <x v="2"/>
    <n v="0"/>
    <n v="0"/>
    <n v="0"/>
    <s v="2667"/>
    <n v="7.2249999999999996"/>
    <s v="7.225"/>
    <s v="Cherbourg"/>
  </r>
  <r>
    <n v="128"/>
    <n v="1"/>
    <x v="0"/>
    <x v="2"/>
    <x v="1"/>
    <n v="24"/>
    <n v="24"/>
    <x v="0"/>
    <n v="0"/>
    <n v="0"/>
    <n v="0"/>
    <s v="C 17369"/>
    <n v="7.1417000000000002"/>
    <s v="7.1417"/>
    <s v="Southampton"/>
  </r>
  <r>
    <n v="244"/>
    <n v="0"/>
    <x v="1"/>
    <x v="2"/>
    <x v="1"/>
    <n v="22"/>
    <n v="22"/>
    <x v="0"/>
    <n v="0"/>
    <n v="0"/>
    <n v="0"/>
    <s v="STON/O 2. 3101275"/>
    <n v="7.125"/>
    <s v="7.125"/>
    <s v="Southampton"/>
  </r>
  <r>
    <n v="434"/>
    <n v="0"/>
    <x v="1"/>
    <x v="2"/>
    <x v="1"/>
    <n v="17"/>
    <n v="17"/>
    <x v="2"/>
    <n v="0"/>
    <n v="0"/>
    <n v="0"/>
    <s v="STON/O 2. 3101274"/>
    <n v="7.125"/>
    <s v="7.125"/>
    <s v="Southampton"/>
  </r>
  <r>
    <n v="591"/>
    <n v="0"/>
    <x v="1"/>
    <x v="2"/>
    <x v="1"/>
    <n v="35"/>
    <n v="35"/>
    <x v="0"/>
    <n v="0"/>
    <n v="0"/>
    <n v="0"/>
    <s v="STON/O 2. 3101273"/>
    <n v="7.125"/>
    <s v="7.125"/>
    <s v="Southampton"/>
  </r>
  <r>
    <n v="762"/>
    <n v="0"/>
    <x v="1"/>
    <x v="2"/>
    <x v="1"/>
    <n v="41"/>
    <n v="41"/>
    <x v="0"/>
    <n v="0"/>
    <n v="0"/>
    <n v="0"/>
    <s v="SOTON/O2 3101272"/>
    <n v="7.125"/>
    <s v="7.125"/>
    <s v="Southampton"/>
  </r>
  <r>
    <n v="632"/>
    <n v="0"/>
    <x v="1"/>
    <x v="2"/>
    <x v="1"/>
    <n v="51"/>
    <n v="51"/>
    <x v="0"/>
    <n v="0"/>
    <n v="0"/>
    <n v="0"/>
    <s v="347743"/>
    <n v="7.0541999999999998"/>
    <s v="7.0542"/>
    <s v="Southampton"/>
  </r>
  <r>
    <n v="722"/>
    <n v="0"/>
    <x v="1"/>
    <x v="2"/>
    <x v="1"/>
    <n v="17"/>
    <n v="17"/>
    <x v="2"/>
    <n v="1"/>
    <n v="0"/>
    <n v="1"/>
    <s v="350048"/>
    <n v="7.0541999999999998"/>
    <s v="7.0542"/>
    <s v="Southampton"/>
  </r>
  <r>
    <n v="132"/>
    <n v="0"/>
    <x v="1"/>
    <x v="2"/>
    <x v="1"/>
    <n v="20"/>
    <n v="20"/>
    <x v="0"/>
    <n v="0"/>
    <n v="0"/>
    <n v="0"/>
    <s v="SOTON/O.Q. 3101307"/>
    <n v="7.05"/>
    <s v="7.05"/>
    <s v="Southampton"/>
  </r>
  <r>
    <n v="211"/>
    <n v="0"/>
    <x v="1"/>
    <x v="2"/>
    <x v="1"/>
    <n v="24"/>
    <n v="24"/>
    <x v="0"/>
    <n v="0"/>
    <n v="0"/>
    <n v="0"/>
    <s v="SOTON/O.Q. 3101311"/>
    <n v="7.05"/>
    <s v="7.05"/>
    <s v="Southampton"/>
  </r>
  <r>
    <n v="364"/>
    <n v="0"/>
    <x v="1"/>
    <x v="2"/>
    <x v="1"/>
    <n v="35"/>
    <n v="35"/>
    <x v="0"/>
    <n v="0"/>
    <n v="0"/>
    <n v="0"/>
    <s v="SOTON/O.Q. 3101310"/>
    <n v="7.05"/>
    <s v="7.05"/>
    <s v="Southampton"/>
  </r>
  <r>
    <n v="466"/>
    <n v="0"/>
    <x v="1"/>
    <x v="2"/>
    <x v="1"/>
    <n v="38"/>
    <n v="38"/>
    <x v="0"/>
    <n v="0"/>
    <n v="0"/>
    <n v="0"/>
    <s v="SOTON/O.Q. 3101306"/>
    <n v="7.05"/>
    <s v="7.05"/>
    <s v="Southampton"/>
  </r>
  <r>
    <n v="612"/>
    <n v="0"/>
    <x v="1"/>
    <x v="2"/>
    <x v="1"/>
    <m/>
    <s v="N/A"/>
    <x v="3"/>
    <n v="0"/>
    <n v="0"/>
    <n v="0"/>
    <s v="SOTON/O.Q. 3101305"/>
    <n v="7.05"/>
    <s v="7.05"/>
    <s v="Southampton"/>
  </r>
  <r>
    <n v="785"/>
    <n v="0"/>
    <x v="1"/>
    <x v="2"/>
    <x v="1"/>
    <n v="25"/>
    <n v="25"/>
    <x v="0"/>
    <n v="0"/>
    <n v="0"/>
    <n v="0"/>
    <s v="SOTON/O.Q. 3101312"/>
    <n v="7.05"/>
    <s v="7.05"/>
    <s v="Southampton"/>
  </r>
  <r>
    <n v="885"/>
    <n v="0"/>
    <x v="1"/>
    <x v="2"/>
    <x v="1"/>
    <n v="25"/>
    <n v="25"/>
    <x v="0"/>
    <n v="0"/>
    <n v="0"/>
    <n v="0"/>
    <s v="SOTON/OQ 392076"/>
    <n v="7.05"/>
    <s v="7.05"/>
    <s v="Southampton"/>
  </r>
  <r>
    <n v="478"/>
    <n v="0"/>
    <x v="1"/>
    <x v="2"/>
    <x v="1"/>
    <n v="29"/>
    <n v="29"/>
    <x v="0"/>
    <n v="1"/>
    <n v="0"/>
    <n v="1"/>
    <s v="3460"/>
    <n v="7.0457999999999998"/>
    <s v="7.0458"/>
    <s v="Southampton"/>
  </r>
  <r>
    <n v="130"/>
    <n v="0"/>
    <x v="1"/>
    <x v="2"/>
    <x v="1"/>
    <n v="45"/>
    <n v="45"/>
    <x v="0"/>
    <n v="0"/>
    <n v="0"/>
    <n v="0"/>
    <s v="347061"/>
    <n v="6.9749999999999996"/>
    <s v="6.975"/>
    <s v="Southampton"/>
  </r>
  <r>
    <n v="805"/>
    <n v="1"/>
    <x v="0"/>
    <x v="2"/>
    <x v="1"/>
    <n v="27"/>
    <n v="27"/>
    <x v="0"/>
    <n v="0"/>
    <n v="0"/>
    <n v="0"/>
    <s v="347089"/>
    <n v="6.9749999999999996"/>
    <s v="6.975"/>
    <s v="Southampton"/>
  </r>
  <r>
    <n v="826"/>
    <n v="0"/>
    <x v="1"/>
    <x v="2"/>
    <x v="1"/>
    <m/>
    <s v="N/A"/>
    <x v="3"/>
    <n v="0"/>
    <n v="0"/>
    <n v="0"/>
    <s v="368323"/>
    <n v="6.95"/>
    <s v="6.95"/>
    <s v="Queenstown"/>
  </r>
  <r>
    <n v="412"/>
    <n v="0"/>
    <x v="1"/>
    <x v="2"/>
    <x v="1"/>
    <m/>
    <s v="N/A"/>
    <x v="3"/>
    <n v="0"/>
    <n v="0"/>
    <n v="0"/>
    <s v="394140"/>
    <n v="6.8582999999999998"/>
    <s v="6.8583"/>
    <s v="Queenstown"/>
  </r>
  <r>
    <n v="144"/>
    <n v="0"/>
    <x v="1"/>
    <x v="2"/>
    <x v="1"/>
    <n v="19"/>
    <n v="19"/>
    <x v="0"/>
    <n v="0"/>
    <n v="0"/>
    <n v="0"/>
    <s v="365222"/>
    <n v="6.75"/>
    <s v="6.75"/>
    <s v="Queenstown"/>
  </r>
  <r>
    <n v="655"/>
    <n v="0"/>
    <x v="1"/>
    <x v="2"/>
    <x v="0"/>
    <n v="18"/>
    <n v="18"/>
    <x v="2"/>
    <n v="0"/>
    <n v="0"/>
    <n v="0"/>
    <s v="365226"/>
    <n v="6.75"/>
    <s v="6.75"/>
    <s v="Queenstown"/>
  </r>
  <r>
    <n v="203"/>
    <n v="0"/>
    <x v="1"/>
    <x v="2"/>
    <x v="1"/>
    <n v="34"/>
    <n v="34"/>
    <x v="0"/>
    <n v="0"/>
    <n v="0"/>
    <n v="0"/>
    <s v="3101264"/>
    <n v="6.4958"/>
    <s v="6.4958"/>
    <s v="Southampton"/>
  </r>
  <r>
    <n v="372"/>
    <n v="0"/>
    <x v="1"/>
    <x v="2"/>
    <x v="1"/>
    <n v="18"/>
    <n v="18"/>
    <x v="2"/>
    <n v="1"/>
    <n v="0"/>
    <n v="1"/>
    <s v="3101267"/>
    <n v="6.4958"/>
    <s v="6.4958"/>
    <s v="Southampton"/>
  </r>
  <r>
    <n v="819"/>
    <n v="0"/>
    <x v="1"/>
    <x v="2"/>
    <x v="1"/>
    <n v="43"/>
    <n v="43"/>
    <x v="0"/>
    <n v="0"/>
    <n v="0"/>
    <n v="0"/>
    <s v="C 7075"/>
    <n v="6.45"/>
    <s v="6.45"/>
    <s v="Southampton"/>
  </r>
  <r>
    <n v="844"/>
    <n v="0"/>
    <x v="1"/>
    <x v="2"/>
    <x v="1"/>
    <n v="34.5"/>
    <n v="34.5"/>
    <x v="0"/>
    <n v="0"/>
    <n v="0"/>
    <n v="0"/>
    <s v="2683"/>
    <n v="6.4375"/>
    <s v="6.4375"/>
    <s v="Cherbourg"/>
  </r>
  <r>
    <n v="327"/>
    <n v="0"/>
    <x v="1"/>
    <x v="2"/>
    <x v="1"/>
    <n v="61"/>
    <n v="61"/>
    <x v="1"/>
    <n v="0"/>
    <n v="0"/>
    <n v="0"/>
    <s v="345364"/>
    <n v="6.2374999999999998"/>
    <s v="6.2375"/>
    <s v="Southampton"/>
  </r>
  <r>
    <n v="873"/>
    <n v="0"/>
    <x v="1"/>
    <x v="0"/>
    <x v="1"/>
    <n v="33"/>
    <n v="33"/>
    <x v="0"/>
    <n v="0"/>
    <n v="0"/>
    <n v="0"/>
    <s v="695"/>
    <n v="5"/>
    <s v="5"/>
    <s v="Southampton"/>
  </r>
  <r>
    <n v="379"/>
    <n v="0"/>
    <x v="1"/>
    <x v="2"/>
    <x v="1"/>
    <n v="20"/>
    <n v="20"/>
    <x v="0"/>
    <n v="0"/>
    <n v="0"/>
    <n v="0"/>
    <s v="2648"/>
    <n v="4.0125000000000002"/>
    <s v="4.0125"/>
    <s v="Cherbourg"/>
  </r>
  <r>
    <n v="180"/>
    <n v="0"/>
    <x v="1"/>
    <x v="2"/>
    <x v="1"/>
    <n v="36"/>
    <n v="36"/>
    <x v="0"/>
    <n v="0"/>
    <n v="0"/>
    <n v="0"/>
    <s v="LINE"/>
    <n v="0"/>
    <s v="0"/>
    <s v="Southampton"/>
  </r>
  <r>
    <n v="264"/>
    <n v="0"/>
    <x v="1"/>
    <x v="0"/>
    <x v="1"/>
    <n v="40"/>
    <n v="40"/>
    <x v="0"/>
    <n v="0"/>
    <n v="0"/>
    <n v="0"/>
    <s v="112059"/>
    <n v="0"/>
    <s v="0"/>
    <s v="Southampton"/>
  </r>
  <r>
    <n v="272"/>
    <n v="1"/>
    <x v="0"/>
    <x v="2"/>
    <x v="1"/>
    <n v="25"/>
    <n v="25"/>
    <x v="0"/>
    <n v="0"/>
    <n v="0"/>
    <n v="0"/>
    <s v="LINE"/>
    <n v="0"/>
    <s v="0"/>
    <s v="Southampton"/>
  </r>
  <r>
    <n v="278"/>
    <n v="0"/>
    <x v="1"/>
    <x v="1"/>
    <x v="1"/>
    <m/>
    <s v="N/A"/>
    <x v="3"/>
    <n v="0"/>
    <n v="0"/>
    <n v="0"/>
    <s v="239853"/>
    <n v="0"/>
    <s v="0"/>
    <s v="Southampton"/>
  </r>
  <r>
    <n v="303"/>
    <n v="0"/>
    <x v="1"/>
    <x v="2"/>
    <x v="1"/>
    <n v="19"/>
    <n v="19"/>
    <x v="0"/>
    <n v="0"/>
    <n v="0"/>
    <n v="0"/>
    <s v="LINE"/>
    <n v="0"/>
    <s v="0"/>
    <s v="Southampton"/>
  </r>
  <r>
    <n v="414"/>
    <n v="0"/>
    <x v="1"/>
    <x v="1"/>
    <x v="1"/>
    <m/>
    <s v="N/A"/>
    <x v="3"/>
    <n v="0"/>
    <n v="0"/>
    <n v="0"/>
    <s v="239853"/>
    <n v="0"/>
    <s v="0"/>
    <s v="Southampton"/>
  </r>
  <r>
    <n v="467"/>
    <n v="0"/>
    <x v="1"/>
    <x v="1"/>
    <x v="1"/>
    <m/>
    <s v="N/A"/>
    <x v="3"/>
    <n v="0"/>
    <n v="0"/>
    <n v="0"/>
    <s v="239853"/>
    <n v="0"/>
    <s v="0"/>
    <s v="Southampton"/>
  </r>
  <r>
    <n v="482"/>
    <n v="0"/>
    <x v="1"/>
    <x v="1"/>
    <x v="1"/>
    <m/>
    <s v="N/A"/>
    <x v="3"/>
    <n v="0"/>
    <n v="0"/>
    <n v="0"/>
    <s v="239854"/>
    <n v="0"/>
    <s v="0"/>
    <s v="Southampton"/>
  </r>
  <r>
    <n v="598"/>
    <n v="0"/>
    <x v="1"/>
    <x v="2"/>
    <x v="1"/>
    <n v="49"/>
    <n v="49"/>
    <x v="0"/>
    <n v="0"/>
    <n v="0"/>
    <n v="0"/>
    <s v="LINE"/>
    <n v="0"/>
    <s v="0"/>
    <s v="Southampton"/>
  </r>
  <r>
    <n v="634"/>
    <n v="0"/>
    <x v="1"/>
    <x v="0"/>
    <x v="1"/>
    <m/>
    <s v="N/A"/>
    <x v="3"/>
    <n v="0"/>
    <n v="0"/>
    <n v="0"/>
    <s v="112052"/>
    <n v="0"/>
    <s v="0"/>
    <s v="Southampton"/>
  </r>
  <r>
    <n v="675"/>
    <n v="0"/>
    <x v="1"/>
    <x v="1"/>
    <x v="1"/>
    <m/>
    <s v="N/A"/>
    <x v="3"/>
    <n v="0"/>
    <n v="0"/>
    <n v="0"/>
    <s v="239856"/>
    <n v="0"/>
    <s v="0"/>
    <s v="Southampton"/>
  </r>
  <r>
    <n v="733"/>
    <n v="0"/>
    <x v="1"/>
    <x v="1"/>
    <x v="1"/>
    <m/>
    <s v="N/A"/>
    <x v="3"/>
    <n v="0"/>
    <n v="0"/>
    <n v="0"/>
    <s v="239855"/>
    <n v="0"/>
    <s v="0"/>
    <s v="Southampton"/>
  </r>
  <r>
    <n v="807"/>
    <n v="0"/>
    <x v="1"/>
    <x v="0"/>
    <x v="1"/>
    <n v="39"/>
    <n v="39"/>
    <x v="0"/>
    <n v="0"/>
    <n v="0"/>
    <n v="0"/>
    <s v="112050"/>
    <n v="0"/>
    <s v="0"/>
    <s v="Southampton"/>
  </r>
  <r>
    <n v="816"/>
    <n v="0"/>
    <x v="1"/>
    <x v="0"/>
    <x v="1"/>
    <m/>
    <s v="N/A"/>
    <x v="3"/>
    <n v="0"/>
    <n v="0"/>
    <n v="0"/>
    <s v="112058"/>
    <n v="0"/>
    <s v="0"/>
    <s v="Southampton"/>
  </r>
  <r>
    <n v="823"/>
    <n v="0"/>
    <x v="1"/>
    <x v="0"/>
    <x v="1"/>
    <n v="38"/>
    <n v="38"/>
    <x v="0"/>
    <n v="0"/>
    <n v="0"/>
    <n v="0"/>
    <s v="19972"/>
    <n v="0"/>
    <s v="0"/>
    <s v="Southampton"/>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55">
  <r>
    <n v="259"/>
    <n v="1"/>
    <s v="NO"/>
    <n v="1"/>
    <x v="0"/>
    <n v="35"/>
    <n v="35"/>
    <s v="Adult"/>
    <n v="0"/>
    <n v="0"/>
    <n v="0"/>
    <s v="PC 17755"/>
    <n v="512.32920000000001"/>
    <s v="512.3292"/>
    <s v="Cherbourg"/>
  </r>
  <r>
    <n v="680"/>
    <n v="1"/>
    <s v="NO"/>
    <n v="1"/>
    <x v="1"/>
    <n v="36"/>
    <n v="36"/>
    <s v="Adult"/>
    <n v="0"/>
    <n v="1"/>
    <n v="1"/>
    <s v="PC 17755"/>
    <n v="512.32920000000001"/>
    <s v="512.3292"/>
    <s v="Cherbourg"/>
  </r>
  <r>
    <n v="738"/>
    <n v="1"/>
    <s v="NO"/>
    <n v="1"/>
    <x v="1"/>
    <n v="35"/>
    <n v="35"/>
    <s v="Adult"/>
    <n v="0"/>
    <n v="0"/>
    <n v="0"/>
    <s v="PC 17755"/>
    <n v="512.32920000000001"/>
    <s v="512.3292"/>
    <s v="Cherbourg"/>
  </r>
  <r>
    <n v="28"/>
    <n v="0"/>
    <s v="YES"/>
    <n v="1"/>
    <x v="1"/>
    <n v="19"/>
    <n v="19"/>
    <s v="Adult"/>
    <n v="3"/>
    <n v="2"/>
    <n v="5"/>
    <s v="19950"/>
    <n v="263"/>
    <s v="263"/>
    <s v="Southampton"/>
  </r>
  <r>
    <n v="89"/>
    <n v="1"/>
    <s v="NO"/>
    <n v="1"/>
    <x v="0"/>
    <n v="23"/>
    <n v="23"/>
    <s v="Adult"/>
    <n v="3"/>
    <n v="2"/>
    <n v="5"/>
    <s v="19950"/>
    <n v="263"/>
    <s v="263"/>
    <s v="Southampton"/>
  </r>
  <r>
    <n v="342"/>
    <n v="1"/>
    <s v="NO"/>
    <n v="1"/>
    <x v="0"/>
    <n v="24"/>
    <n v="24"/>
    <s v="Adult"/>
    <n v="3"/>
    <n v="2"/>
    <n v="5"/>
    <s v="19950"/>
    <n v="263"/>
    <s v="263"/>
    <s v="Southampton"/>
  </r>
  <r>
    <n v="439"/>
    <n v="0"/>
    <s v="YES"/>
    <n v="1"/>
    <x v="1"/>
    <n v="64"/>
    <n v="64"/>
    <s v="Senior Citizen"/>
    <n v="1"/>
    <n v="4"/>
    <n v="5"/>
    <s v="19950"/>
    <n v="263"/>
    <s v="263"/>
    <s v="Southampton"/>
  </r>
  <r>
    <n v="312"/>
    <n v="1"/>
    <s v="NO"/>
    <n v="1"/>
    <x v="0"/>
    <n v="18"/>
    <n v="18"/>
    <s v="Teen"/>
    <n v="2"/>
    <n v="2"/>
    <n v="4"/>
    <s v="PC 17608"/>
    <n v="262.375"/>
    <s v="262.375"/>
    <s v="Cherbourg"/>
  </r>
  <r>
    <n v="743"/>
    <n v="1"/>
    <s v="NO"/>
    <n v="1"/>
    <x v="0"/>
    <n v="21"/>
    <n v="21"/>
    <s v="Adult"/>
    <n v="2"/>
    <n v="2"/>
    <n v="4"/>
    <s v="PC 17608"/>
    <n v="262.375"/>
    <s v="262.375"/>
    <s v="Cherbourg"/>
  </r>
  <r>
    <n v="119"/>
    <n v="0"/>
    <s v="YES"/>
    <n v="1"/>
    <x v="1"/>
    <n v="24"/>
    <n v="24"/>
    <s v="Adult"/>
    <n v="0"/>
    <n v="1"/>
    <n v="1"/>
    <s v="PC 17558"/>
    <n v="247.52080000000001"/>
    <s v="247.5208"/>
    <s v="Cherbourg"/>
  </r>
  <r>
    <n v="300"/>
    <n v="1"/>
    <s v="NO"/>
    <n v="1"/>
    <x v="0"/>
    <n v="50"/>
    <n v="50"/>
    <s v="Adult"/>
    <n v="0"/>
    <n v="1"/>
    <n v="1"/>
    <s v="PC 17558"/>
    <n v="247.52080000000001"/>
    <s v="247.5208"/>
    <s v="Cherbourg"/>
  </r>
  <r>
    <n v="381"/>
    <n v="1"/>
    <s v="NO"/>
    <n v="1"/>
    <x v="0"/>
    <n v="42"/>
    <n v="42"/>
    <s v="Adult"/>
    <n v="0"/>
    <n v="0"/>
    <n v="0"/>
    <s v="PC 17757"/>
    <n v="227.52500000000001"/>
    <s v="227.525"/>
    <s v="Cherbourg"/>
  </r>
  <r>
    <n v="558"/>
    <n v="0"/>
    <s v="YES"/>
    <n v="1"/>
    <x v="1"/>
    <m/>
    <s v="N/A"/>
    <s v="N/A"/>
    <n v="0"/>
    <n v="0"/>
    <n v="0"/>
    <s v="PC 17757"/>
    <n v="227.52500000000001"/>
    <s v="227.525"/>
    <s v="Cherbourg"/>
  </r>
  <r>
    <n v="701"/>
    <n v="1"/>
    <s v="NO"/>
    <n v="1"/>
    <x v="0"/>
    <n v="18"/>
    <n v="18"/>
    <s v="Teen"/>
    <n v="1"/>
    <n v="0"/>
    <n v="1"/>
    <s v="PC 17757"/>
    <n v="227.52500000000001"/>
    <s v="227.525"/>
    <s v="Cherbourg"/>
  </r>
  <r>
    <n v="717"/>
    <n v="1"/>
    <s v="NO"/>
    <n v="1"/>
    <x v="0"/>
    <n v="38"/>
    <n v="38"/>
    <s v="Adult"/>
    <n v="0"/>
    <n v="0"/>
    <n v="0"/>
    <s v="PC 17757"/>
    <n v="227.52500000000001"/>
    <s v="227.525"/>
    <s v="Cherbourg"/>
  </r>
  <r>
    <n v="528"/>
    <n v="0"/>
    <s v="YES"/>
    <n v="1"/>
    <x v="1"/>
    <m/>
    <s v="N/A"/>
    <s v="N/A"/>
    <n v="0"/>
    <n v="0"/>
    <n v="0"/>
    <s v="PC 17483"/>
    <n v="221.7792"/>
    <s v="221.7792"/>
    <s v="Southampton"/>
  </r>
  <r>
    <n v="378"/>
    <n v="0"/>
    <s v="YES"/>
    <n v="1"/>
    <x v="1"/>
    <n v="27"/>
    <n v="27"/>
    <s v="Adult"/>
    <n v="0"/>
    <n v="2"/>
    <n v="2"/>
    <s v="113503"/>
    <n v="211.5"/>
    <s v="211.5"/>
    <s v="Cherbourg"/>
  </r>
  <r>
    <n v="690"/>
    <n v="1"/>
    <s v="NO"/>
    <n v="1"/>
    <x v="0"/>
    <n v="15"/>
    <n v="15"/>
    <s v="Teen"/>
    <n v="0"/>
    <n v="1"/>
    <n v="1"/>
    <s v="24160"/>
    <n v="211.33750000000001"/>
    <s v="211.3375"/>
    <s v="Southampton"/>
  </r>
  <r>
    <n v="731"/>
    <n v="1"/>
    <s v="NO"/>
    <n v="1"/>
    <x v="0"/>
    <n v="29"/>
    <n v="29"/>
    <s v="Adult"/>
    <n v="0"/>
    <n v="0"/>
    <n v="0"/>
    <s v="24160"/>
    <n v="211.33750000000001"/>
    <s v="211.3375"/>
    <s v="Southampton"/>
  </r>
  <r>
    <n v="780"/>
    <n v="1"/>
    <s v="NO"/>
    <n v="1"/>
    <x v="0"/>
    <n v="43"/>
    <n v="43"/>
    <s v="Adult"/>
    <n v="0"/>
    <n v="1"/>
    <n v="1"/>
    <s v="24160"/>
    <n v="211.33750000000001"/>
    <s v="211.3375"/>
    <s v="Southampton"/>
  </r>
  <r>
    <n v="319"/>
    <n v="1"/>
    <s v="NO"/>
    <n v="1"/>
    <x v="0"/>
    <n v="31"/>
    <n v="31"/>
    <s v="Adult"/>
    <n v="0"/>
    <n v="2"/>
    <n v="2"/>
    <s v="36928"/>
    <n v="164.86670000000001"/>
    <s v="164.8667"/>
    <s v="Southampton"/>
  </r>
  <r>
    <n v="857"/>
    <n v="1"/>
    <s v="NO"/>
    <n v="1"/>
    <x v="0"/>
    <n v="45"/>
    <n v="45"/>
    <s v="Adult"/>
    <n v="1"/>
    <n v="1"/>
    <n v="2"/>
    <s v="36928"/>
    <n v="164.86670000000001"/>
    <s v="164.8667"/>
    <s v="Southampton"/>
  </r>
  <r>
    <n v="269"/>
    <n v="1"/>
    <s v="NO"/>
    <n v="1"/>
    <x v="0"/>
    <n v="58"/>
    <n v="58"/>
    <s v="Adult"/>
    <n v="0"/>
    <n v="1"/>
    <n v="1"/>
    <s v="PC 17582"/>
    <n v="153.46250000000001"/>
    <s v="153.4625"/>
    <s v="Southampton"/>
  </r>
  <r>
    <n v="333"/>
    <n v="0"/>
    <s v="YES"/>
    <n v="1"/>
    <x v="1"/>
    <n v="38"/>
    <n v="38"/>
    <s v="Adult"/>
    <n v="0"/>
    <n v="1"/>
    <n v="1"/>
    <s v="PC 17582"/>
    <n v="153.46250000000001"/>
    <s v="153.4625"/>
    <s v="Southampton"/>
  </r>
  <r>
    <n v="610"/>
    <n v="1"/>
    <s v="NO"/>
    <n v="1"/>
    <x v="0"/>
    <n v="40"/>
    <n v="40"/>
    <s v="Adult"/>
    <n v="0"/>
    <n v="0"/>
    <n v="0"/>
    <s v="PC 17582"/>
    <n v="153.46250000000001"/>
    <s v="153.4625"/>
    <s v="Southampton"/>
  </r>
  <r>
    <n v="298"/>
    <n v="0"/>
    <s v="YES"/>
    <n v="1"/>
    <x v="0"/>
    <n v="2"/>
    <n v="2"/>
    <s v="Child"/>
    <n v="1"/>
    <n v="2"/>
    <n v="3"/>
    <s v="113781"/>
    <n v="151.55000000000001"/>
    <s v="151.55"/>
    <s v="Southampton"/>
  </r>
  <r>
    <n v="306"/>
    <n v="1"/>
    <s v="NO"/>
    <n v="1"/>
    <x v="1"/>
    <n v="0.92"/>
    <n v="0.92"/>
    <s v="Child"/>
    <n v="1"/>
    <n v="2"/>
    <n v="3"/>
    <s v="113781"/>
    <n v="151.55000000000001"/>
    <s v="151.55"/>
    <s v="Southampton"/>
  </r>
  <r>
    <n v="499"/>
    <n v="0"/>
    <s v="YES"/>
    <n v="1"/>
    <x v="0"/>
    <n v="25"/>
    <n v="25"/>
    <s v="Adult"/>
    <n v="1"/>
    <n v="2"/>
    <n v="3"/>
    <s v="113781"/>
    <n v="151.55000000000001"/>
    <s v="151.55"/>
    <s v="Southampton"/>
  </r>
  <r>
    <n v="709"/>
    <n v="1"/>
    <s v="NO"/>
    <n v="1"/>
    <x v="0"/>
    <n v="22"/>
    <n v="22"/>
    <s v="Adult"/>
    <n v="0"/>
    <n v="0"/>
    <n v="0"/>
    <s v="113781"/>
    <n v="151.55000000000001"/>
    <s v="151.55"/>
    <s v="Southampton"/>
  </r>
  <r>
    <n v="32"/>
    <n v="1"/>
    <s v="NO"/>
    <n v="1"/>
    <x v="0"/>
    <m/>
    <s v="N/A"/>
    <s v="N/A"/>
    <n v="1"/>
    <n v="0"/>
    <n v="1"/>
    <s v="PC 17569"/>
    <n v="146.52080000000001"/>
    <s v="146.5208"/>
    <s v="Cherbourg"/>
  </r>
  <r>
    <n v="196"/>
    <n v="1"/>
    <s v="NO"/>
    <n v="1"/>
    <x v="0"/>
    <n v="58"/>
    <n v="58"/>
    <s v="Adult"/>
    <n v="0"/>
    <n v="0"/>
    <n v="0"/>
    <s v="PC 17569"/>
    <n v="146.52080000000001"/>
    <s v="146.5208"/>
    <s v="Cherbourg"/>
  </r>
  <r>
    <n v="270"/>
    <n v="1"/>
    <s v="NO"/>
    <n v="1"/>
    <x v="0"/>
    <n v="35"/>
    <n v="35"/>
    <s v="Adult"/>
    <n v="0"/>
    <n v="0"/>
    <n v="0"/>
    <s v="PC 17760"/>
    <n v="135.63329999999999"/>
    <s v="135.6333"/>
    <s v="Southampton"/>
  </r>
  <r>
    <n v="326"/>
    <n v="1"/>
    <s v="NO"/>
    <n v="1"/>
    <x v="0"/>
    <n v="36"/>
    <n v="36"/>
    <s v="Adult"/>
    <n v="0"/>
    <n v="0"/>
    <n v="0"/>
    <s v="PC 17760"/>
    <n v="135.63329999999999"/>
    <s v="135.6333"/>
    <s v="Cherbourg"/>
  </r>
  <r>
    <n v="374"/>
    <n v="0"/>
    <s v="YES"/>
    <n v="1"/>
    <x v="1"/>
    <n v="22"/>
    <n v="22"/>
    <s v="Adult"/>
    <n v="0"/>
    <n v="0"/>
    <n v="0"/>
    <s v="PC 17760"/>
    <n v="135.63329999999999"/>
    <s v="135.6333"/>
    <s v="Cherbourg"/>
  </r>
  <r>
    <n v="320"/>
    <n v="1"/>
    <s v="NO"/>
    <n v="1"/>
    <x v="0"/>
    <n v="40"/>
    <n v="40"/>
    <s v="Adult"/>
    <n v="1"/>
    <n v="1"/>
    <n v="2"/>
    <s v="16966"/>
    <n v="134.5"/>
    <s v="134.5"/>
    <s v="Cherbourg"/>
  </r>
  <r>
    <n v="338"/>
    <n v="1"/>
    <s v="NO"/>
    <n v="1"/>
    <x v="0"/>
    <n v="41"/>
    <n v="41"/>
    <s v="Adult"/>
    <n v="0"/>
    <n v="0"/>
    <n v="0"/>
    <s v="16966"/>
    <n v="134.5"/>
    <s v="134.5"/>
    <s v="Cherbourg"/>
  </r>
  <r>
    <n v="335"/>
    <n v="1"/>
    <s v="NO"/>
    <n v="1"/>
    <x v="0"/>
    <m/>
    <s v="N/A"/>
    <s v="N/A"/>
    <n v="1"/>
    <n v="0"/>
    <n v="1"/>
    <s v="PC 17611"/>
    <n v="133.65"/>
    <s v="133.65"/>
    <s v="Southampton"/>
  </r>
  <r>
    <n v="661"/>
    <n v="1"/>
    <s v="NO"/>
    <n v="1"/>
    <x v="1"/>
    <n v="50"/>
    <n v="50"/>
    <s v="Adult"/>
    <n v="2"/>
    <n v="0"/>
    <n v="2"/>
    <s v="PC 17611"/>
    <n v="133.65"/>
    <s v="133.65"/>
    <s v="Southampton"/>
  </r>
  <r>
    <n v="391"/>
    <n v="1"/>
    <s v="NO"/>
    <n v="1"/>
    <x v="1"/>
    <n v="36"/>
    <n v="36"/>
    <s v="Adult"/>
    <n v="1"/>
    <n v="2"/>
    <n v="3"/>
    <s v="113760"/>
    <n v="120"/>
    <s v="120"/>
    <s v="Southampton"/>
  </r>
  <r>
    <n v="436"/>
    <n v="1"/>
    <s v="NO"/>
    <n v="1"/>
    <x v="0"/>
    <n v="14"/>
    <n v="14"/>
    <s v="Teen"/>
    <n v="1"/>
    <n v="2"/>
    <n v="3"/>
    <s v="113760"/>
    <n v="120"/>
    <s v="120"/>
    <s v="Southampton"/>
  </r>
  <r>
    <n v="764"/>
    <n v="1"/>
    <s v="NO"/>
    <n v="1"/>
    <x v="0"/>
    <n v="36"/>
    <n v="36"/>
    <s v="Adult"/>
    <n v="1"/>
    <n v="2"/>
    <n v="3"/>
    <s v="113760"/>
    <n v="120"/>
    <s v="120"/>
    <s v="Southampton"/>
  </r>
  <r>
    <n v="803"/>
    <n v="1"/>
    <s v="NO"/>
    <n v="1"/>
    <x v="1"/>
    <n v="11"/>
    <n v="11"/>
    <s v="Child"/>
    <n v="1"/>
    <n v="2"/>
    <n v="3"/>
    <s v="113760"/>
    <n v="120"/>
    <s v="120"/>
    <s v="Southampton"/>
  </r>
  <r>
    <n v="216"/>
    <n v="1"/>
    <s v="NO"/>
    <n v="1"/>
    <x v="0"/>
    <n v="31"/>
    <n v="31"/>
    <s v="Adult"/>
    <n v="1"/>
    <n v="0"/>
    <n v="1"/>
    <s v="35273"/>
    <n v="113.27500000000001"/>
    <s v="113.275"/>
    <s v="Cherbourg"/>
  </r>
  <r>
    <n v="394"/>
    <n v="1"/>
    <s v="NO"/>
    <n v="1"/>
    <x v="0"/>
    <n v="23"/>
    <n v="23"/>
    <s v="Adult"/>
    <n v="1"/>
    <n v="0"/>
    <n v="1"/>
    <s v="35273"/>
    <n v="113.27500000000001"/>
    <s v="113.275"/>
    <s v="Cherbourg"/>
  </r>
  <r>
    <n v="660"/>
    <n v="0"/>
    <s v="YES"/>
    <n v="1"/>
    <x v="1"/>
    <n v="58"/>
    <n v="58"/>
    <s v="Adult"/>
    <n v="0"/>
    <n v="2"/>
    <n v="2"/>
    <s v="35273"/>
    <n v="113.27500000000001"/>
    <s v="113.275"/>
    <s v="Cherbourg"/>
  </r>
  <r>
    <n v="307"/>
    <n v="1"/>
    <s v="NO"/>
    <n v="1"/>
    <x v="0"/>
    <m/>
    <s v="N/A"/>
    <s v="N/A"/>
    <n v="0"/>
    <n v="0"/>
    <n v="0"/>
    <s v="17421"/>
    <n v="110.88330000000001"/>
    <s v="110.8833"/>
    <s v="Cherbourg"/>
  </r>
  <r>
    <n v="551"/>
    <n v="1"/>
    <s v="NO"/>
    <n v="1"/>
    <x v="1"/>
    <n v="17"/>
    <n v="17"/>
    <s v="Teen"/>
    <n v="0"/>
    <n v="2"/>
    <n v="2"/>
    <s v="17421"/>
    <n v="110.88330000000001"/>
    <s v="110.8833"/>
    <s v="Cherbourg"/>
  </r>
  <r>
    <n v="582"/>
    <n v="1"/>
    <s v="NO"/>
    <n v="1"/>
    <x v="0"/>
    <n v="39"/>
    <n v="39"/>
    <s v="Adult"/>
    <n v="1"/>
    <n v="1"/>
    <n v="2"/>
    <s v="17421"/>
    <n v="110.88330000000001"/>
    <s v="110.8833"/>
    <s v="Cherbourg"/>
  </r>
  <r>
    <n v="699"/>
    <n v="0"/>
    <s v="YES"/>
    <n v="1"/>
    <x v="1"/>
    <n v="49"/>
    <n v="49"/>
    <s v="Adult"/>
    <n v="1"/>
    <n v="1"/>
    <n v="2"/>
    <s v="17421"/>
    <n v="110.88330000000001"/>
    <s v="110.8833"/>
    <s v="Cherbourg"/>
  </r>
  <r>
    <n v="308"/>
    <n v="1"/>
    <s v="NO"/>
    <n v="1"/>
    <x v="0"/>
    <n v="17"/>
    <n v="17"/>
    <s v="Teen"/>
    <n v="1"/>
    <n v="0"/>
    <n v="1"/>
    <s v="PC 17758"/>
    <n v="108.9"/>
    <s v="108.9"/>
    <s v="Cherbourg"/>
  </r>
  <r>
    <n v="506"/>
    <n v="0"/>
    <s v="YES"/>
    <n v="1"/>
    <x v="1"/>
    <n v="18"/>
    <n v="18"/>
    <s v="Teen"/>
    <n v="1"/>
    <n v="0"/>
    <n v="1"/>
    <s v="PC 17758"/>
    <n v="108.9"/>
    <s v="108.9"/>
    <s v="Cherbourg"/>
  </r>
  <r>
    <n v="538"/>
    <n v="1"/>
    <s v="NO"/>
    <n v="1"/>
    <x v="0"/>
    <n v="30"/>
    <n v="30"/>
    <s v="Adult"/>
    <n v="0"/>
    <n v="0"/>
    <n v="0"/>
    <s v="PC 17761"/>
    <n v="106.425"/>
    <s v="106.425"/>
    <s v="Cherbourg"/>
  </r>
  <r>
    <n v="545"/>
    <n v="0"/>
    <s v="YES"/>
    <n v="1"/>
    <x v="1"/>
    <n v="50"/>
    <n v="50"/>
    <s v="Adult"/>
    <n v="1"/>
    <n v="0"/>
    <n v="1"/>
    <s v="PC 17761"/>
    <n v="106.425"/>
    <s v="106.425"/>
    <s v="Cherbourg"/>
  </r>
  <r>
    <n v="521"/>
    <n v="1"/>
    <s v="NO"/>
    <n v="1"/>
    <x v="0"/>
    <n v="30"/>
    <n v="30"/>
    <s v="Adult"/>
    <n v="0"/>
    <n v="0"/>
    <n v="0"/>
    <s v="12749"/>
    <n v="93.5"/>
    <s v="93.5"/>
    <s v="Southampton"/>
  </r>
  <r>
    <n v="821"/>
    <n v="1"/>
    <s v="NO"/>
    <n v="1"/>
    <x v="0"/>
    <n v="52"/>
    <n v="52"/>
    <s v="Adult"/>
    <n v="1"/>
    <n v="1"/>
    <n v="2"/>
    <s v="12749"/>
    <n v="93.5"/>
    <s v="93.5"/>
    <s v="Southampton"/>
  </r>
  <r>
    <n v="292"/>
    <n v="1"/>
    <s v="NO"/>
    <n v="1"/>
    <x v="0"/>
    <n v="19"/>
    <n v="19"/>
    <s v="Adult"/>
    <n v="1"/>
    <n v="0"/>
    <n v="1"/>
    <s v="11967"/>
    <n v="91.0792"/>
    <s v="91.0792"/>
    <s v="Cherbourg"/>
  </r>
  <r>
    <n v="485"/>
    <n v="1"/>
    <s v="NO"/>
    <n v="1"/>
    <x v="1"/>
    <n v="25"/>
    <n v="25"/>
    <s v="Adult"/>
    <n v="1"/>
    <n v="0"/>
    <n v="1"/>
    <s v="11967"/>
    <n v="91.0792"/>
    <s v="91.0792"/>
    <s v="Cherbourg"/>
  </r>
  <r>
    <n v="225"/>
    <n v="1"/>
    <s v="NO"/>
    <n v="1"/>
    <x v="1"/>
    <n v="38"/>
    <n v="38"/>
    <s v="Adult"/>
    <n v="1"/>
    <n v="0"/>
    <n v="1"/>
    <s v="19943"/>
    <n v="90"/>
    <s v="90"/>
    <s v="Southampton"/>
  </r>
  <r>
    <n v="246"/>
    <n v="0"/>
    <s v="YES"/>
    <n v="1"/>
    <x v="1"/>
    <n v="44"/>
    <n v="44"/>
    <s v="Adult"/>
    <n v="2"/>
    <n v="0"/>
    <n v="2"/>
    <s v="19928"/>
    <n v="90"/>
    <s v="90"/>
    <s v="Queenstown"/>
  </r>
  <r>
    <n v="413"/>
    <n v="1"/>
    <s v="NO"/>
    <n v="1"/>
    <x v="0"/>
    <n v="33"/>
    <n v="33"/>
    <s v="Adult"/>
    <n v="1"/>
    <n v="0"/>
    <n v="1"/>
    <s v="19928"/>
    <n v="90"/>
    <s v="90"/>
    <s v="Queenstown"/>
  </r>
  <r>
    <n v="487"/>
    <n v="1"/>
    <s v="NO"/>
    <n v="1"/>
    <x v="0"/>
    <n v="35"/>
    <n v="35"/>
    <s v="Adult"/>
    <n v="1"/>
    <n v="0"/>
    <n v="1"/>
    <s v="19943"/>
    <n v="90"/>
    <s v="90"/>
    <s v="Southampton"/>
  </r>
  <r>
    <n v="454"/>
    <n v="1"/>
    <s v="NO"/>
    <n v="1"/>
    <x v="1"/>
    <n v="49"/>
    <n v="49"/>
    <s v="Adult"/>
    <n v="1"/>
    <n v="0"/>
    <n v="1"/>
    <s v="17453"/>
    <n v="89.104200000000006"/>
    <s v="89.1042"/>
    <s v="Cherbourg"/>
  </r>
  <r>
    <n v="850"/>
    <n v="1"/>
    <s v="NO"/>
    <n v="1"/>
    <x v="0"/>
    <m/>
    <s v="N/A"/>
    <s v="N/A"/>
    <n v="1"/>
    <n v="0"/>
    <n v="1"/>
    <s v="17453"/>
    <n v="89.104200000000006"/>
    <s v="89.1042"/>
    <s v="Cherbourg"/>
  </r>
  <r>
    <n v="258"/>
    <n v="1"/>
    <s v="NO"/>
    <n v="1"/>
    <x v="0"/>
    <n v="30"/>
    <n v="30"/>
    <s v="Adult"/>
    <n v="0"/>
    <n v="0"/>
    <n v="0"/>
    <s v="110152"/>
    <n v="86.5"/>
    <s v="86.5"/>
    <s v="Southampton"/>
  </r>
  <r>
    <n v="505"/>
    <n v="1"/>
    <s v="NO"/>
    <n v="1"/>
    <x v="0"/>
    <n v="16"/>
    <n v="16"/>
    <s v="Teen"/>
    <n v="0"/>
    <n v="0"/>
    <n v="0"/>
    <s v="110152"/>
    <n v="86.5"/>
    <s v="86.5"/>
    <s v="Southampton"/>
  </r>
  <r>
    <n v="760"/>
    <n v="1"/>
    <s v="NO"/>
    <n v="1"/>
    <x v="0"/>
    <n v="33"/>
    <n v="33"/>
    <s v="Adult"/>
    <n v="0"/>
    <n v="0"/>
    <n v="0"/>
    <s v="110152"/>
    <n v="86.5"/>
    <s v="86.5"/>
    <s v="Southampton"/>
  </r>
  <r>
    <n v="63"/>
    <n v="0"/>
    <s v="YES"/>
    <n v="1"/>
    <x v="1"/>
    <n v="45"/>
    <n v="45"/>
    <s v="Adult"/>
    <n v="1"/>
    <n v="0"/>
    <n v="1"/>
    <s v="36973"/>
    <n v="83.474999999999994"/>
    <s v="83.475"/>
    <s v="Southampton"/>
  </r>
  <r>
    <n v="231"/>
    <n v="1"/>
    <s v="NO"/>
    <n v="1"/>
    <x v="0"/>
    <n v="35"/>
    <n v="35"/>
    <s v="Adult"/>
    <n v="1"/>
    <n v="0"/>
    <n v="1"/>
    <s v="36973"/>
    <n v="83.474999999999994"/>
    <s v="83.475"/>
    <s v="Southampton"/>
  </r>
  <r>
    <n v="311"/>
    <n v="1"/>
    <s v="NO"/>
    <n v="1"/>
    <x v="0"/>
    <n v="24"/>
    <n v="24"/>
    <s v="Adult"/>
    <n v="0"/>
    <n v="0"/>
    <n v="0"/>
    <s v="11767"/>
    <n v="83.158299999999997"/>
    <s v="83.1583"/>
    <s v="Cherbourg"/>
  </r>
  <r>
    <n v="836"/>
    <n v="1"/>
    <s v="NO"/>
    <n v="1"/>
    <x v="0"/>
    <n v="39"/>
    <n v="39"/>
    <s v="Adult"/>
    <n v="1"/>
    <n v="1"/>
    <n v="2"/>
    <s v="PC 17756"/>
    <n v="83.158299999999997"/>
    <s v="83.1583"/>
    <s v="Cherbourg"/>
  </r>
  <r>
    <n v="880"/>
    <n v="1"/>
    <s v="NO"/>
    <n v="1"/>
    <x v="0"/>
    <n v="56"/>
    <n v="56"/>
    <s v="Adult"/>
    <n v="0"/>
    <n v="1"/>
    <n v="1"/>
    <s v="11767"/>
    <n v="83.158299999999997"/>
    <s v="83.1583"/>
    <s v="Cherbourg"/>
  </r>
  <r>
    <n v="35"/>
    <n v="0"/>
    <s v="YES"/>
    <n v="1"/>
    <x v="1"/>
    <n v="28"/>
    <n v="28"/>
    <s v="Adult"/>
    <n v="1"/>
    <n v="0"/>
    <n v="1"/>
    <s v="PC 17604"/>
    <n v="82.1708"/>
    <s v="82.1708"/>
    <s v="Cherbourg"/>
  </r>
  <r>
    <n v="376"/>
    <n v="1"/>
    <s v="NO"/>
    <n v="1"/>
    <x v="0"/>
    <m/>
    <s v="N/A"/>
    <s v="N/A"/>
    <n v="1"/>
    <n v="0"/>
    <n v="1"/>
    <s v="PC 17604"/>
    <n v="82.1708"/>
    <s v="82.1708"/>
    <s v="Cherbourg"/>
  </r>
  <r>
    <n v="446"/>
    <n v="1"/>
    <s v="NO"/>
    <n v="1"/>
    <x v="1"/>
    <n v="4"/>
    <n v="4"/>
    <s v="Child"/>
    <n v="0"/>
    <n v="2"/>
    <n v="2"/>
    <s v="33638"/>
    <n v="81.8583"/>
    <s v="81.8583"/>
    <s v="Southampton"/>
  </r>
  <r>
    <n v="62"/>
    <n v="1"/>
    <s v="NO"/>
    <n v="1"/>
    <x v="0"/>
    <n v="38"/>
    <n v="38"/>
    <s v="Adult"/>
    <n v="0"/>
    <n v="0"/>
    <n v="0"/>
    <s v="113572"/>
    <n v="80"/>
    <s v="80"/>
    <s v="N/A"/>
  </r>
  <r>
    <n v="830"/>
    <n v="1"/>
    <s v="NO"/>
    <n v="1"/>
    <x v="0"/>
    <n v="62"/>
    <n v="62"/>
    <s v="Senior Citizen"/>
    <n v="0"/>
    <n v="0"/>
    <n v="0"/>
    <s v="113572"/>
    <n v="80"/>
    <s v="80"/>
    <s v="N/A"/>
  </r>
  <r>
    <n v="263"/>
    <n v="0"/>
    <s v="YES"/>
    <n v="1"/>
    <x v="1"/>
    <n v="52"/>
    <n v="52"/>
    <s v="Adult"/>
    <n v="1"/>
    <n v="1"/>
    <n v="2"/>
    <s v="110413"/>
    <n v="79.650000000000006"/>
    <s v="79.65"/>
    <s v="Southampton"/>
  </r>
  <r>
    <n v="559"/>
    <n v="1"/>
    <s v="NO"/>
    <n v="1"/>
    <x v="0"/>
    <n v="39"/>
    <n v="39"/>
    <s v="Adult"/>
    <n v="1"/>
    <n v="1"/>
    <n v="2"/>
    <s v="110413"/>
    <n v="79.650000000000006"/>
    <s v="79.65"/>
    <s v="Southampton"/>
  </r>
  <r>
    <n v="586"/>
    <n v="1"/>
    <s v="NO"/>
    <n v="1"/>
    <x v="0"/>
    <n v="18"/>
    <n v="18"/>
    <s v="Teen"/>
    <n v="0"/>
    <n v="2"/>
    <n v="2"/>
    <s v="110413"/>
    <n v="79.650000000000006"/>
    <s v="79.65"/>
    <s v="Southampton"/>
  </r>
  <r>
    <n v="140"/>
    <n v="0"/>
    <s v="YES"/>
    <n v="1"/>
    <x v="1"/>
    <n v="24"/>
    <n v="24"/>
    <s v="Adult"/>
    <n v="0"/>
    <n v="0"/>
    <n v="0"/>
    <s v="PC 17593"/>
    <n v="79.2"/>
    <s v="79.2"/>
    <s v="Cherbourg"/>
  </r>
  <r>
    <n v="257"/>
    <n v="1"/>
    <s v="NO"/>
    <n v="1"/>
    <x v="0"/>
    <m/>
    <s v="N/A"/>
    <s v="N/A"/>
    <n v="0"/>
    <n v="0"/>
    <n v="0"/>
    <s v="PC 17585"/>
    <n v="79.2"/>
    <s v="79.2"/>
    <s v="Cherbourg"/>
  </r>
  <r>
    <n v="588"/>
    <n v="1"/>
    <s v="NO"/>
    <n v="1"/>
    <x v="1"/>
    <n v="60"/>
    <n v="60"/>
    <s v="Senior Citizen"/>
    <n v="1"/>
    <n v="1"/>
    <n v="2"/>
    <s v="13567"/>
    <n v="79.2"/>
    <s v="79.2"/>
    <s v="Cherbourg"/>
  </r>
  <r>
    <n v="790"/>
    <n v="0"/>
    <s v="YES"/>
    <n v="1"/>
    <x v="1"/>
    <n v="46"/>
    <n v="46"/>
    <s v="Adult"/>
    <n v="0"/>
    <n v="0"/>
    <n v="0"/>
    <s v="PC 17593"/>
    <n v="79.2"/>
    <s v="79.2"/>
    <s v="Cherbourg"/>
  </r>
  <r>
    <n v="291"/>
    <n v="1"/>
    <s v="NO"/>
    <n v="1"/>
    <x v="0"/>
    <n v="26"/>
    <n v="26"/>
    <s v="Adult"/>
    <n v="0"/>
    <n v="0"/>
    <n v="0"/>
    <s v="19877"/>
    <n v="78.849999999999994"/>
    <s v="78.85"/>
    <s v="Southampton"/>
  </r>
  <r>
    <n v="742"/>
    <n v="0"/>
    <s v="YES"/>
    <n v="1"/>
    <x v="1"/>
    <n v="36"/>
    <n v="36"/>
    <s v="Adult"/>
    <n v="1"/>
    <n v="0"/>
    <n v="1"/>
    <s v="19877"/>
    <n v="78.849999999999994"/>
    <s v="78.85"/>
    <s v="Southampton"/>
  </r>
  <r>
    <n v="497"/>
    <n v="1"/>
    <s v="NO"/>
    <n v="1"/>
    <x v="0"/>
    <n v="54"/>
    <n v="54"/>
    <s v="Adult"/>
    <n v="1"/>
    <n v="0"/>
    <n v="1"/>
    <s v="36947"/>
    <n v="78.2667"/>
    <s v="78.2667"/>
    <s v="Cherbourg"/>
  </r>
  <r>
    <n v="592"/>
    <n v="1"/>
    <s v="NO"/>
    <n v="1"/>
    <x v="0"/>
    <n v="52"/>
    <n v="52"/>
    <s v="Adult"/>
    <n v="1"/>
    <n v="0"/>
    <n v="1"/>
    <s v="36947"/>
    <n v="78.2667"/>
    <s v="78.2667"/>
    <s v="Cherbourg"/>
  </r>
  <r>
    <n v="276"/>
    <n v="1"/>
    <s v="NO"/>
    <n v="1"/>
    <x v="0"/>
    <n v="63"/>
    <n v="63"/>
    <s v="Senior Citizen"/>
    <n v="1"/>
    <n v="0"/>
    <n v="1"/>
    <s v="13502"/>
    <n v="77.958299999999994"/>
    <s v="77.9583"/>
    <s v="Southampton"/>
  </r>
  <r>
    <n v="628"/>
    <n v="1"/>
    <s v="NO"/>
    <n v="1"/>
    <x v="0"/>
    <n v="21"/>
    <n v="21"/>
    <s v="Adult"/>
    <n v="0"/>
    <n v="0"/>
    <n v="0"/>
    <s v="13502"/>
    <n v="77.958299999999994"/>
    <s v="77.9583"/>
    <s v="Southampton"/>
  </r>
  <r>
    <n v="766"/>
    <n v="1"/>
    <s v="NO"/>
    <n v="1"/>
    <x v="0"/>
    <n v="51"/>
    <n v="51"/>
    <s v="Adult"/>
    <n v="1"/>
    <n v="0"/>
    <n v="1"/>
    <s v="13502"/>
    <n v="77.958299999999994"/>
    <s v="77.9583"/>
    <s v="Southampton"/>
  </r>
  <r>
    <n v="103"/>
    <n v="0"/>
    <s v="YES"/>
    <n v="1"/>
    <x v="1"/>
    <n v="21"/>
    <n v="21"/>
    <s v="Adult"/>
    <n v="0"/>
    <n v="1"/>
    <n v="1"/>
    <s v="35281"/>
    <n v="77.287499999999994"/>
    <s v="77.2875"/>
    <s v="Southampton"/>
  </r>
  <r>
    <n v="125"/>
    <n v="0"/>
    <s v="YES"/>
    <n v="1"/>
    <x v="1"/>
    <n v="54"/>
    <n v="54"/>
    <s v="Adult"/>
    <n v="0"/>
    <n v="1"/>
    <n v="1"/>
    <s v="35281"/>
    <n v="77.287499999999994"/>
    <s v="77.2875"/>
    <s v="Southampton"/>
  </r>
  <r>
    <n v="53"/>
    <n v="1"/>
    <s v="NO"/>
    <n v="1"/>
    <x v="0"/>
    <n v="49"/>
    <n v="49"/>
    <s v="Adult"/>
    <n v="1"/>
    <n v="0"/>
    <n v="1"/>
    <s v="PC 17572"/>
    <n v="76.729200000000006"/>
    <s v="76.7292"/>
    <s v="Cherbourg"/>
  </r>
  <r>
    <n v="646"/>
    <n v="1"/>
    <s v="NO"/>
    <n v="1"/>
    <x v="1"/>
    <n v="48"/>
    <n v="48"/>
    <s v="Adult"/>
    <n v="1"/>
    <n v="0"/>
    <n v="1"/>
    <s v="PC 17572"/>
    <n v="76.729200000000006"/>
    <s v="76.7292"/>
    <s v="Cherbourg"/>
  </r>
  <r>
    <n v="682"/>
    <n v="1"/>
    <s v="NO"/>
    <n v="1"/>
    <x v="1"/>
    <n v="27"/>
    <n v="27"/>
    <s v="Adult"/>
    <n v="0"/>
    <n v="0"/>
    <n v="0"/>
    <s v="PC 17572"/>
    <n v="76.729200000000006"/>
    <s v="76.7292"/>
    <s v="Cherbourg"/>
  </r>
  <r>
    <n v="219"/>
    <n v="1"/>
    <s v="NO"/>
    <n v="1"/>
    <x v="0"/>
    <n v="32"/>
    <n v="32"/>
    <s v="Adult"/>
    <n v="0"/>
    <n v="0"/>
    <n v="0"/>
    <s v="11813"/>
    <n v="76.291700000000006"/>
    <s v="76.2917"/>
    <s v="Cherbourg"/>
  </r>
  <r>
    <n v="367"/>
    <n v="1"/>
    <s v="NO"/>
    <n v="1"/>
    <x v="0"/>
    <n v="60"/>
    <n v="60"/>
    <s v="Senior Citizen"/>
    <n v="1"/>
    <n v="0"/>
    <n v="1"/>
    <s v="110813"/>
    <n v="75.25"/>
    <s v="75.25"/>
    <s v="Cherbourg"/>
  </r>
  <r>
    <n v="73"/>
    <n v="0"/>
    <s v="YES"/>
    <n v="2"/>
    <x v="1"/>
    <n v="21"/>
    <n v="21"/>
    <s v="Adult"/>
    <n v="0"/>
    <n v="0"/>
    <n v="0"/>
    <s v="S.O.C. 14879"/>
    <n v="73.5"/>
    <s v="73.5"/>
    <s v="Southampton"/>
  </r>
  <r>
    <n v="121"/>
    <n v="0"/>
    <s v="YES"/>
    <n v="2"/>
    <x v="1"/>
    <n v="21"/>
    <n v="21"/>
    <s v="Adult"/>
    <n v="2"/>
    <n v="0"/>
    <n v="2"/>
    <s v="S.O.C. 14879"/>
    <n v="73.5"/>
    <s v="73.5"/>
    <s v="Southampton"/>
  </r>
  <r>
    <n v="386"/>
    <n v="0"/>
    <s v="YES"/>
    <n v="2"/>
    <x v="1"/>
    <n v="18"/>
    <n v="18"/>
    <s v="Teen"/>
    <n v="0"/>
    <n v="0"/>
    <n v="0"/>
    <s v="S.O.C. 14879"/>
    <n v="73.5"/>
    <s v="73.5"/>
    <s v="Southampton"/>
  </r>
  <r>
    <n v="656"/>
    <n v="0"/>
    <s v="YES"/>
    <n v="2"/>
    <x v="1"/>
    <n v="24"/>
    <n v="24"/>
    <s v="Adult"/>
    <n v="2"/>
    <n v="0"/>
    <n v="2"/>
    <s v="S.O.C. 14879"/>
    <n v="73.5"/>
    <s v="73.5"/>
    <s v="Southampton"/>
  </r>
  <r>
    <n v="666"/>
    <n v="0"/>
    <s v="YES"/>
    <n v="2"/>
    <x v="1"/>
    <n v="32"/>
    <n v="32"/>
    <s v="Adult"/>
    <n v="2"/>
    <n v="0"/>
    <n v="2"/>
    <s v="S.O.C. 14879"/>
    <n v="73.5"/>
    <s v="73.5"/>
    <s v="Southampton"/>
  </r>
  <r>
    <n v="2"/>
    <n v="1"/>
    <s v="NO"/>
    <n v="1"/>
    <x v="0"/>
    <n v="38"/>
    <n v="38"/>
    <s v="Adult"/>
    <n v="1"/>
    <n v="0"/>
    <n v="1"/>
    <s v="PC 17599"/>
    <n v="71.283299999999997"/>
    <s v="71.2833"/>
    <s v="Cherbourg"/>
  </r>
  <r>
    <n v="541"/>
    <n v="1"/>
    <s v="NO"/>
    <n v="1"/>
    <x v="0"/>
    <n v="36"/>
    <n v="36"/>
    <s v="Adult"/>
    <n v="0"/>
    <n v="2"/>
    <n v="2"/>
    <s v="WE/P 5735"/>
    <n v="71"/>
    <s v="71"/>
    <s v="Southampton"/>
  </r>
  <r>
    <n v="746"/>
    <n v="0"/>
    <s v="YES"/>
    <n v="1"/>
    <x v="1"/>
    <n v="70"/>
    <n v="70"/>
    <s v="Senior Citizen"/>
    <n v="1"/>
    <n v="1"/>
    <n v="2"/>
    <s v="WE/P 5735"/>
    <n v="71"/>
    <s v="71"/>
    <s v="Southampton"/>
  </r>
  <r>
    <n v="160"/>
    <n v="0"/>
    <s v="YES"/>
    <n v="3"/>
    <x v="1"/>
    <m/>
    <s v="N/A"/>
    <s v="N/A"/>
    <n v="8"/>
    <n v="2"/>
    <n v="10"/>
    <s v="CA. 2343"/>
    <n v="69.55"/>
    <s v="69.55"/>
    <s v="Southampton"/>
  </r>
  <r>
    <n v="181"/>
    <n v="0"/>
    <s v="YES"/>
    <n v="3"/>
    <x v="0"/>
    <m/>
    <s v="N/A"/>
    <s v="N/A"/>
    <n v="8"/>
    <n v="2"/>
    <n v="10"/>
    <s v="CA. 2343"/>
    <n v="69.55"/>
    <s v="69.55"/>
    <s v="Southampton"/>
  </r>
  <r>
    <n v="202"/>
    <n v="0"/>
    <s v="YES"/>
    <n v="3"/>
    <x v="1"/>
    <m/>
    <s v="N/A"/>
    <s v="N/A"/>
    <n v="8"/>
    <n v="2"/>
    <n v="10"/>
    <s v="CA. 2343"/>
    <n v="69.55"/>
    <s v="69.55"/>
    <s v="Southampton"/>
  </r>
  <r>
    <n v="325"/>
    <n v="0"/>
    <s v="YES"/>
    <n v="3"/>
    <x v="1"/>
    <m/>
    <s v="N/A"/>
    <s v="N/A"/>
    <n v="8"/>
    <n v="2"/>
    <n v="10"/>
    <s v="CA. 2343"/>
    <n v="69.55"/>
    <s v="69.55"/>
    <s v="Southampton"/>
  </r>
  <r>
    <n v="793"/>
    <n v="0"/>
    <s v="YES"/>
    <n v="3"/>
    <x v="0"/>
    <m/>
    <s v="N/A"/>
    <s v="N/A"/>
    <n v="8"/>
    <n v="2"/>
    <n v="10"/>
    <s v="CA. 2343"/>
    <n v="69.55"/>
    <s v="69.55"/>
    <s v="Southampton"/>
  </r>
  <r>
    <n v="847"/>
    <n v="0"/>
    <s v="YES"/>
    <n v="3"/>
    <x v="1"/>
    <m/>
    <s v="N/A"/>
    <s v="N/A"/>
    <n v="8"/>
    <n v="2"/>
    <n v="10"/>
    <s v="CA. 2343"/>
    <n v="69.55"/>
    <s v="69.55"/>
    <s v="Southampton"/>
  </r>
  <r>
    <n v="864"/>
    <n v="0"/>
    <s v="YES"/>
    <n v="3"/>
    <x v="0"/>
    <m/>
    <s v="N/A"/>
    <s v="N/A"/>
    <n v="8"/>
    <n v="2"/>
    <n v="10"/>
    <s v="CA. 2343"/>
    <n v="69.55"/>
    <s v="69.55"/>
    <s v="Southampton"/>
  </r>
  <r>
    <n v="370"/>
    <n v="1"/>
    <s v="NO"/>
    <n v="1"/>
    <x v="0"/>
    <n v="24"/>
    <n v="24"/>
    <s v="Adult"/>
    <n v="0"/>
    <n v="0"/>
    <n v="0"/>
    <s v="PC 17477"/>
    <n v="69.3"/>
    <s v="69.3"/>
    <s v="Cherbourg"/>
  </r>
  <r>
    <n v="642"/>
    <n v="1"/>
    <s v="NO"/>
    <n v="1"/>
    <x v="0"/>
    <n v="24"/>
    <n v="24"/>
    <s v="Adult"/>
    <n v="0"/>
    <n v="0"/>
    <n v="0"/>
    <s v="PC 17477"/>
    <n v="69.3"/>
    <s v="69.3"/>
    <s v="Cherbourg"/>
  </r>
  <r>
    <n v="152"/>
    <n v="1"/>
    <s v="NO"/>
    <n v="1"/>
    <x v="0"/>
    <n v="22"/>
    <n v="22"/>
    <s v="Adult"/>
    <n v="1"/>
    <n v="0"/>
    <n v="1"/>
    <s v="113776"/>
    <n v="66.599999999999994"/>
    <s v="66.6"/>
    <s v="Southampton"/>
  </r>
  <r>
    <n v="337"/>
    <n v="0"/>
    <s v="YES"/>
    <n v="1"/>
    <x v="1"/>
    <n v="29"/>
    <n v="29"/>
    <s v="Adult"/>
    <n v="1"/>
    <n v="0"/>
    <n v="1"/>
    <s v="113776"/>
    <n v="66.599999999999994"/>
    <s v="66.6"/>
    <s v="Southampton"/>
  </r>
  <r>
    <n v="616"/>
    <n v="1"/>
    <s v="NO"/>
    <n v="2"/>
    <x v="0"/>
    <n v="24"/>
    <n v="24"/>
    <s v="Adult"/>
    <n v="1"/>
    <n v="2"/>
    <n v="3"/>
    <s v="220845"/>
    <n v="65"/>
    <s v="65"/>
    <s v="Southampton"/>
  </r>
  <r>
    <n v="755"/>
    <n v="1"/>
    <s v="NO"/>
    <n v="2"/>
    <x v="0"/>
    <n v="48"/>
    <n v="48"/>
    <s v="Adult"/>
    <n v="1"/>
    <n v="2"/>
    <n v="3"/>
    <s v="220845"/>
    <n v="65"/>
    <s v="65"/>
    <s v="Southampton"/>
  </r>
  <r>
    <n v="98"/>
    <n v="1"/>
    <s v="NO"/>
    <n v="1"/>
    <x v="1"/>
    <n v="23"/>
    <n v="23"/>
    <s v="Adult"/>
    <n v="0"/>
    <n v="1"/>
    <n v="1"/>
    <s v="PC 17759"/>
    <n v="63.3583"/>
    <s v="63.3583"/>
    <s v="Cherbourg"/>
  </r>
  <r>
    <n v="55"/>
    <n v="0"/>
    <s v="YES"/>
    <n v="1"/>
    <x v="1"/>
    <n v="65"/>
    <n v="65"/>
    <s v="Senior Citizen"/>
    <n v="0"/>
    <n v="1"/>
    <n v="1"/>
    <s v="113509"/>
    <n v="61.979199999999999"/>
    <s v="61.9792"/>
    <s v="Cherbourg"/>
  </r>
  <r>
    <n v="156"/>
    <n v="0"/>
    <s v="YES"/>
    <n v="1"/>
    <x v="1"/>
    <n v="51"/>
    <n v="51"/>
    <s v="Adult"/>
    <n v="0"/>
    <n v="1"/>
    <n v="1"/>
    <s v="PC 17597"/>
    <n v="61.379199999999997"/>
    <s v="61.3792"/>
    <s v="Cherbourg"/>
  </r>
  <r>
    <n v="93"/>
    <n v="0"/>
    <s v="YES"/>
    <n v="1"/>
    <x v="1"/>
    <n v="46"/>
    <n v="46"/>
    <s v="Adult"/>
    <n v="1"/>
    <n v="0"/>
    <n v="1"/>
    <s v="W.E.P. 5734"/>
    <n v="61.174999999999997"/>
    <s v="61.175"/>
    <s v="Southampton"/>
  </r>
  <r>
    <n v="514"/>
    <n v="1"/>
    <s v="NO"/>
    <n v="1"/>
    <x v="0"/>
    <n v="54"/>
    <n v="54"/>
    <s v="Adult"/>
    <n v="1"/>
    <n v="0"/>
    <n v="1"/>
    <s v="PC 17603"/>
    <n v="59.4"/>
    <s v="59.4"/>
    <s v="Cherbourg"/>
  </r>
  <r>
    <n v="330"/>
    <n v="1"/>
    <s v="NO"/>
    <n v="1"/>
    <x v="0"/>
    <n v="16"/>
    <n v="16"/>
    <s v="Teen"/>
    <n v="0"/>
    <n v="1"/>
    <n v="1"/>
    <s v="111361"/>
    <n v="57.979199999999999"/>
    <s v="57.9792"/>
    <s v="Cherbourg"/>
  </r>
  <r>
    <n v="524"/>
    <n v="1"/>
    <s v="NO"/>
    <n v="1"/>
    <x v="0"/>
    <n v="44"/>
    <n v="44"/>
    <s v="Adult"/>
    <n v="0"/>
    <n v="1"/>
    <n v="1"/>
    <s v="111361"/>
    <n v="57.979199999999999"/>
    <s v="57.9792"/>
    <s v="Cherbourg"/>
  </r>
  <r>
    <n v="691"/>
    <n v="1"/>
    <s v="NO"/>
    <n v="1"/>
    <x v="1"/>
    <n v="31"/>
    <n v="31"/>
    <s v="Adult"/>
    <n v="1"/>
    <n v="0"/>
    <n v="1"/>
    <s v="17474"/>
    <n v="57"/>
    <s v="57"/>
    <s v="Southampton"/>
  </r>
  <r>
    <n v="782"/>
    <n v="1"/>
    <s v="NO"/>
    <n v="1"/>
    <x v="0"/>
    <n v="17"/>
    <n v="17"/>
    <s v="Teen"/>
    <n v="1"/>
    <n v="0"/>
    <n v="1"/>
    <s v="17474"/>
    <n v="57"/>
    <s v="57"/>
    <s v="Southampton"/>
  </r>
  <r>
    <n v="310"/>
    <n v="1"/>
    <s v="NO"/>
    <n v="1"/>
    <x v="0"/>
    <n v="30"/>
    <n v="30"/>
    <s v="Adult"/>
    <n v="0"/>
    <n v="0"/>
    <n v="0"/>
    <s v="PC 17485"/>
    <n v="56.929200000000002"/>
    <s v="56.9292"/>
    <s v="Cherbourg"/>
  </r>
  <r>
    <n v="600"/>
    <n v="1"/>
    <s v="NO"/>
    <n v="1"/>
    <x v="1"/>
    <n v="49"/>
    <n v="49"/>
    <s v="Adult"/>
    <n v="1"/>
    <n v="0"/>
    <n v="1"/>
    <s v="PC 17485"/>
    <n v="56.929200000000002"/>
    <s v="56.9292"/>
    <s v="Cherbourg"/>
  </r>
  <r>
    <n v="75"/>
    <n v="1"/>
    <s v="NO"/>
    <n v="3"/>
    <x v="1"/>
    <n v="32"/>
    <n v="32"/>
    <s v="Adult"/>
    <n v="0"/>
    <n v="0"/>
    <n v="0"/>
    <s v="1601"/>
    <n v="56.495800000000003"/>
    <s v="56.4958"/>
    <s v="Southampton"/>
  </r>
  <r>
    <n v="170"/>
    <n v="0"/>
    <s v="YES"/>
    <n v="3"/>
    <x v="1"/>
    <n v="28"/>
    <n v="28"/>
    <s v="Adult"/>
    <n v="0"/>
    <n v="0"/>
    <n v="0"/>
    <s v="1601"/>
    <n v="56.495800000000003"/>
    <s v="56.4958"/>
    <s v="Southampton"/>
  </r>
  <r>
    <n v="510"/>
    <n v="1"/>
    <s v="NO"/>
    <n v="3"/>
    <x v="1"/>
    <n v="26"/>
    <n v="26"/>
    <s v="Adult"/>
    <n v="0"/>
    <n v="0"/>
    <n v="0"/>
    <s v="1601"/>
    <n v="56.495800000000003"/>
    <s v="56.4958"/>
    <s v="Southampton"/>
  </r>
  <r>
    <n v="644"/>
    <n v="1"/>
    <s v="NO"/>
    <n v="3"/>
    <x v="1"/>
    <m/>
    <s v="N/A"/>
    <s v="N/A"/>
    <n v="0"/>
    <n v="0"/>
    <n v="0"/>
    <s v="1601"/>
    <n v="56.495800000000003"/>
    <s v="56.4958"/>
    <s v="Southampton"/>
  </r>
  <r>
    <n v="693"/>
    <n v="1"/>
    <s v="NO"/>
    <n v="3"/>
    <x v="1"/>
    <m/>
    <s v="N/A"/>
    <s v="N/A"/>
    <n v="0"/>
    <n v="0"/>
    <n v="0"/>
    <s v="1601"/>
    <n v="56.495800000000003"/>
    <s v="56.4958"/>
    <s v="Southampton"/>
  </r>
  <r>
    <n v="827"/>
    <n v="0"/>
    <s v="YES"/>
    <n v="3"/>
    <x v="1"/>
    <m/>
    <s v="N/A"/>
    <s v="N/A"/>
    <n v="0"/>
    <n v="0"/>
    <n v="0"/>
    <s v="1601"/>
    <n v="56.495800000000003"/>
    <s v="56.4958"/>
    <s v="Southampton"/>
  </r>
  <r>
    <n v="839"/>
    <n v="1"/>
    <s v="NO"/>
    <n v="3"/>
    <x v="1"/>
    <n v="32"/>
    <n v="32"/>
    <s v="Adult"/>
    <n v="0"/>
    <n v="0"/>
    <n v="0"/>
    <s v="1601"/>
    <n v="56.495800000000003"/>
    <s v="56.4958"/>
    <s v="Southampton"/>
  </r>
  <r>
    <n v="435"/>
    <n v="0"/>
    <s v="YES"/>
    <n v="1"/>
    <x v="1"/>
    <n v="50"/>
    <n v="50"/>
    <s v="Adult"/>
    <n v="1"/>
    <n v="0"/>
    <n v="1"/>
    <s v="13507"/>
    <n v="55.9"/>
    <s v="55.9"/>
    <s v="Southampton"/>
  </r>
  <r>
    <n v="578"/>
    <n v="1"/>
    <s v="NO"/>
    <n v="1"/>
    <x v="0"/>
    <n v="39"/>
    <n v="39"/>
    <s v="Adult"/>
    <n v="1"/>
    <n v="0"/>
    <n v="1"/>
    <s v="13507"/>
    <n v="55.9"/>
    <s v="55.9"/>
    <s v="Southampton"/>
  </r>
  <r>
    <n v="371"/>
    <n v="1"/>
    <s v="NO"/>
    <n v="1"/>
    <x v="1"/>
    <n v="25"/>
    <n v="25"/>
    <s v="Adult"/>
    <n v="1"/>
    <n v="0"/>
    <n v="1"/>
    <s v="11765"/>
    <n v="55.441699999999997"/>
    <s v="55.4417"/>
    <s v="Cherbourg"/>
  </r>
  <r>
    <n v="167"/>
    <n v="1"/>
    <s v="NO"/>
    <n v="1"/>
    <x v="0"/>
    <m/>
    <s v="N/A"/>
    <s v="N/A"/>
    <n v="0"/>
    <n v="1"/>
    <n v="1"/>
    <s v="113505"/>
    <n v="55"/>
    <s v="55"/>
    <s v="Southampton"/>
  </r>
  <r>
    <n v="357"/>
    <n v="1"/>
    <s v="NO"/>
    <n v="1"/>
    <x v="0"/>
    <n v="22"/>
    <n v="22"/>
    <s v="Adult"/>
    <n v="0"/>
    <n v="1"/>
    <n v="1"/>
    <s v="113505"/>
    <n v="55"/>
    <s v="55"/>
    <s v="Southampton"/>
  </r>
  <r>
    <n v="4"/>
    <n v="1"/>
    <s v="NO"/>
    <n v="1"/>
    <x v="0"/>
    <n v="35"/>
    <n v="35"/>
    <s v="Adult"/>
    <n v="1"/>
    <n v="0"/>
    <n v="1"/>
    <s v="113803"/>
    <n v="53.1"/>
    <s v="53.1"/>
    <s v="Southampton"/>
  </r>
  <r>
    <n v="138"/>
    <n v="0"/>
    <s v="YES"/>
    <n v="1"/>
    <x v="1"/>
    <n v="37"/>
    <n v="37"/>
    <s v="Adult"/>
    <n v="1"/>
    <n v="0"/>
    <n v="1"/>
    <s v="113803"/>
    <n v="53.1"/>
    <s v="53.1"/>
    <s v="Southampton"/>
  </r>
  <r>
    <n v="725"/>
    <n v="1"/>
    <s v="NO"/>
    <n v="1"/>
    <x v="1"/>
    <n v="27"/>
    <n v="27"/>
    <s v="Adult"/>
    <n v="1"/>
    <n v="0"/>
    <n v="1"/>
    <s v="113806"/>
    <n v="53.1"/>
    <s v="53.1"/>
    <s v="Southampton"/>
  </r>
  <r>
    <n v="749"/>
    <n v="0"/>
    <s v="YES"/>
    <n v="1"/>
    <x v="1"/>
    <n v="19"/>
    <n v="19"/>
    <s v="Adult"/>
    <n v="1"/>
    <n v="0"/>
    <n v="1"/>
    <s v="113773"/>
    <n v="53.1"/>
    <s v="53.1"/>
    <s v="Southampton"/>
  </r>
  <r>
    <n v="810"/>
    <n v="1"/>
    <s v="NO"/>
    <n v="1"/>
    <x v="0"/>
    <n v="33"/>
    <n v="33"/>
    <s v="Adult"/>
    <n v="1"/>
    <n v="0"/>
    <n v="1"/>
    <s v="113806"/>
    <n v="53.1"/>
    <s v="53.1"/>
    <s v="Southampton"/>
  </r>
  <r>
    <n v="249"/>
    <n v="1"/>
    <s v="NO"/>
    <n v="1"/>
    <x v="1"/>
    <n v="37"/>
    <n v="37"/>
    <s v="Adult"/>
    <n v="1"/>
    <n v="1"/>
    <n v="2"/>
    <s v="11751"/>
    <n v="52.554200000000002"/>
    <s v="52.5542"/>
    <s v="Southampton"/>
  </r>
  <r>
    <n v="622"/>
    <n v="1"/>
    <s v="NO"/>
    <n v="1"/>
    <x v="1"/>
    <n v="42"/>
    <n v="42"/>
    <s v="Adult"/>
    <n v="1"/>
    <n v="0"/>
    <n v="1"/>
    <s v="11753"/>
    <n v="52.554200000000002"/>
    <s v="52.5542"/>
    <s v="Southampton"/>
  </r>
  <r>
    <n v="872"/>
    <n v="1"/>
    <s v="NO"/>
    <n v="1"/>
    <x v="0"/>
    <n v="47"/>
    <n v="47"/>
    <s v="Adult"/>
    <n v="1"/>
    <n v="1"/>
    <n v="2"/>
    <s v="11751"/>
    <n v="52.554200000000002"/>
    <s v="52.5542"/>
    <s v="Southampton"/>
  </r>
  <r>
    <n v="36"/>
    <n v="0"/>
    <s v="YES"/>
    <n v="1"/>
    <x v="1"/>
    <n v="42"/>
    <n v="42"/>
    <s v="Adult"/>
    <n v="1"/>
    <n v="0"/>
    <n v="1"/>
    <s v="113789"/>
    <n v="52"/>
    <s v="52"/>
    <s v="Southampton"/>
  </r>
  <r>
    <n v="111"/>
    <n v="0"/>
    <s v="YES"/>
    <n v="1"/>
    <x v="1"/>
    <n v="47"/>
    <n v="47"/>
    <s v="Adult"/>
    <n v="0"/>
    <n v="0"/>
    <n v="0"/>
    <s v="110465"/>
    <n v="52"/>
    <s v="52"/>
    <s v="Southampton"/>
  </r>
  <r>
    <n v="384"/>
    <n v="1"/>
    <s v="NO"/>
    <n v="1"/>
    <x v="0"/>
    <n v="35"/>
    <n v="35"/>
    <s v="Adult"/>
    <n v="1"/>
    <n v="0"/>
    <n v="1"/>
    <s v="113789"/>
    <n v="52"/>
    <s v="52"/>
    <s v="Southampton"/>
  </r>
  <r>
    <n v="476"/>
    <n v="0"/>
    <s v="YES"/>
    <n v="1"/>
    <x v="1"/>
    <m/>
    <s v="N/A"/>
    <s v="N/A"/>
    <n v="0"/>
    <n v="0"/>
    <n v="0"/>
    <s v="110465"/>
    <n v="52"/>
    <s v="52"/>
    <s v="Southampton"/>
  </r>
  <r>
    <n v="670"/>
    <n v="1"/>
    <s v="NO"/>
    <n v="1"/>
    <x v="0"/>
    <m/>
    <s v="N/A"/>
    <s v="N/A"/>
    <n v="1"/>
    <n v="0"/>
    <n v="1"/>
    <s v="19996"/>
    <n v="52"/>
    <s v="52"/>
    <s v="Southampton"/>
  </r>
  <r>
    <n v="672"/>
    <n v="0"/>
    <s v="YES"/>
    <n v="1"/>
    <x v="1"/>
    <n v="31"/>
    <n v="31"/>
    <s v="Adult"/>
    <n v="1"/>
    <n v="0"/>
    <n v="1"/>
    <s v="F.C. 12750"/>
    <n v="52"/>
    <s v="52"/>
    <s v="Southampton"/>
  </r>
  <r>
    <n v="713"/>
    <n v="1"/>
    <s v="NO"/>
    <n v="1"/>
    <x v="1"/>
    <n v="48"/>
    <n v="48"/>
    <s v="Adult"/>
    <n v="1"/>
    <n v="0"/>
    <n v="1"/>
    <s v="19996"/>
    <n v="52"/>
    <s v="52"/>
    <s v="Southampton"/>
  </r>
  <r>
    <n v="7"/>
    <n v="0"/>
    <s v="YES"/>
    <n v="1"/>
    <x v="1"/>
    <n v="54"/>
    <n v="54"/>
    <s v="Adult"/>
    <n v="0"/>
    <n v="0"/>
    <n v="0"/>
    <s v="17463"/>
    <n v="51.862499999999997"/>
    <s v="51.8625"/>
    <s v="Southampton"/>
  </r>
  <r>
    <n v="458"/>
    <n v="1"/>
    <s v="NO"/>
    <n v="1"/>
    <x v="0"/>
    <m/>
    <s v="N/A"/>
    <s v="N/A"/>
    <n v="1"/>
    <n v="0"/>
    <n v="1"/>
    <s v="17464"/>
    <n v="51.862499999999997"/>
    <s v="51.8625"/>
    <s v="Southampton"/>
  </r>
  <r>
    <n v="572"/>
    <n v="1"/>
    <s v="NO"/>
    <n v="1"/>
    <x v="0"/>
    <n v="53"/>
    <n v="53"/>
    <s v="Adult"/>
    <n v="2"/>
    <n v="0"/>
    <n v="2"/>
    <s v="11769"/>
    <n v="51.479199999999999"/>
    <s v="51.4792"/>
    <s v="Southampton"/>
  </r>
  <r>
    <n v="868"/>
    <n v="0"/>
    <s v="YES"/>
    <n v="1"/>
    <x v="1"/>
    <n v="31"/>
    <n v="31"/>
    <s v="Adult"/>
    <n v="0"/>
    <n v="0"/>
    <n v="0"/>
    <s v="PC 17590"/>
    <n v="50.495800000000003"/>
    <s v="50.4958"/>
    <s v="Southampton"/>
  </r>
  <r>
    <n v="186"/>
    <n v="0"/>
    <s v="YES"/>
    <n v="1"/>
    <x v="1"/>
    <m/>
    <s v="N/A"/>
    <s v="N/A"/>
    <n v="0"/>
    <n v="0"/>
    <n v="0"/>
    <s v="113767"/>
    <n v="50"/>
    <s v="50"/>
    <s v="Southampton"/>
  </r>
  <r>
    <n v="494"/>
    <n v="0"/>
    <s v="YES"/>
    <n v="1"/>
    <x v="1"/>
    <n v="71"/>
    <n v="71"/>
    <s v="Senior Citizen"/>
    <n v="0"/>
    <n v="0"/>
    <n v="0"/>
    <s v="PC 17609"/>
    <n v="49.504199999999997"/>
    <s v="49.5042"/>
    <s v="Cherbourg"/>
  </r>
  <r>
    <n v="711"/>
    <n v="1"/>
    <s v="NO"/>
    <n v="1"/>
    <x v="0"/>
    <n v="24"/>
    <n v="24"/>
    <s v="Adult"/>
    <n v="0"/>
    <n v="0"/>
    <n v="0"/>
    <s v="PC 17482"/>
    <n v="49.504199999999997"/>
    <s v="49.5042"/>
    <s v="Cherbourg"/>
  </r>
  <r>
    <n v="540"/>
    <n v="1"/>
    <s v="NO"/>
    <n v="1"/>
    <x v="0"/>
    <n v="22"/>
    <n v="22"/>
    <s v="Adult"/>
    <n v="0"/>
    <n v="2"/>
    <n v="2"/>
    <s v="13568"/>
    <n v="49.5"/>
    <s v="49.5"/>
    <s v="Cherbourg"/>
  </r>
  <r>
    <n v="84"/>
    <n v="0"/>
    <s v="YES"/>
    <n v="1"/>
    <x v="1"/>
    <n v="28"/>
    <n v="28"/>
    <s v="Adult"/>
    <n v="0"/>
    <n v="0"/>
    <n v="0"/>
    <s v="113059"/>
    <n v="47.1"/>
    <s v="47.1"/>
    <s v="Southampton"/>
  </r>
  <r>
    <n v="60"/>
    <n v="0"/>
    <s v="YES"/>
    <n v="3"/>
    <x v="1"/>
    <n v="11"/>
    <n v="11"/>
    <s v="Child"/>
    <n v="5"/>
    <n v="2"/>
    <n v="7"/>
    <s v="CA 2144"/>
    <n v="46.9"/>
    <s v="46.9"/>
    <s v="Southampton"/>
  </r>
  <r>
    <n v="72"/>
    <n v="0"/>
    <s v="YES"/>
    <n v="3"/>
    <x v="0"/>
    <n v="16"/>
    <n v="16"/>
    <s v="Teen"/>
    <n v="5"/>
    <n v="2"/>
    <n v="7"/>
    <s v="CA 2144"/>
    <n v="46.9"/>
    <s v="46.9"/>
    <s v="Southampton"/>
  </r>
  <r>
    <n v="387"/>
    <n v="0"/>
    <s v="YES"/>
    <n v="3"/>
    <x v="1"/>
    <n v="1"/>
    <n v="1"/>
    <s v="Child"/>
    <n v="5"/>
    <n v="2"/>
    <n v="7"/>
    <s v="CA 2144"/>
    <n v="46.9"/>
    <s v="46.9"/>
    <s v="Southampton"/>
  </r>
  <r>
    <n v="481"/>
    <n v="0"/>
    <s v="YES"/>
    <n v="3"/>
    <x v="1"/>
    <n v="9"/>
    <n v="9"/>
    <s v="Child"/>
    <n v="5"/>
    <n v="2"/>
    <n v="7"/>
    <s v="CA 2144"/>
    <n v="46.9"/>
    <s v="46.9"/>
    <s v="Southampton"/>
  </r>
  <r>
    <n v="679"/>
    <n v="0"/>
    <s v="YES"/>
    <n v="3"/>
    <x v="0"/>
    <n v="43"/>
    <n v="43"/>
    <s v="Adult"/>
    <n v="1"/>
    <n v="6"/>
    <n v="7"/>
    <s v="CA 2144"/>
    <n v="46.9"/>
    <s v="46.9"/>
    <s v="Southampton"/>
  </r>
  <r>
    <n v="684"/>
    <n v="0"/>
    <s v="YES"/>
    <n v="3"/>
    <x v="1"/>
    <n v="14"/>
    <n v="14"/>
    <s v="Teen"/>
    <n v="5"/>
    <n v="2"/>
    <n v="7"/>
    <s v="CA 2144"/>
    <n v="46.9"/>
    <s v="46.9"/>
    <s v="Southampton"/>
  </r>
  <r>
    <n v="603"/>
    <n v="0"/>
    <s v="YES"/>
    <n v="1"/>
    <x v="1"/>
    <m/>
    <s v="N/A"/>
    <s v="N/A"/>
    <n v="0"/>
    <n v="0"/>
    <n v="0"/>
    <s v="113796"/>
    <n v="42.4"/>
    <s v="42.4"/>
    <s v="Southampton"/>
  </r>
  <r>
    <n v="44"/>
    <n v="1"/>
    <s v="NO"/>
    <n v="2"/>
    <x v="0"/>
    <n v="3"/>
    <n v="3"/>
    <s v="Child"/>
    <n v="1"/>
    <n v="2"/>
    <n v="3"/>
    <s v="SC/Paris 2123"/>
    <n v="41.5792"/>
    <s v="41.5792"/>
    <s v="Cherbourg"/>
  </r>
  <r>
    <n v="609"/>
    <n v="1"/>
    <s v="NO"/>
    <n v="2"/>
    <x v="0"/>
    <n v="22"/>
    <n v="22"/>
    <s v="Adult"/>
    <n v="1"/>
    <n v="2"/>
    <n v="3"/>
    <s v="SC/Paris 2123"/>
    <n v="41.5792"/>
    <s v="41.5792"/>
    <s v="Cherbourg"/>
  </r>
  <r>
    <n v="686"/>
    <n v="0"/>
    <s v="YES"/>
    <n v="2"/>
    <x v="1"/>
    <n v="25"/>
    <n v="25"/>
    <s v="Adult"/>
    <n v="1"/>
    <n v="2"/>
    <n v="3"/>
    <s v="SC/Paris 2123"/>
    <n v="41.5792"/>
    <s v="41.5792"/>
    <s v="Cherbourg"/>
  </r>
  <r>
    <n v="584"/>
    <n v="0"/>
    <s v="YES"/>
    <n v="1"/>
    <x v="1"/>
    <n v="36"/>
    <n v="36"/>
    <s v="Adult"/>
    <n v="0"/>
    <n v="0"/>
    <n v="0"/>
    <s v="13049"/>
    <n v="40.125"/>
    <s v="40.125"/>
    <s v="Cherbourg"/>
  </r>
  <r>
    <n v="51"/>
    <n v="0"/>
    <s v="YES"/>
    <n v="3"/>
    <x v="1"/>
    <n v="7"/>
    <n v="7"/>
    <s v="Child"/>
    <n v="4"/>
    <n v="1"/>
    <n v="5"/>
    <s v="3101295"/>
    <n v="39.6875"/>
    <s v="39.6875"/>
    <s v="Southampton"/>
  </r>
  <r>
    <n v="165"/>
    <n v="0"/>
    <s v="YES"/>
    <n v="3"/>
    <x v="1"/>
    <n v="1"/>
    <n v="1"/>
    <s v="Child"/>
    <n v="4"/>
    <n v="1"/>
    <n v="5"/>
    <s v="3101295"/>
    <n v="39.6875"/>
    <s v="39.6875"/>
    <s v="Southampton"/>
  </r>
  <r>
    <n v="267"/>
    <n v="0"/>
    <s v="YES"/>
    <n v="3"/>
    <x v="1"/>
    <n v="16"/>
    <n v="16"/>
    <s v="Teen"/>
    <n v="4"/>
    <n v="1"/>
    <n v="5"/>
    <s v="3101295"/>
    <n v="39.6875"/>
    <s v="39.6875"/>
    <s v="Southampton"/>
  </r>
  <r>
    <n v="639"/>
    <n v="0"/>
    <s v="YES"/>
    <n v="3"/>
    <x v="0"/>
    <n v="41"/>
    <n v="41"/>
    <s v="Adult"/>
    <n v="0"/>
    <n v="5"/>
    <n v="5"/>
    <s v="3101295"/>
    <n v="39.6875"/>
    <s v="39.6875"/>
    <s v="Southampton"/>
  </r>
  <r>
    <n v="687"/>
    <n v="0"/>
    <s v="YES"/>
    <n v="3"/>
    <x v="1"/>
    <n v="14"/>
    <n v="14"/>
    <s v="Teen"/>
    <n v="4"/>
    <n v="1"/>
    <n v="5"/>
    <s v="3101295"/>
    <n v="39.6875"/>
    <s v="39.6875"/>
    <s v="Southampton"/>
  </r>
  <r>
    <n v="825"/>
    <n v="0"/>
    <s v="YES"/>
    <n v="3"/>
    <x v="1"/>
    <n v="2"/>
    <n v="2"/>
    <s v="Child"/>
    <n v="4"/>
    <n v="1"/>
    <n v="5"/>
    <s v="3101295"/>
    <n v="39.6875"/>
    <s v="39.6875"/>
    <s v="Southampton"/>
  </r>
  <r>
    <n v="557"/>
    <n v="1"/>
    <s v="NO"/>
    <n v="1"/>
    <x v="0"/>
    <n v="48"/>
    <n v="48"/>
    <s v="Adult"/>
    <n v="1"/>
    <n v="0"/>
    <n v="1"/>
    <s v="11755"/>
    <n v="39.6"/>
    <s v="39.6"/>
    <s v="Cherbourg"/>
  </r>
  <r>
    <n v="767"/>
    <n v="0"/>
    <s v="YES"/>
    <n v="1"/>
    <x v="1"/>
    <m/>
    <s v="N/A"/>
    <s v="N/A"/>
    <n v="0"/>
    <n v="0"/>
    <n v="0"/>
    <s v="112379"/>
    <n v="39.6"/>
    <s v="39.6"/>
    <s v="Cherbourg"/>
  </r>
  <r>
    <n v="854"/>
    <n v="1"/>
    <s v="NO"/>
    <n v="1"/>
    <x v="0"/>
    <n v="16"/>
    <n v="16"/>
    <s v="Teen"/>
    <n v="0"/>
    <n v="1"/>
    <n v="1"/>
    <s v="PC 17592"/>
    <n v="39.4"/>
    <s v="39.4"/>
    <s v="Southampton"/>
  </r>
  <r>
    <n v="184"/>
    <n v="1"/>
    <s v="NO"/>
    <n v="2"/>
    <x v="1"/>
    <n v="1"/>
    <n v="1"/>
    <s v="Child"/>
    <n v="2"/>
    <n v="1"/>
    <n v="3"/>
    <s v="230136"/>
    <n v="39"/>
    <s v="39"/>
    <s v="Southampton"/>
  </r>
  <r>
    <n v="619"/>
    <n v="1"/>
    <s v="NO"/>
    <n v="2"/>
    <x v="0"/>
    <n v="4"/>
    <n v="4"/>
    <s v="Child"/>
    <n v="2"/>
    <n v="1"/>
    <n v="3"/>
    <s v="230136"/>
    <n v="39"/>
    <s v="39"/>
    <s v="Southampton"/>
  </r>
  <r>
    <n v="671"/>
    <n v="1"/>
    <s v="NO"/>
    <n v="2"/>
    <x v="0"/>
    <n v="40"/>
    <n v="40"/>
    <s v="Adult"/>
    <n v="1"/>
    <n v="1"/>
    <n v="2"/>
    <s v="29750"/>
    <n v="39"/>
    <s v="39"/>
    <s v="Southampton"/>
  </r>
  <r>
    <n v="685"/>
    <n v="0"/>
    <s v="YES"/>
    <n v="2"/>
    <x v="1"/>
    <n v="60"/>
    <n v="60"/>
    <s v="Senior Citizen"/>
    <n v="1"/>
    <n v="1"/>
    <n v="2"/>
    <s v="29750"/>
    <n v="39"/>
    <s v="39"/>
    <s v="Southampton"/>
  </r>
  <r>
    <n v="463"/>
    <n v="0"/>
    <s v="YES"/>
    <n v="1"/>
    <x v="1"/>
    <n v="47"/>
    <n v="47"/>
    <s v="Adult"/>
    <n v="0"/>
    <n v="0"/>
    <n v="0"/>
    <s v="111320"/>
    <n v="38.5"/>
    <s v="38.5"/>
    <s v="Southampton"/>
  </r>
  <r>
    <n v="818"/>
    <n v="0"/>
    <s v="YES"/>
    <n v="2"/>
    <x v="1"/>
    <n v="31"/>
    <n v="31"/>
    <s v="Adult"/>
    <n v="1"/>
    <n v="1"/>
    <n v="2"/>
    <s v="S.C./PARIS 2079"/>
    <n v="37.004199999999997"/>
    <s v="37.0042"/>
    <s v="Cherbourg"/>
  </r>
  <r>
    <n v="828"/>
    <n v="1"/>
    <s v="NO"/>
    <n v="2"/>
    <x v="1"/>
    <n v="1"/>
    <n v="1"/>
    <s v="Child"/>
    <n v="0"/>
    <n v="2"/>
    <n v="2"/>
    <s v="S.C./PARIS 2079"/>
    <n v="37.004199999999997"/>
    <s v="37.0042"/>
    <s v="Cherbourg"/>
  </r>
  <r>
    <n v="146"/>
    <n v="0"/>
    <s v="YES"/>
    <n v="2"/>
    <x v="1"/>
    <n v="19"/>
    <n v="19"/>
    <s v="Adult"/>
    <n v="1"/>
    <n v="1"/>
    <n v="2"/>
    <s v="C.A. 33112"/>
    <n v="36.75"/>
    <s v="36.75"/>
    <s v="Southampton"/>
  </r>
  <r>
    <n v="550"/>
    <n v="1"/>
    <s v="NO"/>
    <n v="2"/>
    <x v="1"/>
    <n v="8"/>
    <n v="8"/>
    <s v="Child"/>
    <n v="1"/>
    <n v="1"/>
    <n v="2"/>
    <s v="C.A. 33112"/>
    <n v="36.75"/>
    <s v="36.75"/>
    <s v="Southampton"/>
  </r>
  <r>
    <n v="24"/>
    <n v="1"/>
    <s v="NO"/>
    <n v="1"/>
    <x v="1"/>
    <n v="28"/>
    <n v="28"/>
    <s v="Adult"/>
    <n v="0"/>
    <n v="0"/>
    <n v="0"/>
    <s v="113788"/>
    <n v="35.5"/>
    <s v="35.5"/>
    <s v="Southampton"/>
  </r>
  <r>
    <n v="56"/>
    <n v="1"/>
    <s v="NO"/>
    <n v="1"/>
    <x v="1"/>
    <m/>
    <s v="N/A"/>
    <s v="N/A"/>
    <n v="0"/>
    <n v="0"/>
    <n v="0"/>
    <s v="19947"/>
    <n v="35.5"/>
    <s v="35.5"/>
    <s v="Southampton"/>
  </r>
  <r>
    <n v="340"/>
    <n v="0"/>
    <s v="YES"/>
    <n v="1"/>
    <x v="1"/>
    <n v="45"/>
    <n v="45"/>
    <s v="Adult"/>
    <n v="0"/>
    <n v="0"/>
    <n v="0"/>
    <s v="113784"/>
    <n v="35.5"/>
    <s v="35.5"/>
    <s v="Southampton"/>
  </r>
  <r>
    <n v="648"/>
    <n v="1"/>
    <s v="NO"/>
    <n v="1"/>
    <x v="1"/>
    <n v="56"/>
    <n v="56"/>
    <s v="Adult"/>
    <n v="0"/>
    <n v="0"/>
    <n v="0"/>
    <s v="13213"/>
    <n v="35.5"/>
    <s v="35.5"/>
    <s v="Cherbourg"/>
  </r>
  <r>
    <n v="352"/>
    <n v="0"/>
    <s v="YES"/>
    <n v="1"/>
    <x v="1"/>
    <m/>
    <s v="N/A"/>
    <s v="N/A"/>
    <n v="0"/>
    <n v="0"/>
    <n v="0"/>
    <s v="113510"/>
    <n v="35"/>
    <s v="35"/>
    <s v="Southampton"/>
  </r>
  <r>
    <n v="97"/>
    <n v="0"/>
    <s v="YES"/>
    <n v="1"/>
    <x v="1"/>
    <n v="71"/>
    <n v="71"/>
    <s v="Senior Citizen"/>
    <n v="0"/>
    <n v="0"/>
    <n v="0"/>
    <s v="PC 17754"/>
    <n v="34.654200000000003"/>
    <s v="34.6542"/>
    <s v="Cherbourg"/>
  </r>
  <r>
    <n v="87"/>
    <n v="0"/>
    <s v="YES"/>
    <n v="3"/>
    <x v="1"/>
    <n v="16"/>
    <n v="16"/>
    <s v="Teen"/>
    <n v="1"/>
    <n v="3"/>
    <n v="4"/>
    <s v="W./C. 6608"/>
    <n v="34.375"/>
    <s v="34.375"/>
    <s v="Southampton"/>
  </r>
  <r>
    <n v="148"/>
    <n v="0"/>
    <s v="YES"/>
    <n v="3"/>
    <x v="0"/>
    <n v="9"/>
    <n v="9"/>
    <s v="Child"/>
    <n v="2"/>
    <n v="2"/>
    <n v="4"/>
    <s v="W./C. 6608"/>
    <n v="34.375"/>
    <s v="34.375"/>
    <s v="Southampton"/>
  </r>
  <r>
    <n v="437"/>
    <n v="0"/>
    <s v="YES"/>
    <n v="3"/>
    <x v="0"/>
    <n v="21"/>
    <n v="21"/>
    <s v="Adult"/>
    <n v="2"/>
    <n v="2"/>
    <n v="4"/>
    <s v="W./C. 6608"/>
    <n v="34.375"/>
    <s v="34.375"/>
    <s v="Southampton"/>
  </r>
  <r>
    <n v="737"/>
    <n v="0"/>
    <s v="YES"/>
    <n v="3"/>
    <x v="0"/>
    <n v="48"/>
    <n v="48"/>
    <s v="Adult"/>
    <n v="1"/>
    <n v="3"/>
    <n v="4"/>
    <s v="W./C. 6608"/>
    <n v="34.375"/>
    <s v="34.375"/>
    <s v="Southampton"/>
  </r>
  <r>
    <n v="516"/>
    <n v="0"/>
    <s v="YES"/>
    <n v="1"/>
    <x v="1"/>
    <n v="47"/>
    <n v="47"/>
    <s v="Adult"/>
    <n v="0"/>
    <n v="0"/>
    <n v="0"/>
    <s v="36967"/>
    <n v="34.020800000000001"/>
    <s v="34.0208"/>
    <s v="Southampton"/>
  </r>
  <r>
    <n v="171"/>
    <n v="0"/>
    <s v="YES"/>
    <n v="1"/>
    <x v="1"/>
    <n v="61"/>
    <n v="61"/>
    <s v="Senior Citizen"/>
    <n v="0"/>
    <n v="0"/>
    <n v="0"/>
    <s v="111240"/>
    <n v="33.5"/>
    <s v="33.5"/>
    <s v="Southampton"/>
  </r>
  <r>
    <n v="597"/>
    <n v="1"/>
    <s v="NO"/>
    <n v="2"/>
    <x v="0"/>
    <m/>
    <s v="N/A"/>
    <s v="N/A"/>
    <n v="0"/>
    <n v="0"/>
    <n v="0"/>
    <s v="248727"/>
    <n v="33"/>
    <s v="33"/>
    <s v="Southampton"/>
  </r>
  <r>
    <n v="721"/>
    <n v="1"/>
    <s v="NO"/>
    <n v="2"/>
    <x v="0"/>
    <n v="6"/>
    <n v="6"/>
    <s v="Child"/>
    <n v="0"/>
    <n v="1"/>
    <n v="1"/>
    <s v="248727"/>
    <n v="33"/>
    <s v="33"/>
    <s v="Southampton"/>
  </r>
  <r>
    <n v="849"/>
    <n v="0"/>
    <s v="YES"/>
    <n v="2"/>
    <x v="1"/>
    <n v="28"/>
    <n v="28"/>
    <s v="Adult"/>
    <n v="0"/>
    <n v="1"/>
    <n v="1"/>
    <s v="248727"/>
    <n v="33"/>
    <s v="33"/>
    <s v="Southampton"/>
  </r>
  <r>
    <n v="417"/>
    <n v="1"/>
    <s v="NO"/>
    <n v="2"/>
    <x v="0"/>
    <n v="34"/>
    <n v="34"/>
    <s v="Adult"/>
    <n v="1"/>
    <n v="1"/>
    <n v="2"/>
    <s v="28220"/>
    <n v="32.5"/>
    <s v="32.5"/>
    <s v="Southampton"/>
  </r>
  <r>
    <n v="626"/>
    <n v="0"/>
    <s v="YES"/>
    <n v="1"/>
    <x v="1"/>
    <n v="61"/>
    <n v="61"/>
    <s v="Senior Citizen"/>
    <n v="0"/>
    <n v="0"/>
    <n v="0"/>
    <s v="36963"/>
    <n v="32.320799999999998"/>
    <s v="32.3208"/>
    <s v="Southampton"/>
  </r>
  <r>
    <n v="26"/>
    <n v="1"/>
    <s v="NO"/>
    <n v="3"/>
    <x v="0"/>
    <n v="38"/>
    <n v="38"/>
    <s v="Adult"/>
    <n v="1"/>
    <n v="5"/>
    <n v="6"/>
    <s v="347077"/>
    <n v="31.387499999999999"/>
    <s v="31.3875"/>
    <s v="Southampton"/>
  </r>
  <r>
    <n v="183"/>
    <n v="0"/>
    <s v="YES"/>
    <n v="3"/>
    <x v="1"/>
    <n v="9"/>
    <n v="9"/>
    <s v="Child"/>
    <n v="4"/>
    <n v="2"/>
    <n v="6"/>
    <s v="347077"/>
    <n v="31.387499999999999"/>
    <s v="31.3875"/>
    <s v="Southampton"/>
  </r>
  <r>
    <n v="234"/>
    <n v="1"/>
    <s v="NO"/>
    <n v="3"/>
    <x v="0"/>
    <n v="5"/>
    <n v="5"/>
    <s v="Child"/>
    <n v="4"/>
    <n v="2"/>
    <n v="6"/>
    <s v="347077"/>
    <n v="31.387499999999999"/>
    <s v="31.3875"/>
    <s v="Southampton"/>
  </r>
  <r>
    <n v="262"/>
    <n v="1"/>
    <s v="NO"/>
    <n v="3"/>
    <x v="1"/>
    <n v="3"/>
    <n v="3"/>
    <s v="Child"/>
    <n v="4"/>
    <n v="2"/>
    <n v="6"/>
    <s v="347077"/>
    <n v="31.387499999999999"/>
    <s v="31.3875"/>
    <s v="Southampton"/>
  </r>
  <r>
    <n v="14"/>
    <n v="0"/>
    <s v="YES"/>
    <n v="3"/>
    <x v="1"/>
    <n v="39"/>
    <n v="39"/>
    <s v="Adult"/>
    <n v="1"/>
    <n v="5"/>
    <n v="6"/>
    <s v="347082"/>
    <n v="31.274999999999999"/>
    <s v="31.275"/>
    <s v="Southampton"/>
  </r>
  <r>
    <n v="120"/>
    <n v="0"/>
    <s v="YES"/>
    <n v="3"/>
    <x v="0"/>
    <n v="2"/>
    <n v="2"/>
    <s v="Child"/>
    <n v="4"/>
    <n v="2"/>
    <n v="6"/>
    <s v="347082"/>
    <n v="31.274999999999999"/>
    <s v="31.275"/>
    <s v="Southampton"/>
  </r>
  <r>
    <n v="542"/>
    <n v="0"/>
    <s v="YES"/>
    <n v="3"/>
    <x v="0"/>
    <n v="9"/>
    <n v="9"/>
    <s v="Child"/>
    <n v="4"/>
    <n v="2"/>
    <n v="6"/>
    <s v="347082"/>
    <n v="31.274999999999999"/>
    <s v="31.275"/>
    <s v="Southampton"/>
  </r>
  <r>
    <n v="543"/>
    <n v="0"/>
    <s v="YES"/>
    <n v="3"/>
    <x v="0"/>
    <n v="11"/>
    <n v="11"/>
    <s v="Child"/>
    <n v="4"/>
    <n v="2"/>
    <n v="6"/>
    <s v="347082"/>
    <n v="31.274999999999999"/>
    <s v="31.275"/>
    <s v="Southampton"/>
  </r>
  <r>
    <n v="611"/>
    <n v="0"/>
    <s v="YES"/>
    <n v="3"/>
    <x v="0"/>
    <n v="39"/>
    <n v="39"/>
    <s v="Adult"/>
    <n v="1"/>
    <n v="5"/>
    <n v="6"/>
    <s v="347082"/>
    <n v="31.274999999999999"/>
    <s v="31.275"/>
    <s v="Southampton"/>
  </r>
  <r>
    <n v="814"/>
    <n v="0"/>
    <s v="YES"/>
    <n v="3"/>
    <x v="0"/>
    <n v="6"/>
    <n v="6"/>
    <s v="Child"/>
    <n v="4"/>
    <n v="2"/>
    <n v="6"/>
    <s v="347082"/>
    <n v="31.274999999999999"/>
    <s v="31.275"/>
    <s v="Southampton"/>
  </r>
  <r>
    <n v="851"/>
    <n v="0"/>
    <s v="YES"/>
    <n v="3"/>
    <x v="1"/>
    <n v="4"/>
    <n v="4"/>
    <s v="Child"/>
    <n v="4"/>
    <n v="2"/>
    <n v="6"/>
    <s v="347082"/>
    <n v="31.274999999999999"/>
    <s v="31.275"/>
    <s v="Southampton"/>
  </r>
  <r>
    <n v="210"/>
    <n v="1"/>
    <s v="NO"/>
    <n v="1"/>
    <x v="1"/>
    <n v="40"/>
    <n v="40"/>
    <s v="Adult"/>
    <n v="0"/>
    <n v="0"/>
    <n v="0"/>
    <s v="112277"/>
    <n v="31"/>
    <s v="31"/>
    <s v="Cherbourg"/>
  </r>
  <r>
    <n v="271"/>
    <n v="0"/>
    <s v="YES"/>
    <n v="1"/>
    <x v="1"/>
    <m/>
    <s v="N/A"/>
    <s v="N/A"/>
    <n v="0"/>
    <n v="0"/>
    <n v="0"/>
    <s v="113798"/>
    <n v="31"/>
    <s v="31"/>
    <s v="Southampton"/>
  </r>
  <r>
    <n v="843"/>
    <n v="1"/>
    <s v="NO"/>
    <n v="1"/>
    <x v="0"/>
    <n v="30"/>
    <n v="30"/>
    <s v="Adult"/>
    <n v="0"/>
    <n v="0"/>
    <n v="0"/>
    <s v="113798"/>
    <n v="31"/>
    <s v="31"/>
    <s v="Cherbourg"/>
  </r>
  <r>
    <n v="175"/>
    <n v="0"/>
    <s v="YES"/>
    <n v="1"/>
    <x v="1"/>
    <n v="56"/>
    <n v="56"/>
    <s v="Adult"/>
    <n v="0"/>
    <n v="0"/>
    <n v="0"/>
    <s v="17764"/>
    <n v="30.695799999999998"/>
    <s v="30.6958"/>
    <s v="Cherbourg"/>
  </r>
  <r>
    <n v="794"/>
    <n v="0"/>
    <s v="YES"/>
    <n v="1"/>
    <x v="1"/>
    <m/>
    <s v="N/A"/>
    <s v="N/A"/>
    <n v="0"/>
    <n v="0"/>
    <n v="0"/>
    <s v="PC 17600"/>
    <n v="30.695799999999998"/>
    <s v="30.6958"/>
    <s v="Cherbourg"/>
  </r>
  <r>
    <n v="299"/>
    <n v="1"/>
    <s v="NO"/>
    <n v="1"/>
    <x v="1"/>
    <m/>
    <s v="N/A"/>
    <s v="N/A"/>
    <n v="0"/>
    <n v="0"/>
    <n v="0"/>
    <s v="19988"/>
    <n v="30.5"/>
    <s v="30.5"/>
    <s v="Southampton"/>
  </r>
  <r>
    <n v="450"/>
    <n v="1"/>
    <s v="NO"/>
    <n v="1"/>
    <x v="1"/>
    <n v="52"/>
    <n v="52"/>
    <s v="Adult"/>
    <n v="0"/>
    <n v="0"/>
    <n v="0"/>
    <s v="113786"/>
    <n v="30.5"/>
    <s v="30.5"/>
    <s v="Southampton"/>
  </r>
  <r>
    <n v="493"/>
    <n v="0"/>
    <s v="YES"/>
    <n v="1"/>
    <x v="1"/>
    <n v="55"/>
    <n v="55"/>
    <s v="Adult"/>
    <n v="0"/>
    <n v="0"/>
    <n v="0"/>
    <s v="113787"/>
    <n v="30.5"/>
    <s v="30.5"/>
    <s v="Southampton"/>
  </r>
  <r>
    <n v="608"/>
    <n v="1"/>
    <s v="NO"/>
    <n v="1"/>
    <x v="1"/>
    <n v="27"/>
    <n v="27"/>
    <s v="Adult"/>
    <n v="0"/>
    <n v="0"/>
    <n v="0"/>
    <s v="113804"/>
    <n v="30.5"/>
    <s v="30.5"/>
    <s v="Southampton"/>
  </r>
  <r>
    <n v="633"/>
    <n v="1"/>
    <s v="NO"/>
    <n v="1"/>
    <x v="1"/>
    <n v="32"/>
    <n v="32"/>
    <s v="Adult"/>
    <n v="0"/>
    <n v="0"/>
    <n v="0"/>
    <s v="13214"/>
    <n v="30.5"/>
    <s v="30.5"/>
    <s v="Cherbourg"/>
  </r>
  <r>
    <n v="10"/>
    <n v="1"/>
    <s v="NO"/>
    <n v="2"/>
    <x v="0"/>
    <n v="14"/>
    <n v="14"/>
    <s v="Teen"/>
    <n v="1"/>
    <n v="0"/>
    <n v="1"/>
    <s v="237736"/>
    <n v="30.070799999999998"/>
    <s v="30.0708"/>
    <s v="Cherbourg"/>
  </r>
  <r>
    <n v="123"/>
    <n v="0"/>
    <s v="YES"/>
    <n v="2"/>
    <x v="1"/>
    <n v="32.5"/>
    <n v="32.5"/>
    <s v="Adult"/>
    <n v="1"/>
    <n v="0"/>
    <n v="1"/>
    <s v="237736"/>
    <n v="30.070799999999998"/>
    <s v="30.0708"/>
    <s v="Cherbourg"/>
  </r>
  <r>
    <n v="581"/>
    <n v="1"/>
    <s v="NO"/>
    <n v="2"/>
    <x v="0"/>
    <n v="25"/>
    <n v="25"/>
    <s v="Adult"/>
    <n v="1"/>
    <n v="1"/>
    <n v="2"/>
    <s v="237789"/>
    <n v="30"/>
    <s v="30"/>
    <s v="Southampton"/>
  </r>
  <r>
    <n v="631"/>
    <n v="1"/>
    <s v="NO"/>
    <n v="1"/>
    <x v="1"/>
    <n v="80"/>
    <n v="80"/>
    <s v="Senior Citizen"/>
    <n v="0"/>
    <n v="0"/>
    <n v="0"/>
    <s v="27042"/>
    <n v="30"/>
    <s v="30"/>
    <s v="Southampton"/>
  </r>
  <r>
    <n v="741"/>
    <n v="1"/>
    <s v="NO"/>
    <n v="1"/>
    <x v="1"/>
    <m/>
    <s v="N/A"/>
    <s v="N/A"/>
    <n v="0"/>
    <n v="0"/>
    <n v="0"/>
    <s v="16988"/>
    <n v="30"/>
    <s v="30"/>
    <s v="Southampton"/>
  </r>
  <r>
    <n v="783"/>
    <n v="0"/>
    <s v="YES"/>
    <n v="1"/>
    <x v="1"/>
    <n v="29"/>
    <n v="29"/>
    <s v="Adult"/>
    <n v="0"/>
    <n v="0"/>
    <n v="0"/>
    <s v="113501"/>
    <n v="30"/>
    <s v="30"/>
    <s v="Southampton"/>
  </r>
  <r>
    <n v="888"/>
    <n v="1"/>
    <s v="NO"/>
    <n v="1"/>
    <x v="0"/>
    <n v="19"/>
    <n v="19"/>
    <s v="Adult"/>
    <n v="0"/>
    <n v="0"/>
    <n v="0"/>
    <s v="112053"/>
    <n v="30"/>
    <s v="30"/>
    <s v="Southampton"/>
  </r>
  <r>
    <n v="890"/>
    <n v="1"/>
    <s v="NO"/>
    <n v="1"/>
    <x v="1"/>
    <n v="26"/>
    <n v="26"/>
    <s v="Adult"/>
    <n v="0"/>
    <n v="0"/>
    <n v="0"/>
    <s v="111369"/>
    <n v="30"/>
    <s v="30"/>
    <s v="Cherbourg"/>
  </r>
  <r>
    <n v="274"/>
    <n v="0"/>
    <s v="YES"/>
    <n v="1"/>
    <x v="1"/>
    <n v="37"/>
    <n v="37"/>
    <s v="Adult"/>
    <n v="0"/>
    <n v="1"/>
    <n v="1"/>
    <s v="PC 17596"/>
    <n v="29.7"/>
    <s v="29.7"/>
    <s v="Cherbourg"/>
  </r>
  <r>
    <n v="488"/>
    <n v="0"/>
    <s v="YES"/>
    <n v="1"/>
    <x v="1"/>
    <n v="58"/>
    <n v="58"/>
    <s v="Adult"/>
    <n v="0"/>
    <n v="0"/>
    <n v="0"/>
    <s v="11771"/>
    <n v="29.7"/>
    <s v="29.7"/>
    <s v="Cherbourg"/>
  </r>
  <r>
    <n v="840"/>
    <n v="1"/>
    <s v="NO"/>
    <n v="1"/>
    <x v="1"/>
    <m/>
    <s v="N/A"/>
    <s v="N/A"/>
    <n v="0"/>
    <n v="0"/>
    <n v="0"/>
    <s v="11774"/>
    <n v="29.7"/>
    <s v="29.7"/>
    <s v="Cherbourg"/>
  </r>
  <r>
    <n v="17"/>
    <n v="0"/>
    <s v="YES"/>
    <n v="3"/>
    <x v="1"/>
    <n v="2"/>
    <n v="2"/>
    <s v="Child"/>
    <n v="4"/>
    <n v="1"/>
    <n v="5"/>
    <s v="382652"/>
    <n v="29.125"/>
    <s v="29.125"/>
    <s v="Queenstown"/>
  </r>
  <r>
    <n v="172"/>
    <n v="0"/>
    <s v="YES"/>
    <n v="3"/>
    <x v="1"/>
    <n v="4"/>
    <n v="4"/>
    <s v="Child"/>
    <n v="4"/>
    <n v="1"/>
    <n v="5"/>
    <s v="382652"/>
    <n v="29.125"/>
    <s v="29.125"/>
    <s v="Queenstown"/>
  </r>
  <r>
    <n v="279"/>
    <n v="0"/>
    <s v="YES"/>
    <n v="3"/>
    <x v="1"/>
    <n v="7"/>
    <n v="7"/>
    <s v="Child"/>
    <n v="4"/>
    <n v="1"/>
    <n v="5"/>
    <s v="382652"/>
    <n v="29.125"/>
    <s v="29.125"/>
    <s v="Queenstown"/>
  </r>
  <r>
    <n v="788"/>
    <n v="0"/>
    <s v="YES"/>
    <n v="3"/>
    <x v="1"/>
    <n v="8"/>
    <n v="8"/>
    <s v="Child"/>
    <n v="4"/>
    <n v="1"/>
    <n v="5"/>
    <s v="382652"/>
    <n v="29.125"/>
    <s v="29.125"/>
    <s v="Queenstown"/>
  </r>
  <r>
    <n v="886"/>
    <n v="0"/>
    <s v="YES"/>
    <n v="3"/>
    <x v="0"/>
    <n v="39"/>
    <n v="39"/>
    <s v="Adult"/>
    <n v="0"/>
    <n v="5"/>
    <n v="5"/>
    <s v="382652"/>
    <n v="29.125"/>
    <s v="29.125"/>
    <s v="Queenstown"/>
  </r>
  <r>
    <n v="79"/>
    <n v="1"/>
    <s v="NO"/>
    <n v="2"/>
    <x v="1"/>
    <m/>
    <m/>
    <s v="Child"/>
    <n v="0"/>
    <n v="2"/>
    <n v="2"/>
    <s v="248738"/>
    <n v="29"/>
    <s v="29"/>
    <s v="Southampton"/>
  </r>
  <r>
    <n v="324"/>
    <n v="1"/>
    <s v="NO"/>
    <n v="2"/>
    <x v="0"/>
    <n v="22"/>
    <n v="22"/>
    <s v="Adult"/>
    <n v="1"/>
    <n v="1"/>
    <n v="2"/>
    <s v="248738"/>
    <n v="29"/>
    <s v="29"/>
    <s v="Southampton"/>
  </r>
  <r>
    <n v="178"/>
    <n v="0"/>
    <s v="YES"/>
    <n v="1"/>
    <x v="0"/>
    <n v="50"/>
    <n v="50"/>
    <s v="Adult"/>
    <n v="0"/>
    <n v="0"/>
    <n v="0"/>
    <s v="PC 17595"/>
    <n v="28.712499999999999"/>
    <s v="28.7125"/>
    <s v="Cherbourg"/>
  </r>
  <r>
    <n v="332"/>
    <n v="0"/>
    <s v="YES"/>
    <n v="1"/>
    <x v="1"/>
    <n v="45.5"/>
    <n v="45.5"/>
    <s v="Adult"/>
    <n v="0"/>
    <n v="0"/>
    <n v="0"/>
    <s v="113043"/>
    <n v="28.5"/>
    <s v="28.5"/>
    <s v="Southampton"/>
  </r>
  <r>
    <n v="64"/>
    <n v="0"/>
    <s v="YES"/>
    <n v="3"/>
    <x v="1"/>
    <n v="4"/>
    <n v="4"/>
    <s v="Child"/>
    <n v="3"/>
    <n v="2"/>
    <n v="5"/>
    <s v="347088"/>
    <n v="27.9"/>
    <s v="27.9"/>
    <s v="Southampton"/>
  </r>
  <r>
    <n v="168"/>
    <n v="0"/>
    <s v="YES"/>
    <n v="3"/>
    <x v="0"/>
    <n v="45"/>
    <n v="45"/>
    <s v="Adult"/>
    <n v="1"/>
    <n v="4"/>
    <n v="5"/>
    <s v="347088"/>
    <n v="27.9"/>
    <s v="27.9"/>
    <s v="Southampton"/>
  </r>
  <r>
    <n v="361"/>
    <n v="0"/>
    <s v="YES"/>
    <n v="3"/>
    <x v="1"/>
    <n v="40"/>
    <n v="40"/>
    <s v="Adult"/>
    <n v="1"/>
    <n v="4"/>
    <n v="5"/>
    <s v="347088"/>
    <n v="27.9"/>
    <s v="27.9"/>
    <s v="Southampton"/>
  </r>
  <r>
    <n v="635"/>
    <n v="0"/>
    <s v="YES"/>
    <n v="3"/>
    <x v="0"/>
    <n v="9"/>
    <n v="9"/>
    <s v="Child"/>
    <n v="3"/>
    <n v="2"/>
    <n v="5"/>
    <s v="347088"/>
    <n v="27.9"/>
    <s v="27.9"/>
    <s v="Southampton"/>
  </r>
  <r>
    <n v="643"/>
    <n v="0"/>
    <s v="YES"/>
    <n v="3"/>
    <x v="0"/>
    <n v="2"/>
    <n v="2"/>
    <s v="Child"/>
    <n v="3"/>
    <n v="2"/>
    <n v="5"/>
    <s v="347088"/>
    <n v="27.9"/>
    <s v="27.9"/>
    <s v="Southampton"/>
  </r>
  <r>
    <n v="820"/>
    <n v="0"/>
    <s v="YES"/>
    <n v="3"/>
    <x v="1"/>
    <n v="10"/>
    <n v="10"/>
    <s v="Child"/>
    <n v="3"/>
    <n v="2"/>
    <n v="5"/>
    <s v="347088"/>
    <n v="27.9"/>
    <s v="27.9"/>
    <s v="Southampton"/>
  </r>
  <r>
    <n v="59"/>
    <n v="1"/>
    <s v="NO"/>
    <n v="2"/>
    <x v="0"/>
    <n v="5"/>
    <n v="5"/>
    <s v="Child"/>
    <n v="1"/>
    <n v="2"/>
    <n v="3"/>
    <s v="C.A. 34651"/>
    <n v="27.75"/>
    <s v="27.75"/>
    <s v="Southampton"/>
  </r>
  <r>
    <n v="451"/>
    <n v="0"/>
    <s v="YES"/>
    <n v="2"/>
    <x v="1"/>
    <n v="36"/>
    <n v="36"/>
    <s v="Adult"/>
    <n v="1"/>
    <n v="2"/>
    <n v="3"/>
    <s v="C.A. 34651"/>
    <n v="27.75"/>
    <s v="27.75"/>
    <s v="Southampton"/>
  </r>
  <r>
    <n v="453"/>
    <n v="0"/>
    <s v="YES"/>
    <n v="1"/>
    <x v="1"/>
    <n v="30"/>
    <n v="30"/>
    <s v="Adult"/>
    <n v="0"/>
    <n v="0"/>
    <n v="0"/>
    <s v="113051"/>
    <n v="27.75"/>
    <s v="27.75"/>
    <s v="Cherbourg"/>
  </r>
  <r>
    <n v="473"/>
    <n v="1"/>
    <s v="NO"/>
    <n v="2"/>
    <x v="0"/>
    <n v="33"/>
    <n v="33"/>
    <s v="Adult"/>
    <n v="1"/>
    <n v="2"/>
    <n v="3"/>
    <s v="C.A. 34651"/>
    <n v="27.75"/>
    <s v="27.75"/>
    <s v="Southampton"/>
  </r>
  <r>
    <n v="31"/>
    <n v="0"/>
    <s v="YES"/>
    <n v="1"/>
    <x v="1"/>
    <n v="40"/>
    <n v="40"/>
    <s v="Adult"/>
    <n v="0"/>
    <n v="0"/>
    <n v="0"/>
    <s v="PC 17601"/>
    <n v="27.720800000000001"/>
    <s v="27.7208"/>
    <s v="Cherbourg"/>
  </r>
  <r>
    <n v="65"/>
    <n v="0"/>
    <s v="YES"/>
    <n v="1"/>
    <x v="1"/>
    <m/>
    <s v="N/A"/>
    <s v="N/A"/>
    <n v="0"/>
    <n v="0"/>
    <n v="0"/>
    <s v="PC 17605"/>
    <n v="27.720800000000001"/>
    <s v="27.7208"/>
    <s v="Cherbourg"/>
  </r>
  <r>
    <n v="195"/>
    <n v="1"/>
    <s v="NO"/>
    <n v="1"/>
    <x v="0"/>
    <n v="44"/>
    <n v="44"/>
    <s v="Adult"/>
    <n v="0"/>
    <n v="0"/>
    <n v="0"/>
    <s v="PC 17610"/>
    <n v="27.720800000000001"/>
    <s v="27.7208"/>
    <s v="Cherbourg"/>
  </r>
  <r>
    <n v="296"/>
    <n v="0"/>
    <s v="YES"/>
    <n v="1"/>
    <x v="1"/>
    <m/>
    <s v="N/A"/>
    <s v="N/A"/>
    <n v="0"/>
    <n v="0"/>
    <n v="0"/>
    <s v="PC 17612"/>
    <n v="27.720800000000001"/>
    <s v="27.7208"/>
    <s v="Cherbourg"/>
  </r>
  <r>
    <n v="362"/>
    <n v="0"/>
    <s v="YES"/>
    <n v="2"/>
    <x v="1"/>
    <n v="29"/>
    <n v="29"/>
    <s v="Adult"/>
    <n v="1"/>
    <n v="0"/>
    <n v="1"/>
    <s v="SC/PARIS 2167"/>
    <n v="27.720800000000001"/>
    <s v="27.7208"/>
    <s v="Cherbourg"/>
  </r>
  <r>
    <n v="218"/>
    <n v="0"/>
    <s v="YES"/>
    <n v="2"/>
    <x v="1"/>
    <n v="42"/>
    <n v="42"/>
    <s v="Adult"/>
    <n v="1"/>
    <n v="0"/>
    <n v="1"/>
    <s v="243847"/>
    <n v="27"/>
    <s v="27"/>
    <s v="Southampton"/>
  </r>
  <r>
    <n v="601"/>
    <n v="1"/>
    <s v="NO"/>
    <n v="2"/>
    <x v="0"/>
    <n v="24"/>
    <n v="24"/>
    <s v="Adult"/>
    <n v="2"/>
    <n v="1"/>
    <n v="3"/>
    <s v="243847"/>
    <n v="27"/>
    <s v="27"/>
    <s v="Southampton"/>
  </r>
  <r>
    <n v="12"/>
    <n v="1"/>
    <s v="NO"/>
    <n v="1"/>
    <x v="0"/>
    <n v="58"/>
    <n v="58"/>
    <s v="Adult"/>
    <n v="0"/>
    <n v="0"/>
    <n v="0"/>
    <s v="113783"/>
    <n v="26.55"/>
    <s v="26.55"/>
    <s v="Southampton"/>
  </r>
  <r>
    <n v="188"/>
    <n v="1"/>
    <s v="NO"/>
    <n v="1"/>
    <x v="1"/>
    <n v="45"/>
    <n v="45"/>
    <s v="Adult"/>
    <n v="0"/>
    <n v="0"/>
    <n v="0"/>
    <s v="111428"/>
    <n v="26.55"/>
    <s v="26.55"/>
    <s v="Southampton"/>
  </r>
  <r>
    <n v="253"/>
    <n v="0"/>
    <s v="YES"/>
    <n v="1"/>
    <x v="1"/>
    <n v="62"/>
    <n v="62"/>
    <s v="Senior Citizen"/>
    <n v="0"/>
    <n v="0"/>
    <n v="0"/>
    <s v="113514"/>
    <n v="26.55"/>
    <s v="26.55"/>
    <s v="Southampton"/>
  </r>
  <r>
    <n v="431"/>
    <n v="1"/>
    <s v="NO"/>
    <n v="1"/>
    <x v="1"/>
    <n v="28"/>
    <n v="28"/>
    <s v="Adult"/>
    <n v="0"/>
    <n v="0"/>
    <n v="0"/>
    <s v="110564"/>
    <n v="26.55"/>
    <s v="26.55"/>
    <s v="Southampton"/>
  </r>
  <r>
    <n v="448"/>
    <n v="1"/>
    <s v="NO"/>
    <n v="1"/>
    <x v="1"/>
    <n v="34"/>
    <n v="34"/>
    <s v="Adult"/>
    <n v="0"/>
    <n v="0"/>
    <n v="0"/>
    <s v="113794"/>
    <n v="26.55"/>
    <s v="26.55"/>
    <s v="Southampton"/>
  </r>
  <r>
    <n v="457"/>
    <n v="0"/>
    <s v="YES"/>
    <n v="1"/>
    <x v="1"/>
    <n v="65"/>
    <n v="65"/>
    <s v="Senior Citizen"/>
    <n v="0"/>
    <n v="0"/>
    <n v="0"/>
    <s v="13509"/>
    <n v="26.55"/>
    <s v="26.55"/>
    <s v="Southampton"/>
  </r>
  <r>
    <n v="461"/>
    <n v="1"/>
    <s v="NO"/>
    <n v="1"/>
    <x v="1"/>
    <n v="48"/>
    <n v="48"/>
    <s v="Adult"/>
    <n v="0"/>
    <n v="0"/>
    <n v="0"/>
    <s v="19952"/>
    <n v="26.55"/>
    <s v="26.55"/>
    <s v="Southampton"/>
  </r>
  <r>
    <n v="468"/>
    <n v="0"/>
    <s v="YES"/>
    <n v="1"/>
    <x v="1"/>
    <n v="56"/>
    <n v="56"/>
    <s v="Adult"/>
    <n v="0"/>
    <n v="0"/>
    <n v="0"/>
    <s v="113792"/>
    <n v="26.55"/>
    <s v="26.55"/>
    <s v="Southampton"/>
  </r>
  <r>
    <n v="508"/>
    <n v="1"/>
    <s v="NO"/>
    <n v="1"/>
    <x v="1"/>
    <m/>
    <s v="N/A"/>
    <s v="N/A"/>
    <n v="0"/>
    <n v="0"/>
    <n v="0"/>
    <s v="111427"/>
    <n v="26.55"/>
    <s v="26.55"/>
    <s v="Southampton"/>
  </r>
  <r>
    <n v="537"/>
    <n v="0"/>
    <s v="YES"/>
    <n v="1"/>
    <x v="1"/>
    <n v="45"/>
    <n v="45"/>
    <s v="Adult"/>
    <n v="0"/>
    <n v="0"/>
    <n v="0"/>
    <s v="113050"/>
    <n v="26.55"/>
    <s v="26.55"/>
    <s v="Southampton"/>
  </r>
  <r>
    <n v="556"/>
    <n v="0"/>
    <s v="YES"/>
    <n v="1"/>
    <x v="1"/>
    <n v="62"/>
    <n v="62"/>
    <s v="Senior Citizen"/>
    <n v="0"/>
    <n v="0"/>
    <n v="0"/>
    <s v="113807"/>
    <n v="26.55"/>
    <s v="26.55"/>
    <s v="Southampton"/>
  </r>
  <r>
    <n v="605"/>
    <n v="1"/>
    <s v="NO"/>
    <n v="1"/>
    <x v="1"/>
    <n v="35"/>
    <n v="35"/>
    <s v="Adult"/>
    <n v="0"/>
    <n v="0"/>
    <n v="0"/>
    <s v="111426"/>
    <n v="26.55"/>
    <s v="26.55"/>
    <s v="Cherbourg"/>
  </r>
  <r>
    <n v="695"/>
    <n v="0"/>
    <s v="YES"/>
    <n v="1"/>
    <x v="1"/>
    <n v="60"/>
    <n v="60"/>
    <s v="Senior Citizen"/>
    <n v="0"/>
    <n v="0"/>
    <n v="0"/>
    <s v="113800"/>
    <n v="26.55"/>
    <s v="26.55"/>
    <s v="Southampton"/>
  </r>
  <r>
    <n v="712"/>
    <n v="0"/>
    <s v="YES"/>
    <n v="1"/>
    <x v="1"/>
    <m/>
    <s v="N/A"/>
    <s v="N/A"/>
    <n v="0"/>
    <n v="0"/>
    <n v="0"/>
    <s v="113028"/>
    <n v="26.55"/>
    <s v="26.55"/>
    <s v="Southampton"/>
  </r>
  <r>
    <n v="858"/>
    <n v="1"/>
    <s v="NO"/>
    <n v="1"/>
    <x v="1"/>
    <n v="51"/>
    <n v="51"/>
    <s v="Adult"/>
    <n v="0"/>
    <n v="0"/>
    <n v="0"/>
    <s v="113055"/>
    <n v="26.55"/>
    <s v="26.55"/>
    <s v="Southampton"/>
  </r>
  <r>
    <n v="573"/>
    <n v="1"/>
    <s v="NO"/>
    <n v="1"/>
    <x v="1"/>
    <n v="36"/>
    <n v="36"/>
    <s v="Adult"/>
    <n v="0"/>
    <n v="0"/>
    <n v="0"/>
    <s v="PC 17474"/>
    <n v="26.387499999999999"/>
    <s v="26.3875"/>
    <s v="Southampton"/>
  </r>
  <r>
    <n v="513"/>
    <n v="1"/>
    <s v="NO"/>
    <n v="1"/>
    <x v="1"/>
    <n v="36"/>
    <n v="36"/>
    <s v="Adult"/>
    <n v="0"/>
    <n v="0"/>
    <n v="0"/>
    <s v="PC 17473"/>
    <n v="26.287500000000001"/>
    <s v="26.2875"/>
    <s v="Southampton"/>
  </r>
  <r>
    <n v="702"/>
    <n v="1"/>
    <s v="NO"/>
    <n v="1"/>
    <x v="1"/>
    <n v="35"/>
    <n v="35"/>
    <s v="Adult"/>
    <n v="0"/>
    <n v="0"/>
    <n v="0"/>
    <s v="PC 17475"/>
    <n v="26.287500000000001"/>
    <s v="26.2875"/>
    <s v="Southampton"/>
  </r>
  <r>
    <n v="708"/>
    <n v="1"/>
    <s v="NO"/>
    <n v="1"/>
    <x v="1"/>
    <n v="42"/>
    <n v="42"/>
    <s v="Adult"/>
    <n v="0"/>
    <n v="0"/>
    <n v="0"/>
    <s v="PC 17476"/>
    <n v="26.287500000000001"/>
    <s v="26.2875"/>
    <s v="Southampton"/>
  </r>
  <r>
    <n v="137"/>
    <n v="1"/>
    <s v="NO"/>
    <n v="1"/>
    <x v="0"/>
    <n v="19"/>
    <n v="19"/>
    <s v="Adult"/>
    <n v="0"/>
    <n v="2"/>
    <n v="2"/>
    <s v="11752"/>
    <n v="26.283300000000001"/>
    <s v="26.2833"/>
    <s v="Southampton"/>
  </r>
  <r>
    <n v="238"/>
    <n v="1"/>
    <s v="NO"/>
    <n v="2"/>
    <x v="0"/>
    <n v="8"/>
    <n v="8"/>
    <s v="Child"/>
    <n v="0"/>
    <n v="2"/>
    <n v="2"/>
    <s v="C.A. 31921"/>
    <n v="26.25"/>
    <s v="26.25"/>
    <s v="Southampton"/>
  </r>
  <r>
    <n v="315"/>
    <n v="0"/>
    <s v="YES"/>
    <n v="2"/>
    <x v="1"/>
    <n v="43"/>
    <n v="43"/>
    <s v="Adult"/>
    <n v="1"/>
    <n v="1"/>
    <n v="2"/>
    <s v="F.C.C. 13529"/>
    <n v="26.25"/>
    <s v="26.25"/>
    <s v="Southampton"/>
  </r>
  <r>
    <n v="441"/>
    <n v="1"/>
    <s v="NO"/>
    <n v="2"/>
    <x v="0"/>
    <n v="45"/>
    <n v="45"/>
    <s v="Adult"/>
    <n v="1"/>
    <n v="1"/>
    <n v="2"/>
    <s v="F.C.C. 13529"/>
    <n v="26.25"/>
    <s v="26.25"/>
    <s v="Southampton"/>
  </r>
  <r>
    <n v="536"/>
    <n v="1"/>
    <s v="NO"/>
    <n v="2"/>
    <x v="0"/>
    <n v="7"/>
    <n v="7"/>
    <s v="Child"/>
    <n v="0"/>
    <n v="2"/>
    <n v="2"/>
    <s v="F.C.C. 13529"/>
    <n v="26.25"/>
    <s v="26.25"/>
    <s v="Southampton"/>
  </r>
  <r>
    <n v="638"/>
    <n v="0"/>
    <s v="YES"/>
    <n v="2"/>
    <x v="1"/>
    <n v="31"/>
    <n v="31"/>
    <s v="Adult"/>
    <n v="1"/>
    <n v="1"/>
    <n v="2"/>
    <s v="C.A. 31921"/>
    <n v="26.25"/>
    <s v="26.25"/>
    <s v="Southampton"/>
  </r>
  <r>
    <n v="802"/>
    <n v="1"/>
    <s v="NO"/>
    <n v="2"/>
    <x v="0"/>
    <n v="31"/>
    <n v="31"/>
    <s v="Adult"/>
    <n v="1"/>
    <n v="1"/>
    <n v="2"/>
    <s v="C.A. 31921"/>
    <n v="26.25"/>
    <s v="26.25"/>
    <s v="Southampton"/>
  </r>
  <r>
    <n v="21"/>
    <n v="0"/>
    <s v="YES"/>
    <n v="2"/>
    <x v="1"/>
    <n v="35"/>
    <n v="35"/>
    <s v="Adult"/>
    <n v="0"/>
    <n v="0"/>
    <n v="0"/>
    <s v="239865"/>
    <n v="26"/>
    <s v="26"/>
    <s v="Southampton"/>
  </r>
  <r>
    <n v="54"/>
    <n v="1"/>
    <s v="NO"/>
    <n v="2"/>
    <x v="0"/>
    <n v="29"/>
    <n v="29"/>
    <s v="Adult"/>
    <n v="1"/>
    <n v="0"/>
    <n v="1"/>
    <s v="2926"/>
    <n v="26"/>
    <s v="26"/>
    <s v="Southampton"/>
  </r>
  <r>
    <n v="100"/>
    <n v="0"/>
    <s v="YES"/>
    <n v="2"/>
    <x v="1"/>
    <n v="34"/>
    <n v="34"/>
    <s v="Adult"/>
    <n v="1"/>
    <n v="0"/>
    <n v="1"/>
    <s v="244367"/>
    <n v="26"/>
    <s v="26"/>
    <s v="Southampton"/>
  </r>
  <r>
    <n v="134"/>
    <n v="1"/>
    <s v="NO"/>
    <n v="2"/>
    <x v="0"/>
    <n v="29"/>
    <n v="29"/>
    <s v="Adult"/>
    <n v="1"/>
    <n v="0"/>
    <n v="1"/>
    <s v="228414"/>
    <n v="26"/>
    <s v="26"/>
    <s v="Southampton"/>
  </r>
  <r>
    <n v="149"/>
    <n v="0"/>
    <s v="YES"/>
    <n v="2"/>
    <x v="1"/>
    <n v="36.5"/>
    <n v="36.5"/>
    <s v="Adult"/>
    <n v="0"/>
    <n v="2"/>
    <n v="2"/>
    <s v="230080"/>
    <n v="26"/>
    <s v="26"/>
    <s v="Southampton"/>
  </r>
  <r>
    <n v="194"/>
    <n v="1"/>
    <s v="NO"/>
    <n v="2"/>
    <x v="1"/>
    <n v="3"/>
    <n v="3"/>
    <s v="Child"/>
    <n v="1"/>
    <n v="1"/>
    <n v="2"/>
    <s v="230080"/>
    <n v="26"/>
    <s v="26"/>
    <s v="Southampton"/>
  </r>
  <r>
    <n v="237"/>
    <n v="0"/>
    <s v="YES"/>
    <n v="2"/>
    <x v="1"/>
    <n v="44"/>
    <n v="44"/>
    <s v="Adult"/>
    <n v="1"/>
    <n v="0"/>
    <n v="1"/>
    <s v="26707"/>
    <n v="26"/>
    <s v="26"/>
    <s v="Southampton"/>
  </r>
  <r>
    <n v="250"/>
    <n v="0"/>
    <s v="YES"/>
    <n v="2"/>
    <x v="1"/>
    <n v="54"/>
    <n v="54"/>
    <s v="Adult"/>
    <n v="1"/>
    <n v="0"/>
    <n v="1"/>
    <s v="244252"/>
    <n v="26"/>
    <s v="26"/>
    <s v="Southampton"/>
  </r>
  <r>
    <n v="260"/>
    <n v="1"/>
    <s v="NO"/>
    <n v="2"/>
    <x v="0"/>
    <n v="50"/>
    <n v="50"/>
    <s v="Adult"/>
    <n v="0"/>
    <n v="1"/>
    <n v="1"/>
    <s v="230433"/>
    <n v="26"/>
    <s v="26"/>
    <s v="Southampton"/>
  </r>
  <r>
    <n v="285"/>
    <n v="0"/>
    <s v="YES"/>
    <n v="1"/>
    <x v="1"/>
    <m/>
    <s v="N/A"/>
    <s v="N/A"/>
    <n v="0"/>
    <n v="0"/>
    <n v="0"/>
    <s v="113056"/>
    <n v="26"/>
    <s v="26"/>
    <s v="Southampton"/>
  </r>
  <r>
    <n v="313"/>
    <n v="0"/>
    <s v="YES"/>
    <n v="2"/>
    <x v="0"/>
    <n v="26"/>
    <n v="26"/>
    <s v="Adult"/>
    <n v="1"/>
    <n v="1"/>
    <n v="2"/>
    <s v="250651"/>
    <n v="26"/>
    <s v="26"/>
    <s v="Southampton"/>
  </r>
  <r>
    <n v="317"/>
    <n v="1"/>
    <s v="NO"/>
    <n v="2"/>
    <x v="0"/>
    <n v="24"/>
    <n v="24"/>
    <s v="Adult"/>
    <n v="1"/>
    <n v="0"/>
    <n v="1"/>
    <s v="244367"/>
    <n v="26"/>
    <s v="26"/>
    <s v="Southampton"/>
  </r>
  <r>
    <n v="341"/>
    <n v="1"/>
    <s v="NO"/>
    <n v="2"/>
    <x v="1"/>
    <n v="2"/>
    <n v="2"/>
    <s v="Child"/>
    <n v="1"/>
    <n v="1"/>
    <n v="2"/>
    <s v="230080"/>
    <n v="26"/>
    <s v="26"/>
    <s v="Southampton"/>
  </r>
  <r>
    <n v="398"/>
    <n v="0"/>
    <s v="YES"/>
    <n v="2"/>
    <x v="1"/>
    <n v="46"/>
    <n v="46"/>
    <s v="Adult"/>
    <n v="0"/>
    <n v="0"/>
    <n v="0"/>
    <s v="28403"/>
    <n v="26"/>
    <s v="26"/>
    <s v="Southampton"/>
  </r>
  <r>
    <n v="427"/>
    <n v="1"/>
    <s v="NO"/>
    <n v="2"/>
    <x v="0"/>
    <n v="28"/>
    <n v="28"/>
    <s v="Adult"/>
    <n v="1"/>
    <n v="0"/>
    <n v="1"/>
    <s v="2003"/>
    <n v="26"/>
    <s v="26"/>
    <s v="Southampton"/>
  </r>
  <r>
    <n v="428"/>
    <n v="1"/>
    <s v="NO"/>
    <n v="2"/>
    <x v="0"/>
    <n v="19"/>
    <n v="19"/>
    <s v="Adult"/>
    <n v="0"/>
    <n v="0"/>
    <n v="0"/>
    <s v="250655"/>
    <n v="26"/>
    <s v="26"/>
    <s v="Southampton"/>
  </r>
  <r>
    <n v="433"/>
    <n v="1"/>
    <s v="NO"/>
    <n v="2"/>
    <x v="0"/>
    <n v="42"/>
    <n v="42"/>
    <s v="Adult"/>
    <n v="1"/>
    <n v="0"/>
    <n v="1"/>
    <s v="SC/AH 3085"/>
    <n v="26"/>
    <s v="26"/>
    <s v="Southampton"/>
  </r>
  <r>
    <n v="507"/>
    <n v="1"/>
    <s v="NO"/>
    <n v="2"/>
    <x v="0"/>
    <n v="33"/>
    <n v="33"/>
    <s v="Adult"/>
    <n v="0"/>
    <n v="2"/>
    <n v="2"/>
    <s v="26360"/>
    <n v="26"/>
    <s v="26"/>
    <s v="Southampton"/>
  </r>
  <r>
    <n v="519"/>
    <n v="1"/>
    <s v="NO"/>
    <n v="2"/>
    <x v="0"/>
    <n v="36"/>
    <n v="36"/>
    <s v="Adult"/>
    <n v="1"/>
    <n v="0"/>
    <n v="1"/>
    <s v="226875"/>
    <n v="26"/>
    <s v="26"/>
    <s v="Southampton"/>
  </r>
  <r>
    <n v="531"/>
    <n v="1"/>
    <s v="NO"/>
    <n v="2"/>
    <x v="0"/>
    <n v="2"/>
    <n v="2"/>
    <s v="Child"/>
    <n v="1"/>
    <n v="1"/>
    <n v="2"/>
    <s v="26360"/>
    <n v="26"/>
    <s v="26"/>
    <s v="Southampton"/>
  </r>
  <r>
    <n v="544"/>
    <n v="1"/>
    <s v="NO"/>
    <n v="2"/>
    <x v="1"/>
    <n v="32"/>
    <n v="32"/>
    <s v="Adult"/>
    <n v="1"/>
    <n v="0"/>
    <n v="1"/>
    <s v="2908"/>
    <n v="26"/>
    <s v="26"/>
    <s v="Southampton"/>
  </r>
  <r>
    <n v="546"/>
    <n v="0"/>
    <s v="YES"/>
    <n v="1"/>
    <x v="1"/>
    <n v="64"/>
    <n v="64"/>
    <s v="Senior Citizen"/>
    <n v="0"/>
    <n v="0"/>
    <n v="0"/>
    <s v="693"/>
    <n v="26"/>
    <s v="26"/>
    <s v="Southampton"/>
  </r>
  <r>
    <n v="547"/>
    <n v="1"/>
    <s v="NO"/>
    <n v="2"/>
    <x v="0"/>
    <n v="19"/>
    <n v="19"/>
    <s v="Adult"/>
    <n v="1"/>
    <n v="0"/>
    <n v="1"/>
    <s v="2908"/>
    <n v="26"/>
    <s v="26"/>
    <s v="Southampton"/>
  </r>
  <r>
    <n v="552"/>
    <n v="0"/>
    <s v="YES"/>
    <n v="2"/>
    <x v="1"/>
    <n v="27"/>
    <n v="27"/>
    <s v="Adult"/>
    <n v="0"/>
    <n v="0"/>
    <n v="0"/>
    <s v="244358"/>
    <n v="26"/>
    <s v="26"/>
    <s v="Southampton"/>
  </r>
  <r>
    <n v="583"/>
    <n v="0"/>
    <s v="YES"/>
    <n v="2"/>
    <x v="1"/>
    <n v="54"/>
    <n v="54"/>
    <s v="Adult"/>
    <n v="0"/>
    <n v="0"/>
    <n v="0"/>
    <s v="28403"/>
    <n v="26"/>
    <s v="26"/>
    <s v="Southampton"/>
  </r>
  <r>
    <n v="595"/>
    <n v="0"/>
    <s v="YES"/>
    <n v="2"/>
    <x v="1"/>
    <n v="37"/>
    <n v="37"/>
    <s v="Adult"/>
    <n v="1"/>
    <n v="0"/>
    <n v="1"/>
    <s v="SC/AH 29037"/>
    <n v="26"/>
    <s v="26"/>
    <s v="Southampton"/>
  </r>
  <r>
    <n v="706"/>
    <n v="0"/>
    <s v="YES"/>
    <n v="2"/>
    <x v="1"/>
    <n v="39"/>
    <n v="39"/>
    <s v="Adult"/>
    <n v="0"/>
    <n v="0"/>
    <n v="0"/>
    <s v="250655"/>
    <n v="26"/>
    <s v="26"/>
    <s v="Southampton"/>
  </r>
  <r>
    <n v="729"/>
    <n v="0"/>
    <s v="YES"/>
    <n v="2"/>
    <x v="1"/>
    <n v="25"/>
    <n v="25"/>
    <s v="Adult"/>
    <n v="1"/>
    <n v="0"/>
    <n v="1"/>
    <s v="236853"/>
    <n v="26"/>
    <s v="26"/>
    <s v="Southampton"/>
  </r>
  <r>
    <n v="792"/>
    <n v="0"/>
    <s v="YES"/>
    <n v="2"/>
    <x v="1"/>
    <n v="16"/>
    <n v="16"/>
    <s v="Teen"/>
    <n v="0"/>
    <n v="0"/>
    <n v="0"/>
    <s v="239865"/>
    <n v="26"/>
    <s v="26"/>
    <s v="Southampton"/>
  </r>
  <r>
    <n v="855"/>
    <n v="0"/>
    <s v="YES"/>
    <n v="2"/>
    <x v="0"/>
    <n v="44"/>
    <n v="44"/>
    <s v="Adult"/>
    <n v="1"/>
    <n v="0"/>
    <n v="1"/>
    <s v="244252"/>
    <n v="26"/>
    <s v="26"/>
    <s v="Southampton"/>
  </r>
  <r>
    <n v="881"/>
    <n v="1"/>
    <s v="NO"/>
    <n v="2"/>
    <x v="0"/>
    <n v="25"/>
    <n v="25"/>
    <s v="Adult"/>
    <n v="0"/>
    <n v="1"/>
    <n v="1"/>
    <s v="230433"/>
    <n v="26"/>
    <s v="26"/>
    <s v="Southampton"/>
  </r>
  <r>
    <n v="797"/>
    <n v="1"/>
    <s v="NO"/>
    <n v="1"/>
    <x v="0"/>
    <n v="49"/>
    <n v="49"/>
    <s v="Adult"/>
    <n v="0"/>
    <n v="0"/>
    <n v="0"/>
    <s v="17465"/>
    <n v="25.929200000000002"/>
    <s v="25.9292"/>
    <s v="Southampton"/>
  </r>
  <r>
    <n v="863"/>
    <n v="1"/>
    <s v="NO"/>
    <n v="1"/>
    <x v="0"/>
    <n v="48"/>
    <n v="48"/>
    <s v="Adult"/>
    <n v="0"/>
    <n v="0"/>
    <n v="0"/>
    <s v="17466"/>
    <n v="25.929200000000002"/>
    <s v="25.9292"/>
    <s v="Southampton"/>
  </r>
  <r>
    <n v="169"/>
    <n v="0"/>
    <s v="YES"/>
    <n v="1"/>
    <x v="1"/>
    <m/>
    <s v="N/A"/>
    <s v="N/A"/>
    <n v="0"/>
    <n v="0"/>
    <n v="0"/>
    <s v="PC 17318"/>
    <n v="25.925000000000001"/>
    <s v="25.925"/>
    <s v="Southampton"/>
  </r>
  <r>
    <n v="663"/>
    <n v="0"/>
    <s v="YES"/>
    <n v="1"/>
    <x v="1"/>
    <n v="47"/>
    <n v="47"/>
    <s v="Adult"/>
    <n v="0"/>
    <n v="0"/>
    <n v="0"/>
    <s v="5727"/>
    <n v="25.587499999999999"/>
    <s v="25.5875"/>
    <s v="Southampton"/>
  </r>
  <r>
    <n v="177"/>
    <n v="0"/>
    <s v="YES"/>
    <n v="3"/>
    <x v="1"/>
    <m/>
    <s v="N/A"/>
    <s v="N/A"/>
    <n v="3"/>
    <n v="1"/>
    <n v="4"/>
    <s v="4133"/>
    <n v="25.466699999999999"/>
    <s v="25.4667"/>
    <s v="Southampton"/>
  </r>
  <r>
    <n v="230"/>
    <n v="0"/>
    <s v="YES"/>
    <n v="3"/>
    <x v="0"/>
    <m/>
    <s v="N/A"/>
    <s v="N/A"/>
    <n v="3"/>
    <n v="1"/>
    <n v="4"/>
    <s v="4133"/>
    <n v="25.466699999999999"/>
    <s v="25.4667"/>
    <s v="Southampton"/>
  </r>
  <r>
    <n v="410"/>
    <n v="0"/>
    <s v="YES"/>
    <n v="3"/>
    <x v="0"/>
    <m/>
    <s v="N/A"/>
    <s v="N/A"/>
    <n v="3"/>
    <n v="1"/>
    <n v="4"/>
    <s v="4133"/>
    <n v="25.466699999999999"/>
    <s v="25.4667"/>
    <s v="Southampton"/>
  </r>
  <r>
    <n v="486"/>
    <n v="0"/>
    <s v="YES"/>
    <n v="3"/>
    <x v="0"/>
    <m/>
    <s v="N/A"/>
    <s v="N/A"/>
    <n v="3"/>
    <n v="1"/>
    <n v="4"/>
    <s v="4133"/>
    <n v="25.466699999999999"/>
    <s v="25.4667"/>
    <s v="Southampton"/>
  </r>
  <r>
    <n v="110"/>
    <n v="1"/>
    <s v="NO"/>
    <n v="3"/>
    <x v="0"/>
    <m/>
    <s v="N/A"/>
    <s v="N/A"/>
    <n v="1"/>
    <n v="0"/>
    <n v="1"/>
    <s v="371110"/>
    <n v="24.15"/>
    <s v="24.15"/>
    <s v="Queenstown"/>
  </r>
  <r>
    <n v="420"/>
    <n v="0"/>
    <s v="YES"/>
    <n v="3"/>
    <x v="0"/>
    <n v="10"/>
    <n v="10"/>
    <s v="Child"/>
    <n v="0"/>
    <n v="2"/>
    <n v="2"/>
    <s v="345773"/>
    <n v="24.15"/>
    <s v="24.15"/>
    <s v="Southampton"/>
  </r>
  <r>
    <n v="518"/>
    <n v="0"/>
    <s v="YES"/>
    <n v="3"/>
    <x v="1"/>
    <m/>
    <s v="N/A"/>
    <s v="N/A"/>
    <n v="0"/>
    <n v="0"/>
    <n v="0"/>
    <s v="371110"/>
    <n v="24.15"/>
    <s v="24.15"/>
    <s v="Queenstown"/>
  </r>
  <r>
    <n v="566"/>
    <n v="0"/>
    <s v="YES"/>
    <n v="3"/>
    <x v="1"/>
    <n v="24"/>
    <n v="24"/>
    <s v="Adult"/>
    <n v="2"/>
    <n v="0"/>
    <n v="2"/>
    <s v="A/4 48871"/>
    <n v="24.15"/>
    <s v="24.15"/>
    <s v="Southampton"/>
  </r>
  <r>
    <n v="596"/>
    <n v="0"/>
    <s v="YES"/>
    <n v="3"/>
    <x v="1"/>
    <n v="36"/>
    <n v="36"/>
    <s v="Adult"/>
    <n v="1"/>
    <n v="1"/>
    <n v="2"/>
    <s v="345773"/>
    <n v="24.15"/>
    <s v="24.15"/>
    <s v="Southampton"/>
  </r>
  <r>
    <n v="769"/>
    <n v="0"/>
    <s v="YES"/>
    <n v="3"/>
    <x v="1"/>
    <m/>
    <s v="N/A"/>
    <s v="N/A"/>
    <n v="1"/>
    <n v="0"/>
    <n v="1"/>
    <s v="371110"/>
    <n v="24.15"/>
    <s v="24.15"/>
    <s v="Queenstown"/>
  </r>
  <r>
    <n v="800"/>
    <n v="0"/>
    <s v="YES"/>
    <n v="3"/>
    <x v="0"/>
    <n v="30"/>
    <n v="30"/>
    <s v="Adult"/>
    <n v="1"/>
    <n v="1"/>
    <n v="2"/>
    <s v="345773"/>
    <n v="24.15"/>
    <s v="24.15"/>
    <s v="Southampton"/>
  </r>
  <r>
    <n v="812"/>
    <n v="0"/>
    <s v="YES"/>
    <n v="3"/>
    <x v="1"/>
    <n v="39"/>
    <n v="39"/>
    <s v="Adult"/>
    <n v="0"/>
    <n v="0"/>
    <n v="0"/>
    <s v="A/4 48871"/>
    <n v="24.15"/>
    <s v="24.15"/>
    <s v="Southampton"/>
  </r>
  <r>
    <n v="309"/>
    <n v="0"/>
    <s v="YES"/>
    <n v="2"/>
    <x v="1"/>
    <n v="30"/>
    <n v="30"/>
    <s v="Adult"/>
    <n v="1"/>
    <n v="0"/>
    <n v="1"/>
    <s v="P/PP 3381"/>
    <n v="24"/>
    <s v="24"/>
    <s v="Cherbourg"/>
  </r>
  <r>
    <n v="875"/>
    <n v="1"/>
    <s v="NO"/>
    <n v="2"/>
    <x v="0"/>
    <n v="28"/>
    <n v="28"/>
    <s v="Adult"/>
    <n v="1"/>
    <n v="0"/>
    <n v="1"/>
    <s v="P/PP 3381"/>
    <n v="24"/>
    <s v="24"/>
    <s v="Cherbourg"/>
  </r>
  <r>
    <n v="784"/>
    <n v="0"/>
    <s v="YES"/>
    <n v="3"/>
    <x v="1"/>
    <m/>
    <s v="N/A"/>
    <s v="N/A"/>
    <n v="1"/>
    <n v="2"/>
    <n v="3"/>
    <s v="W./C. 6607"/>
    <n v="23.45"/>
    <s v="23.45"/>
    <s v="Southampton"/>
  </r>
  <r>
    <n v="889"/>
    <n v="0"/>
    <s v="YES"/>
    <n v="3"/>
    <x v="0"/>
    <m/>
    <s v="N/A"/>
    <s v="N/A"/>
    <n v="1"/>
    <n v="2"/>
    <n v="3"/>
    <s v="W./C. 6607"/>
    <n v="23.45"/>
    <s v="23.45"/>
    <s v="Southampton"/>
  </r>
  <r>
    <n v="302"/>
    <n v="1"/>
    <s v="NO"/>
    <n v="3"/>
    <x v="1"/>
    <m/>
    <s v="N/A"/>
    <s v="N/A"/>
    <n v="2"/>
    <n v="0"/>
    <n v="2"/>
    <s v="367226"/>
    <n v="23.25"/>
    <s v="23.25"/>
    <s v="Queenstown"/>
  </r>
  <r>
    <n v="331"/>
    <n v="1"/>
    <s v="NO"/>
    <n v="3"/>
    <x v="0"/>
    <m/>
    <s v="N/A"/>
    <s v="N/A"/>
    <n v="2"/>
    <n v="0"/>
    <n v="2"/>
    <s v="367226"/>
    <n v="23.25"/>
    <s v="23.25"/>
    <s v="Queenstown"/>
  </r>
  <r>
    <n v="99"/>
    <n v="1"/>
    <s v="NO"/>
    <n v="2"/>
    <x v="0"/>
    <n v="34"/>
    <n v="34"/>
    <s v="Adult"/>
    <n v="0"/>
    <n v="1"/>
    <n v="1"/>
    <s v="231919"/>
    <n v="23"/>
    <s v="23"/>
    <s v="Southampton"/>
  </r>
  <r>
    <n v="652"/>
    <n v="1"/>
    <s v="NO"/>
    <n v="2"/>
    <x v="0"/>
    <n v="18"/>
    <n v="18"/>
    <s v="Teen"/>
    <n v="0"/>
    <n v="1"/>
    <n v="1"/>
    <s v="231919"/>
    <n v="23"/>
    <s v="23"/>
    <s v="Southampton"/>
  </r>
  <r>
    <n v="751"/>
    <n v="1"/>
    <s v="NO"/>
    <n v="2"/>
    <x v="0"/>
    <n v="4"/>
    <n v="4"/>
    <s v="Child"/>
    <n v="1"/>
    <n v="1"/>
    <n v="2"/>
    <s v="29103"/>
    <n v="23"/>
    <s v="23"/>
    <s v="Southampton"/>
  </r>
  <r>
    <n v="775"/>
    <n v="1"/>
    <s v="NO"/>
    <n v="2"/>
    <x v="0"/>
    <n v="54"/>
    <n v="54"/>
    <s v="Adult"/>
    <n v="1"/>
    <n v="3"/>
    <n v="4"/>
    <s v="29105"/>
    <n v="23"/>
    <s v="23"/>
    <s v="Southampton"/>
  </r>
  <r>
    <n v="509"/>
    <n v="0"/>
    <s v="YES"/>
    <n v="3"/>
    <x v="1"/>
    <n v="28"/>
    <n v="28"/>
    <s v="Adult"/>
    <n v="0"/>
    <n v="0"/>
    <n v="0"/>
    <s v="C 4001"/>
    <n v="22.524999999999999"/>
    <s v="22.525"/>
    <s v="Southampton"/>
  </r>
  <r>
    <n v="129"/>
    <n v="1"/>
    <s v="NO"/>
    <n v="3"/>
    <x v="0"/>
    <m/>
    <s v="N/A"/>
    <s v="N/A"/>
    <n v="1"/>
    <n v="1"/>
    <n v="2"/>
    <s v="2668"/>
    <n v="22.3583"/>
    <s v="22.3583"/>
    <s v="Cherbourg"/>
  </r>
  <r>
    <n v="534"/>
    <n v="1"/>
    <s v="NO"/>
    <n v="3"/>
    <x v="0"/>
    <m/>
    <s v="N/A"/>
    <s v="N/A"/>
    <n v="0"/>
    <n v="2"/>
    <n v="2"/>
    <s v="2668"/>
    <n v="22.3583"/>
    <s v="22.3583"/>
    <s v="Cherbourg"/>
  </r>
  <r>
    <n v="185"/>
    <n v="1"/>
    <s v="NO"/>
    <n v="3"/>
    <x v="0"/>
    <n v="4"/>
    <n v="4"/>
    <s v="Child"/>
    <n v="0"/>
    <n v="2"/>
    <n v="2"/>
    <s v="315153"/>
    <n v="22.024999999999999"/>
    <s v="22.025"/>
    <s v="Southampton"/>
  </r>
  <r>
    <n v="49"/>
    <n v="0"/>
    <s v="YES"/>
    <n v="3"/>
    <x v="1"/>
    <m/>
    <s v="N/A"/>
    <s v="N/A"/>
    <n v="2"/>
    <n v="0"/>
    <n v="2"/>
    <s v="2662"/>
    <n v="21.679200000000002"/>
    <s v="21.6792"/>
    <s v="Cherbourg"/>
  </r>
  <r>
    <n v="8"/>
    <n v="0"/>
    <s v="YES"/>
    <n v="3"/>
    <x v="1"/>
    <n v="2"/>
    <n v="2"/>
    <s v="Child"/>
    <n v="3"/>
    <n v="1"/>
    <n v="4"/>
    <s v="349909"/>
    <n v="21.074999999999999"/>
    <s v="21.075"/>
    <s v="Southampton"/>
  </r>
  <r>
    <n v="25"/>
    <n v="0"/>
    <s v="YES"/>
    <n v="3"/>
    <x v="0"/>
    <n v="8"/>
    <n v="8"/>
    <s v="Child"/>
    <n v="3"/>
    <n v="1"/>
    <n v="4"/>
    <s v="349909"/>
    <n v="21.074999999999999"/>
    <s v="21.075"/>
    <s v="Southampton"/>
  </r>
  <r>
    <n v="375"/>
    <n v="0"/>
    <s v="YES"/>
    <n v="3"/>
    <x v="0"/>
    <n v="3"/>
    <n v="3"/>
    <s v="Child"/>
    <n v="3"/>
    <n v="1"/>
    <n v="4"/>
    <s v="349909"/>
    <n v="21.074999999999999"/>
    <s v="21.075"/>
    <s v="Southampton"/>
  </r>
  <r>
    <n v="568"/>
    <n v="0"/>
    <s v="YES"/>
    <n v="3"/>
    <x v="0"/>
    <n v="29"/>
    <n v="29"/>
    <s v="Adult"/>
    <n v="0"/>
    <n v="4"/>
    <n v="4"/>
    <s v="349909"/>
    <n v="21.074999999999999"/>
    <s v="21.075"/>
    <s v="Southampton"/>
  </r>
  <r>
    <n v="42"/>
    <n v="0"/>
    <s v="YES"/>
    <n v="2"/>
    <x v="0"/>
    <n v="27"/>
    <n v="27"/>
    <s v="Adult"/>
    <n v="1"/>
    <n v="0"/>
    <n v="1"/>
    <s v="11668"/>
    <n v="21"/>
    <s v="21"/>
    <s v="Southampton"/>
  </r>
  <r>
    <n v="118"/>
    <n v="0"/>
    <s v="YES"/>
    <n v="2"/>
    <x v="1"/>
    <n v="29"/>
    <n v="29"/>
    <s v="Adult"/>
    <n v="1"/>
    <n v="0"/>
    <n v="1"/>
    <s v="11668"/>
    <n v="21"/>
    <s v="21"/>
    <s v="Southampton"/>
  </r>
  <r>
    <n v="212"/>
    <n v="1"/>
    <s v="NO"/>
    <n v="2"/>
    <x v="0"/>
    <n v="35"/>
    <n v="35"/>
    <s v="Adult"/>
    <n v="0"/>
    <n v="0"/>
    <n v="0"/>
    <s v="F.C.C. 13528"/>
    <n v="21"/>
    <s v="21"/>
    <s v="Southampton"/>
  </r>
  <r>
    <n v="406"/>
    <n v="0"/>
    <s v="YES"/>
    <n v="2"/>
    <x v="1"/>
    <n v="34"/>
    <n v="34"/>
    <s v="Adult"/>
    <n v="1"/>
    <n v="0"/>
    <n v="1"/>
    <s v="28664"/>
    <n v="21"/>
    <s v="21"/>
    <s v="Southampton"/>
  </r>
  <r>
    <n v="477"/>
    <n v="0"/>
    <s v="YES"/>
    <n v="2"/>
    <x v="1"/>
    <n v="34"/>
    <n v="34"/>
    <s v="Adult"/>
    <n v="1"/>
    <n v="0"/>
    <n v="1"/>
    <s v="31027"/>
    <n v="21"/>
    <s v="21"/>
    <s v="Southampton"/>
  </r>
  <r>
    <n v="727"/>
    <n v="1"/>
    <s v="NO"/>
    <n v="2"/>
    <x v="0"/>
    <n v="30"/>
    <n v="30"/>
    <s v="Adult"/>
    <n v="3"/>
    <n v="0"/>
    <n v="3"/>
    <s v="31027"/>
    <n v="21"/>
    <s v="21"/>
    <s v="Southampton"/>
  </r>
  <r>
    <n v="94"/>
    <n v="0"/>
    <s v="YES"/>
    <n v="3"/>
    <x v="1"/>
    <n v="26"/>
    <n v="26"/>
    <s v="Adult"/>
    <n v="1"/>
    <n v="2"/>
    <n v="3"/>
    <s v="C.A. 2315"/>
    <n v="20.574999999999999"/>
    <s v="20.575"/>
    <s v="Southampton"/>
  </r>
  <r>
    <n v="789"/>
    <n v="1"/>
    <s v="NO"/>
    <n v="3"/>
    <x v="1"/>
    <n v="1"/>
    <n v="1"/>
    <s v="Child"/>
    <n v="1"/>
    <n v="2"/>
    <n v="3"/>
    <s v="C.A. 2315"/>
    <n v="20.574999999999999"/>
    <s v="20.575"/>
    <s v="Southampton"/>
  </r>
  <r>
    <n v="166"/>
    <n v="1"/>
    <s v="NO"/>
    <n v="3"/>
    <x v="1"/>
    <n v="9"/>
    <n v="9"/>
    <s v="Child"/>
    <n v="0"/>
    <n v="2"/>
    <n v="2"/>
    <s v="363291"/>
    <n v="20.524999999999999"/>
    <s v="20.525"/>
    <s v="Southampton"/>
  </r>
  <r>
    <n v="329"/>
    <n v="1"/>
    <s v="NO"/>
    <n v="3"/>
    <x v="0"/>
    <n v="31"/>
    <n v="31"/>
    <s v="Adult"/>
    <n v="1"/>
    <n v="1"/>
    <n v="2"/>
    <s v="363291"/>
    <n v="20.524999999999999"/>
    <s v="20.525"/>
    <s v="Southampton"/>
  </r>
  <r>
    <n v="549"/>
    <n v="0"/>
    <s v="YES"/>
    <n v="3"/>
    <x v="1"/>
    <n v="33"/>
    <n v="33"/>
    <s v="Adult"/>
    <n v="1"/>
    <n v="1"/>
    <n v="2"/>
    <s v="363291"/>
    <n v="20.524999999999999"/>
    <s v="20.525"/>
    <s v="Southampton"/>
  </r>
  <r>
    <n v="280"/>
    <n v="1"/>
    <s v="NO"/>
    <n v="3"/>
    <x v="0"/>
    <n v="35"/>
    <n v="35"/>
    <s v="Adult"/>
    <n v="1"/>
    <n v="1"/>
    <n v="2"/>
    <s v="C.A. 2673"/>
    <n v="20.25"/>
    <s v="20.25"/>
    <s v="Southampton"/>
  </r>
  <r>
    <n v="747"/>
    <n v="0"/>
    <s v="YES"/>
    <n v="3"/>
    <x v="1"/>
    <n v="16"/>
    <n v="16"/>
    <s v="Teen"/>
    <n v="1"/>
    <n v="1"/>
    <n v="2"/>
    <s v="C.A. 2673"/>
    <n v="20.25"/>
    <s v="20.25"/>
    <s v="Southampton"/>
  </r>
  <r>
    <n v="255"/>
    <n v="0"/>
    <s v="YES"/>
    <n v="3"/>
    <x v="0"/>
    <n v="41"/>
    <n v="41"/>
    <s v="Adult"/>
    <n v="0"/>
    <n v="2"/>
    <n v="2"/>
    <s v="370129"/>
    <n v="20.212499999999999"/>
    <s v="20.2125"/>
    <s v="Southampton"/>
  </r>
  <r>
    <n v="425"/>
    <n v="0"/>
    <s v="YES"/>
    <n v="3"/>
    <x v="1"/>
    <n v="18"/>
    <n v="18"/>
    <s v="Teen"/>
    <n v="1"/>
    <n v="1"/>
    <n v="2"/>
    <s v="370129"/>
    <n v="20.212499999999999"/>
    <s v="20.2125"/>
    <s v="Southampton"/>
  </r>
  <r>
    <n v="452"/>
    <n v="0"/>
    <s v="YES"/>
    <n v="3"/>
    <x v="1"/>
    <m/>
    <s v="N/A"/>
    <s v="N/A"/>
    <n v="1"/>
    <n v="0"/>
    <n v="1"/>
    <s v="65303"/>
    <n v="19.966699999999999"/>
    <s v="19.9667"/>
    <s v="Southampton"/>
  </r>
  <r>
    <n v="491"/>
    <n v="0"/>
    <s v="YES"/>
    <n v="3"/>
    <x v="1"/>
    <m/>
    <s v="N/A"/>
    <s v="N/A"/>
    <n v="1"/>
    <n v="0"/>
    <n v="1"/>
    <s v="65304"/>
    <n v="19.966699999999999"/>
    <s v="19.9667"/>
    <s v="Southampton"/>
  </r>
  <r>
    <n v="273"/>
    <n v="1"/>
    <s v="NO"/>
    <n v="2"/>
    <x v="0"/>
    <n v="41"/>
    <n v="41"/>
    <s v="Adult"/>
    <n v="0"/>
    <n v="1"/>
    <n v="1"/>
    <s v="250644"/>
    <n v="19.5"/>
    <s v="19.5"/>
    <s v="Southampton"/>
  </r>
  <r>
    <n v="447"/>
    <n v="1"/>
    <s v="NO"/>
    <n v="2"/>
    <x v="0"/>
    <n v="13"/>
    <n v="13"/>
    <s v="Teen"/>
    <n v="0"/>
    <n v="1"/>
    <n v="1"/>
    <s v="250644"/>
    <n v="19.5"/>
    <s v="19.5"/>
    <s v="Southampton"/>
  </r>
  <r>
    <n v="449"/>
    <n v="1"/>
    <s v="NO"/>
    <n v="3"/>
    <x v="0"/>
    <n v="5"/>
    <n v="5"/>
    <s v="Child"/>
    <n v="2"/>
    <n v="1"/>
    <n v="3"/>
    <s v="2666"/>
    <n v="19.258299999999998"/>
    <s v="19.2583"/>
    <s v="Cherbourg"/>
  </r>
  <r>
    <n v="470"/>
    <n v="1"/>
    <s v="NO"/>
    <n v="3"/>
    <x v="0"/>
    <n v="0.75"/>
    <n v="0.75"/>
    <s v="Child"/>
    <n v="2"/>
    <n v="1"/>
    <n v="3"/>
    <s v="2666"/>
    <n v="19.258299999999998"/>
    <s v="19.2583"/>
    <s v="Cherbourg"/>
  </r>
  <r>
    <n v="645"/>
    <n v="1"/>
    <s v="NO"/>
    <n v="3"/>
    <x v="0"/>
    <n v="0.75"/>
    <n v="0.75"/>
    <s v="Child"/>
    <n v="2"/>
    <n v="1"/>
    <n v="3"/>
    <s v="2666"/>
    <n v="19.258299999999998"/>
    <s v="19.2583"/>
    <s v="Cherbourg"/>
  </r>
  <r>
    <n v="859"/>
    <n v="1"/>
    <s v="NO"/>
    <n v="3"/>
    <x v="0"/>
    <n v="24"/>
    <n v="24"/>
    <s v="Adult"/>
    <n v="0"/>
    <n v="3"/>
    <n v="3"/>
    <s v="2666"/>
    <n v="19.258299999999998"/>
    <s v="19.2583"/>
    <s v="Cherbourg"/>
  </r>
  <r>
    <n v="208"/>
    <n v="1"/>
    <s v="NO"/>
    <n v="3"/>
    <x v="1"/>
    <n v="26"/>
    <n v="26"/>
    <s v="Adult"/>
    <n v="0"/>
    <n v="0"/>
    <n v="0"/>
    <s v="2699"/>
    <n v="18.787500000000001"/>
    <s v="18.7875"/>
    <s v="Cherbourg"/>
  </r>
  <r>
    <n v="732"/>
    <n v="0"/>
    <s v="YES"/>
    <n v="3"/>
    <x v="1"/>
    <n v="11"/>
    <n v="11"/>
    <s v="Child"/>
    <n v="0"/>
    <n v="0"/>
    <n v="0"/>
    <s v="2699"/>
    <n v="18.787500000000001"/>
    <s v="18.7875"/>
    <s v="Cherbourg"/>
  </r>
  <r>
    <n v="408"/>
    <n v="1"/>
    <s v="NO"/>
    <n v="2"/>
    <x v="1"/>
    <n v="3"/>
    <n v="3"/>
    <s v="Child"/>
    <n v="1"/>
    <n v="1"/>
    <n v="2"/>
    <s v="29106"/>
    <n v="18.75"/>
    <s v="18.75"/>
    <s v="Southampton"/>
  </r>
  <r>
    <n v="438"/>
    <n v="1"/>
    <s v="NO"/>
    <n v="2"/>
    <x v="0"/>
    <n v="24"/>
    <n v="24"/>
    <s v="Adult"/>
    <n v="2"/>
    <n v="3"/>
    <n v="5"/>
    <s v="29106"/>
    <n v="18.75"/>
    <s v="18.75"/>
    <s v="Southampton"/>
  </r>
  <r>
    <n v="832"/>
    <n v="1"/>
    <s v="NO"/>
    <n v="2"/>
    <x v="1"/>
    <n v="0.83"/>
    <n v="0.83"/>
    <s v="Child"/>
    <n v="1"/>
    <n v="1"/>
    <n v="2"/>
    <s v="29106"/>
    <n v="18.75"/>
    <s v="18.75"/>
    <s v="Southampton"/>
  </r>
  <r>
    <n v="19"/>
    <n v="0"/>
    <s v="YES"/>
    <n v="3"/>
    <x v="0"/>
    <n v="31"/>
    <n v="31"/>
    <s v="Adult"/>
    <n v="1"/>
    <n v="0"/>
    <n v="1"/>
    <s v="345763"/>
    <n v="18"/>
    <s v="18"/>
    <s v="Southampton"/>
  </r>
  <r>
    <n v="39"/>
    <n v="0"/>
    <s v="YES"/>
    <n v="3"/>
    <x v="0"/>
    <n v="18"/>
    <n v="18"/>
    <s v="Teen"/>
    <n v="2"/>
    <n v="0"/>
    <n v="2"/>
    <s v="345764"/>
    <n v="18"/>
    <s v="18"/>
    <s v="Southampton"/>
  </r>
  <r>
    <n v="334"/>
    <n v="0"/>
    <s v="YES"/>
    <n v="3"/>
    <x v="1"/>
    <n v="16"/>
    <n v="16"/>
    <s v="Teen"/>
    <n v="2"/>
    <n v="0"/>
    <n v="2"/>
    <s v="345764"/>
    <n v="18"/>
    <s v="18"/>
    <s v="Southampton"/>
  </r>
  <r>
    <n v="50"/>
    <n v="0"/>
    <s v="YES"/>
    <n v="3"/>
    <x v="0"/>
    <n v="18"/>
    <n v="18"/>
    <s v="Teen"/>
    <n v="1"/>
    <n v="0"/>
    <n v="1"/>
    <s v="349237"/>
    <n v="17.8"/>
    <s v="17.8"/>
    <s v="Southampton"/>
  </r>
  <r>
    <n v="354"/>
    <n v="0"/>
    <s v="YES"/>
    <n v="3"/>
    <x v="1"/>
    <n v="25"/>
    <n v="25"/>
    <s v="Adult"/>
    <n v="1"/>
    <n v="0"/>
    <n v="1"/>
    <s v="349237"/>
    <n v="17.8"/>
    <s v="17.8"/>
    <s v="Southampton"/>
  </r>
  <r>
    <n v="560"/>
    <n v="1"/>
    <s v="NO"/>
    <n v="3"/>
    <x v="0"/>
    <n v="36"/>
    <n v="36"/>
    <s v="Adult"/>
    <n v="1"/>
    <n v="0"/>
    <n v="1"/>
    <s v="345572"/>
    <n v="17.399999999999999"/>
    <s v="17.4"/>
    <s v="Southampton"/>
  </r>
  <r>
    <n v="11"/>
    <n v="1"/>
    <s v="NO"/>
    <n v="3"/>
    <x v="0"/>
    <n v="4"/>
    <n v="4"/>
    <s v="Child"/>
    <n v="1"/>
    <n v="1"/>
    <n v="2"/>
    <s v="PP 9549"/>
    <n v="16.7"/>
    <s v="16.7"/>
    <s v="Southampton"/>
  </r>
  <r>
    <n v="395"/>
    <n v="1"/>
    <s v="NO"/>
    <n v="3"/>
    <x v="0"/>
    <n v="24"/>
    <n v="24"/>
    <s v="Adult"/>
    <n v="0"/>
    <n v="2"/>
    <n v="2"/>
    <s v="PP 9549"/>
    <n v="16.7"/>
    <s v="16.7"/>
    <s v="Southampton"/>
  </r>
  <r>
    <n v="161"/>
    <n v="0"/>
    <s v="YES"/>
    <n v="3"/>
    <x v="1"/>
    <n v="44"/>
    <n v="44"/>
    <s v="Adult"/>
    <n v="0"/>
    <n v="1"/>
    <n v="1"/>
    <s v="371362"/>
    <n v="16.100000000000001"/>
    <s v="16.1"/>
    <s v="Southampton"/>
  </r>
  <r>
    <n v="254"/>
    <n v="0"/>
    <s v="YES"/>
    <n v="3"/>
    <x v="1"/>
    <n v="30"/>
    <n v="30"/>
    <s v="Adult"/>
    <n v="1"/>
    <n v="0"/>
    <n v="1"/>
    <s v="A/5. 3336"/>
    <n v="16.100000000000001"/>
    <s v="16.1"/>
    <s v="Southampton"/>
  </r>
  <r>
    <n v="348"/>
    <n v="1"/>
    <s v="NO"/>
    <n v="3"/>
    <x v="0"/>
    <m/>
    <s v="N/A"/>
    <s v="N/A"/>
    <n v="1"/>
    <n v="0"/>
    <n v="1"/>
    <s v="386525"/>
    <n v="16.100000000000001"/>
    <s v="16.1"/>
    <s v="Southampton"/>
  </r>
  <r>
    <n v="432"/>
    <n v="1"/>
    <s v="NO"/>
    <n v="3"/>
    <x v="0"/>
    <m/>
    <s v="N/A"/>
    <s v="N/A"/>
    <n v="1"/>
    <n v="0"/>
    <n v="1"/>
    <s v="376564"/>
    <n v="16.100000000000001"/>
    <s v="16.1"/>
    <s v="Southampton"/>
  </r>
  <r>
    <n v="618"/>
    <n v="0"/>
    <s v="YES"/>
    <n v="3"/>
    <x v="0"/>
    <n v="26"/>
    <n v="26"/>
    <s v="Adult"/>
    <n v="1"/>
    <n v="0"/>
    <n v="1"/>
    <s v="A/5. 3336"/>
    <n v="16.100000000000001"/>
    <s v="16.1"/>
    <s v="Southampton"/>
  </r>
  <r>
    <n v="625"/>
    <n v="0"/>
    <s v="YES"/>
    <n v="3"/>
    <x v="1"/>
    <n v="21"/>
    <n v="21"/>
    <s v="Adult"/>
    <n v="0"/>
    <n v="0"/>
    <n v="0"/>
    <s v="54636"/>
    <n v="16.100000000000001"/>
    <s v="16.1"/>
    <s v="Southampton"/>
  </r>
  <r>
    <n v="640"/>
    <n v="0"/>
    <s v="YES"/>
    <n v="3"/>
    <x v="1"/>
    <m/>
    <s v="N/A"/>
    <s v="N/A"/>
    <n v="1"/>
    <n v="0"/>
    <n v="1"/>
    <s v="376564"/>
    <n v="16.100000000000001"/>
    <s v="16.1"/>
    <s v="Southampton"/>
  </r>
  <r>
    <n v="736"/>
    <n v="0"/>
    <s v="YES"/>
    <n v="3"/>
    <x v="1"/>
    <n v="28.5"/>
    <n v="28.5"/>
    <s v="Adult"/>
    <n v="0"/>
    <n v="0"/>
    <n v="0"/>
    <s v="54636"/>
    <n v="16.100000000000001"/>
    <s v="16.1"/>
    <s v="Southampton"/>
  </r>
  <r>
    <n v="744"/>
    <n v="0"/>
    <s v="YES"/>
    <n v="3"/>
    <x v="1"/>
    <n v="24"/>
    <n v="24"/>
    <s v="Adult"/>
    <n v="1"/>
    <n v="0"/>
    <n v="1"/>
    <s v="376566"/>
    <n v="16.100000000000001"/>
    <s v="16.1"/>
    <s v="Southampton"/>
  </r>
  <r>
    <n v="16"/>
    <n v="1"/>
    <s v="NO"/>
    <n v="2"/>
    <x v="0"/>
    <n v="55"/>
    <n v="55"/>
    <s v="Adult"/>
    <n v="0"/>
    <n v="0"/>
    <n v="0"/>
    <s v="248706"/>
    <n v="16"/>
    <s v="16"/>
    <s v="Southampton"/>
  </r>
  <r>
    <n v="349"/>
    <n v="1"/>
    <s v="NO"/>
    <n v="3"/>
    <x v="1"/>
    <n v="3"/>
    <n v="3"/>
    <s v="Child"/>
    <n v="1"/>
    <n v="1"/>
    <n v="2"/>
    <s v="C.A. 37671"/>
    <n v="15.9"/>
    <s v="15.9"/>
    <s v="Southampton"/>
  </r>
  <r>
    <n v="490"/>
    <n v="1"/>
    <s v="NO"/>
    <n v="3"/>
    <x v="1"/>
    <n v="9"/>
    <n v="9"/>
    <s v="Child"/>
    <n v="1"/>
    <n v="1"/>
    <n v="2"/>
    <s v="C.A. 37671"/>
    <n v="15.9"/>
    <s v="15.9"/>
    <s v="Southampton"/>
  </r>
  <r>
    <n v="86"/>
    <n v="1"/>
    <s v="NO"/>
    <n v="3"/>
    <x v="0"/>
    <n v="33"/>
    <n v="33"/>
    <s v="Adult"/>
    <n v="3"/>
    <n v="0"/>
    <n v="3"/>
    <s v="3101278"/>
    <n v="15.85"/>
    <s v="15.85"/>
    <s v="Southampton"/>
  </r>
  <r>
    <n v="143"/>
    <n v="1"/>
    <s v="NO"/>
    <n v="3"/>
    <x v="0"/>
    <n v="24"/>
    <n v="24"/>
    <s v="Adult"/>
    <n v="1"/>
    <n v="0"/>
    <n v="1"/>
    <s v="STON/O2. 3101279"/>
    <n v="15.85"/>
    <s v="15.85"/>
    <s v="Southampton"/>
  </r>
  <r>
    <n v="207"/>
    <n v="0"/>
    <s v="YES"/>
    <n v="3"/>
    <x v="1"/>
    <n v="32"/>
    <n v="32"/>
    <s v="Adult"/>
    <n v="1"/>
    <n v="0"/>
    <n v="1"/>
    <s v="3101278"/>
    <n v="15.85"/>
    <s v="15.85"/>
    <s v="Southampton"/>
  </r>
  <r>
    <n v="404"/>
    <n v="0"/>
    <s v="YES"/>
    <n v="3"/>
    <x v="1"/>
    <n v="28"/>
    <n v="28"/>
    <s v="Adult"/>
    <n v="1"/>
    <n v="0"/>
    <n v="1"/>
    <s v="STON/O2. 3101279"/>
    <n v="15.85"/>
    <s v="15.85"/>
    <s v="Southampton"/>
  </r>
  <r>
    <n v="162"/>
    <n v="1"/>
    <s v="NO"/>
    <n v="2"/>
    <x v="0"/>
    <n v="40"/>
    <n v="40"/>
    <s v="Adult"/>
    <n v="0"/>
    <n v="0"/>
    <n v="0"/>
    <s v="C.A. 33595"/>
    <n v="15.75"/>
    <s v="15.75"/>
    <s v="Southampton"/>
  </r>
  <r>
    <n v="382"/>
    <n v="1"/>
    <s v="NO"/>
    <n v="3"/>
    <x v="0"/>
    <n v="1"/>
    <n v="1"/>
    <s v="Child"/>
    <n v="0"/>
    <n v="2"/>
    <n v="2"/>
    <s v="2653"/>
    <n v="15.7417"/>
    <s v="15.7417"/>
    <s v="Cherbourg"/>
  </r>
  <r>
    <n v="623"/>
    <n v="1"/>
    <s v="NO"/>
    <n v="3"/>
    <x v="1"/>
    <n v="20"/>
    <n v="20"/>
    <s v="Adult"/>
    <n v="1"/>
    <n v="1"/>
    <n v="2"/>
    <s v="2653"/>
    <n v="15.7417"/>
    <s v="15.7417"/>
    <s v="Cherbourg"/>
  </r>
  <r>
    <n v="606"/>
    <n v="0"/>
    <s v="YES"/>
    <n v="3"/>
    <x v="1"/>
    <n v="36"/>
    <n v="36"/>
    <s v="Adult"/>
    <n v="1"/>
    <n v="0"/>
    <n v="1"/>
    <s v="349910"/>
    <n v="15.55"/>
    <s v="15.55"/>
    <s v="Southampton"/>
  </r>
  <r>
    <n v="47"/>
    <n v="0"/>
    <s v="YES"/>
    <n v="3"/>
    <x v="1"/>
    <m/>
    <s v="N/A"/>
    <s v="N/A"/>
    <n v="1"/>
    <n v="0"/>
    <n v="1"/>
    <s v="370371"/>
    <n v="15.5"/>
    <s v="15.5"/>
    <s v="Queenstown"/>
  </r>
  <r>
    <n v="187"/>
    <n v="1"/>
    <s v="NO"/>
    <n v="3"/>
    <x v="0"/>
    <m/>
    <s v="N/A"/>
    <s v="N/A"/>
    <n v="1"/>
    <n v="0"/>
    <n v="1"/>
    <s v="370365"/>
    <n v="15.5"/>
    <s v="15.5"/>
    <s v="Queenstown"/>
  </r>
  <r>
    <n v="189"/>
    <n v="0"/>
    <s v="YES"/>
    <n v="3"/>
    <x v="1"/>
    <n v="40"/>
    <n v="40"/>
    <s v="Adult"/>
    <n v="1"/>
    <n v="1"/>
    <n v="2"/>
    <s v="364849"/>
    <n v="15.5"/>
    <s v="15.5"/>
    <s v="Queenstown"/>
  </r>
  <r>
    <n v="242"/>
    <n v="1"/>
    <s v="NO"/>
    <n v="3"/>
    <x v="0"/>
    <m/>
    <s v="N/A"/>
    <s v="N/A"/>
    <n v="1"/>
    <n v="0"/>
    <n v="1"/>
    <s v="367230"/>
    <n v="15.5"/>
    <s v="15.5"/>
    <s v="Queenstown"/>
  </r>
  <r>
    <n v="365"/>
    <n v="0"/>
    <s v="YES"/>
    <n v="3"/>
    <x v="1"/>
    <m/>
    <s v="N/A"/>
    <s v="N/A"/>
    <n v="1"/>
    <n v="0"/>
    <n v="1"/>
    <s v="370365"/>
    <n v="15.5"/>
    <s v="15.5"/>
    <s v="Queenstown"/>
  </r>
  <r>
    <n v="613"/>
    <n v="1"/>
    <s v="NO"/>
    <n v="3"/>
    <x v="0"/>
    <m/>
    <s v="N/A"/>
    <s v="N/A"/>
    <n v="1"/>
    <n v="0"/>
    <n v="1"/>
    <s v="367230"/>
    <n v="15.5"/>
    <s v="15.5"/>
    <s v="Queenstown"/>
  </r>
  <r>
    <n v="658"/>
    <n v="0"/>
    <s v="YES"/>
    <n v="3"/>
    <x v="0"/>
    <n v="32"/>
    <n v="32"/>
    <s v="Adult"/>
    <n v="1"/>
    <n v="1"/>
    <n v="2"/>
    <s v="364849"/>
    <n v="15.5"/>
    <s v="15.5"/>
    <s v="Queenstown"/>
  </r>
  <r>
    <n v="719"/>
    <n v="0"/>
    <s v="YES"/>
    <n v="3"/>
    <x v="1"/>
    <m/>
    <s v="N/A"/>
    <s v="N/A"/>
    <n v="0"/>
    <n v="0"/>
    <n v="0"/>
    <s v="36568"/>
    <n v="15.5"/>
    <s v="15.5"/>
    <s v="Queenstown"/>
  </r>
  <r>
    <n v="66"/>
    <n v="1"/>
    <s v="NO"/>
    <n v="3"/>
    <x v="1"/>
    <m/>
    <s v="N/A"/>
    <s v="N/A"/>
    <n v="1"/>
    <n v="1"/>
    <n v="2"/>
    <s v="2661"/>
    <n v="15.245799999999999"/>
    <s v="15.2458"/>
    <s v="Cherbourg"/>
  </r>
  <r>
    <n v="141"/>
    <n v="0"/>
    <s v="YES"/>
    <n v="3"/>
    <x v="0"/>
    <m/>
    <s v="N/A"/>
    <s v="N/A"/>
    <n v="0"/>
    <n v="2"/>
    <n v="2"/>
    <s v="2678"/>
    <n v="15.245799999999999"/>
    <s v="15.2458"/>
    <s v="Cherbourg"/>
  </r>
  <r>
    <n v="256"/>
    <n v="1"/>
    <s v="NO"/>
    <n v="3"/>
    <x v="0"/>
    <n v="29"/>
    <n v="29"/>
    <s v="Adult"/>
    <n v="0"/>
    <n v="2"/>
    <n v="2"/>
    <s v="2650"/>
    <n v="15.245799999999999"/>
    <s v="15.2458"/>
    <s v="Cherbourg"/>
  </r>
  <r>
    <n v="710"/>
    <n v="1"/>
    <s v="NO"/>
    <n v="3"/>
    <x v="1"/>
    <m/>
    <s v="N/A"/>
    <s v="N/A"/>
    <n v="1"/>
    <n v="1"/>
    <n v="2"/>
    <s v="2661"/>
    <n v="15.245799999999999"/>
    <s v="15.2458"/>
    <s v="Cherbourg"/>
  </r>
  <r>
    <n v="853"/>
    <n v="0"/>
    <s v="YES"/>
    <n v="3"/>
    <x v="0"/>
    <n v="9"/>
    <n v="9"/>
    <s v="Child"/>
    <n v="1"/>
    <n v="1"/>
    <n v="2"/>
    <s v="2678"/>
    <n v="15.245799999999999"/>
    <s v="15.2458"/>
    <s v="Cherbourg"/>
  </r>
  <r>
    <n v="498"/>
    <n v="0"/>
    <s v="YES"/>
    <n v="3"/>
    <x v="1"/>
    <m/>
    <s v="N/A"/>
    <s v="N/A"/>
    <n v="0"/>
    <n v="0"/>
    <n v="0"/>
    <s v="C.A. 6212"/>
    <n v="15.1"/>
    <s v="15.1"/>
    <s v="Southampton"/>
  </r>
  <r>
    <n v="182"/>
    <n v="0"/>
    <s v="YES"/>
    <n v="2"/>
    <x v="1"/>
    <m/>
    <s v="N/A"/>
    <s v="N/A"/>
    <n v="0"/>
    <n v="0"/>
    <n v="0"/>
    <s v="SC/PARIS 2131"/>
    <n v="15.05"/>
    <s v="15.05"/>
    <s v="Cherbourg"/>
  </r>
  <r>
    <n v="136"/>
    <n v="0"/>
    <s v="YES"/>
    <n v="2"/>
    <x v="1"/>
    <n v="23"/>
    <n v="23"/>
    <s v="Adult"/>
    <n v="0"/>
    <n v="0"/>
    <n v="0"/>
    <s v="SC/PARIS 2133"/>
    <n v="15.0458"/>
    <s v="15.0458"/>
    <s v="Cherbourg"/>
  </r>
  <r>
    <n v="587"/>
    <n v="0"/>
    <s v="YES"/>
    <n v="2"/>
    <x v="1"/>
    <n v="47"/>
    <n v="47"/>
    <s v="Adult"/>
    <n v="0"/>
    <n v="0"/>
    <n v="0"/>
    <s v="237565"/>
    <n v="15"/>
    <s v="15"/>
    <s v="Southampton"/>
  </r>
  <r>
    <n v="133"/>
    <n v="0"/>
    <s v="YES"/>
    <n v="3"/>
    <x v="0"/>
    <n v="47"/>
    <n v="47"/>
    <s v="Adult"/>
    <n v="1"/>
    <n v="0"/>
    <n v="1"/>
    <s v="A/5. 3337"/>
    <n v="14.5"/>
    <s v="14.5"/>
    <s v="Southampton"/>
  </r>
  <r>
    <n v="154"/>
    <n v="0"/>
    <s v="YES"/>
    <n v="3"/>
    <x v="1"/>
    <n v="40.5"/>
    <n v="40.5"/>
    <s v="Adult"/>
    <n v="0"/>
    <n v="2"/>
    <n v="2"/>
    <s v="A/5. 851"/>
    <n v="14.5"/>
    <s v="14.5"/>
    <s v="Southampton"/>
  </r>
  <r>
    <n v="248"/>
    <n v="1"/>
    <s v="NO"/>
    <n v="2"/>
    <x v="0"/>
    <n v="24"/>
    <n v="24"/>
    <s v="Adult"/>
    <n v="0"/>
    <n v="2"/>
    <n v="2"/>
    <s v="250649"/>
    <n v="14.5"/>
    <s v="14.5"/>
    <s v="Southampton"/>
  </r>
  <r>
    <n v="539"/>
    <n v="0"/>
    <s v="YES"/>
    <n v="3"/>
    <x v="1"/>
    <m/>
    <s v="N/A"/>
    <s v="N/A"/>
    <n v="0"/>
    <n v="0"/>
    <n v="0"/>
    <s v="364498"/>
    <n v="14.5"/>
    <s v="14.5"/>
    <s v="Southampton"/>
  </r>
  <r>
    <n v="576"/>
    <n v="0"/>
    <s v="YES"/>
    <n v="3"/>
    <x v="1"/>
    <n v="19"/>
    <n v="19"/>
    <s v="Adult"/>
    <n v="0"/>
    <n v="0"/>
    <n v="0"/>
    <s v="358585"/>
    <n v="14.5"/>
    <s v="14.5"/>
    <s v="Southampton"/>
  </r>
  <r>
    <n v="756"/>
    <n v="1"/>
    <s v="NO"/>
    <n v="2"/>
    <x v="1"/>
    <n v="0.67"/>
    <n v="0.67"/>
    <s v="Child"/>
    <n v="1"/>
    <n v="1"/>
    <n v="2"/>
    <s v="250649"/>
    <n v="14.5"/>
    <s v="14.5"/>
    <s v="Southampton"/>
  </r>
  <r>
    <n v="761"/>
    <n v="0"/>
    <s v="YES"/>
    <n v="3"/>
    <x v="1"/>
    <m/>
    <s v="N/A"/>
    <s v="N/A"/>
    <n v="0"/>
    <n v="0"/>
    <n v="0"/>
    <s v="358585"/>
    <n v="14.5"/>
    <s v="14.5"/>
    <s v="Southampton"/>
  </r>
  <r>
    <n v="115"/>
    <n v="0"/>
    <s v="YES"/>
    <n v="3"/>
    <x v="0"/>
    <n v="17"/>
    <n v="17"/>
    <s v="Teen"/>
    <n v="0"/>
    <n v="0"/>
    <n v="0"/>
    <s v="2627"/>
    <n v="14.458299999999999"/>
    <s v="14.4583"/>
    <s v="Cherbourg"/>
  </r>
  <r>
    <n v="496"/>
    <n v="0"/>
    <s v="YES"/>
    <n v="3"/>
    <x v="1"/>
    <m/>
    <s v="N/A"/>
    <s v="N/A"/>
    <n v="0"/>
    <n v="0"/>
    <n v="0"/>
    <s v="2627"/>
    <n v="14.458299999999999"/>
    <s v="14.4583"/>
    <s v="Cherbourg"/>
  </r>
  <r>
    <n v="579"/>
    <n v="0"/>
    <s v="YES"/>
    <n v="3"/>
    <x v="0"/>
    <m/>
    <s v="N/A"/>
    <s v="N/A"/>
    <n v="1"/>
    <n v="0"/>
    <n v="1"/>
    <s v="2689"/>
    <n v="14.458299999999999"/>
    <s v="14.4583"/>
    <s v="Cherbourg"/>
  </r>
  <r>
    <n v="74"/>
    <n v="0"/>
    <s v="YES"/>
    <n v="3"/>
    <x v="1"/>
    <n v="26"/>
    <n v="26"/>
    <s v="Adult"/>
    <n v="1"/>
    <n v="0"/>
    <n v="1"/>
    <s v="2680"/>
    <n v="14.4542"/>
    <s v="14.4542"/>
    <s v="Cherbourg"/>
  </r>
  <r>
    <n v="112"/>
    <n v="0"/>
    <s v="YES"/>
    <n v="3"/>
    <x v="0"/>
    <n v="14.5"/>
    <n v="14.5"/>
    <s v="Teen"/>
    <n v="1"/>
    <n v="0"/>
    <n v="1"/>
    <s v="2665"/>
    <n v="14.4542"/>
    <s v="14.4542"/>
    <s v="Cherbourg"/>
  </r>
  <r>
    <n v="241"/>
    <n v="0"/>
    <s v="YES"/>
    <n v="3"/>
    <x v="0"/>
    <m/>
    <s v="N/A"/>
    <s v="N/A"/>
    <n v="1"/>
    <n v="0"/>
    <n v="1"/>
    <s v="2665"/>
    <n v="14.4542"/>
    <s v="14.4542"/>
    <s v="Cherbourg"/>
  </r>
  <r>
    <n v="363"/>
    <n v="0"/>
    <s v="YES"/>
    <n v="3"/>
    <x v="0"/>
    <n v="45"/>
    <n v="45"/>
    <s v="Adult"/>
    <n v="0"/>
    <n v="1"/>
    <n v="1"/>
    <s v="2691"/>
    <n v="14.4542"/>
    <s v="14.4542"/>
    <s v="Cherbourg"/>
  </r>
  <r>
    <n v="621"/>
    <n v="0"/>
    <s v="YES"/>
    <n v="3"/>
    <x v="1"/>
    <n v="27"/>
    <n v="27"/>
    <s v="Adult"/>
    <n v="1"/>
    <n v="0"/>
    <n v="1"/>
    <s v="2659"/>
    <n v="14.4542"/>
    <s v="14.4542"/>
    <s v="Cherbourg"/>
  </r>
  <r>
    <n v="703"/>
    <n v="0"/>
    <s v="YES"/>
    <n v="3"/>
    <x v="0"/>
    <n v="18"/>
    <n v="18"/>
    <s v="Teen"/>
    <n v="0"/>
    <n v="1"/>
    <n v="1"/>
    <s v="2691"/>
    <n v="14.4542"/>
    <s v="14.4542"/>
    <s v="Cherbourg"/>
  </r>
  <r>
    <n v="831"/>
    <n v="1"/>
    <s v="NO"/>
    <n v="3"/>
    <x v="0"/>
    <n v="15"/>
    <n v="15"/>
    <s v="Teen"/>
    <n v="1"/>
    <n v="0"/>
    <n v="1"/>
    <s v="2659"/>
    <n v="14.4542"/>
    <s v="14.4542"/>
    <s v="Cherbourg"/>
  </r>
  <r>
    <n v="424"/>
    <n v="0"/>
    <s v="YES"/>
    <n v="3"/>
    <x v="0"/>
    <n v="28"/>
    <n v="28"/>
    <s v="Adult"/>
    <n v="1"/>
    <n v="1"/>
    <n v="2"/>
    <s v="347080"/>
    <n v="14.4"/>
    <s v="14.4"/>
    <s v="Southampton"/>
  </r>
  <r>
    <n v="617"/>
    <n v="0"/>
    <s v="YES"/>
    <n v="3"/>
    <x v="1"/>
    <n v="34"/>
    <n v="34"/>
    <s v="Adult"/>
    <n v="1"/>
    <n v="1"/>
    <n v="2"/>
    <s v="347080"/>
    <n v="14.4"/>
    <s v="14.4"/>
    <s v="Southampton"/>
  </r>
  <r>
    <n v="861"/>
    <n v="0"/>
    <s v="YES"/>
    <n v="3"/>
    <x v="1"/>
    <n v="41"/>
    <n v="41"/>
    <s v="Adult"/>
    <n v="2"/>
    <n v="0"/>
    <n v="2"/>
    <s v="350026"/>
    <n v="14.1083"/>
    <s v="14.1083"/>
    <s v="Southampton"/>
  </r>
  <r>
    <n v="318"/>
    <n v="0"/>
    <s v="YES"/>
    <n v="2"/>
    <x v="1"/>
    <n v="54"/>
    <n v="54"/>
    <s v="Adult"/>
    <n v="0"/>
    <n v="0"/>
    <n v="0"/>
    <s v="29011"/>
    <n v="14"/>
    <s v="14"/>
    <s v="Southampton"/>
  </r>
  <r>
    <n v="548"/>
    <n v="1"/>
    <s v="NO"/>
    <n v="2"/>
    <x v="1"/>
    <m/>
    <s v="N/A"/>
    <s v="N/A"/>
    <n v="0"/>
    <n v="0"/>
    <n v="0"/>
    <s v="SC/PARIS 2146"/>
    <n v="13.862500000000001"/>
    <s v="13.8625"/>
    <s v="Cherbourg"/>
  </r>
  <r>
    <n v="867"/>
    <n v="1"/>
    <s v="NO"/>
    <n v="2"/>
    <x v="0"/>
    <n v="27"/>
    <n v="27"/>
    <s v="Adult"/>
    <n v="1"/>
    <n v="0"/>
    <n v="1"/>
    <s v="SC/PARIS 2149"/>
    <n v="13.8583"/>
    <s v="13.8583"/>
    <s v="Cherbourg"/>
  </r>
  <r>
    <n v="474"/>
    <n v="1"/>
    <s v="NO"/>
    <n v="2"/>
    <x v="0"/>
    <n v="23"/>
    <n v="23"/>
    <s v="Adult"/>
    <n v="0"/>
    <n v="0"/>
    <n v="0"/>
    <s v="SC/AH Basle 541"/>
    <n v="13.791700000000001"/>
    <s v="13.7917"/>
    <s v="Cherbourg"/>
  </r>
  <r>
    <n v="233"/>
    <n v="0"/>
    <s v="YES"/>
    <n v="2"/>
    <x v="1"/>
    <n v="59"/>
    <n v="59"/>
    <s v="Senior Citizen"/>
    <n v="0"/>
    <n v="0"/>
    <n v="0"/>
    <s v="237442"/>
    <n v="13.5"/>
    <s v="13.5"/>
    <s v="Southampton"/>
  </r>
  <r>
    <n v="563"/>
    <n v="0"/>
    <s v="YES"/>
    <n v="2"/>
    <x v="1"/>
    <n v="28"/>
    <n v="28"/>
    <s v="Adult"/>
    <n v="0"/>
    <n v="0"/>
    <n v="0"/>
    <s v="218629"/>
    <n v="13.5"/>
    <s v="13.5"/>
    <s v="Southampton"/>
  </r>
  <r>
    <n v="696"/>
    <n v="0"/>
    <s v="YES"/>
    <n v="2"/>
    <x v="1"/>
    <n v="52"/>
    <n v="52"/>
    <s v="Adult"/>
    <n v="0"/>
    <n v="0"/>
    <n v="0"/>
    <s v="248731"/>
    <n v="13.5"/>
    <s v="13.5"/>
    <s v="Southampton"/>
  </r>
  <r>
    <n v="707"/>
    <n v="1"/>
    <s v="NO"/>
    <n v="2"/>
    <x v="0"/>
    <n v="45"/>
    <n v="45"/>
    <s v="Adult"/>
    <n v="0"/>
    <n v="0"/>
    <n v="0"/>
    <s v="223596"/>
    <n v="13.5"/>
    <s v="13.5"/>
    <s v="Southampton"/>
  </r>
  <r>
    <n v="692"/>
    <n v="1"/>
    <s v="NO"/>
    <n v="3"/>
    <x v="0"/>
    <n v="4"/>
    <n v="4"/>
    <s v="Child"/>
    <n v="0"/>
    <n v="1"/>
    <n v="1"/>
    <s v="349256"/>
    <n v="13.416700000000001"/>
    <s v="13.4167"/>
    <s v="Cherbourg"/>
  </r>
  <r>
    <n v="18"/>
    <n v="1"/>
    <s v="NO"/>
    <n v="2"/>
    <x v="1"/>
    <m/>
    <s v="N/A"/>
    <s v="N/A"/>
    <n v="0"/>
    <n v="0"/>
    <n v="0"/>
    <s v="244373"/>
    <n v="13"/>
    <s v="13"/>
    <s v="Southampton"/>
  </r>
  <r>
    <n v="22"/>
    <n v="1"/>
    <s v="NO"/>
    <n v="2"/>
    <x v="1"/>
    <n v="34"/>
    <n v="34"/>
    <s v="Adult"/>
    <n v="0"/>
    <n v="0"/>
    <n v="0"/>
    <s v="248698"/>
    <n v="13"/>
    <s v="13"/>
    <s v="Southampton"/>
  </r>
  <r>
    <n v="124"/>
    <n v="1"/>
    <s v="NO"/>
    <n v="2"/>
    <x v="0"/>
    <n v="32.5"/>
    <n v="32.5"/>
    <s v="Adult"/>
    <n v="0"/>
    <n v="0"/>
    <n v="0"/>
    <s v="27267"/>
    <n v="13"/>
    <s v="13"/>
    <s v="Southampton"/>
  </r>
  <r>
    <n v="135"/>
    <n v="0"/>
    <s v="YES"/>
    <n v="2"/>
    <x v="1"/>
    <n v="25"/>
    <n v="25"/>
    <s v="Adult"/>
    <n v="0"/>
    <n v="0"/>
    <n v="0"/>
    <s v="C.A. 29178"/>
    <n v="13"/>
    <s v="13"/>
    <s v="Southampton"/>
  </r>
  <r>
    <n v="150"/>
    <n v="0"/>
    <s v="YES"/>
    <n v="2"/>
    <x v="1"/>
    <n v="42"/>
    <n v="42"/>
    <s v="Adult"/>
    <n v="0"/>
    <n v="0"/>
    <n v="0"/>
    <s v="244310"/>
    <n v="13"/>
    <s v="13"/>
    <s v="Southampton"/>
  </r>
  <r>
    <n v="179"/>
    <n v="0"/>
    <s v="YES"/>
    <n v="2"/>
    <x v="1"/>
    <n v="30"/>
    <n v="30"/>
    <s v="Adult"/>
    <n v="0"/>
    <n v="0"/>
    <n v="0"/>
    <s v="250653"/>
    <n v="13"/>
    <s v="13"/>
    <s v="Southampton"/>
  </r>
  <r>
    <n v="191"/>
    <n v="1"/>
    <s v="NO"/>
    <n v="2"/>
    <x v="0"/>
    <n v="32"/>
    <n v="32"/>
    <s v="Adult"/>
    <n v="0"/>
    <n v="0"/>
    <n v="0"/>
    <s v="234604"/>
    <n v="13"/>
    <s v="13"/>
    <s v="Southampton"/>
  </r>
  <r>
    <n v="192"/>
    <n v="0"/>
    <s v="YES"/>
    <n v="2"/>
    <x v="1"/>
    <n v="19"/>
    <n v="19"/>
    <s v="Adult"/>
    <n v="0"/>
    <n v="0"/>
    <n v="0"/>
    <s v="28424"/>
    <n v="13"/>
    <s v="13"/>
    <s v="Southampton"/>
  </r>
  <r>
    <n v="200"/>
    <n v="0"/>
    <s v="YES"/>
    <n v="2"/>
    <x v="0"/>
    <n v="24"/>
    <n v="24"/>
    <s v="Adult"/>
    <n v="0"/>
    <n v="0"/>
    <n v="0"/>
    <s v="248747"/>
    <n v="13"/>
    <s v="13"/>
    <s v="Southampton"/>
  </r>
  <r>
    <n v="214"/>
    <n v="0"/>
    <s v="YES"/>
    <n v="2"/>
    <x v="1"/>
    <n v="30"/>
    <n v="30"/>
    <s v="Adult"/>
    <n v="0"/>
    <n v="0"/>
    <n v="0"/>
    <s v="250646"/>
    <n v="13"/>
    <s v="13"/>
    <s v="Southampton"/>
  </r>
  <r>
    <n v="222"/>
    <n v="0"/>
    <s v="YES"/>
    <n v="2"/>
    <x v="1"/>
    <n v="27"/>
    <n v="27"/>
    <s v="Adult"/>
    <n v="0"/>
    <n v="0"/>
    <n v="0"/>
    <s v="220367"/>
    <n v="13"/>
    <s v="13"/>
    <s v="Southampton"/>
  </r>
  <r>
    <n v="229"/>
    <n v="0"/>
    <s v="YES"/>
    <n v="2"/>
    <x v="1"/>
    <n v="18"/>
    <n v="18"/>
    <s v="Teen"/>
    <n v="0"/>
    <n v="0"/>
    <n v="0"/>
    <s v="236171"/>
    <n v="13"/>
    <s v="13"/>
    <s v="Southampton"/>
  </r>
  <r>
    <n v="289"/>
    <n v="1"/>
    <s v="NO"/>
    <n v="2"/>
    <x v="1"/>
    <n v="42"/>
    <n v="42"/>
    <s v="Adult"/>
    <n v="0"/>
    <n v="0"/>
    <n v="0"/>
    <s v="237798"/>
    <n v="13"/>
    <s v="13"/>
    <s v="Southampton"/>
  </r>
  <r>
    <n v="328"/>
    <n v="1"/>
    <s v="NO"/>
    <n v="2"/>
    <x v="0"/>
    <n v="36"/>
    <n v="36"/>
    <s v="Adult"/>
    <n v="0"/>
    <n v="0"/>
    <n v="0"/>
    <s v="28551"/>
    <n v="13"/>
    <s v="13"/>
    <s v="Southampton"/>
  </r>
  <r>
    <n v="343"/>
    <n v="0"/>
    <s v="YES"/>
    <n v="2"/>
    <x v="1"/>
    <n v="28"/>
    <n v="28"/>
    <s v="Adult"/>
    <n v="0"/>
    <n v="0"/>
    <n v="0"/>
    <s v="248740"/>
    <n v="13"/>
    <s v="13"/>
    <s v="Southampton"/>
  </r>
  <r>
    <n v="344"/>
    <n v="0"/>
    <s v="YES"/>
    <n v="2"/>
    <x v="1"/>
    <n v="25"/>
    <n v="25"/>
    <s v="Adult"/>
    <n v="0"/>
    <n v="0"/>
    <n v="0"/>
    <s v="244361"/>
    <n v="13"/>
    <s v="13"/>
    <s v="Southampton"/>
  </r>
  <r>
    <n v="345"/>
    <n v="0"/>
    <s v="YES"/>
    <n v="2"/>
    <x v="1"/>
    <n v="36"/>
    <n v="36"/>
    <s v="Adult"/>
    <n v="0"/>
    <n v="0"/>
    <n v="0"/>
    <s v="229236"/>
    <n v="13"/>
    <s v="13"/>
    <s v="Southampton"/>
  </r>
  <r>
    <n v="346"/>
    <n v="1"/>
    <s v="NO"/>
    <n v="2"/>
    <x v="0"/>
    <n v="24"/>
    <n v="24"/>
    <s v="Adult"/>
    <n v="0"/>
    <n v="0"/>
    <n v="0"/>
    <s v="248733"/>
    <n v="13"/>
    <s v="13"/>
    <s v="Southampton"/>
  </r>
  <r>
    <n v="347"/>
    <n v="1"/>
    <s v="NO"/>
    <n v="2"/>
    <x v="0"/>
    <n v="40"/>
    <n v="40"/>
    <s v="Adult"/>
    <n v="0"/>
    <n v="0"/>
    <n v="0"/>
    <s v="31418"/>
    <n v="13"/>
    <s v="13"/>
    <s v="Southampton"/>
  </r>
  <r>
    <n v="358"/>
    <n v="0"/>
    <s v="YES"/>
    <n v="2"/>
    <x v="0"/>
    <n v="38"/>
    <n v="38"/>
    <s v="Adult"/>
    <n v="0"/>
    <n v="0"/>
    <n v="0"/>
    <s v="237671"/>
    <n v="13"/>
    <s v="13"/>
    <s v="Southampton"/>
  </r>
  <r>
    <n v="388"/>
    <n v="1"/>
    <s v="NO"/>
    <n v="2"/>
    <x v="0"/>
    <n v="36"/>
    <n v="36"/>
    <s v="Adult"/>
    <n v="0"/>
    <n v="0"/>
    <n v="0"/>
    <s v="27849"/>
    <n v="13"/>
    <s v="13"/>
    <s v="Southampton"/>
  </r>
  <r>
    <n v="418"/>
    <n v="1"/>
    <s v="NO"/>
    <n v="2"/>
    <x v="0"/>
    <n v="18"/>
    <n v="18"/>
    <s v="Teen"/>
    <n v="0"/>
    <n v="2"/>
    <n v="2"/>
    <s v="250652"/>
    <n v="13"/>
    <s v="13"/>
    <s v="Southampton"/>
  </r>
  <r>
    <n v="419"/>
    <n v="0"/>
    <s v="YES"/>
    <n v="2"/>
    <x v="1"/>
    <n v="30"/>
    <n v="30"/>
    <s v="Adult"/>
    <n v="0"/>
    <n v="0"/>
    <n v="0"/>
    <s v="28228"/>
    <n v="13"/>
    <s v="13"/>
    <s v="Southampton"/>
  </r>
  <r>
    <n v="444"/>
    <n v="1"/>
    <s v="NO"/>
    <n v="2"/>
    <x v="0"/>
    <n v="28"/>
    <n v="28"/>
    <s v="Adult"/>
    <n v="0"/>
    <n v="0"/>
    <n v="0"/>
    <s v="230434"/>
    <n v="13"/>
    <s v="13"/>
    <s v="Southampton"/>
  </r>
  <r>
    <n v="464"/>
    <n v="0"/>
    <s v="YES"/>
    <n v="2"/>
    <x v="1"/>
    <n v="48"/>
    <n v="48"/>
    <s v="Adult"/>
    <n v="0"/>
    <n v="0"/>
    <n v="0"/>
    <s v="234360"/>
    <n v="13"/>
    <s v="13"/>
    <s v="Southampton"/>
  </r>
  <r>
    <n v="577"/>
    <n v="1"/>
    <s v="NO"/>
    <n v="2"/>
    <x v="0"/>
    <n v="34"/>
    <n v="34"/>
    <s v="Adult"/>
    <n v="0"/>
    <n v="0"/>
    <n v="0"/>
    <s v="243880"/>
    <n v="13"/>
    <s v="13"/>
    <s v="Southampton"/>
  </r>
  <r>
    <n v="636"/>
    <n v="1"/>
    <s v="NO"/>
    <n v="2"/>
    <x v="0"/>
    <n v="28"/>
    <n v="28"/>
    <s v="Adult"/>
    <n v="0"/>
    <n v="0"/>
    <n v="0"/>
    <s v="237668"/>
    <n v="13"/>
    <s v="13"/>
    <s v="Southampton"/>
  </r>
  <r>
    <n v="659"/>
    <n v="0"/>
    <s v="YES"/>
    <n v="2"/>
    <x v="1"/>
    <n v="23"/>
    <n v="23"/>
    <s v="Adult"/>
    <n v="0"/>
    <n v="0"/>
    <n v="0"/>
    <s v="29751"/>
    <n v="13"/>
    <s v="13"/>
    <s v="Southampton"/>
  </r>
  <r>
    <n v="667"/>
    <n v="0"/>
    <s v="YES"/>
    <n v="2"/>
    <x v="1"/>
    <n v="25"/>
    <n v="25"/>
    <s v="Adult"/>
    <n v="0"/>
    <n v="0"/>
    <n v="0"/>
    <s v="234686"/>
    <n v="13"/>
    <s v="13"/>
    <s v="Southampton"/>
  </r>
  <r>
    <n v="674"/>
    <n v="1"/>
    <s v="NO"/>
    <n v="2"/>
    <x v="1"/>
    <n v="31"/>
    <n v="31"/>
    <s v="Adult"/>
    <n v="0"/>
    <n v="0"/>
    <n v="0"/>
    <s v="244270"/>
    <n v="13"/>
    <s v="13"/>
    <s v="Southampton"/>
  </r>
  <r>
    <n v="715"/>
    <n v="0"/>
    <s v="YES"/>
    <n v="2"/>
    <x v="1"/>
    <n v="52"/>
    <n v="52"/>
    <s v="Adult"/>
    <n v="0"/>
    <n v="0"/>
    <n v="0"/>
    <s v="250647"/>
    <n v="13"/>
    <s v="13"/>
    <s v="Southampton"/>
  </r>
  <r>
    <n v="723"/>
    <n v="0"/>
    <s v="YES"/>
    <n v="2"/>
    <x v="1"/>
    <n v="34"/>
    <n v="34"/>
    <s v="Adult"/>
    <n v="0"/>
    <n v="0"/>
    <n v="0"/>
    <s v="12233"/>
    <n v="13"/>
    <s v="13"/>
    <s v="Southampton"/>
  </r>
  <r>
    <n v="724"/>
    <n v="0"/>
    <s v="YES"/>
    <n v="2"/>
    <x v="1"/>
    <n v="50"/>
    <n v="50"/>
    <s v="Adult"/>
    <n v="0"/>
    <n v="0"/>
    <n v="0"/>
    <s v="250643"/>
    <n v="13"/>
    <s v="13"/>
    <s v="Southampton"/>
  </r>
  <r>
    <n v="734"/>
    <n v="0"/>
    <s v="YES"/>
    <n v="2"/>
    <x v="1"/>
    <n v="23"/>
    <n v="23"/>
    <s v="Adult"/>
    <n v="0"/>
    <n v="0"/>
    <n v="0"/>
    <s v="28425"/>
    <n v="13"/>
    <s v="13"/>
    <s v="Southampton"/>
  </r>
  <r>
    <n v="735"/>
    <n v="0"/>
    <s v="YES"/>
    <n v="2"/>
    <x v="1"/>
    <n v="23"/>
    <n v="23"/>
    <s v="Adult"/>
    <n v="0"/>
    <n v="0"/>
    <n v="0"/>
    <s v="233639"/>
    <n v="13"/>
    <s v="13"/>
    <s v="Southampton"/>
  </r>
  <r>
    <n v="748"/>
    <n v="1"/>
    <s v="NO"/>
    <n v="2"/>
    <x v="0"/>
    <n v="30"/>
    <n v="30"/>
    <s v="Adult"/>
    <n v="0"/>
    <n v="0"/>
    <n v="0"/>
    <s v="250648"/>
    <n v="13"/>
    <s v="13"/>
    <s v="Southampton"/>
  </r>
  <r>
    <n v="796"/>
    <n v="0"/>
    <s v="YES"/>
    <n v="2"/>
    <x v="1"/>
    <n v="39"/>
    <n v="39"/>
    <s v="Adult"/>
    <n v="0"/>
    <n v="0"/>
    <n v="0"/>
    <s v="28213"/>
    <n v="13"/>
    <s v="13"/>
    <s v="Southampton"/>
  </r>
  <r>
    <n v="801"/>
    <n v="0"/>
    <s v="YES"/>
    <n v="2"/>
    <x v="1"/>
    <n v="34"/>
    <n v="34"/>
    <s v="Adult"/>
    <n v="0"/>
    <n v="0"/>
    <n v="0"/>
    <s v="250647"/>
    <n v="13"/>
    <s v="13"/>
    <s v="Southampton"/>
  </r>
  <r>
    <n v="809"/>
    <n v="0"/>
    <s v="YES"/>
    <n v="2"/>
    <x v="1"/>
    <n v="39"/>
    <n v="39"/>
    <s v="Adult"/>
    <n v="0"/>
    <n v="0"/>
    <n v="0"/>
    <s v="248723"/>
    <n v="13"/>
    <s v="13"/>
    <s v="Southampton"/>
  </r>
  <r>
    <n v="865"/>
    <n v="0"/>
    <s v="YES"/>
    <n v="2"/>
    <x v="1"/>
    <n v="24"/>
    <n v="24"/>
    <s v="Adult"/>
    <n v="0"/>
    <n v="0"/>
    <n v="0"/>
    <s v="233866"/>
    <n v="13"/>
    <s v="13"/>
    <s v="Southampton"/>
  </r>
  <r>
    <n v="866"/>
    <n v="1"/>
    <s v="NO"/>
    <n v="2"/>
    <x v="0"/>
    <n v="42"/>
    <n v="42"/>
    <s v="Adult"/>
    <n v="0"/>
    <n v="0"/>
    <n v="0"/>
    <s v="236852"/>
    <n v="13"/>
    <s v="13"/>
    <s v="Southampton"/>
  </r>
  <r>
    <n v="887"/>
    <n v="0"/>
    <s v="YES"/>
    <n v="2"/>
    <x v="1"/>
    <n v="27"/>
    <n v="27"/>
    <s v="Adult"/>
    <n v="0"/>
    <n v="0"/>
    <n v="0"/>
    <s v="211536"/>
    <n v="13"/>
    <s v="13"/>
    <s v="Southampton"/>
  </r>
  <r>
    <n v="293"/>
    <n v="0"/>
    <s v="YES"/>
    <n v="2"/>
    <x v="1"/>
    <n v="36"/>
    <n v="36"/>
    <s v="Adult"/>
    <n v="0"/>
    <n v="0"/>
    <n v="0"/>
    <s v="SC/Paris 2163"/>
    <n v="12.875"/>
    <s v="12.875"/>
    <s v="Cherbourg"/>
  </r>
  <r>
    <n v="400"/>
    <n v="1"/>
    <s v="NO"/>
    <n v="2"/>
    <x v="0"/>
    <n v="28"/>
    <n v="28"/>
    <s v="Adult"/>
    <n v="0"/>
    <n v="0"/>
    <n v="0"/>
    <s v="240929"/>
    <n v="12.65"/>
    <s v="12.65"/>
    <s v="Southampton"/>
  </r>
  <r>
    <n v="151"/>
    <n v="0"/>
    <s v="YES"/>
    <n v="2"/>
    <x v="1"/>
    <n v="51"/>
    <n v="51"/>
    <s v="Adult"/>
    <n v="0"/>
    <n v="0"/>
    <n v="0"/>
    <s v="S.O.P. 1166"/>
    <n v="12.525"/>
    <s v="12.525"/>
    <s v="Southampton"/>
  </r>
  <r>
    <n v="80"/>
    <n v="1"/>
    <s v="NO"/>
    <n v="3"/>
    <x v="0"/>
    <n v="30"/>
    <n v="30"/>
    <s v="Adult"/>
    <n v="0"/>
    <n v="0"/>
    <n v="0"/>
    <s v="364516"/>
    <n v="12.475"/>
    <s v="12.475"/>
    <s v="Southampton"/>
  </r>
  <r>
    <n v="752"/>
    <n v="1"/>
    <s v="NO"/>
    <n v="3"/>
    <x v="1"/>
    <n v="6"/>
    <n v="6"/>
    <s v="Child"/>
    <n v="0"/>
    <n v="1"/>
    <n v="1"/>
    <s v="392096"/>
    <n v="12.475"/>
    <s v="12.475"/>
    <s v="Southampton"/>
  </r>
  <r>
    <n v="778"/>
    <n v="1"/>
    <s v="NO"/>
    <n v="3"/>
    <x v="0"/>
    <n v="5"/>
    <n v="5"/>
    <s v="Child"/>
    <n v="0"/>
    <n v="0"/>
    <n v="0"/>
    <s v="364516"/>
    <n v="12.475"/>
    <s v="12.475"/>
    <s v="Southampton"/>
  </r>
  <r>
    <n v="824"/>
    <n v="1"/>
    <s v="NO"/>
    <n v="3"/>
    <x v="0"/>
    <n v="27"/>
    <n v="27"/>
    <s v="Adult"/>
    <n v="0"/>
    <n v="1"/>
    <n v="1"/>
    <s v="392096"/>
    <n v="12.475"/>
    <s v="12.475"/>
    <s v="Southampton"/>
  </r>
  <r>
    <n v="304"/>
    <n v="1"/>
    <s v="NO"/>
    <n v="2"/>
    <x v="0"/>
    <m/>
    <s v="N/A"/>
    <s v="N/A"/>
    <n v="0"/>
    <n v="0"/>
    <n v="0"/>
    <s v="226593"/>
    <n v="12.35"/>
    <s v="12.35"/>
    <s v="Queenstown"/>
  </r>
  <r>
    <n v="323"/>
    <n v="1"/>
    <s v="NO"/>
    <n v="2"/>
    <x v="0"/>
    <n v="30"/>
    <n v="30"/>
    <s v="Adult"/>
    <n v="0"/>
    <n v="0"/>
    <n v="0"/>
    <s v="234818"/>
    <n v="12.35"/>
    <s v="12.35"/>
    <s v="Queenstown"/>
  </r>
  <r>
    <n v="627"/>
    <n v="0"/>
    <s v="YES"/>
    <n v="2"/>
    <x v="1"/>
    <n v="57"/>
    <n v="57"/>
    <s v="Adult"/>
    <n v="0"/>
    <n v="0"/>
    <n v="0"/>
    <s v="219533"/>
    <n v="12.35"/>
    <s v="12.35"/>
    <s v="Queenstown"/>
  </r>
  <r>
    <n v="480"/>
    <n v="1"/>
    <s v="NO"/>
    <n v="3"/>
    <x v="0"/>
    <n v="2"/>
    <n v="2"/>
    <s v="Child"/>
    <n v="0"/>
    <n v="1"/>
    <n v="1"/>
    <s v="3101298"/>
    <n v="12.2875"/>
    <s v="12.2875"/>
    <s v="Southampton"/>
  </r>
  <r>
    <n v="240"/>
    <n v="0"/>
    <s v="YES"/>
    <n v="2"/>
    <x v="1"/>
    <n v="33"/>
    <n v="33"/>
    <s v="Adult"/>
    <n v="0"/>
    <n v="0"/>
    <n v="0"/>
    <s v="SCO/W 1585"/>
    <n v="12.275"/>
    <s v="12.275"/>
    <s v="Southampton"/>
  </r>
  <r>
    <n v="390"/>
    <n v="1"/>
    <s v="NO"/>
    <n v="2"/>
    <x v="0"/>
    <n v="17"/>
    <n v="17"/>
    <s v="Teen"/>
    <n v="0"/>
    <n v="0"/>
    <n v="0"/>
    <s v="SC 1748"/>
    <n v="12"/>
    <s v="12"/>
    <s v="Cherbourg"/>
  </r>
  <r>
    <n v="145"/>
    <n v="0"/>
    <s v="YES"/>
    <n v="2"/>
    <x v="1"/>
    <n v="18"/>
    <n v="18"/>
    <s v="Teen"/>
    <n v="0"/>
    <n v="0"/>
    <n v="0"/>
    <s v="231945"/>
    <n v="11.5"/>
    <s v="11.5"/>
    <s v="Southampton"/>
  </r>
  <r>
    <n v="530"/>
    <n v="0"/>
    <s v="YES"/>
    <n v="2"/>
    <x v="1"/>
    <n v="23"/>
    <n v="23"/>
    <s v="Adult"/>
    <n v="2"/>
    <n v="1"/>
    <n v="3"/>
    <s v="29104"/>
    <n v="11.5"/>
    <s v="11.5"/>
    <s v="Southampton"/>
  </r>
  <r>
    <n v="758"/>
    <n v="0"/>
    <s v="YES"/>
    <n v="2"/>
    <x v="1"/>
    <n v="18"/>
    <n v="18"/>
    <s v="Teen"/>
    <n v="0"/>
    <n v="0"/>
    <n v="0"/>
    <s v="29108"/>
    <n v="11.5"/>
    <s v="11.5"/>
    <s v="Southampton"/>
  </r>
  <r>
    <n v="862"/>
    <n v="0"/>
    <s v="YES"/>
    <n v="2"/>
    <x v="1"/>
    <n v="21"/>
    <n v="21"/>
    <s v="Adult"/>
    <n v="1"/>
    <n v="0"/>
    <n v="1"/>
    <s v="28134"/>
    <n v="11.5"/>
    <s v="11.5"/>
    <s v="Southampton"/>
  </r>
  <r>
    <n v="40"/>
    <n v="1"/>
    <s v="NO"/>
    <n v="3"/>
    <x v="0"/>
    <n v="14"/>
    <n v="14"/>
    <s v="Teen"/>
    <n v="1"/>
    <n v="0"/>
    <n v="1"/>
    <s v="2651"/>
    <n v="11.2417"/>
    <s v="11.2417"/>
    <s v="Cherbourg"/>
  </r>
  <r>
    <n v="126"/>
    <n v="1"/>
    <s v="NO"/>
    <n v="3"/>
    <x v="1"/>
    <n v="12"/>
    <n v="12"/>
    <s v="Teen"/>
    <n v="1"/>
    <n v="0"/>
    <n v="1"/>
    <s v="2651"/>
    <n v="11.2417"/>
    <s v="11.2417"/>
    <s v="Cherbourg"/>
  </r>
  <r>
    <n v="9"/>
    <n v="1"/>
    <s v="NO"/>
    <n v="3"/>
    <x v="0"/>
    <n v="27"/>
    <n v="27"/>
    <s v="Adult"/>
    <n v="0"/>
    <n v="2"/>
    <n v="2"/>
    <s v="347742"/>
    <n v="11.1333"/>
    <s v="11.1333"/>
    <s v="Southampton"/>
  </r>
  <r>
    <n v="173"/>
    <n v="1"/>
    <s v="NO"/>
    <n v="3"/>
    <x v="0"/>
    <n v="1"/>
    <n v="1"/>
    <s v="Child"/>
    <n v="1"/>
    <n v="1"/>
    <n v="2"/>
    <s v="347742"/>
    <n v="11.1333"/>
    <s v="11.1333"/>
    <s v="Southampton"/>
  </r>
  <r>
    <n v="870"/>
    <n v="1"/>
    <s v="NO"/>
    <n v="3"/>
    <x v="1"/>
    <n v="4"/>
    <n v="4"/>
    <s v="Child"/>
    <n v="1"/>
    <n v="1"/>
    <n v="2"/>
    <s v="347742"/>
    <n v="11.1333"/>
    <s v="11.1333"/>
    <s v="Southampton"/>
  </r>
  <r>
    <n v="883"/>
    <n v="0"/>
    <s v="YES"/>
    <n v="3"/>
    <x v="0"/>
    <n v="22"/>
    <n v="22"/>
    <s v="Adult"/>
    <n v="0"/>
    <n v="0"/>
    <n v="0"/>
    <s v="7552"/>
    <n v="10.5167"/>
    <s v="10.5167"/>
    <s v="Southampton"/>
  </r>
  <r>
    <n v="34"/>
    <n v="0"/>
    <s v="YES"/>
    <n v="2"/>
    <x v="1"/>
    <n v="66"/>
    <n v="66"/>
    <s v="Senior Citizen"/>
    <n v="0"/>
    <n v="0"/>
    <n v="0"/>
    <s v="C.A. 24579"/>
    <n v="10.5"/>
    <s v="10.5"/>
    <s v="Southampton"/>
  </r>
  <r>
    <n v="57"/>
    <n v="1"/>
    <s v="NO"/>
    <n v="2"/>
    <x v="0"/>
    <n v="21"/>
    <n v="21"/>
    <s v="Adult"/>
    <n v="0"/>
    <n v="0"/>
    <n v="0"/>
    <s v="C.A. 31026"/>
    <n v="10.5"/>
    <s v="10.5"/>
    <s v="Southampton"/>
  </r>
  <r>
    <n v="67"/>
    <n v="1"/>
    <s v="NO"/>
    <n v="2"/>
    <x v="0"/>
    <n v="29"/>
    <n v="29"/>
    <s v="Adult"/>
    <n v="0"/>
    <n v="0"/>
    <n v="0"/>
    <s v="C.A. 29395"/>
    <n v="10.5"/>
    <s v="10.5"/>
    <s v="Southampton"/>
  </r>
  <r>
    <n v="71"/>
    <n v="0"/>
    <s v="YES"/>
    <n v="2"/>
    <x v="1"/>
    <n v="32"/>
    <n v="32"/>
    <s v="Adult"/>
    <n v="0"/>
    <n v="0"/>
    <n v="0"/>
    <s v="C.A. 33111"/>
    <n v="10.5"/>
    <s v="10.5"/>
    <s v="Southampton"/>
  </r>
  <r>
    <n v="85"/>
    <n v="1"/>
    <s v="NO"/>
    <n v="2"/>
    <x v="0"/>
    <n v="17"/>
    <n v="17"/>
    <s v="Teen"/>
    <n v="0"/>
    <n v="0"/>
    <n v="0"/>
    <s v="SO/C 14885"/>
    <n v="10.5"/>
    <s v="10.5"/>
    <s v="Southampton"/>
  </r>
  <r>
    <n v="220"/>
    <n v="0"/>
    <s v="YES"/>
    <n v="2"/>
    <x v="1"/>
    <n v="30"/>
    <n v="30"/>
    <s v="Adult"/>
    <n v="0"/>
    <n v="0"/>
    <n v="0"/>
    <s v="W/C 14208"/>
    <n v="10.5"/>
    <s v="10.5"/>
    <s v="Southampton"/>
  </r>
  <r>
    <n v="227"/>
    <n v="1"/>
    <s v="NO"/>
    <n v="2"/>
    <x v="1"/>
    <n v="19"/>
    <n v="19"/>
    <s v="Adult"/>
    <n v="0"/>
    <n v="0"/>
    <n v="0"/>
    <s v="SW/PP 751"/>
    <n v="10.5"/>
    <s v="10.5"/>
    <s v="Southampton"/>
  </r>
  <r>
    <n v="235"/>
    <n v="0"/>
    <s v="YES"/>
    <n v="2"/>
    <x v="1"/>
    <n v="24"/>
    <n v="24"/>
    <s v="Adult"/>
    <n v="0"/>
    <n v="0"/>
    <n v="0"/>
    <s v="C.A. 29566"/>
    <n v="10.5"/>
    <s v="10.5"/>
    <s v="Southampton"/>
  </r>
  <r>
    <n v="239"/>
    <n v="0"/>
    <s v="YES"/>
    <n v="2"/>
    <x v="1"/>
    <n v="19"/>
    <n v="19"/>
    <s v="Adult"/>
    <n v="0"/>
    <n v="0"/>
    <n v="0"/>
    <s v="28665"/>
    <n v="10.5"/>
    <s v="10.5"/>
    <s v="Southampton"/>
  </r>
  <r>
    <n v="243"/>
    <n v="0"/>
    <s v="YES"/>
    <n v="2"/>
    <x v="1"/>
    <n v="29"/>
    <n v="29"/>
    <s v="Adult"/>
    <n v="0"/>
    <n v="0"/>
    <n v="0"/>
    <s v="W./C. 14263"/>
    <n v="10.5"/>
    <s v="10.5"/>
    <s v="Southampton"/>
  </r>
  <r>
    <n v="266"/>
    <n v="0"/>
    <s v="YES"/>
    <n v="2"/>
    <x v="1"/>
    <n v="36"/>
    <n v="36"/>
    <s v="Adult"/>
    <n v="0"/>
    <n v="0"/>
    <n v="0"/>
    <s v="C.A. 17248"/>
    <n v="10.5"/>
    <s v="10.5"/>
    <s v="Southampton"/>
  </r>
  <r>
    <n v="399"/>
    <n v="0"/>
    <s v="YES"/>
    <n v="2"/>
    <x v="1"/>
    <n v="23"/>
    <n v="23"/>
    <s v="Adult"/>
    <n v="0"/>
    <n v="0"/>
    <n v="0"/>
    <s v="244278"/>
    <n v="10.5"/>
    <s v="10.5"/>
    <s v="Southampton"/>
  </r>
  <r>
    <n v="440"/>
    <n v="0"/>
    <s v="YES"/>
    <n v="2"/>
    <x v="1"/>
    <n v="31"/>
    <n v="31"/>
    <s v="Adult"/>
    <n v="0"/>
    <n v="0"/>
    <n v="0"/>
    <s v="C.A. 18723"/>
    <n v="10.5"/>
    <s v="10.5"/>
    <s v="Southampton"/>
  </r>
  <r>
    <n v="459"/>
    <n v="1"/>
    <s v="NO"/>
    <n v="2"/>
    <x v="0"/>
    <n v="50"/>
    <n v="50"/>
    <s v="Adult"/>
    <n v="0"/>
    <n v="0"/>
    <n v="0"/>
    <s v="F.C.C. 13531"/>
    <n v="10.5"/>
    <s v="10.5"/>
    <s v="Southampton"/>
  </r>
  <r>
    <n v="517"/>
    <n v="1"/>
    <s v="NO"/>
    <n v="2"/>
    <x v="0"/>
    <n v="34"/>
    <n v="34"/>
    <s v="Adult"/>
    <n v="0"/>
    <n v="0"/>
    <n v="0"/>
    <s v="C.A. 34260"/>
    <n v="10.5"/>
    <s v="10.5"/>
    <s v="Southampton"/>
  </r>
  <r>
    <n v="527"/>
    <n v="1"/>
    <s v="NO"/>
    <n v="2"/>
    <x v="0"/>
    <n v="50"/>
    <n v="50"/>
    <s v="Adult"/>
    <n v="0"/>
    <n v="0"/>
    <n v="0"/>
    <s v="W./C. 14258"/>
    <n v="10.5"/>
    <s v="10.5"/>
    <s v="Southampton"/>
  </r>
  <r>
    <n v="571"/>
    <n v="1"/>
    <s v="NO"/>
    <n v="2"/>
    <x v="1"/>
    <n v="62"/>
    <n v="62"/>
    <s v="Senior Citizen"/>
    <n v="0"/>
    <n v="0"/>
    <n v="0"/>
    <s v="S.W./PP 752"/>
    <n v="10.5"/>
    <s v="10.5"/>
    <s v="Southampton"/>
  </r>
  <r>
    <n v="620"/>
    <n v="0"/>
    <s v="YES"/>
    <n v="2"/>
    <x v="1"/>
    <n v="26"/>
    <n v="26"/>
    <s v="Adult"/>
    <n v="0"/>
    <n v="0"/>
    <n v="0"/>
    <s v="31028"/>
    <n v="10.5"/>
    <s v="10.5"/>
    <s v="Southampton"/>
  </r>
  <r>
    <n v="673"/>
    <n v="0"/>
    <s v="YES"/>
    <n v="2"/>
    <x v="1"/>
    <n v="70"/>
    <n v="70"/>
    <s v="Senior Citizen"/>
    <n v="0"/>
    <n v="0"/>
    <n v="0"/>
    <s v="C.A. 24580"/>
    <n v="10.5"/>
    <s v="10.5"/>
    <s v="Southampton"/>
  </r>
  <r>
    <n v="718"/>
    <n v="1"/>
    <s v="NO"/>
    <n v="2"/>
    <x v="0"/>
    <n v="27"/>
    <n v="27"/>
    <s v="Adult"/>
    <n v="0"/>
    <n v="0"/>
    <n v="0"/>
    <s v="34218"/>
    <n v="10.5"/>
    <s v="10.5"/>
    <s v="Southampton"/>
  </r>
  <r>
    <n v="773"/>
    <n v="0"/>
    <s v="YES"/>
    <n v="2"/>
    <x v="0"/>
    <n v="57"/>
    <n v="57"/>
    <s v="Adult"/>
    <n v="0"/>
    <n v="0"/>
    <n v="0"/>
    <s v="S.O./P.P. 3"/>
    <n v="10.5"/>
    <s v="10.5"/>
    <s v="Southampton"/>
  </r>
  <r>
    <n v="813"/>
    <n v="0"/>
    <s v="YES"/>
    <n v="2"/>
    <x v="1"/>
    <n v="35"/>
    <n v="35"/>
    <s v="Adult"/>
    <n v="0"/>
    <n v="0"/>
    <n v="0"/>
    <s v="28206"/>
    <n v="10.5"/>
    <s v="10.5"/>
    <s v="Southampton"/>
  </r>
  <r>
    <n v="842"/>
    <n v="0"/>
    <s v="YES"/>
    <n v="2"/>
    <x v="1"/>
    <n v="16"/>
    <n v="16"/>
    <s v="Teen"/>
    <n v="0"/>
    <n v="0"/>
    <n v="0"/>
    <s v="S.O./P.P. 3"/>
    <n v="10.5"/>
    <s v="10.5"/>
    <s v="Southampton"/>
  </r>
  <r>
    <n v="884"/>
    <n v="0"/>
    <s v="YES"/>
    <n v="2"/>
    <x v="1"/>
    <n v="28"/>
    <n v="28"/>
    <s v="Adult"/>
    <n v="0"/>
    <n v="0"/>
    <n v="0"/>
    <s v="C.A./SOTON 34068"/>
    <n v="10.5"/>
    <s v="10.5"/>
    <s v="Southampton"/>
  </r>
  <r>
    <n v="206"/>
    <n v="0"/>
    <s v="YES"/>
    <n v="3"/>
    <x v="0"/>
    <n v="2"/>
    <n v="2"/>
    <s v="Child"/>
    <n v="0"/>
    <n v="1"/>
    <n v="1"/>
    <s v="347054"/>
    <n v="10.4625"/>
    <s v="10.4625"/>
    <s v="Southampton"/>
  </r>
  <r>
    <n v="252"/>
    <n v="0"/>
    <s v="YES"/>
    <n v="3"/>
    <x v="0"/>
    <n v="29"/>
    <n v="29"/>
    <s v="Adult"/>
    <n v="1"/>
    <n v="1"/>
    <n v="2"/>
    <s v="347054"/>
    <n v="10.4625"/>
    <s v="10.4625"/>
    <s v="Southampton"/>
  </r>
  <r>
    <n v="688"/>
    <n v="0"/>
    <s v="YES"/>
    <n v="3"/>
    <x v="1"/>
    <n v="19"/>
    <n v="19"/>
    <s v="Adult"/>
    <n v="0"/>
    <n v="0"/>
    <n v="0"/>
    <s v="349228"/>
    <n v="10.1708"/>
    <s v="10.1708"/>
    <s v="Southampton"/>
  </r>
  <r>
    <n v="877"/>
    <n v="0"/>
    <s v="YES"/>
    <n v="3"/>
    <x v="1"/>
    <n v="20"/>
    <n v="20"/>
    <s v="Adult"/>
    <n v="0"/>
    <n v="0"/>
    <n v="0"/>
    <s v="7534"/>
    <n v="9.8458000000000006"/>
    <s v="9.8458"/>
    <s v="Southampton"/>
  </r>
  <r>
    <n v="678"/>
    <n v="1"/>
    <s v="NO"/>
    <n v="3"/>
    <x v="0"/>
    <n v="18"/>
    <n v="18"/>
    <s v="Teen"/>
    <n v="0"/>
    <n v="0"/>
    <n v="0"/>
    <s v="4138"/>
    <n v="9.8416999999999994"/>
    <s v="9.8417"/>
    <s v="Southampton"/>
  </r>
  <r>
    <n v="475"/>
    <n v="0"/>
    <s v="YES"/>
    <n v="3"/>
    <x v="0"/>
    <n v="22"/>
    <n v="22"/>
    <s v="Adult"/>
    <n v="0"/>
    <n v="0"/>
    <n v="0"/>
    <s v="7553"/>
    <n v="9.8375000000000004"/>
    <s v="9.8375"/>
    <s v="Southampton"/>
  </r>
  <r>
    <n v="114"/>
    <n v="0"/>
    <s v="YES"/>
    <n v="3"/>
    <x v="0"/>
    <n v="20"/>
    <n v="20"/>
    <s v="Adult"/>
    <n v="1"/>
    <n v="0"/>
    <n v="1"/>
    <s v="4136"/>
    <n v="9.8249999999999993"/>
    <s v="9.825"/>
    <s v="Southampton"/>
  </r>
  <r>
    <n v="403"/>
    <n v="0"/>
    <s v="YES"/>
    <n v="3"/>
    <x v="0"/>
    <n v="21"/>
    <n v="21"/>
    <s v="Adult"/>
    <n v="1"/>
    <n v="0"/>
    <n v="1"/>
    <s v="4137"/>
    <n v="9.8249999999999993"/>
    <s v="9.825"/>
    <s v="Southampton"/>
  </r>
  <r>
    <n v="484"/>
    <n v="1"/>
    <s v="NO"/>
    <n v="3"/>
    <x v="0"/>
    <n v="63"/>
    <n v="63"/>
    <s v="Senior Citizen"/>
    <n v="0"/>
    <n v="0"/>
    <n v="0"/>
    <s v="4134"/>
    <n v="9.5875000000000004"/>
    <s v="9.5875"/>
    <s v="Southampton"/>
  </r>
  <r>
    <n v="504"/>
    <n v="0"/>
    <s v="YES"/>
    <n v="3"/>
    <x v="0"/>
    <n v="37"/>
    <n v="37"/>
    <s v="Adult"/>
    <n v="0"/>
    <n v="0"/>
    <n v="0"/>
    <s v="4135"/>
    <n v="9.5875000000000004"/>
    <s v="9.5875"/>
    <s v="Southampton"/>
  </r>
  <r>
    <n v="82"/>
    <n v="1"/>
    <s v="NO"/>
    <n v="3"/>
    <x v="1"/>
    <n v="29"/>
    <n v="29"/>
    <s v="Adult"/>
    <n v="0"/>
    <n v="0"/>
    <n v="0"/>
    <s v="345779"/>
    <n v="9.5"/>
    <s v="9.5"/>
    <s v="Southampton"/>
  </r>
  <r>
    <n v="201"/>
    <n v="0"/>
    <s v="YES"/>
    <n v="3"/>
    <x v="1"/>
    <n v="28"/>
    <n v="28"/>
    <s v="Adult"/>
    <n v="0"/>
    <n v="0"/>
    <n v="0"/>
    <s v="345770"/>
    <n v="9.5"/>
    <s v="9.5"/>
    <s v="Southampton"/>
  </r>
  <r>
    <n v="283"/>
    <n v="0"/>
    <s v="YES"/>
    <n v="3"/>
    <x v="1"/>
    <n v="16"/>
    <n v="16"/>
    <s v="Teen"/>
    <n v="0"/>
    <n v="0"/>
    <n v="0"/>
    <s v="345778"/>
    <n v="9.5"/>
    <s v="9.5"/>
    <s v="Southampton"/>
  </r>
  <r>
    <n v="287"/>
    <n v="1"/>
    <s v="NO"/>
    <n v="3"/>
    <x v="1"/>
    <n v="30"/>
    <n v="30"/>
    <s v="Adult"/>
    <n v="0"/>
    <n v="0"/>
    <n v="0"/>
    <s v="345774"/>
    <n v="9.5"/>
    <s v="9.5"/>
    <s v="Southampton"/>
  </r>
  <r>
    <n v="356"/>
    <n v="0"/>
    <s v="YES"/>
    <n v="3"/>
    <x v="1"/>
    <n v="28"/>
    <n v="28"/>
    <s v="Adult"/>
    <n v="0"/>
    <n v="0"/>
    <n v="0"/>
    <s v="345783"/>
    <n v="9.5"/>
    <s v="9.5"/>
    <s v="Southampton"/>
  </r>
  <r>
    <n v="442"/>
    <n v="0"/>
    <s v="YES"/>
    <n v="3"/>
    <x v="1"/>
    <n v="20"/>
    <n v="20"/>
    <s v="Adult"/>
    <n v="0"/>
    <n v="0"/>
    <n v="0"/>
    <s v="345769"/>
    <n v="9.5"/>
    <s v="9.5"/>
    <s v="Southampton"/>
  </r>
  <r>
    <n v="753"/>
    <n v="0"/>
    <s v="YES"/>
    <n v="3"/>
    <x v="1"/>
    <n v="33"/>
    <n v="33"/>
    <s v="Adult"/>
    <n v="0"/>
    <n v="0"/>
    <n v="0"/>
    <s v="345780"/>
    <n v="9.5"/>
    <s v="9.5"/>
    <s v="Southampton"/>
  </r>
  <r>
    <n v="771"/>
    <n v="0"/>
    <s v="YES"/>
    <n v="3"/>
    <x v="1"/>
    <n v="24"/>
    <n v="24"/>
    <s v="Adult"/>
    <n v="0"/>
    <n v="0"/>
    <n v="0"/>
    <s v="345781"/>
    <n v="9.5"/>
    <s v="9.5"/>
    <s v="Southampton"/>
  </r>
  <r>
    <n v="869"/>
    <n v="0"/>
    <s v="YES"/>
    <n v="3"/>
    <x v="1"/>
    <m/>
    <s v="N/A"/>
    <s v="N/A"/>
    <n v="0"/>
    <n v="0"/>
    <n v="0"/>
    <s v="345777"/>
    <n v="9.5"/>
    <s v="9.5"/>
    <s v="Southampton"/>
  </r>
  <r>
    <n v="714"/>
    <n v="0"/>
    <s v="YES"/>
    <n v="3"/>
    <x v="1"/>
    <n v="29"/>
    <n v="29"/>
    <s v="Adult"/>
    <n v="0"/>
    <n v="0"/>
    <n v="0"/>
    <s v="7545"/>
    <n v="9.4832999999999998"/>
    <s v="9.4833"/>
    <s v="Southampton"/>
  </r>
  <r>
    <n v="41"/>
    <n v="0"/>
    <s v="YES"/>
    <n v="3"/>
    <x v="0"/>
    <n v="40"/>
    <n v="40"/>
    <s v="Adult"/>
    <n v="1"/>
    <n v="0"/>
    <n v="1"/>
    <s v="7546"/>
    <n v="9.4749999999999996"/>
    <s v="9.475"/>
    <s v="Southampton"/>
  </r>
  <r>
    <n v="226"/>
    <n v="0"/>
    <s v="YES"/>
    <n v="3"/>
    <x v="1"/>
    <n v="22"/>
    <n v="22"/>
    <s v="Adult"/>
    <n v="0"/>
    <n v="0"/>
    <n v="0"/>
    <s v="PP 4348"/>
    <n v="9.35"/>
    <s v="9.35"/>
    <s v="Southampton"/>
  </r>
  <r>
    <n v="856"/>
    <n v="1"/>
    <s v="NO"/>
    <n v="3"/>
    <x v="0"/>
    <n v="18"/>
    <n v="18"/>
    <s v="Teen"/>
    <n v="0"/>
    <n v="1"/>
    <n v="1"/>
    <s v="392091"/>
    <n v="9.35"/>
    <s v="9.35"/>
    <s v="Southampton"/>
  </r>
  <r>
    <n v="351"/>
    <n v="0"/>
    <s v="YES"/>
    <n v="3"/>
    <x v="1"/>
    <n v="23"/>
    <n v="23"/>
    <s v="Adult"/>
    <n v="0"/>
    <n v="0"/>
    <n v="0"/>
    <s v="7267"/>
    <n v="9.2249999999999996"/>
    <s v="9.225"/>
    <s v="Southampton"/>
  </r>
  <r>
    <n v="683"/>
    <n v="0"/>
    <s v="YES"/>
    <n v="3"/>
    <x v="1"/>
    <n v="20"/>
    <n v="20"/>
    <s v="Adult"/>
    <n v="0"/>
    <n v="0"/>
    <n v="0"/>
    <s v="6563"/>
    <n v="9.2249999999999996"/>
    <s v="9.225"/>
    <s v="Southampton"/>
  </r>
  <r>
    <n v="139"/>
    <n v="0"/>
    <s v="YES"/>
    <n v="3"/>
    <x v="1"/>
    <n v="16"/>
    <n v="16"/>
    <s v="Teen"/>
    <n v="0"/>
    <n v="0"/>
    <n v="0"/>
    <s v="7534"/>
    <n v="9.2166999999999994"/>
    <s v="9.2167"/>
    <s v="Southampton"/>
  </r>
  <r>
    <n v="81"/>
    <n v="0"/>
    <s v="YES"/>
    <n v="3"/>
    <x v="1"/>
    <n v="22"/>
    <n v="22"/>
    <s v="Adult"/>
    <n v="0"/>
    <n v="0"/>
    <n v="0"/>
    <s v="345767"/>
    <n v="9"/>
    <s v="9"/>
    <s v="Southampton"/>
  </r>
  <r>
    <n v="874"/>
    <n v="0"/>
    <s v="YES"/>
    <n v="3"/>
    <x v="1"/>
    <n v="47"/>
    <n v="47"/>
    <s v="Adult"/>
    <n v="0"/>
    <n v="0"/>
    <n v="0"/>
    <s v="345765"/>
    <n v="9"/>
    <s v="9"/>
    <s v="Southampton"/>
  </r>
  <r>
    <n v="294"/>
    <n v="0"/>
    <s v="YES"/>
    <n v="3"/>
    <x v="0"/>
    <n v="24"/>
    <n v="24"/>
    <s v="Adult"/>
    <n v="0"/>
    <n v="0"/>
    <n v="0"/>
    <s v="349236"/>
    <n v="8.85"/>
    <s v="8.85"/>
    <s v="Southampton"/>
  </r>
  <r>
    <n v="585"/>
    <n v="0"/>
    <s v="YES"/>
    <n v="3"/>
    <x v="1"/>
    <m/>
    <s v="N/A"/>
    <s v="N/A"/>
    <n v="0"/>
    <n v="0"/>
    <n v="0"/>
    <s v="3411"/>
    <n v="8.7125000000000004"/>
    <s v="8.7125"/>
    <s v="Cherbourg"/>
  </r>
  <r>
    <n v="798"/>
    <n v="1"/>
    <s v="NO"/>
    <n v="3"/>
    <x v="0"/>
    <n v="31"/>
    <n v="31"/>
    <s v="Adult"/>
    <n v="0"/>
    <n v="0"/>
    <n v="0"/>
    <s v="349244"/>
    <n v="8.6832999999999991"/>
    <s v="8.6833"/>
    <s v="Southampton"/>
  </r>
  <r>
    <n v="70"/>
    <n v="0"/>
    <s v="YES"/>
    <n v="3"/>
    <x v="1"/>
    <n v="26"/>
    <n v="26"/>
    <s v="Adult"/>
    <n v="2"/>
    <n v="0"/>
    <n v="2"/>
    <s v="315151"/>
    <n v="8.6624999999999996"/>
    <s v="8.6625"/>
    <s v="Southampton"/>
  </r>
  <r>
    <n v="159"/>
    <n v="0"/>
    <s v="YES"/>
    <n v="3"/>
    <x v="1"/>
    <m/>
    <s v="N/A"/>
    <s v="N/A"/>
    <n v="0"/>
    <n v="0"/>
    <n v="0"/>
    <s v="315037"/>
    <n v="8.6624999999999996"/>
    <s v="8.6625"/>
    <s v="Southampton"/>
  </r>
  <r>
    <n v="164"/>
    <n v="0"/>
    <s v="YES"/>
    <n v="3"/>
    <x v="1"/>
    <n v="17"/>
    <n v="17"/>
    <s v="Teen"/>
    <n v="0"/>
    <n v="0"/>
    <n v="0"/>
    <s v="315093"/>
    <n v="8.6624999999999996"/>
    <s v="8.6625"/>
    <s v="Southampton"/>
  </r>
  <r>
    <n v="286"/>
    <n v="0"/>
    <s v="YES"/>
    <n v="3"/>
    <x v="1"/>
    <n v="33"/>
    <n v="33"/>
    <s v="Adult"/>
    <n v="0"/>
    <n v="0"/>
    <n v="0"/>
    <s v="349239"/>
    <n v="8.6624999999999996"/>
    <s v="8.6625"/>
    <s v="Cherbourg"/>
  </r>
  <r>
    <n v="350"/>
    <n v="0"/>
    <s v="YES"/>
    <n v="3"/>
    <x v="1"/>
    <n v="42"/>
    <n v="42"/>
    <s v="Adult"/>
    <n v="0"/>
    <n v="0"/>
    <n v="0"/>
    <s v="315088"/>
    <n v="8.6624999999999996"/>
    <s v="8.6625"/>
    <s v="Southampton"/>
  </r>
  <r>
    <n v="405"/>
    <n v="0"/>
    <s v="YES"/>
    <n v="3"/>
    <x v="0"/>
    <n v="20"/>
    <n v="20"/>
    <s v="Adult"/>
    <n v="0"/>
    <n v="0"/>
    <n v="0"/>
    <s v="315096"/>
    <n v="8.6624999999999996"/>
    <s v="8.6625"/>
    <s v="Southampton"/>
  </r>
  <r>
    <n v="472"/>
    <n v="0"/>
    <s v="YES"/>
    <n v="3"/>
    <x v="1"/>
    <n v="38"/>
    <n v="38"/>
    <s v="Adult"/>
    <n v="0"/>
    <n v="0"/>
    <n v="0"/>
    <s v="315089"/>
    <n v="8.6624999999999996"/>
    <s v="8.6625"/>
    <s v="Southampton"/>
  </r>
  <r>
    <n v="501"/>
    <n v="0"/>
    <s v="YES"/>
    <n v="3"/>
    <x v="1"/>
    <n v="17"/>
    <n v="17"/>
    <s v="Teen"/>
    <n v="0"/>
    <n v="0"/>
    <n v="0"/>
    <s v="315086"/>
    <n v="8.6624999999999996"/>
    <s v="8.6625"/>
    <s v="Southampton"/>
  </r>
  <r>
    <n v="535"/>
    <n v="0"/>
    <s v="YES"/>
    <n v="3"/>
    <x v="0"/>
    <n v="30"/>
    <n v="30"/>
    <s v="Adult"/>
    <n v="0"/>
    <n v="0"/>
    <n v="0"/>
    <s v="315084"/>
    <n v="8.6624999999999996"/>
    <s v="8.6625"/>
    <s v="Southampton"/>
  </r>
  <r>
    <n v="726"/>
    <n v="0"/>
    <s v="YES"/>
    <n v="3"/>
    <x v="1"/>
    <n v="20"/>
    <n v="20"/>
    <s v="Adult"/>
    <n v="0"/>
    <n v="0"/>
    <n v="0"/>
    <s v="315094"/>
    <n v="8.6624999999999996"/>
    <s v="8.6625"/>
    <s v="Southampton"/>
  </r>
  <r>
    <n v="822"/>
    <n v="1"/>
    <s v="NO"/>
    <n v="3"/>
    <x v="1"/>
    <n v="27"/>
    <n v="27"/>
    <s v="Adult"/>
    <n v="0"/>
    <n v="0"/>
    <n v="0"/>
    <s v="315098"/>
    <n v="8.6624999999999996"/>
    <s v="8.6625"/>
    <s v="Southampton"/>
  </r>
  <r>
    <n v="837"/>
    <n v="0"/>
    <s v="YES"/>
    <n v="3"/>
    <x v="1"/>
    <n v="21"/>
    <n v="21"/>
    <s v="Adult"/>
    <n v="0"/>
    <n v="0"/>
    <n v="0"/>
    <s v="315097"/>
    <n v="8.6624999999999996"/>
    <s v="8.6625"/>
    <s v="Southampton"/>
  </r>
  <r>
    <n v="845"/>
    <n v="0"/>
    <s v="YES"/>
    <n v="3"/>
    <x v="1"/>
    <n v="17"/>
    <n v="17"/>
    <s v="Teen"/>
    <n v="0"/>
    <n v="0"/>
    <n v="0"/>
    <s v="315090"/>
    <n v="8.6624999999999996"/>
    <s v="8.6625"/>
    <s v="Southampton"/>
  </r>
  <r>
    <n v="104"/>
    <n v="0"/>
    <s v="YES"/>
    <n v="3"/>
    <x v="1"/>
    <n v="33"/>
    <n v="33"/>
    <s v="Adult"/>
    <n v="0"/>
    <n v="0"/>
    <n v="0"/>
    <s v="7540"/>
    <n v="8.6541999999999994"/>
    <s v="8.6542"/>
    <s v="Southampton"/>
  </r>
  <r>
    <n v="804"/>
    <n v="1"/>
    <s v="NO"/>
    <n v="3"/>
    <x v="1"/>
    <m/>
    <m/>
    <s v="Child"/>
    <n v="0"/>
    <n v="1"/>
    <n v="1"/>
    <s v="2625"/>
    <n v="8.5167000000000002"/>
    <s v="8.5167"/>
    <s v="Cherbourg"/>
  </r>
  <r>
    <n v="6"/>
    <n v="0"/>
    <s v="YES"/>
    <n v="3"/>
    <x v="1"/>
    <m/>
    <s v="N/A"/>
    <s v="N/A"/>
    <n v="0"/>
    <n v="0"/>
    <n v="0"/>
    <s v="330877"/>
    <n v="8.4582999999999995"/>
    <s v="8.4583"/>
    <s v="Queenstown"/>
  </r>
  <r>
    <n v="653"/>
    <n v="0"/>
    <s v="YES"/>
    <n v="3"/>
    <x v="1"/>
    <n v="21"/>
    <n v="21"/>
    <s v="Adult"/>
    <n v="0"/>
    <n v="0"/>
    <n v="0"/>
    <s v="8475"/>
    <n v="8.4332999999999991"/>
    <s v="8.4333"/>
    <s v="Southampton"/>
  </r>
  <r>
    <n v="198"/>
    <n v="0"/>
    <s v="YES"/>
    <n v="3"/>
    <x v="1"/>
    <n v="42"/>
    <n v="42"/>
    <s v="Adult"/>
    <n v="0"/>
    <n v="1"/>
    <n v="1"/>
    <s v="4579"/>
    <n v="8.4041999999999994"/>
    <s v="8.4042"/>
    <s v="Southampton"/>
  </r>
  <r>
    <n v="770"/>
    <n v="0"/>
    <s v="YES"/>
    <n v="3"/>
    <x v="1"/>
    <n v="32"/>
    <n v="32"/>
    <s v="Adult"/>
    <n v="0"/>
    <n v="0"/>
    <n v="0"/>
    <s v="8471"/>
    <n v="8.3625000000000007"/>
    <s v="8.3625"/>
    <s v="Southampton"/>
  </r>
  <r>
    <n v="835"/>
    <n v="0"/>
    <s v="YES"/>
    <n v="3"/>
    <x v="1"/>
    <n v="18"/>
    <n v="18"/>
    <s v="Teen"/>
    <n v="0"/>
    <n v="0"/>
    <n v="0"/>
    <s v="2223"/>
    <n v="8.3000000000000007"/>
    <s v="8.3"/>
    <s v="Southampton"/>
  </r>
  <r>
    <n v="68"/>
    <n v="0"/>
    <s v="YES"/>
    <n v="3"/>
    <x v="1"/>
    <n v="19"/>
    <n v="19"/>
    <s v="Adult"/>
    <n v="0"/>
    <n v="0"/>
    <n v="0"/>
    <s v="S.P. 3464"/>
    <n v="8.1583000000000006"/>
    <s v="8.1583"/>
    <s v="Southampton"/>
  </r>
  <r>
    <n v="681"/>
    <n v="0"/>
    <s v="YES"/>
    <n v="3"/>
    <x v="0"/>
    <m/>
    <s v="N/A"/>
    <s v="N/A"/>
    <n v="0"/>
    <n v="0"/>
    <n v="0"/>
    <s v="330935"/>
    <n v="8.1374999999999993"/>
    <s v="8.1375"/>
    <s v="Queenstown"/>
  </r>
  <r>
    <n v="445"/>
    <n v="1"/>
    <s v="NO"/>
    <n v="3"/>
    <x v="1"/>
    <m/>
    <s v="N/A"/>
    <s v="N/A"/>
    <n v="0"/>
    <n v="0"/>
    <n v="0"/>
    <s v="65306"/>
    <n v="8.1125000000000007"/>
    <s v="8.1125"/>
    <s v="Southampton"/>
  </r>
  <r>
    <n v="5"/>
    <n v="0"/>
    <s v="YES"/>
    <n v="3"/>
    <x v="1"/>
    <n v="35"/>
    <n v="35"/>
    <s v="Adult"/>
    <n v="0"/>
    <n v="0"/>
    <n v="0"/>
    <s v="373450"/>
    <n v="8.0500000000000007"/>
    <s v="8.05"/>
    <s v="Southampton"/>
  </r>
  <r>
    <n v="13"/>
    <n v="0"/>
    <s v="YES"/>
    <n v="3"/>
    <x v="1"/>
    <n v="20"/>
    <n v="20"/>
    <s v="Adult"/>
    <n v="0"/>
    <n v="0"/>
    <n v="0"/>
    <s v="A/5. 2151"/>
    <n v="8.0500000000000007"/>
    <s v="8.05"/>
    <s v="Southampton"/>
  </r>
  <r>
    <n v="38"/>
    <n v="0"/>
    <s v="YES"/>
    <n v="3"/>
    <x v="1"/>
    <n v="21"/>
    <n v="21"/>
    <s v="Adult"/>
    <n v="0"/>
    <n v="0"/>
    <n v="0"/>
    <s v="A./5. 2152"/>
    <n v="8.0500000000000007"/>
    <s v="8.05"/>
    <s v="Southampton"/>
  </r>
  <r>
    <n v="46"/>
    <n v="0"/>
    <s v="YES"/>
    <n v="3"/>
    <x v="1"/>
    <m/>
    <s v="N/A"/>
    <s v="N/A"/>
    <n v="0"/>
    <n v="0"/>
    <n v="0"/>
    <s v="S.C./A.4. 23567"/>
    <n v="8.0500000000000007"/>
    <s v="8.05"/>
    <s v="Southampton"/>
  </r>
  <r>
    <n v="78"/>
    <n v="0"/>
    <s v="YES"/>
    <n v="3"/>
    <x v="1"/>
    <m/>
    <s v="N/A"/>
    <s v="N/A"/>
    <n v="0"/>
    <n v="0"/>
    <n v="0"/>
    <s v="374746"/>
    <n v="8.0500000000000007"/>
    <s v="8.05"/>
    <s v="Southampton"/>
  </r>
  <r>
    <n v="88"/>
    <n v="0"/>
    <s v="YES"/>
    <n v="3"/>
    <x v="1"/>
    <m/>
    <s v="N/A"/>
    <s v="N/A"/>
    <n v="0"/>
    <n v="0"/>
    <n v="0"/>
    <s v="SOTON/OQ 392086"/>
    <n v="8.0500000000000007"/>
    <s v="8.05"/>
    <s v="Southampton"/>
  </r>
  <r>
    <n v="90"/>
    <n v="0"/>
    <s v="YES"/>
    <n v="3"/>
    <x v="1"/>
    <n v="24"/>
    <n v="24"/>
    <s v="Adult"/>
    <n v="0"/>
    <n v="0"/>
    <n v="0"/>
    <s v="343275"/>
    <n v="8.0500000000000007"/>
    <s v="8.05"/>
    <s v="Southampton"/>
  </r>
  <r>
    <n v="91"/>
    <n v="0"/>
    <s v="YES"/>
    <n v="3"/>
    <x v="1"/>
    <n v="29"/>
    <n v="29"/>
    <s v="Adult"/>
    <n v="0"/>
    <n v="0"/>
    <n v="0"/>
    <s v="343276"/>
    <n v="8.0500000000000007"/>
    <s v="8.05"/>
    <s v="Southampton"/>
  </r>
  <r>
    <n v="96"/>
    <n v="0"/>
    <s v="YES"/>
    <n v="3"/>
    <x v="1"/>
    <m/>
    <s v="N/A"/>
    <s v="N/A"/>
    <n v="0"/>
    <n v="0"/>
    <n v="0"/>
    <s v="374910"/>
    <n v="8.0500000000000007"/>
    <s v="8.05"/>
    <s v="Southampton"/>
  </r>
  <r>
    <n v="113"/>
    <n v="0"/>
    <s v="YES"/>
    <n v="3"/>
    <x v="1"/>
    <n v="22"/>
    <n v="22"/>
    <s v="Adult"/>
    <n v="0"/>
    <n v="0"/>
    <n v="0"/>
    <s v="324669"/>
    <n v="8.0500000000000007"/>
    <s v="8.05"/>
    <s v="Southampton"/>
  </r>
  <r>
    <n v="122"/>
    <n v="0"/>
    <s v="YES"/>
    <n v="3"/>
    <x v="1"/>
    <m/>
    <s v="N/A"/>
    <s v="N/A"/>
    <n v="0"/>
    <n v="0"/>
    <n v="0"/>
    <s v="A4. 54510"/>
    <n v="8.0500000000000007"/>
    <s v="8.05"/>
    <s v="Southampton"/>
  </r>
  <r>
    <n v="153"/>
    <n v="0"/>
    <s v="YES"/>
    <n v="3"/>
    <x v="1"/>
    <n v="55.5"/>
    <n v="55.5"/>
    <s v="Adult"/>
    <n v="0"/>
    <n v="0"/>
    <n v="0"/>
    <s v="A.5. 11206"/>
    <n v="8.0500000000000007"/>
    <s v="8.05"/>
    <s v="Southampton"/>
  </r>
  <r>
    <n v="158"/>
    <n v="0"/>
    <s v="YES"/>
    <n v="3"/>
    <x v="1"/>
    <n v="30"/>
    <n v="30"/>
    <s v="Adult"/>
    <n v="0"/>
    <n v="0"/>
    <n v="0"/>
    <s v="SOTON/OQ 392090"/>
    <n v="8.0500000000000007"/>
    <s v="8.05"/>
    <s v="Southampton"/>
  </r>
  <r>
    <n v="205"/>
    <n v="1"/>
    <s v="NO"/>
    <n v="3"/>
    <x v="1"/>
    <n v="18"/>
    <n v="18"/>
    <s v="Teen"/>
    <n v="0"/>
    <n v="0"/>
    <n v="0"/>
    <s v="A/5 3540"/>
    <n v="8.0500000000000007"/>
    <s v="8.05"/>
    <s v="Southampton"/>
  </r>
  <r>
    <n v="221"/>
    <n v="1"/>
    <s v="NO"/>
    <n v="3"/>
    <x v="1"/>
    <n v="16"/>
    <n v="16"/>
    <s v="Teen"/>
    <n v="0"/>
    <n v="0"/>
    <n v="0"/>
    <s v="SOTON/OQ 392089"/>
    <n v="8.0500000000000007"/>
    <s v="8.05"/>
    <s v="Southampton"/>
  </r>
  <r>
    <n v="223"/>
    <n v="0"/>
    <s v="YES"/>
    <n v="3"/>
    <x v="1"/>
    <n v="51"/>
    <n v="51"/>
    <s v="Adult"/>
    <n v="0"/>
    <n v="0"/>
    <n v="0"/>
    <s v="21440"/>
    <n v="8.0500000000000007"/>
    <s v="8.05"/>
    <s v="Southampton"/>
  </r>
  <r>
    <n v="284"/>
    <n v="1"/>
    <s v="NO"/>
    <n v="3"/>
    <x v="1"/>
    <n v="19"/>
    <n v="19"/>
    <s v="Adult"/>
    <n v="0"/>
    <n v="0"/>
    <n v="0"/>
    <s v="A/5. 10482"/>
    <n v="8.0500000000000007"/>
    <s v="8.05"/>
    <s v="Southampton"/>
  </r>
  <r>
    <n v="305"/>
    <n v="0"/>
    <s v="YES"/>
    <n v="3"/>
    <x v="1"/>
    <m/>
    <s v="N/A"/>
    <s v="N/A"/>
    <n v="0"/>
    <n v="0"/>
    <n v="0"/>
    <s v="A/5 2466"/>
    <n v="8.0500000000000007"/>
    <s v="8.05"/>
    <s v="Southampton"/>
  </r>
  <r>
    <n v="339"/>
    <n v="1"/>
    <s v="NO"/>
    <n v="3"/>
    <x v="1"/>
    <n v="45"/>
    <n v="45"/>
    <s v="Adult"/>
    <n v="0"/>
    <n v="0"/>
    <n v="0"/>
    <s v="7598"/>
    <n v="8.0500000000000007"/>
    <s v="8.05"/>
    <s v="Southampton"/>
  </r>
  <r>
    <n v="373"/>
    <n v="0"/>
    <s v="YES"/>
    <n v="3"/>
    <x v="1"/>
    <n v="19"/>
    <n v="19"/>
    <s v="Adult"/>
    <n v="0"/>
    <n v="0"/>
    <n v="0"/>
    <s v="323951"/>
    <n v="8.0500000000000007"/>
    <s v="8.05"/>
    <s v="Southampton"/>
  </r>
  <r>
    <n v="402"/>
    <n v="0"/>
    <s v="YES"/>
    <n v="3"/>
    <x v="1"/>
    <n v="26"/>
    <n v="26"/>
    <s v="Adult"/>
    <n v="0"/>
    <n v="0"/>
    <n v="0"/>
    <s v="341826"/>
    <n v="8.0500000000000007"/>
    <s v="8.05"/>
    <s v="Southampton"/>
  </r>
  <r>
    <n v="416"/>
    <n v="0"/>
    <s v="YES"/>
    <n v="3"/>
    <x v="0"/>
    <m/>
    <s v="N/A"/>
    <s v="N/A"/>
    <n v="0"/>
    <n v="0"/>
    <n v="0"/>
    <s v="343095"/>
    <n v="8.0500000000000007"/>
    <s v="8.05"/>
    <s v="Southampton"/>
  </r>
  <r>
    <n v="430"/>
    <n v="1"/>
    <s v="NO"/>
    <n v="3"/>
    <x v="1"/>
    <n v="32"/>
    <n v="32"/>
    <s v="Adult"/>
    <n v="0"/>
    <n v="0"/>
    <n v="0"/>
    <s v="SOTON/O.Q. 392078"/>
    <n v="8.0500000000000007"/>
    <s v="8.05"/>
    <s v="Southampton"/>
  </r>
  <r>
    <n v="455"/>
    <n v="0"/>
    <s v="YES"/>
    <n v="3"/>
    <x v="1"/>
    <m/>
    <s v="N/A"/>
    <s v="N/A"/>
    <n v="0"/>
    <n v="0"/>
    <n v="0"/>
    <s v="A/5 2817"/>
    <n v="8.0500000000000007"/>
    <s v="8.05"/>
    <s v="Southampton"/>
  </r>
  <r>
    <n v="462"/>
    <n v="0"/>
    <s v="YES"/>
    <n v="3"/>
    <x v="1"/>
    <n v="34"/>
    <n v="34"/>
    <s v="Adult"/>
    <n v="0"/>
    <n v="0"/>
    <n v="0"/>
    <s v="364506"/>
    <n v="8.0500000000000007"/>
    <s v="8.05"/>
    <s v="Southampton"/>
  </r>
  <r>
    <n v="465"/>
    <n v="0"/>
    <s v="YES"/>
    <n v="3"/>
    <x v="1"/>
    <m/>
    <s v="N/A"/>
    <s v="N/A"/>
    <n v="0"/>
    <n v="0"/>
    <n v="0"/>
    <s v="A/S 2816"/>
    <n v="8.0500000000000007"/>
    <s v="8.05"/>
    <s v="Southampton"/>
  </r>
  <r>
    <n v="483"/>
    <n v="0"/>
    <s v="YES"/>
    <n v="3"/>
    <x v="1"/>
    <n v="50"/>
    <n v="50"/>
    <s v="Adult"/>
    <n v="0"/>
    <n v="0"/>
    <n v="0"/>
    <s v="A/5 3594"/>
    <n v="8.0500000000000007"/>
    <s v="8.05"/>
    <s v="Southampton"/>
  </r>
  <r>
    <n v="489"/>
    <n v="0"/>
    <s v="YES"/>
    <n v="3"/>
    <x v="1"/>
    <n v="30"/>
    <n v="30"/>
    <s v="Adult"/>
    <n v="0"/>
    <n v="0"/>
    <n v="0"/>
    <s v="A.5. 18509"/>
    <n v="8.0500000000000007"/>
    <s v="8.05"/>
    <s v="Southampton"/>
  </r>
  <r>
    <n v="495"/>
    <n v="0"/>
    <s v="YES"/>
    <n v="3"/>
    <x v="1"/>
    <n v="21"/>
    <n v="21"/>
    <s v="Adult"/>
    <n v="0"/>
    <n v="0"/>
    <n v="0"/>
    <s v="A/4 45380"/>
    <n v="8.0500000000000007"/>
    <s v="8.05"/>
    <s v="Southampton"/>
  </r>
  <r>
    <n v="512"/>
    <n v="0"/>
    <s v="YES"/>
    <n v="3"/>
    <x v="1"/>
    <m/>
    <s v="N/A"/>
    <s v="N/A"/>
    <n v="0"/>
    <n v="0"/>
    <n v="0"/>
    <s v="SOTON/OQ 3101316"/>
    <n v="8.0500000000000007"/>
    <s v="8.05"/>
    <s v="Southampton"/>
  </r>
  <r>
    <n v="564"/>
    <n v="0"/>
    <s v="YES"/>
    <n v="3"/>
    <x v="1"/>
    <m/>
    <s v="N/A"/>
    <s v="N/A"/>
    <n v="0"/>
    <n v="0"/>
    <n v="0"/>
    <s v="SOTON/OQ 392082"/>
    <n v="8.0500000000000007"/>
    <s v="8.05"/>
    <s v="Southampton"/>
  </r>
  <r>
    <n v="565"/>
    <n v="0"/>
    <s v="YES"/>
    <n v="3"/>
    <x v="0"/>
    <m/>
    <s v="N/A"/>
    <s v="N/A"/>
    <n v="0"/>
    <n v="0"/>
    <n v="0"/>
    <s v="SOTON/O.Q. 392087"/>
    <n v="8.0500000000000007"/>
    <s v="8.05"/>
    <s v="Southampton"/>
  </r>
  <r>
    <n v="575"/>
    <n v="0"/>
    <s v="YES"/>
    <n v="3"/>
    <x v="1"/>
    <n v="16"/>
    <n v="16"/>
    <s v="Teen"/>
    <n v="0"/>
    <n v="0"/>
    <n v="0"/>
    <s v="A/4. 20589"/>
    <n v="8.0500000000000007"/>
    <s v="8.05"/>
    <s v="Southampton"/>
  </r>
  <r>
    <n v="589"/>
    <n v="0"/>
    <s v="YES"/>
    <n v="3"/>
    <x v="1"/>
    <n v="22"/>
    <n v="22"/>
    <s v="Adult"/>
    <n v="0"/>
    <n v="0"/>
    <n v="0"/>
    <s v="14973"/>
    <n v="8.0500000000000007"/>
    <s v="8.05"/>
    <s v="Southampton"/>
  </r>
  <r>
    <n v="590"/>
    <n v="0"/>
    <s v="YES"/>
    <n v="3"/>
    <x v="1"/>
    <m/>
    <s v="N/A"/>
    <s v="N/A"/>
    <n v="0"/>
    <n v="0"/>
    <n v="0"/>
    <s v="A./5. 3235"/>
    <n v="8.0500000000000007"/>
    <s v="8.05"/>
    <s v="Southampton"/>
  </r>
  <r>
    <n v="604"/>
    <n v="0"/>
    <s v="YES"/>
    <n v="3"/>
    <x v="1"/>
    <n v="44"/>
    <n v="44"/>
    <s v="Adult"/>
    <n v="0"/>
    <n v="0"/>
    <n v="0"/>
    <s v="364511"/>
    <n v="8.0500000000000007"/>
    <s v="8.05"/>
    <s v="Southampton"/>
  </r>
  <r>
    <n v="615"/>
    <n v="0"/>
    <s v="YES"/>
    <n v="3"/>
    <x v="1"/>
    <n v="35"/>
    <n v="35"/>
    <s v="Adult"/>
    <n v="0"/>
    <n v="0"/>
    <n v="0"/>
    <s v="364512"/>
    <n v="8.0500000000000007"/>
    <s v="8.05"/>
    <s v="Southampton"/>
  </r>
  <r>
    <n v="669"/>
    <n v="0"/>
    <s v="YES"/>
    <n v="3"/>
    <x v="1"/>
    <n v="43"/>
    <n v="43"/>
    <s v="Adult"/>
    <n v="0"/>
    <n v="0"/>
    <n v="0"/>
    <s v="A/5 3536"/>
    <n v="8.0500000000000007"/>
    <s v="8.05"/>
    <s v="Southampton"/>
  </r>
  <r>
    <n v="677"/>
    <n v="0"/>
    <s v="YES"/>
    <n v="3"/>
    <x v="1"/>
    <n v="24.5"/>
    <n v="24.5"/>
    <s v="Adult"/>
    <n v="0"/>
    <n v="0"/>
    <n v="0"/>
    <s v="342826"/>
    <n v="8.0500000000000007"/>
    <s v="8.05"/>
    <s v="Southampton"/>
  </r>
  <r>
    <n v="697"/>
    <n v="0"/>
    <s v="YES"/>
    <n v="3"/>
    <x v="1"/>
    <n v="44"/>
    <n v="44"/>
    <s v="Adult"/>
    <n v="0"/>
    <n v="0"/>
    <n v="0"/>
    <s v="363592"/>
    <n v="8.0500000000000007"/>
    <s v="8.05"/>
    <s v="Southampton"/>
  </r>
  <r>
    <n v="759"/>
    <n v="0"/>
    <s v="YES"/>
    <n v="3"/>
    <x v="1"/>
    <n v="34"/>
    <n v="34"/>
    <s v="Adult"/>
    <n v="0"/>
    <n v="0"/>
    <n v="0"/>
    <s v="363294"/>
    <n v="8.0500000000000007"/>
    <s v="8.05"/>
    <s v="Southampton"/>
  </r>
  <r>
    <n v="815"/>
    <n v="0"/>
    <s v="YES"/>
    <n v="3"/>
    <x v="1"/>
    <n v="30.5"/>
    <n v="30.5"/>
    <s v="Adult"/>
    <n v="0"/>
    <n v="0"/>
    <n v="0"/>
    <s v="364499"/>
    <n v="8.0500000000000007"/>
    <s v="8.05"/>
    <s v="Southampton"/>
  </r>
  <r>
    <n v="838"/>
    <n v="0"/>
    <s v="YES"/>
    <n v="3"/>
    <x v="1"/>
    <m/>
    <s v="N/A"/>
    <s v="N/A"/>
    <n v="0"/>
    <n v="0"/>
    <n v="0"/>
    <s v="392092"/>
    <n v="8.0500000000000007"/>
    <s v="8.05"/>
    <s v="Southampton"/>
  </r>
  <r>
    <n v="23"/>
    <n v="1"/>
    <s v="NO"/>
    <n v="3"/>
    <x v="0"/>
    <n v="15"/>
    <n v="15"/>
    <s v="Teen"/>
    <n v="0"/>
    <n v="0"/>
    <n v="0"/>
    <s v="330923"/>
    <n v="8.0291999999999994"/>
    <s v="8.0292"/>
    <s v="Queenstown"/>
  </r>
  <r>
    <n v="3"/>
    <n v="1"/>
    <s v="NO"/>
    <n v="3"/>
    <x v="0"/>
    <n v="26"/>
    <n v="26"/>
    <s v="Adult"/>
    <n v="0"/>
    <n v="0"/>
    <n v="0"/>
    <s v="STON/O2. 3101282"/>
    <n v="7.9249999999999998"/>
    <s v="7.925"/>
    <s v="Southampton"/>
  </r>
  <r>
    <n v="69"/>
    <n v="1"/>
    <s v="NO"/>
    <n v="3"/>
    <x v="0"/>
    <n v="17"/>
    <n v="17"/>
    <s v="Teen"/>
    <n v="4"/>
    <n v="2"/>
    <n v="6"/>
    <s v="3101281"/>
    <n v="7.9249999999999998"/>
    <s v="7.925"/>
    <s v="Southampton"/>
  </r>
  <r>
    <n v="105"/>
    <n v="0"/>
    <s v="YES"/>
    <n v="3"/>
    <x v="1"/>
    <n v="37"/>
    <n v="37"/>
    <s v="Adult"/>
    <n v="2"/>
    <n v="0"/>
    <n v="2"/>
    <s v="3101276"/>
    <n v="7.9249999999999998"/>
    <s v="7.925"/>
    <s v="Southampton"/>
  </r>
  <r>
    <n v="116"/>
    <n v="0"/>
    <s v="YES"/>
    <n v="3"/>
    <x v="1"/>
    <n v="21"/>
    <n v="21"/>
    <s v="Adult"/>
    <n v="0"/>
    <n v="0"/>
    <n v="0"/>
    <s v="STON/O 2. 3101294"/>
    <n v="7.9249999999999998"/>
    <s v="7.925"/>
    <s v="Southampton"/>
  </r>
  <r>
    <n v="174"/>
    <n v="0"/>
    <s v="YES"/>
    <n v="3"/>
    <x v="1"/>
    <n v="21"/>
    <n v="21"/>
    <s v="Adult"/>
    <n v="0"/>
    <n v="0"/>
    <n v="0"/>
    <s v="STON/O 2. 3101280"/>
    <n v="7.9249999999999998"/>
    <s v="7.925"/>
    <s v="Southampton"/>
  </r>
  <r>
    <n v="217"/>
    <n v="1"/>
    <s v="NO"/>
    <n v="3"/>
    <x v="0"/>
    <n v="27"/>
    <n v="27"/>
    <s v="Adult"/>
    <n v="0"/>
    <n v="0"/>
    <n v="0"/>
    <s v="STON/O2. 3101283"/>
    <n v="7.9249999999999998"/>
    <s v="7.925"/>
    <s v="Southampton"/>
  </r>
  <r>
    <n v="383"/>
    <n v="0"/>
    <s v="YES"/>
    <n v="3"/>
    <x v="1"/>
    <n v="32"/>
    <n v="32"/>
    <s v="Adult"/>
    <n v="0"/>
    <n v="0"/>
    <n v="0"/>
    <s v="STON/O 2. 3101293"/>
    <n v="7.9249999999999998"/>
    <s v="7.925"/>
    <s v="Southampton"/>
  </r>
  <r>
    <n v="393"/>
    <n v="0"/>
    <s v="YES"/>
    <n v="3"/>
    <x v="1"/>
    <n v="28"/>
    <n v="28"/>
    <s v="Adult"/>
    <n v="2"/>
    <n v="0"/>
    <n v="2"/>
    <s v="3101277"/>
    <n v="7.9249999999999998"/>
    <s v="7.925"/>
    <s v="Southampton"/>
  </r>
  <r>
    <n v="401"/>
    <n v="1"/>
    <s v="NO"/>
    <n v="3"/>
    <x v="1"/>
    <n v="39"/>
    <n v="39"/>
    <s v="Adult"/>
    <n v="0"/>
    <n v="0"/>
    <n v="0"/>
    <s v="STON/O 2. 3101289"/>
    <n v="7.9249999999999998"/>
    <s v="7.925"/>
    <s v="Southampton"/>
  </r>
  <r>
    <n v="415"/>
    <n v="1"/>
    <s v="NO"/>
    <n v="3"/>
    <x v="1"/>
    <n v="44"/>
    <n v="44"/>
    <s v="Adult"/>
    <n v="0"/>
    <n v="0"/>
    <n v="0"/>
    <s v="STON/O 2. 3101269"/>
    <n v="7.9249999999999998"/>
    <s v="7.925"/>
    <s v="Southampton"/>
  </r>
  <r>
    <n v="529"/>
    <n v="0"/>
    <s v="YES"/>
    <n v="3"/>
    <x v="1"/>
    <n v="39"/>
    <n v="39"/>
    <s v="Adult"/>
    <n v="0"/>
    <n v="0"/>
    <n v="0"/>
    <s v="3101296"/>
    <n v="7.9249999999999998"/>
    <s v="7.925"/>
    <s v="Southampton"/>
  </r>
  <r>
    <n v="580"/>
    <n v="1"/>
    <s v="NO"/>
    <n v="3"/>
    <x v="1"/>
    <n v="32"/>
    <n v="32"/>
    <s v="Adult"/>
    <n v="0"/>
    <n v="0"/>
    <n v="0"/>
    <s v="STON/O 2. 3101286"/>
    <n v="7.9249999999999998"/>
    <s v="7.925"/>
    <s v="Southampton"/>
  </r>
  <r>
    <n v="637"/>
    <n v="0"/>
    <s v="YES"/>
    <n v="3"/>
    <x v="1"/>
    <n v="32"/>
    <n v="32"/>
    <s v="Adult"/>
    <n v="0"/>
    <n v="0"/>
    <n v="0"/>
    <s v="STON/O 2. 3101292"/>
    <n v="7.9249999999999998"/>
    <s v="7.925"/>
    <s v="Southampton"/>
  </r>
  <r>
    <n v="665"/>
    <n v="1"/>
    <s v="NO"/>
    <n v="3"/>
    <x v="1"/>
    <n v="20"/>
    <n v="20"/>
    <s v="Adult"/>
    <n v="1"/>
    <n v="0"/>
    <n v="1"/>
    <s v="STON/O 2. 3101285"/>
    <n v="7.9249999999999998"/>
    <s v="7.925"/>
    <s v="Southampton"/>
  </r>
  <r>
    <n v="730"/>
    <n v="0"/>
    <s v="YES"/>
    <n v="3"/>
    <x v="0"/>
    <n v="25"/>
    <n v="25"/>
    <s v="Adult"/>
    <n v="1"/>
    <n v="0"/>
    <n v="1"/>
    <s v="STON/O2. 3101271"/>
    <n v="7.9249999999999998"/>
    <s v="7.925"/>
    <s v="Southampton"/>
  </r>
  <r>
    <n v="745"/>
    <n v="1"/>
    <s v="NO"/>
    <n v="3"/>
    <x v="1"/>
    <n v="31"/>
    <n v="31"/>
    <s v="Adult"/>
    <n v="0"/>
    <n v="0"/>
    <n v="0"/>
    <s v="STON/O 2. 3101288"/>
    <n v="7.9249999999999998"/>
    <s v="7.925"/>
    <s v="Southampton"/>
  </r>
  <r>
    <n v="817"/>
    <n v="0"/>
    <s v="YES"/>
    <n v="3"/>
    <x v="0"/>
    <n v="23"/>
    <n v="23"/>
    <s v="Adult"/>
    <n v="0"/>
    <n v="0"/>
    <n v="0"/>
    <s v="STON/O2. 3101290"/>
    <n v="7.9249999999999998"/>
    <s v="7.925"/>
    <s v="Southampton"/>
  </r>
  <r>
    <n v="841"/>
    <n v="0"/>
    <s v="YES"/>
    <n v="3"/>
    <x v="1"/>
    <n v="20"/>
    <n v="20"/>
    <s v="Adult"/>
    <n v="0"/>
    <n v="0"/>
    <n v="0"/>
    <s v="SOTON/O2 3101287"/>
    <n v="7.9249999999999998"/>
    <s v="7.925"/>
    <s v="Southampton"/>
  </r>
  <r>
    <n v="30"/>
    <n v="0"/>
    <s v="YES"/>
    <n v="3"/>
    <x v="1"/>
    <m/>
    <s v="N/A"/>
    <s v="N/A"/>
    <n v="0"/>
    <n v="0"/>
    <n v="0"/>
    <s v="349216"/>
    <n v="7.8958000000000004"/>
    <s v="7.8958"/>
    <s v="Southampton"/>
  </r>
  <r>
    <n v="43"/>
    <n v="0"/>
    <s v="YES"/>
    <n v="3"/>
    <x v="1"/>
    <m/>
    <s v="N/A"/>
    <s v="N/A"/>
    <n v="0"/>
    <n v="0"/>
    <n v="0"/>
    <s v="349253"/>
    <n v="7.8958000000000004"/>
    <s v="7.8958"/>
    <s v="Cherbourg"/>
  </r>
  <r>
    <n v="77"/>
    <n v="0"/>
    <s v="YES"/>
    <n v="3"/>
    <x v="1"/>
    <m/>
    <s v="N/A"/>
    <s v="N/A"/>
    <n v="0"/>
    <n v="0"/>
    <n v="0"/>
    <s v="349208"/>
    <n v="7.8958000000000004"/>
    <s v="7.8958"/>
    <s v="Southampton"/>
  </r>
  <r>
    <n v="101"/>
    <n v="0"/>
    <s v="YES"/>
    <n v="3"/>
    <x v="0"/>
    <n v="28"/>
    <n v="28"/>
    <s v="Adult"/>
    <n v="0"/>
    <n v="0"/>
    <n v="0"/>
    <s v="349245"/>
    <n v="7.8958000000000004"/>
    <s v="7.8958"/>
    <s v="Southampton"/>
  </r>
  <r>
    <n v="102"/>
    <n v="0"/>
    <s v="YES"/>
    <n v="3"/>
    <x v="1"/>
    <m/>
    <s v="N/A"/>
    <s v="N/A"/>
    <n v="0"/>
    <n v="0"/>
    <n v="0"/>
    <s v="349215"/>
    <n v="7.8958000000000004"/>
    <s v="7.8958"/>
    <s v="Southampton"/>
  </r>
  <r>
    <n v="106"/>
    <n v="0"/>
    <s v="YES"/>
    <n v="3"/>
    <x v="1"/>
    <n v="28"/>
    <n v="28"/>
    <s v="Adult"/>
    <n v="0"/>
    <n v="0"/>
    <n v="0"/>
    <s v="349207"/>
    <n v="7.8958000000000004"/>
    <s v="7.8958"/>
    <s v="Southampton"/>
  </r>
  <r>
    <n v="109"/>
    <n v="0"/>
    <s v="YES"/>
    <n v="3"/>
    <x v="1"/>
    <n v="38"/>
    <n v="38"/>
    <s v="Adult"/>
    <n v="0"/>
    <n v="0"/>
    <n v="0"/>
    <s v="349249"/>
    <n v="7.8958000000000004"/>
    <s v="7.8958"/>
    <s v="Southampton"/>
  </r>
  <r>
    <n v="131"/>
    <n v="0"/>
    <s v="YES"/>
    <n v="3"/>
    <x v="1"/>
    <n v="33"/>
    <n v="33"/>
    <s v="Adult"/>
    <n v="0"/>
    <n v="0"/>
    <n v="0"/>
    <s v="349241"/>
    <n v="7.8958000000000004"/>
    <s v="7.8958"/>
    <s v="Cherbourg"/>
  </r>
  <r>
    <n v="190"/>
    <n v="0"/>
    <s v="YES"/>
    <n v="3"/>
    <x v="1"/>
    <n v="36"/>
    <n v="36"/>
    <s v="Adult"/>
    <n v="0"/>
    <n v="0"/>
    <n v="0"/>
    <s v="349247"/>
    <n v="7.8958000000000004"/>
    <s v="7.8958"/>
    <s v="Southampton"/>
  </r>
  <r>
    <n v="224"/>
    <n v="0"/>
    <s v="YES"/>
    <n v="3"/>
    <x v="1"/>
    <m/>
    <s v="N/A"/>
    <s v="N/A"/>
    <n v="0"/>
    <n v="0"/>
    <n v="0"/>
    <s v="349234"/>
    <n v="7.8958000000000004"/>
    <s v="7.8958"/>
    <s v="Southampton"/>
  </r>
  <r>
    <n v="288"/>
    <n v="0"/>
    <s v="YES"/>
    <n v="3"/>
    <x v="1"/>
    <n v="22"/>
    <n v="22"/>
    <s v="Adult"/>
    <n v="0"/>
    <n v="0"/>
    <n v="0"/>
    <s v="349206"/>
    <n v="7.8958000000000004"/>
    <s v="7.8958"/>
    <s v="Southampton"/>
  </r>
  <r>
    <n v="295"/>
    <n v="0"/>
    <s v="YES"/>
    <n v="3"/>
    <x v="1"/>
    <n v="24"/>
    <n v="24"/>
    <s v="Adult"/>
    <n v="0"/>
    <n v="0"/>
    <n v="0"/>
    <s v="349233"/>
    <n v="7.8958000000000004"/>
    <s v="7.8958"/>
    <s v="Southampton"/>
  </r>
  <r>
    <n v="314"/>
    <n v="0"/>
    <s v="YES"/>
    <n v="3"/>
    <x v="1"/>
    <n v="28"/>
    <n v="28"/>
    <s v="Adult"/>
    <n v="0"/>
    <n v="0"/>
    <n v="0"/>
    <s v="349243"/>
    <n v="7.8958000000000004"/>
    <s v="7.8958"/>
    <s v="Southampton"/>
  </r>
  <r>
    <n v="322"/>
    <n v="0"/>
    <s v="YES"/>
    <n v="3"/>
    <x v="1"/>
    <n v="27"/>
    <n v="27"/>
    <s v="Adult"/>
    <n v="0"/>
    <n v="0"/>
    <n v="0"/>
    <s v="349219"/>
    <n v="7.8958000000000004"/>
    <s v="7.8958"/>
    <s v="Southampton"/>
  </r>
  <r>
    <n v="336"/>
    <n v="0"/>
    <s v="YES"/>
    <n v="3"/>
    <x v="1"/>
    <m/>
    <s v="N/A"/>
    <s v="N/A"/>
    <n v="0"/>
    <n v="0"/>
    <n v="0"/>
    <s v="349225"/>
    <n v="7.8958000000000004"/>
    <s v="7.8958"/>
    <s v="Southampton"/>
  </r>
  <r>
    <n v="385"/>
    <n v="0"/>
    <s v="YES"/>
    <n v="3"/>
    <x v="1"/>
    <m/>
    <s v="N/A"/>
    <s v="N/A"/>
    <n v="0"/>
    <n v="0"/>
    <n v="0"/>
    <s v="349227"/>
    <n v="7.8958000000000004"/>
    <s v="7.8958"/>
    <s v="Southampton"/>
  </r>
  <r>
    <n v="411"/>
    <n v="0"/>
    <s v="YES"/>
    <n v="3"/>
    <x v="1"/>
    <m/>
    <s v="N/A"/>
    <s v="N/A"/>
    <n v="0"/>
    <n v="0"/>
    <n v="0"/>
    <s v="349222"/>
    <n v="7.8958000000000004"/>
    <s v="7.8958"/>
    <s v="Southampton"/>
  </r>
  <r>
    <n v="421"/>
    <n v="0"/>
    <s v="YES"/>
    <n v="3"/>
    <x v="1"/>
    <m/>
    <s v="N/A"/>
    <s v="N/A"/>
    <n v="0"/>
    <n v="0"/>
    <n v="0"/>
    <s v="349254"/>
    <n v="7.8958000000000004"/>
    <s v="7.8958"/>
    <s v="Cherbourg"/>
  </r>
  <r>
    <n v="456"/>
    <n v="1"/>
    <s v="NO"/>
    <n v="3"/>
    <x v="1"/>
    <n v="29"/>
    <n v="29"/>
    <s v="Adult"/>
    <n v="0"/>
    <n v="0"/>
    <n v="0"/>
    <s v="349240"/>
    <n v="7.8958000000000004"/>
    <s v="7.8958"/>
    <s v="Cherbourg"/>
  </r>
  <r>
    <n v="520"/>
    <n v="0"/>
    <s v="YES"/>
    <n v="3"/>
    <x v="1"/>
    <n v="32"/>
    <n v="32"/>
    <s v="Adult"/>
    <n v="0"/>
    <n v="0"/>
    <n v="0"/>
    <s v="349242"/>
    <n v="7.8958000000000004"/>
    <s v="7.8958"/>
    <s v="Southampton"/>
  </r>
  <r>
    <n v="522"/>
    <n v="0"/>
    <s v="YES"/>
    <n v="3"/>
    <x v="1"/>
    <n v="22"/>
    <n v="22"/>
    <s v="Adult"/>
    <n v="0"/>
    <n v="0"/>
    <n v="0"/>
    <s v="349252"/>
    <n v="7.8958000000000004"/>
    <s v="7.8958"/>
    <s v="Southampton"/>
  </r>
  <r>
    <n v="562"/>
    <n v="0"/>
    <s v="YES"/>
    <n v="3"/>
    <x v="1"/>
    <n v="40"/>
    <n v="40"/>
    <s v="Adult"/>
    <n v="0"/>
    <n v="0"/>
    <n v="0"/>
    <s v="349251"/>
    <n v="7.8958000000000004"/>
    <s v="7.8958"/>
    <s v="Southampton"/>
  </r>
  <r>
    <n v="567"/>
    <n v="0"/>
    <s v="YES"/>
    <n v="3"/>
    <x v="1"/>
    <n v="19"/>
    <n v="19"/>
    <s v="Adult"/>
    <n v="0"/>
    <n v="0"/>
    <n v="0"/>
    <s v="349205"/>
    <n v="7.8958000000000004"/>
    <s v="7.8958"/>
    <s v="Southampton"/>
  </r>
  <r>
    <n v="602"/>
    <n v="0"/>
    <s v="YES"/>
    <n v="3"/>
    <x v="1"/>
    <m/>
    <s v="N/A"/>
    <s v="N/A"/>
    <n v="0"/>
    <n v="0"/>
    <n v="0"/>
    <s v="349214"/>
    <n v="7.8958000000000004"/>
    <s v="7.8958"/>
    <s v="Southampton"/>
  </r>
  <r>
    <n v="607"/>
    <n v="0"/>
    <s v="YES"/>
    <n v="3"/>
    <x v="1"/>
    <n v="30"/>
    <n v="30"/>
    <s v="Adult"/>
    <n v="0"/>
    <n v="0"/>
    <n v="0"/>
    <s v="349246"/>
    <n v="7.8958000000000004"/>
    <s v="7.8958"/>
    <s v="Southampton"/>
  </r>
  <r>
    <n v="629"/>
    <n v="0"/>
    <s v="YES"/>
    <n v="3"/>
    <x v="1"/>
    <n v="26"/>
    <n v="26"/>
    <s v="Adult"/>
    <n v="0"/>
    <n v="0"/>
    <n v="0"/>
    <s v="349224"/>
    <n v="7.8958000000000004"/>
    <s v="7.8958"/>
    <s v="Southampton"/>
  </r>
  <r>
    <n v="647"/>
    <n v="0"/>
    <s v="YES"/>
    <n v="3"/>
    <x v="1"/>
    <n v="19"/>
    <n v="19"/>
    <s v="Adult"/>
    <n v="0"/>
    <n v="0"/>
    <n v="0"/>
    <s v="349231"/>
    <n v="7.8958000000000004"/>
    <s v="7.8958"/>
    <s v="Southampton"/>
  </r>
  <r>
    <n v="651"/>
    <n v="0"/>
    <s v="YES"/>
    <n v="3"/>
    <x v="1"/>
    <m/>
    <s v="N/A"/>
    <s v="N/A"/>
    <n v="0"/>
    <n v="0"/>
    <n v="0"/>
    <s v="349221"/>
    <n v="7.8958000000000004"/>
    <s v="7.8958"/>
    <s v="Southampton"/>
  </r>
  <r>
    <n v="657"/>
    <n v="0"/>
    <s v="YES"/>
    <n v="3"/>
    <x v="1"/>
    <m/>
    <s v="N/A"/>
    <s v="N/A"/>
    <n v="0"/>
    <n v="0"/>
    <n v="0"/>
    <s v="349223"/>
    <n v="7.8958000000000004"/>
    <s v="7.8958"/>
    <s v="Southampton"/>
  </r>
  <r>
    <n v="739"/>
    <n v="0"/>
    <s v="YES"/>
    <n v="3"/>
    <x v="1"/>
    <m/>
    <s v="N/A"/>
    <s v="N/A"/>
    <n v="0"/>
    <n v="0"/>
    <n v="0"/>
    <s v="349201"/>
    <n v="7.8958000000000004"/>
    <s v="7.8958"/>
    <s v="Southampton"/>
  </r>
  <r>
    <n v="740"/>
    <n v="0"/>
    <s v="YES"/>
    <n v="3"/>
    <x v="1"/>
    <m/>
    <s v="N/A"/>
    <s v="N/A"/>
    <n v="0"/>
    <n v="0"/>
    <n v="0"/>
    <s v="349218"/>
    <n v="7.8958000000000004"/>
    <s v="7.8958"/>
    <s v="Southampton"/>
  </r>
  <r>
    <n v="754"/>
    <n v="0"/>
    <s v="YES"/>
    <n v="3"/>
    <x v="1"/>
    <n v="23"/>
    <n v="23"/>
    <s v="Adult"/>
    <n v="0"/>
    <n v="0"/>
    <n v="0"/>
    <s v="349204"/>
    <n v="7.8958000000000004"/>
    <s v="7.8958"/>
    <s v="Southampton"/>
  </r>
  <r>
    <n v="795"/>
    <n v="0"/>
    <s v="YES"/>
    <n v="3"/>
    <x v="1"/>
    <n v="25"/>
    <n v="25"/>
    <s v="Adult"/>
    <n v="0"/>
    <n v="0"/>
    <n v="0"/>
    <s v="349203"/>
    <n v="7.8958000000000004"/>
    <s v="7.8958"/>
    <s v="Southampton"/>
  </r>
  <r>
    <n v="848"/>
    <n v="0"/>
    <s v="YES"/>
    <n v="3"/>
    <x v="1"/>
    <n v="35"/>
    <n v="35"/>
    <s v="Adult"/>
    <n v="0"/>
    <n v="0"/>
    <n v="0"/>
    <s v="349213"/>
    <n v="7.8958000000000004"/>
    <s v="7.8958"/>
    <s v="Cherbourg"/>
  </r>
  <r>
    <n v="871"/>
    <n v="0"/>
    <s v="YES"/>
    <n v="3"/>
    <x v="1"/>
    <n v="26"/>
    <n v="26"/>
    <s v="Adult"/>
    <n v="0"/>
    <n v="0"/>
    <n v="0"/>
    <s v="349248"/>
    <n v="7.8958000000000004"/>
    <s v="7.8958"/>
    <s v="Southampton"/>
  </r>
  <r>
    <n v="878"/>
    <n v="0"/>
    <s v="YES"/>
    <n v="3"/>
    <x v="1"/>
    <n v="19"/>
    <n v="19"/>
    <s v="Adult"/>
    <n v="0"/>
    <n v="0"/>
    <n v="0"/>
    <s v="349212"/>
    <n v="7.8958000000000004"/>
    <s v="7.8958"/>
    <s v="Southampton"/>
  </r>
  <r>
    <n v="879"/>
    <n v="0"/>
    <s v="YES"/>
    <n v="3"/>
    <x v="1"/>
    <m/>
    <s v="N/A"/>
    <s v="N/A"/>
    <n v="0"/>
    <n v="0"/>
    <n v="0"/>
    <s v="349217"/>
    <n v="7.8958000000000004"/>
    <s v="7.8958"/>
    <s v="Southampton"/>
  </r>
  <r>
    <n v="882"/>
    <n v="0"/>
    <s v="YES"/>
    <n v="3"/>
    <x v="1"/>
    <n v="33"/>
    <n v="33"/>
    <s v="Adult"/>
    <n v="0"/>
    <n v="0"/>
    <n v="0"/>
    <s v="349257"/>
    <n v="7.8958000000000004"/>
    <s v="7.8958"/>
    <s v="Southampton"/>
  </r>
  <r>
    <n v="811"/>
    <n v="0"/>
    <s v="YES"/>
    <n v="3"/>
    <x v="1"/>
    <n v="26"/>
    <n v="26"/>
    <s v="Adult"/>
    <n v="0"/>
    <n v="0"/>
    <n v="0"/>
    <s v="3474"/>
    <n v="7.8875000000000002"/>
    <s v="7.8875"/>
    <s v="Southampton"/>
  </r>
  <r>
    <n v="29"/>
    <n v="1"/>
    <s v="NO"/>
    <n v="3"/>
    <x v="0"/>
    <m/>
    <s v="N/A"/>
    <s v="N/A"/>
    <n v="0"/>
    <n v="0"/>
    <n v="0"/>
    <s v="330959"/>
    <n v="7.8792"/>
    <s v="7.8792"/>
    <s v="Queenstown"/>
  </r>
  <r>
    <n v="45"/>
    <n v="1"/>
    <s v="NO"/>
    <n v="3"/>
    <x v="0"/>
    <n v="19"/>
    <n v="19"/>
    <s v="Adult"/>
    <n v="0"/>
    <n v="0"/>
    <n v="0"/>
    <s v="330958"/>
    <n v="7.8792"/>
    <s v="7.8792"/>
    <s v="Queenstown"/>
  </r>
  <r>
    <n v="359"/>
    <n v="1"/>
    <s v="NO"/>
    <n v="3"/>
    <x v="0"/>
    <m/>
    <s v="N/A"/>
    <s v="N/A"/>
    <n v="0"/>
    <n v="0"/>
    <n v="0"/>
    <s v="330931"/>
    <n v="7.8792"/>
    <s v="7.8792"/>
    <s v="Queenstown"/>
  </r>
  <r>
    <n v="360"/>
    <n v="1"/>
    <s v="NO"/>
    <n v="3"/>
    <x v="0"/>
    <m/>
    <s v="N/A"/>
    <s v="N/A"/>
    <n v="0"/>
    <n v="0"/>
    <n v="0"/>
    <s v="330980"/>
    <n v="7.8792"/>
    <s v="7.8792"/>
    <s v="Queenstown"/>
  </r>
  <r>
    <n v="423"/>
    <n v="0"/>
    <s v="YES"/>
    <n v="3"/>
    <x v="1"/>
    <n v="29"/>
    <n v="29"/>
    <s v="Adult"/>
    <n v="0"/>
    <n v="0"/>
    <n v="0"/>
    <s v="315082"/>
    <n v="7.875"/>
    <s v="7.875"/>
    <s v="Southampton"/>
  </r>
  <r>
    <n v="15"/>
    <n v="0"/>
    <s v="YES"/>
    <n v="3"/>
    <x v="0"/>
    <n v="14"/>
    <n v="14"/>
    <s v="Teen"/>
    <n v="0"/>
    <n v="0"/>
    <n v="0"/>
    <s v="350406"/>
    <n v="7.8541999999999996"/>
    <s v="7.8542"/>
    <s v="Southampton"/>
  </r>
  <r>
    <n v="92"/>
    <n v="0"/>
    <s v="YES"/>
    <n v="3"/>
    <x v="1"/>
    <n v="20"/>
    <n v="20"/>
    <s v="Adult"/>
    <n v="0"/>
    <n v="0"/>
    <n v="0"/>
    <s v="347466"/>
    <n v="7.8541999999999996"/>
    <s v="7.8542"/>
    <s v="Southampton"/>
  </r>
  <r>
    <n v="176"/>
    <n v="0"/>
    <s v="YES"/>
    <n v="3"/>
    <x v="1"/>
    <n v="18"/>
    <n v="18"/>
    <s v="Teen"/>
    <n v="1"/>
    <n v="1"/>
    <n v="2"/>
    <s v="350404"/>
    <n v="7.8541999999999996"/>
    <s v="7.8542"/>
    <s v="Southampton"/>
  </r>
  <r>
    <n v="193"/>
    <n v="1"/>
    <s v="NO"/>
    <n v="3"/>
    <x v="0"/>
    <n v="19"/>
    <n v="19"/>
    <s v="Adult"/>
    <n v="1"/>
    <n v="0"/>
    <n v="1"/>
    <s v="350046"/>
    <n v="7.8541999999999996"/>
    <s v="7.8542"/>
    <s v="Southampton"/>
  </r>
  <r>
    <n v="282"/>
    <n v="0"/>
    <s v="YES"/>
    <n v="3"/>
    <x v="1"/>
    <n v="28"/>
    <n v="28"/>
    <s v="Adult"/>
    <n v="0"/>
    <n v="0"/>
    <n v="0"/>
    <s v="347464"/>
    <n v="7.8541999999999996"/>
    <s v="7.8542"/>
    <s v="Southampton"/>
  </r>
  <r>
    <n v="316"/>
    <n v="1"/>
    <s v="NO"/>
    <n v="3"/>
    <x v="0"/>
    <n v="26"/>
    <n v="26"/>
    <s v="Adult"/>
    <n v="0"/>
    <n v="0"/>
    <n v="0"/>
    <s v="347470"/>
    <n v="7.8541999999999996"/>
    <s v="7.8542"/>
    <s v="Southampton"/>
  </r>
  <r>
    <n v="397"/>
    <n v="0"/>
    <s v="YES"/>
    <n v="3"/>
    <x v="0"/>
    <n v="31"/>
    <n v="31"/>
    <s v="Adult"/>
    <n v="0"/>
    <n v="0"/>
    <n v="0"/>
    <s v="350407"/>
    <n v="7.8541999999999996"/>
    <s v="7.8542"/>
    <s v="Southampton"/>
  </r>
  <r>
    <n v="570"/>
    <n v="1"/>
    <s v="NO"/>
    <n v="3"/>
    <x v="1"/>
    <n v="32"/>
    <n v="32"/>
    <s v="Adult"/>
    <n v="0"/>
    <n v="0"/>
    <n v="0"/>
    <s v="350417"/>
    <n v="7.8541999999999996"/>
    <s v="7.8542"/>
    <s v="Southampton"/>
  </r>
  <r>
    <n v="624"/>
    <n v="0"/>
    <s v="YES"/>
    <n v="3"/>
    <x v="1"/>
    <n v="21"/>
    <n v="21"/>
    <s v="Adult"/>
    <n v="0"/>
    <n v="0"/>
    <n v="0"/>
    <s v="350029"/>
    <n v="7.8541999999999996"/>
    <s v="7.8542"/>
    <s v="Southampton"/>
  </r>
  <r>
    <n v="641"/>
    <n v="0"/>
    <s v="YES"/>
    <n v="3"/>
    <x v="1"/>
    <n v="20"/>
    <n v="20"/>
    <s v="Adult"/>
    <n v="0"/>
    <n v="0"/>
    <n v="0"/>
    <s v="350050"/>
    <n v="7.8541999999999996"/>
    <s v="7.8542"/>
    <s v="Southampton"/>
  </r>
  <r>
    <n v="705"/>
    <n v="0"/>
    <s v="YES"/>
    <n v="3"/>
    <x v="1"/>
    <n v="26"/>
    <n v="26"/>
    <s v="Adult"/>
    <n v="1"/>
    <n v="0"/>
    <n v="1"/>
    <s v="350025"/>
    <n v="7.8541999999999996"/>
    <s v="7.8542"/>
    <s v="Southampton"/>
  </r>
  <r>
    <n v="772"/>
    <n v="0"/>
    <s v="YES"/>
    <n v="3"/>
    <x v="1"/>
    <n v="48"/>
    <n v="48"/>
    <s v="Adult"/>
    <n v="0"/>
    <n v="0"/>
    <n v="0"/>
    <s v="350047"/>
    <n v="7.8541999999999996"/>
    <s v="7.8542"/>
    <s v="Southampton"/>
  </r>
  <r>
    <n v="834"/>
    <n v="0"/>
    <s v="YES"/>
    <n v="3"/>
    <x v="1"/>
    <n v="23"/>
    <n v="23"/>
    <s v="Adult"/>
    <n v="0"/>
    <n v="0"/>
    <n v="0"/>
    <s v="347468"/>
    <n v="7.8541999999999996"/>
    <s v="7.8542"/>
    <s v="Southampton"/>
  </r>
  <r>
    <n v="553"/>
    <n v="0"/>
    <s v="YES"/>
    <n v="3"/>
    <x v="1"/>
    <m/>
    <s v="N/A"/>
    <s v="N/A"/>
    <n v="0"/>
    <n v="0"/>
    <n v="0"/>
    <s v="330979"/>
    <n v="7.8292000000000002"/>
    <s v="7.8292"/>
    <s v="Queenstown"/>
  </r>
  <r>
    <n v="654"/>
    <n v="1"/>
    <s v="NO"/>
    <n v="3"/>
    <x v="0"/>
    <m/>
    <s v="N/A"/>
    <s v="N/A"/>
    <n v="0"/>
    <n v="0"/>
    <n v="0"/>
    <s v="330919"/>
    <n v="7.8292000000000002"/>
    <s v="7.8292"/>
    <s v="Queenstown"/>
  </r>
  <r>
    <n v="52"/>
    <n v="0"/>
    <s v="YES"/>
    <n v="3"/>
    <x v="1"/>
    <n v="21"/>
    <n v="21"/>
    <s v="Adult"/>
    <n v="0"/>
    <n v="0"/>
    <n v="0"/>
    <s v="A/4. 39886"/>
    <n v="7.8"/>
    <s v="7.8"/>
    <s v="Southampton"/>
  </r>
  <r>
    <n v="147"/>
    <n v="1"/>
    <s v="NO"/>
    <n v="3"/>
    <x v="1"/>
    <n v="27"/>
    <n v="27"/>
    <s v="Adult"/>
    <n v="0"/>
    <n v="0"/>
    <n v="0"/>
    <s v="350043"/>
    <n v="7.7957999999999998"/>
    <s v="7.7958"/>
    <s v="Southampton"/>
  </r>
  <r>
    <n v="392"/>
    <n v="1"/>
    <s v="NO"/>
    <n v="3"/>
    <x v="1"/>
    <n v="21"/>
    <n v="21"/>
    <s v="Adult"/>
    <n v="0"/>
    <n v="0"/>
    <n v="0"/>
    <s v="350034"/>
    <n v="7.7957999999999998"/>
    <s v="7.7958"/>
    <s v="Southampton"/>
  </r>
  <r>
    <n v="396"/>
    <n v="0"/>
    <s v="YES"/>
    <n v="3"/>
    <x v="1"/>
    <n v="22"/>
    <n v="22"/>
    <s v="Adult"/>
    <n v="0"/>
    <n v="0"/>
    <n v="0"/>
    <s v="350052"/>
    <n v="7.7957999999999998"/>
    <s v="7.7958"/>
    <s v="Southampton"/>
  </r>
  <r>
    <n v="500"/>
    <n v="0"/>
    <s v="YES"/>
    <n v="3"/>
    <x v="1"/>
    <n v="24"/>
    <n v="24"/>
    <s v="Adult"/>
    <n v="0"/>
    <n v="0"/>
    <n v="0"/>
    <s v="350035"/>
    <n v="7.7957999999999998"/>
    <s v="7.7958"/>
    <s v="Southampton"/>
  </r>
  <r>
    <n v="689"/>
    <n v="0"/>
    <s v="YES"/>
    <n v="3"/>
    <x v="1"/>
    <n v="18"/>
    <n v="18"/>
    <s v="Teen"/>
    <n v="0"/>
    <n v="0"/>
    <n v="0"/>
    <s v="350036"/>
    <n v="7.7957999999999998"/>
    <s v="7.7958"/>
    <s v="Southampton"/>
  </r>
  <r>
    <n v="757"/>
    <n v="0"/>
    <s v="YES"/>
    <n v="3"/>
    <x v="1"/>
    <n v="28"/>
    <n v="28"/>
    <s v="Adult"/>
    <n v="0"/>
    <n v="0"/>
    <n v="0"/>
    <s v="350042"/>
    <n v="7.7957999999999998"/>
    <s v="7.7958"/>
    <s v="Southampton"/>
  </r>
  <r>
    <n v="83"/>
    <n v="1"/>
    <s v="NO"/>
    <n v="3"/>
    <x v="0"/>
    <m/>
    <s v="N/A"/>
    <s v="N/A"/>
    <n v="0"/>
    <n v="0"/>
    <n v="0"/>
    <s v="330932"/>
    <n v="7.7874999999999996"/>
    <s v="7.7875"/>
    <s v="Queenstown"/>
  </r>
  <r>
    <n v="108"/>
    <n v="1"/>
    <s v="NO"/>
    <n v="3"/>
    <x v="1"/>
    <m/>
    <s v="N/A"/>
    <s v="N/A"/>
    <n v="0"/>
    <n v="0"/>
    <n v="0"/>
    <s v="312991"/>
    <n v="7.7750000000000004"/>
    <s v="7.775"/>
    <s v="Southampton"/>
  </r>
  <r>
    <n v="163"/>
    <n v="0"/>
    <s v="YES"/>
    <n v="3"/>
    <x v="1"/>
    <n v="26"/>
    <n v="26"/>
    <s v="Adult"/>
    <n v="0"/>
    <n v="0"/>
    <n v="0"/>
    <s v="347068"/>
    <n v="7.7750000000000004"/>
    <s v="7.775"/>
    <s v="Southampton"/>
  </r>
  <r>
    <n v="232"/>
    <n v="0"/>
    <s v="YES"/>
    <n v="3"/>
    <x v="1"/>
    <n v="29"/>
    <n v="29"/>
    <s v="Adult"/>
    <n v="0"/>
    <n v="0"/>
    <n v="0"/>
    <s v="347067"/>
    <n v="7.7750000000000004"/>
    <s v="7.775"/>
    <s v="Southampton"/>
  </r>
  <r>
    <n v="247"/>
    <n v="0"/>
    <s v="YES"/>
    <n v="3"/>
    <x v="0"/>
    <n v="25"/>
    <n v="25"/>
    <s v="Adult"/>
    <n v="0"/>
    <n v="0"/>
    <n v="0"/>
    <s v="347071"/>
    <n v="7.7750000000000004"/>
    <s v="7.775"/>
    <s v="Southampton"/>
  </r>
  <r>
    <n v="268"/>
    <n v="1"/>
    <s v="NO"/>
    <n v="3"/>
    <x v="1"/>
    <n v="25"/>
    <n v="25"/>
    <s v="Adult"/>
    <n v="1"/>
    <n v="0"/>
    <n v="1"/>
    <s v="347083"/>
    <n v="7.7750000000000004"/>
    <s v="7.775"/>
    <s v="Southampton"/>
  </r>
  <r>
    <n v="380"/>
    <n v="0"/>
    <s v="YES"/>
    <n v="3"/>
    <x v="1"/>
    <n v="19"/>
    <n v="19"/>
    <s v="Adult"/>
    <n v="0"/>
    <n v="0"/>
    <n v="0"/>
    <s v="347069"/>
    <n v="7.7750000000000004"/>
    <s v="7.775"/>
    <s v="Southampton"/>
  </r>
  <r>
    <n v="409"/>
    <n v="0"/>
    <s v="YES"/>
    <n v="3"/>
    <x v="1"/>
    <n v="21"/>
    <n v="21"/>
    <s v="Adult"/>
    <n v="0"/>
    <n v="0"/>
    <n v="0"/>
    <s v="312992"/>
    <n v="7.7750000000000004"/>
    <s v="7.775"/>
    <s v="Southampton"/>
  </r>
  <r>
    <n v="443"/>
    <n v="0"/>
    <s v="YES"/>
    <n v="3"/>
    <x v="1"/>
    <n v="25"/>
    <n v="25"/>
    <s v="Adult"/>
    <n v="1"/>
    <n v="0"/>
    <n v="1"/>
    <s v="347076"/>
    <n v="7.7750000000000004"/>
    <s v="7.775"/>
    <s v="Southampton"/>
  </r>
  <r>
    <n v="555"/>
    <n v="1"/>
    <s v="NO"/>
    <n v="3"/>
    <x v="0"/>
    <n v="22"/>
    <n v="22"/>
    <s v="Adult"/>
    <n v="0"/>
    <n v="0"/>
    <n v="0"/>
    <s v="347085"/>
    <n v="7.7750000000000004"/>
    <s v="7.775"/>
    <s v="Southampton"/>
  </r>
  <r>
    <n v="668"/>
    <n v="0"/>
    <s v="YES"/>
    <n v="3"/>
    <x v="1"/>
    <m/>
    <s v="N/A"/>
    <s v="N/A"/>
    <n v="0"/>
    <n v="0"/>
    <n v="0"/>
    <s v="312993"/>
    <n v="7.7750000000000004"/>
    <s v="7.775"/>
    <s v="Southampton"/>
  </r>
  <r>
    <n v="676"/>
    <n v="0"/>
    <s v="YES"/>
    <n v="3"/>
    <x v="1"/>
    <n v="18"/>
    <n v="18"/>
    <s v="Teen"/>
    <n v="0"/>
    <n v="0"/>
    <n v="0"/>
    <s v="349912"/>
    <n v="7.7750000000000004"/>
    <s v="7.775"/>
    <s v="Southampton"/>
  </r>
  <r>
    <n v="720"/>
    <n v="0"/>
    <s v="YES"/>
    <n v="3"/>
    <x v="1"/>
    <n v="33"/>
    <n v="33"/>
    <s v="Adult"/>
    <n v="0"/>
    <n v="0"/>
    <n v="0"/>
    <s v="347062"/>
    <n v="7.7750000000000004"/>
    <s v="7.775"/>
    <s v="Southampton"/>
  </r>
  <r>
    <n v="765"/>
    <n v="0"/>
    <s v="YES"/>
    <n v="3"/>
    <x v="1"/>
    <n v="16"/>
    <n v="16"/>
    <s v="Teen"/>
    <n v="0"/>
    <n v="0"/>
    <n v="0"/>
    <s v="347074"/>
    <n v="7.7750000000000004"/>
    <s v="7.775"/>
    <s v="Southampton"/>
  </r>
  <r>
    <n v="806"/>
    <n v="0"/>
    <s v="YES"/>
    <n v="3"/>
    <x v="1"/>
    <n v="31"/>
    <n v="31"/>
    <s v="Adult"/>
    <n v="0"/>
    <n v="0"/>
    <n v="0"/>
    <s v="347063"/>
    <n v="7.7750000000000004"/>
    <s v="7.775"/>
    <s v="Southampton"/>
  </r>
  <r>
    <n v="808"/>
    <n v="0"/>
    <s v="YES"/>
    <n v="3"/>
    <x v="0"/>
    <n v="18"/>
    <n v="18"/>
    <s v="Teen"/>
    <n v="0"/>
    <n v="0"/>
    <n v="0"/>
    <s v="347087"/>
    <n v="7.7750000000000004"/>
    <s v="7.775"/>
    <s v="Southampton"/>
  </r>
  <r>
    <n v="852"/>
    <n v="0"/>
    <s v="YES"/>
    <n v="3"/>
    <x v="1"/>
    <n v="74"/>
    <n v="74"/>
    <s v="Senior Citizen"/>
    <n v="0"/>
    <n v="0"/>
    <n v="0"/>
    <s v="347060"/>
    <n v="7.7750000000000004"/>
    <s v="7.775"/>
    <s v="Southampton"/>
  </r>
  <r>
    <n v="33"/>
    <n v="1"/>
    <s v="NO"/>
    <n v="3"/>
    <x v="0"/>
    <m/>
    <s v="N/A"/>
    <s v="N/A"/>
    <n v="0"/>
    <n v="0"/>
    <n v="0"/>
    <s v="335677"/>
    <n v="7.75"/>
    <s v="7.75"/>
    <s v="Queenstown"/>
  </r>
  <r>
    <n v="48"/>
    <n v="1"/>
    <s v="NO"/>
    <n v="3"/>
    <x v="0"/>
    <m/>
    <s v="N/A"/>
    <s v="N/A"/>
    <n v="0"/>
    <n v="0"/>
    <n v="0"/>
    <s v="14311"/>
    <n v="7.75"/>
    <s v="7.75"/>
    <s v="Queenstown"/>
  </r>
  <r>
    <n v="117"/>
    <n v="0"/>
    <s v="YES"/>
    <n v="3"/>
    <x v="1"/>
    <n v="70.5"/>
    <n v="70.5"/>
    <s v="Senior Citizen"/>
    <n v="0"/>
    <n v="0"/>
    <n v="0"/>
    <s v="370369"/>
    <n v="7.75"/>
    <s v="7.75"/>
    <s v="Queenstown"/>
  </r>
  <r>
    <n v="127"/>
    <n v="0"/>
    <s v="YES"/>
    <n v="3"/>
    <x v="1"/>
    <m/>
    <s v="N/A"/>
    <s v="N/A"/>
    <n v="0"/>
    <n v="0"/>
    <n v="0"/>
    <s v="370372"/>
    <n v="7.75"/>
    <s v="7.75"/>
    <s v="Queenstown"/>
  </r>
  <r>
    <n v="142"/>
    <n v="1"/>
    <s v="NO"/>
    <n v="3"/>
    <x v="0"/>
    <n v="22"/>
    <n v="22"/>
    <s v="Adult"/>
    <n v="0"/>
    <n v="0"/>
    <n v="0"/>
    <s v="347081"/>
    <n v="7.75"/>
    <s v="7.75"/>
    <s v="Southampton"/>
  </r>
  <r>
    <n v="197"/>
    <n v="0"/>
    <s v="YES"/>
    <n v="3"/>
    <x v="1"/>
    <m/>
    <s v="N/A"/>
    <s v="N/A"/>
    <n v="0"/>
    <n v="0"/>
    <n v="0"/>
    <s v="368703"/>
    <n v="7.75"/>
    <s v="7.75"/>
    <s v="Queenstown"/>
  </r>
  <r>
    <n v="199"/>
    <n v="1"/>
    <s v="NO"/>
    <n v="3"/>
    <x v="0"/>
    <m/>
    <s v="N/A"/>
    <s v="N/A"/>
    <n v="0"/>
    <n v="0"/>
    <n v="0"/>
    <s v="370370"/>
    <n v="7.75"/>
    <s v="7.75"/>
    <s v="Queenstown"/>
  </r>
  <r>
    <n v="209"/>
    <n v="1"/>
    <s v="NO"/>
    <n v="3"/>
    <x v="0"/>
    <n v="16"/>
    <n v="16"/>
    <s v="Teen"/>
    <n v="0"/>
    <n v="0"/>
    <n v="0"/>
    <s v="367231"/>
    <n v="7.75"/>
    <s v="7.75"/>
    <s v="Queenstown"/>
  </r>
  <r>
    <n v="215"/>
    <n v="0"/>
    <s v="YES"/>
    <n v="3"/>
    <x v="1"/>
    <m/>
    <s v="N/A"/>
    <s v="N/A"/>
    <n v="1"/>
    <n v="0"/>
    <n v="1"/>
    <s v="367229"/>
    <n v="7.75"/>
    <s v="7.75"/>
    <s v="Queenstown"/>
  </r>
  <r>
    <n v="261"/>
    <n v="0"/>
    <s v="YES"/>
    <n v="3"/>
    <x v="1"/>
    <m/>
    <s v="N/A"/>
    <s v="N/A"/>
    <n v="0"/>
    <n v="0"/>
    <n v="0"/>
    <s v="384461"/>
    <n v="7.75"/>
    <s v="7.75"/>
    <s v="Queenstown"/>
  </r>
  <r>
    <n v="265"/>
    <n v="0"/>
    <s v="YES"/>
    <n v="3"/>
    <x v="0"/>
    <m/>
    <s v="N/A"/>
    <s v="N/A"/>
    <n v="0"/>
    <n v="0"/>
    <n v="0"/>
    <s v="382649"/>
    <n v="7.75"/>
    <s v="7.75"/>
    <s v="Queenstown"/>
  </r>
  <r>
    <n v="275"/>
    <n v="1"/>
    <s v="NO"/>
    <n v="3"/>
    <x v="0"/>
    <m/>
    <s v="N/A"/>
    <s v="N/A"/>
    <n v="0"/>
    <n v="0"/>
    <n v="0"/>
    <s v="370375"/>
    <n v="7.75"/>
    <s v="7.75"/>
    <s v="Queenstown"/>
  </r>
  <r>
    <n v="277"/>
    <n v="0"/>
    <s v="YES"/>
    <n v="3"/>
    <x v="0"/>
    <n v="45"/>
    <n v="45"/>
    <s v="Adult"/>
    <n v="0"/>
    <n v="0"/>
    <n v="0"/>
    <s v="347073"/>
    <n v="7.75"/>
    <s v="7.75"/>
    <s v="Southampton"/>
  </r>
  <r>
    <n v="281"/>
    <n v="0"/>
    <s v="YES"/>
    <n v="3"/>
    <x v="1"/>
    <n v="65"/>
    <n v="65"/>
    <s v="Senior Citizen"/>
    <n v="0"/>
    <n v="0"/>
    <n v="0"/>
    <s v="336439"/>
    <n v="7.75"/>
    <s v="7.75"/>
    <s v="Queenstown"/>
  </r>
  <r>
    <n v="290"/>
    <n v="1"/>
    <s v="NO"/>
    <n v="3"/>
    <x v="0"/>
    <n v="22"/>
    <n v="22"/>
    <s v="Adult"/>
    <n v="0"/>
    <n v="0"/>
    <n v="0"/>
    <s v="370373"/>
    <n v="7.75"/>
    <s v="7.75"/>
    <s v="Queenstown"/>
  </r>
  <r>
    <n v="301"/>
    <n v="1"/>
    <s v="NO"/>
    <n v="3"/>
    <x v="0"/>
    <m/>
    <s v="N/A"/>
    <s v="N/A"/>
    <n v="0"/>
    <n v="0"/>
    <n v="0"/>
    <s v="9234"/>
    <n v="7.75"/>
    <s v="7.75"/>
    <s v="Queenstown"/>
  </r>
  <r>
    <n v="369"/>
    <n v="1"/>
    <s v="NO"/>
    <n v="3"/>
    <x v="0"/>
    <m/>
    <s v="N/A"/>
    <s v="N/A"/>
    <n v="0"/>
    <n v="0"/>
    <n v="0"/>
    <s v="14313"/>
    <n v="7.75"/>
    <s v="7.75"/>
    <s v="Queenstown"/>
  </r>
  <r>
    <n v="407"/>
    <n v="0"/>
    <s v="YES"/>
    <n v="3"/>
    <x v="1"/>
    <n v="51"/>
    <n v="51"/>
    <s v="Adult"/>
    <n v="0"/>
    <n v="0"/>
    <n v="0"/>
    <s v="347064"/>
    <n v="7.75"/>
    <s v="7.75"/>
    <s v="Southampton"/>
  </r>
  <r>
    <n v="429"/>
    <n v="0"/>
    <s v="YES"/>
    <n v="3"/>
    <x v="1"/>
    <m/>
    <s v="N/A"/>
    <s v="N/A"/>
    <n v="0"/>
    <n v="0"/>
    <n v="0"/>
    <s v="364851"/>
    <n v="7.75"/>
    <s v="7.75"/>
    <s v="Queenstown"/>
  </r>
  <r>
    <n v="460"/>
    <n v="0"/>
    <s v="YES"/>
    <n v="3"/>
    <x v="1"/>
    <m/>
    <s v="N/A"/>
    <s v="N/A"/>
    <n v="0"/>
    <n v="0"/>
    <n v="0"/>
    <s v="371060"/>
    <n v="7.75"/>
    <s v="7.75"/>
    <s v="Queenstown"/>
  </r>
  <r>
    <n v="502"/>
    <n v="0"/>
    <s v="YES"/>
    <n v="3"/>
    <x v="0"/>
    <n v="21"/>
    <n v="21"/>
    <s v="Adult"/>
    <n v="0"/>
    <n v="0"/>
    <n v="0"/>
    <s v="364846"/>
    <n v="7.75"/>
    <s v="7.75"/>
    <s v="Queenstown"/>
  </r>
  <r>
    <n v="511"/>
    <n v="1"/>
    <s v="NO"/>
    <n v="3"/>
    <x v="1"/>
    <n v="29"/>
    <n v="29"/>
    <s v="Adult"/>
    <n v="0"/>
    <n v="0"/>
    <n v="0"/>
    <s v="382651"/>
    <n v="7.75"/>
    <s v="7.75"/>
    <s v="Queenstown"/>
  </r>
  <r>
    <n v="526"/>
    <n v="0"/>
    <s v="YES"/>
    <n v="3"/>
    <x v="1"/>
    <n v="40.5"/>
    <n v="40.5"/>
    <s v="Adult"/>
    <n v="0"/>
    <n v="0"/>
    <n v="0"/>
    <s v="367232"/>
    <n v="7.75"/>
    <s v="7.75"/>
    <s v="Queenstown"/>
  </r>
  <r>
    <n v="561"/>
    <n v="0"/>
    <s v="YES"/>
    <n v="3"/>
    <x v="1"/>
    <m/>
    <s v="N/A"/>
    <s v="N/A"/>
    <n v="0"/>
    <n v="0"/>
    <n v="0"/>
    <s v="372622"/>
    <n v="7.75"/>
    <s v="7.75"/>
    <s v="Queenstown"/>
  </r>
  <r>
    <n v="574"/>
    <n v="1"/>
    <s v="NO"/>
    <n v="3"/>
    <x v="0"/>
    <m/>
    <s v="N/A"/>
    <s v="N/A"/>
    <n v="0"/>
    <n v="0"/>
    <n v="0"/>
    <s v="14312"/>
    <n v="7.75"/>
    <s v="7.75"/>
    <s v="Queenstown"/>
  </r>
  <r>
    <n v="594"/>
    <n v="0"/>
    <s v="YES"/>
    <n v="3"/>
    <x v="0"/>
    <m/>
    <s v="N/A"/>
    <s v="N/A"/>
    <n v="0"/>
    <n v="2"/>
    <n v="2"/>
    <s v="364848"/>
    <n v="7.75"/>
    <s v="7.75"/>
    <s v="Queenstown"/>
  </r>
  <r>
    <n v="614"/>
    <n v="0"/>
    <s v="YES"/>
    <n v="3"/>
    <x v="1"/>
    <m/>
    <s v="N/A"/>
    <s v="N/A"/>
    <n v="0"/>
    <n v="0"/>
    <n v="0"/>
    <s v="370377"/>
    <n v="7.75"/>
    <s v="7.75"/>
    <s v="Queenstown"/>
  </r>
  <r>
    <n v="750"/>
    <n v="0"/>
    <s v="YES"/>
    <n v="3"/>
    <x v="1"/>
    <n v="31"/>
    <n v="31"/>
    <s v="Adult"/>
    <n v="0"/>
    <n v="0"/>
    <n v="0"/>
    <s v="335097"/>
    <n v="7.75"/>
    <s v="7.75"/>
    <s v="Queenstown"/>
  </r>
  <r>
    <n v="768"/>
    <n v="0"/>
    <s v="YES"/>
    <n v="3"/>
    <x v="0"/>
    <n v="30.5"/>
    <n v="30.5"/>
    <s v="Adult"/>
    <n v="0"/>
    <n v="0"/>
    <n v="0"/>
    <s v="364850"/>
    <n v="7.75"/>
    <s v="7.75"/>
    <s v="Queenstown"/>
  </r>
  <r>
    <n v="776"/>
    <n v="0"/>
    <s v="YES"/>
    <n v="3"/>
    <x v="1"/>
    <n v="18"/>
    <n v="18"/>
    <s v="Teen"/>
    <n v="0"/>
    <n v="0"/>
    <n v="0"/>
    <s v="347078"/>
    <n v="7.75"/>
    <s v="7.75"/>
    <s v="Southampton"/>
  </r>
  <r>
    <n v="777"/>
    <n v="0"/>
    <s v="YES"/>
    <n v="3"/>
    <x v="1"/>
    <m/>
    <s v="N/A"/>
    <s v="N/A"/>
    <n v="0"/>
    <n v="0"/>
    <n v="0"/>
    <s v="383121"/>
    <n v="7.75"/>
    <s v="7.75"/>
    <s v="Queenstown"/>
  </r>
  <r>
    <n v="791"/>
    <n v="0"/>
    <s v="YES"/>
    <n v="3"/>
    <x v="1"/>
    <m/>
    <s v="N/A"/>
    <s v="N/A"/>
    <n v="0"/>
    <n v="0"/>
    <n v="0"/>
    <s v="12460"/>
    <n v="7.75"/>
    <s v="7.75"/>
    <s v="Queenstown"/>
  </r>
  <r>
    <n v="829"/>
    <n v="1"/>
    <s v="NO"/>
    <n v="3"/>
    <x v="1"/>
    <m/>
    <s v="N/A"/>
    <s v="N/A"/>
    <n v="0"/>
    <n v="0"/>
    <n v="0"/>
    <s v="367228"/>
    <n v="7.75"/>
    <s v="7.75"/>
    <s v="Queenstown"/>
  </r>
  <r>
    <n v="891"/>
    <n v="0"/>
    <s v="YES"/>
    <n v="3"/>
    <x v="1"/>
    <n v="32"/>
    <n v="32"/>
    <s v="Adult"/>
    <n v="0"/>
    <n v="0"/>
    <n v="0"/>
    <s v="370376"/>
    <n v="7.75"/>
    <s v="7.75"/>
    <s v="Queenstown"/>
  </r>
  <r>
    <n v="704"/>
    <n v="0"/>
    <s v="YES"/>
    <n v="3"/>
    <x v="1"/>
    <n v="25"/>
    <n v="25"/>
    <s v="Adult"/>
    <n v="0"/>
    <n v="0"/>
    <n v="0"/>
    <s v="36864"/>
    <n v="7.7416999999999998"/>
    <s v="7.7417"/>
    <s v="Queenstown"/>
  </r>
  <r>
    <n v="728"/>
    <n v="1"/>
    <s v="NO"/>
    <n v="3"/>
    <x v="0"/>
    <m/>
    <s v="N/A"/>
    <s v="N/A"/>
    <n v="0"/>
    <n v="0"/>
    <n v="0"/>
    <s v="36866"/>
    <n v="7.7374999999999998"/>
    <s v="7.7375"/>
    <s v="Queenstown"/>
  </r>
  <r>
    <n v="779"/>
    <n v="0"/>
    <s v="YES"/>
    <n v="3"/>
    <x v="1"/>
    <m/>
    <s v="N/A"/>
    <s v="N/A"/>
    <n v="0"/>
    <n v="0"/>
    <n v="0"/>
    <s v="36865"/>
    <n v="7.7374999999999998"/>
    <s v="7.7375"/>
    <s v="Queenstown"/>
  </r>
  <r>
    <n v="157"/>
    <n v="1"/>
    <s v="NO"/>
    <n v="3"/>
    <x v="0"/>
    <n v="16"/>
    <n v="16"/>
    <s v="Teen"/>
    <n v="0"/>
    <n v="0"/>
    <n v="0"/>
    <s v="35851"/>
    <n v="7.7332999999999998"/>
    <s v="7.7333"/>
    <s v="Queenstown"/>
  </r>
  <r>
    <n v="422"/>
    <n v="0"/>
    <s v="YES"/>
    <n v="3"/>
    <x v="1"/>
    <n v="21"/>
    <n v="21"/>
    <s v="Adult"/>
    <n v="0"/>
    <n v="0"/>
    <n v="0"/>
    <s v="A/5. 13032"/>
    <n v="7.7332999999999998"/>
    <s v="7.7333"/>
    <s v="Queenstown"/>
  </r>
  <r>
    <n v="630"/>
    <n v="0"/>
    <s v="YES"/>
    <n v="3"/>
    <x v="1"/>
    <m/>
    <s v="N/A"/>
    <s v="N/A"/>
    <n v="0"/>
    <n v="0"/>
    <n v="0"/>
    <s v="334912"/>
    <n v="7.7332999999999998"/>
    <s v="7.7333"/>
    <s v="Queenstown"/>
  </r>
  <r>
    <n v="698"/>
    <n v="1"/>
    <s v="NO"/>
    <n v="3"/>
    <x v="0"/>
    <m/>
    <s v="N/A"/>
    <s v="N/A"/>
    <n v="0"/>
    <n v="0"/>
    <n v="0"/>
    <s v="35852"/>
    <n v="7.7332999999999998"/>
    <s v="7.7333"/>
    <s v="Queenstown"/>
  </r>
  <r>
    <n v="389"/>
    <n v="0"/>
    <s v="YES"/>
    <n v="3"/>
    <x v="1"/>
    <m/>
    <s v="N/A"/>
    <s v="N/A"/>
    <n v="0"/>
    <n v="0"/>
    <n v="0"/>
    <s v="367655"/>
    <n v="7.7291999999999996"/>
    <s v="7.7292"/>
    <s v="Queenstown"/>
  </r>
  <r>
    <n v="469"/>
    <n v="0"/>
    <s v="YES"/>
    <n v="3"/>
    <x v="1"/>
    <m/>
    <s v="N/A"/>
    <s v="N/A"/>
    <n v="0"/>
    <n v="0"/>
    <n v="0"/>
    <s v="36209"/>
    <n v="7.7249999999999996"/>
    <s v="7.725"/>
    <s v="Queenstown"/>
  </r>
  <r>
    <n v="76"/>
    <n v="0"/>
    <s v="YES"/>
    <n v="3"/>
    <x v="1"/>
    <n v="25"/>
    <n v="25"/>
    <s v="Adult"/>
    <n v="0"/>
    <n v="0"/>
    <n v="0"/>
    <s v="348123"/>
    <n v="7.65"/>
    <s v="7.65"/>
    <s v="Southampton"/>
  </r>
  <r>
    <n v="107"/>
    <n v="1"/>
    <s v="NO"/>
    <n v="3"/>
    <x v="0"/>
    <n v="21"/>
    <n v="21"/>
    <s v="Adult"/>
    <n v="0"/>
    <n v="0"/>
    <n v="0"/>
    <s v="343120"/>
    <n v="7.65"/>
    <s v="7.65"/>
    <s v="Southampton"/>
  </r>
  <r>
    <n v="700"/>
    <n v="0"/>
    <s v="YES"/>
    <n v="3"/>
    <x v="1"/>
    <n v="42"/>
    <n v="42"/>
    <s v="Adult"/>
    <n v="0"/>
    <n v="0"/>
    <n v="0"/>
    <s v="348121"/>
    <n v="7.65"/>
    <s v="7.65"/>
    <s v="Southampton"/>
  </r>
  <r>
    <n v="716"/>
    <n v="0"/>
    <s v="YES"/>
    <n v="3"/>
    <x v="1"/>
    <n v="19"/>
    <n v="19"/>
    <s v="Adult"/>
    <n v="0"/>
    <n v="0"/>
    <n v="0"/>
    <s v="348124"/>
    <n v="7.65"/>
    <s v="7.65"/>
    <s v="Southampton"/>
  </r>
  <r>
    <n v="503"/>
    <n v="0"/>
    <s v="YES"/>
    <n v="3"/>
    <x v="0"/>
    <m/>
    <s v="N/A"/>
    <s v="N/A"/>
    <n v="0"/>
    <n v="0"/>
    <n v="0"/>
    <s v="330909"/>
    <n v="7.6292"/>
    <s v="7.6292"/>
    <s v="Queenstown"/>
  </r>
  <r>
    <n v="236"/>
    <n v="0"/>
    <s v="YES"/>
    <n v="3"/>
    <x v="0"/>
    <m/>
    <s v="N/A"/>
    <s v="N/A"/>
    <n v="0"/>
    <n v="0"/>
    <n v="0"/>
    <s v="W./C. 6609"/>
    <n v="7.55"/>
    <s v="7.55"/>
    <s v="Southampton"/>
  </r>
  <r>
    <n v="649"/>
    <n v="0"/>
    <s v="YES"/>
    <n v="3"/>
    <x v="1"/>
    <m/>
    <s v="N/A"/>
    <s v="N/A"/>
    <n v="0"/>
    <n v="0"/>
    <n v="0"/>
    <s v="S.O./P.P. 751"/>
    <n v="7.55"/>
    <s v="7.55"/>
    <s v="Southampton"/>
  </r>
  <r>
    <n v="650"/>
    <n v="1"/>
    <s v="NO"/>
    <n v="3"/>
    <x v="0"/>
    <n v="23"/>
    <n v="23"/>
    <s v="Adult"/>
    <n v="0"/>
    <n v="0"/>
    <n v="0"/>
    <s v="CA. 2314"/>
    <n v="7.55"/>
    <s v="7.55"/>
    <s v="Southampton"/>
  </r>
  <r>
    <n v="846"/>
    <n v="0"/>
    <s v="YES"/>
    <n v="3"/>
    <x v="1"/>
    <n v="42"/>
    <n v="42"/>
    <s v="Adult"/>
    <n v="0"/>
    <n v="0"/>
    <n v="0"/>
    <s v="C.A. 5547"/>
    <n v="7.55"/>
    <s v="7.55"/>
    <s v="Southampton"/>
  </r>
  <r>
    <n v="479"/>
    <n v="0"/>
    <s v="YES"/>
    <n v="3"/>
    <x v="1"/>
    <n v="22"/>
    <n v="22"/>
    <s v="Adult"/>
    <n v="0"/>
    <n v="0"/>
    <n v="0"/>
    <s v="350060"/>
    <n v="7.5208000000000004"/>
    <s v="7.5208"/>
    <s v="Southampton"/>
  </r>
  <r>
    <n v="515"/>
    <n v="0"/>
    <s v="YES"/>
    <n v="3"/>
    <x v="1"/>
    <n v="24"/>
    <n v="24"/>
    <s v="Adult"/>
    <n v="0"/>
    <n v="0"/>
    <n v="0"/>
    <s v="349209"/>
    <n v="7.4958"/>
    <s v="7.4958"/>
    <s v="Southampton"/>
  </r>
  <r>
    <n v="664"/>
    <n v="0"/>
    <s v="YES"/>
    <n v="3"/>
    <x v="1"/>
    <n v="36"/>
    <n v="36"/>
    <s v="Adult"/>
    <n v="0"/>
    <n v="0"/>
    <n v="0"/>
    <s v="349210"/>
    <n v="7.4958"/>
    <s v="7.4958"/>
    <s v="Southampton"/>
  </r>
  <r>
    <n v="787"/>
    <n v="1"/>
    <s v="NO"/>
    <n v="3"/>
    <x v="0"/>
    <n v="18"/>
    <n v="18"/>
    <s v="Teen"/>
    <n v="0"/>
    <n v="0"/>
    <n v="0"/>
    <s v="3101265"/>
    <n v="7.4958"/>
    <s v="7.4958"/>
    <s v="Southampton"/>
  </r>
  <r>
    <n v="155"/>
    <n v="0"/>
    <s v="YES"/>
    <n v="3"/>
    <x v="1"/>
    <m/>
    <s v="N/A"/>
    <s v="N/A"/>
    <n v="0"/>
    <n v="0"/>
    <n v="0"/>
    <s v="Fa 265302"/>
    <n v="7.3125"/>
    <s v="7.3125"/>
    <s v="Southampton"/>
  </r>
  <r>
    <n v="1"/>
    <n v="0"/>
    <s v="YES"/>
    <n v="3"/>
    <x v="1"/>
    <n v="22"/>
    <n v="22"/>
    <s v="Adult"/>
    <n v="1"/>
    <n v="0"/>
    <n v="1"/>
    <s v="A/5 21171"/>
    <n v="7.25"/>
    <s v="7.25"/>
    <s v="Southampton"/>
  </r>
  <r>
    <n v="95"/>
    <n v="0"/>
    <s v="YES"/>
    <n v="3"/>
    <x v="1"/>
    <n v="59"/>
    <n v="59"/>
    <s v="Senior Citizen"/>
    <n v="0"/>
    <n v="0"/>
    <n v="0"/>
    <s v="364500"/>
    <n v="7.25"/>
    <s v="7.25"/>
    <s v="Southampton"/>
  </r>
  <r>
    <n v="213"/>
    <n v="0"/>
    <s v="YES"/>
    <n v="3"/>
    <x v="1"/>
    <n v="22"/>
    <n v="22"/>
    <s v="Adult"/>
    <n v="0"/>
    <n v="0"/>
    <n v="0"/>
    <s v="A/5 21174"/>
    <n v="7.25"/>
    <s v="7.25"/>
    <s v="Southampton"/>
  </r>
  <r>
    <n v="228"/>
    <n v="0"/>
    <s v="YES"/>
    <n v="3"/>
    <x v="1"/>
    <n v="20.5"/>
    <n v="20.5"/>
    <s v="Adult"/>
    <n v="0"/>
    <n v="0"/>
    <n v="0"/>
    <s v="A/5 21173"/>
    <n v="7.25"/>
    <s v="7.25"/>
    <s v="Southampton"/>
  </r>
  <r>
    <n v="251"/>
    <n v="0"/>
    <s v="YES"/>
    <n v="3"/>
    <x v="1"/>
    <m/>
    <s v="N/A"/>
    <s v="N/A"/>
    <n v="0"/>
    <n v="0"/>
    <n v="0"/>
    <s v="362316"/>
    <n v="7.25"/>
    <s v="7.25"/>
    <s v="Southampton"/>
  </r>
  <r>
    <n v="321"/>
    <n v="0"/>
    <s v="YES"/>
    <n v="3"/>
    <x v="1"/>
    <n v="22"/>
    <n v="22"/>
    <s v="Adult"/>
    <n v="0"/>
    <n v="0"/>
    <n v="0"/>
    <s v="A/5 21172"/>
    <n v="7.25"/>
    <s v="7.25"/>
    <s v="Southampton"/>
  </r>
  <r>
    <n v="366"/>
    <n v="0"/>
    <s v="YES"/>
    <n v="3"/>
    <x v="1"/>
    <n v="30"/>
    <n v="30"/>
    <s v="Adult"/>
    <n v="0"/>
    <n v="0"/>
    <n v="0"/>
    <s v="C 7076"/>
    <n v="7.25"/>
    <s v="7.25"/>
    <s v="Southampton"/>
  </r>
  <r>
    <n v="377"/>
    <n v="1"/>
    <s v="NO"/>
    <n v="3"/>
    <x v="0"/>
    <n v="22"/>
    <n v="22"/>
    <s v="Adult"/>
    <n v="0"/>
    <n v="0"/>
    <n v="0"/>
    <s v="C 7077"/>
    <n v="7.25"/>
    <s v="7.25"/>
    <s v="Southampton"/>
  </r>
  <r>
    <n v="426"/>
    <n v="0"/>
    <s v="YES"/>
    <n v="3"/>
    <x v="1"/>
    <m/>
    <s v="N/A"/>
    <s v="N/A"/>
    <n v="0"/>
    <n v="0"/>
    <n v="0"/>
    <s v="A/4. 34244"/>
    <n v="7.25"/>
    <s v="7.25"/>
    <s v="Southampton"/>
  </r>
  <r>
    <n v="471"/>
    <n v="0"/>
    <s v="YES"/>
    <n v="3"/>
    <x v="1"/>
    <m/>
    <s v="N/A"/>
    <s v="N/A"/>
    <n v="0"/>
    <n v="0"/>
    <n v="0"/>
    <s v="323592"/>
    <n v="7.25"/>
    <s v="7.25"/>
    <s v="Southampton"/>
  </r>
  <r>
    <n v="492"/>
    <n v="0"/>
    <s v="YES"/>
    <n v="3"/>
    <x v="1"/>
    <n v="21"/>
    <n v="21"/>
    <s v="Adult"/>
    <n v="0"/>
    <n v="0"/>
    <n v="0"/>
    <s v="SOTON/OQ 3101317"/>
    <n v="7.25"/>
    <s v="7.25"/>
    <s v="Southampton"/>
  </r>
  <r>
    <n v="593"/>
    <n v="0"/>
    <s v="YES"/>
    <n v="3"/>
    <x v="1"/>
    <n v="47"/>
    <n v="47"/>
    <s v="Adult"/>
    <n v="0"/>
    <n v="0"/>
    <n v="0"/>
    <s v="A/5 3902"/>
    <n v="7.25"/>
    <s v="7.25"/>
    <s v="Southampton"/>
  </r>
  <r>
    <n v="786"/>
    <n v="0"/>
    <s v="YES"/>
    <n v="3"/>
    <x v="1"/>
    <n v="25"/>
    <n v="25"/>
    <s v="Adult"/>
    <n v="0"/>
    <n v="0"/>
    <n v="0"/>
    <s v="374887"/>
    <n v="7.25"/>
    <s v="7.25"/>
    <s v="Southampton"/>
  </r>
  <r>
    <n v="37"/>
    <n v="1"/>
    <s v="NO"/>
    <n v="3"/>
    <x v="1"/>
    <m/>
    <s v="N/A"/>
    <s v="N/A"/>
    <n v="0"/>
    <n v="0"/>
    <n v="0"/>
    <s v="2677"/>
    <n v="7.2291999999999996"/>
    <s v="7.2292"/>
    <s v="Cherbourg"/>
  </r>
  <r>
    <n v="58"/>
    <n v="0"/>
    <s v="YES"/>
    <n v="3"/>
    <x v="1"/>
    <n v="28.5"/>
    <n v="28.5"/>
    <s v="Adult"/>
    <n v="0"/>
    <n v="0"/>
    <n v="0"/>
    <s v="2697"/>
    <n v="7.2291999999999996"/>
    <s v="7.2292"/>
    <s v="Cherbourg"/>
  </r>
  <r>
    <n v="61"/>
    <n v="0"/>
    <s v="YES"/>
    <n v="3"/>
    <x v="1"/>
    <n v="22"/>
    <n v="22"/>
    <s v="Adult"/>
    <n v="0"/>
    <n v="0"/>
    <n v="0"/>
    <s v="2669"/>
    <n v="7.2291999999999996"/>
    <s v="7.2292"/>
    <s v="Cherbourg"/>
  </r>
  <r>
    <n v="297"/>
    <n v="0"/>
    <s v="YES"/>
    <n v="3"/>
    <x v="1"/>
    <n v="23.5"/>
    <n v="23.5"/>
    <s v="Adult"/>
    <n v="0"/>
    <n v="0"/>
    <n v="0"/>
    <s v="2693"/>
    <n v="7.2291999999999996"/>
    <s v="7.2292"/>
    <s v="Cherbourg"/>
  </r>
  <r>
    <n v="353"/>
    <n v="0"/>
    <s v="YES"/>
    <n v="3"/>
    <x v="1"/>
    <n v="15"/>
    <n v="15"/>
    <s v="Teen"/>
    <n v="1"/>
    <n v="1"/>
    <n v="2"/>
    <s v="2695"/>
    <n v="7.2291999999999996"/>
    <s v="7.2292"/>
    <s v="Cherbourg"/>
  </r>
  <r>
    <n v="368"/>
    <n v="1"/>
    <s v="NO"/>
    <n v="3"/>
    <x v="0"/>
    <m/>
    <s v="N/A"/>
    <s v="N/A"/>
    <n v="0"/>
    <n v="0"/>
    <n v="0"/>
    <s v="2626"/>
    <n v="7.2291999999999996"/>
    <s v="7.2292"/>
    <s v="Cherbourg"/>
  </r>
  <r>
    <n v="525"/>
    <n v="0"/>
    <s v="YES"/>
    <n v="3"/>
    <x v="1"/>
    <m/>
    <s v="N/A"/>
    <s v="N/A"/>
    <n v="0"/>
    <n v="0"/>
    <n v="0"/>
    <s v="2700"/>
    <n v="7.2291999999999996"/>
    <s v="7.2292"/>
    <s v="Cherbourg"/>
  </r>
  <r>
    <n v="532"/>
    <n v="0"/>
    <s v="YES"/>
    <n v="3"/>
    <x v="1"/>
    <m/>
    <s v="N/A"/>
    <s v="N/A"/>
    <n v="0"/>
    <n v="0"/>
    <n v="0"/>
    <s v="2641"/>
    <n v="7.2291999999999996"/>
    <s v="7.2292"/>
    <s v="Cherbourg"/>
  </r>
  <r>
    <n v="533"/>
    <n v="0"/>
    <s v="YES"/>
    <n v="3"/>
    <x v="1"/>
    <n v="17"/>
    <n v="17"/>
    <s v="Teen"/>
    <n v="1"/>
    <n v="1"/>
    <n v="2"/>
    <s v="2690"/>
    <n v="7.2291999999999996"/>
    <s v="7.2292"/>
    <s v="Cherbourg"/>
  </r>
  <r>
    <n v="569"/>
    <n v="0"/>
    <s v="YES"/>
    <n v="3"/>
    <x v="1"/>
    <m/>
    <s v="N/A"/>
    <s v="N/A"/>
    <n v="0"/>
    <n v="0"/>
    <n v="0"/>
    <s v="2686"/>
    <n v="7.2291999999999996"/>
    <s v="7.2292"/>
    <s v="Cherbourg"/>
  </r>
  <r>
    <n v="763"/>
    <n v="1"/>
    <s v="NO"/>
    <n v="3"/>
    <x v="1"/>
    <n v="20"/>
    <n v="20"/>
    <s v="Adult"/>
    <n v="0"/>
    <n v="0"/>
    <n v="0"/>
    <s v="2663"/>
    <n v="7.2291999999999996"/>
    <s v="7.2292"/>
    <s v="Cherbourg"/>
  </r>
  <r>
    <n v="781"/>
    <n v="1"/>
    <s v="NO"/>
    <n v="3"/>
    <x v="0"/>
    <n v="13"/>
    <n v="13"/>
    <s v="Teen"/>
    <n v="0"/>
    <n v="0"/>
    <n v="0"/>
    <s v="2687"/>
    <n v="7.2291999999999996"/>
    <s v="7.2292"/>
    <s v="Cherbourg"/>
  </r>
  <r>
    <n v="799"/>
    <n v="0"/>
    <s v="YES"/>
    <n v="3"/>
    <x v="1"/>
    <n v="30"/>
    <n v="30"/>
    <s v="Adult"/>
    <n v="0"/>
    <n v="0"/>
    <n v="0"/>
    <s v="2685"/>
    <n v="7.2291999999999996"/>
    <s v="7.2292"/>
    <s v="Cherbourg"/>
  </r>
  <r>
    <n v="833"/>
    <n v="0"/>
    <s v="YES"/>
    <n v="3"/>
    <x v="1"/>
    <m/>
    <s v="N/A"/>
    <s v="N/A"/>
    <n v="0"/>
    <n v="0"/>
    <n v="0"/>
    <s v="2671"/>
    <n v="7.2291999999999996"/>
    <s v="7.2292"/>
    <s v="Cherbourg"/>
  </r>
  <r>
    <n v="860"/>
    <n v="0"/>
    <s v="YES"/>
    <n v="3"/>
    <x v="1"/>
    <m/>
    <s v="N/A"/>
    <s v="N/A"/>
    <n v="0"/>
    <n v="0"/>
    <n v="0"/>
    <s v="2629"/>
    <n v="7.2291999999999996"/>
    <s v="7.2292"/>
    <s v="Cherbourg"/>
  </r>
  <r>
    <n v="20"/>
    <n v="1"/>
    <s v="NO"/>
    <n v="3"/>
    <x v="0"/>
    <m/>
    <s v="N/A"/>
    <s v="N/A"/>
    <n v="0"/>
    <n v="0"/>
    <n v="0"/>
    <s v="2649"/>
    <n v="7.2249999999999996"/>
    <s v="7.225"/>
    <s v="Cherbourg"/>
  </r>
  <r>
    <n v="27"/>
    <n v="0"/>
    <s v="YES"/>
    <n v="3"/>
    <x v="1"/>
    <m/>
    <s v="N/A"/>
    <s v="N/A"/>
    <n v="0"/>
    <n v="0"/>
    <n v="0"/>
    <s v="2631"/>
    <n v="7.2249999999999996"/>
    <s v="7.225"/>
    <s v="Cherbourg"/>
  </r>
  <r>
    <n v="204"/>
    <n v="0"/>
    <s v="YES"/>
    <n v="3"/>
    <x v="1"/>
    <n v="45.5"/>
    <n v="45.5"/>
    <s v="Adult"/>
    <n v="0"/>
    <n v="0"/>
    <n v="0"/>
    <s v="2628"/>
    <n v="7.2249999999999996"/>
    <s v="7.225"/>
    <s v="Cherbourg"/>
  </r>
  <r>
    <n v="245"/>
    <n v="0"/>
    <s v="YES"/>
    <n v="3"/>
    <x v="1"/>
    <n v="30"/>
    <n v="30"/>
    <s v="Adult"/>
    <n v="0"/>
    <n v="0"/>
    <n v="0"/>
    <s v="2694"/>
    <n v="7.2249999999999996"/>
    <s v="7.225"/>
    <s v="Cherbourg"/>
  </r>
  <r>
    <n v="355"/>
    <n v="0"/>
    <s v="YES"/>
    <n v="3"/>
    <x v="1"/>
    <m/>
    <s v="N/A"/>
    <s v="N/A"/>
    <n v="0"/>
    <n v="0"/>
    <n v="0"/>
    <s v="2647"/>
    <n v="7.2249999999999996"/>
    <s v="7.225"/>
    <s v="Cherbourg"/>
  </r>
  <r>
    <n v="523"/>
    <n v="0"/>
    <s v="YES"/>
    <n v="3"/>
    <x v="1"/>
    <m/>
    <s v="N/A"/>
    <s v="N/A"/>
    <n v="0"/>
    <n v="0"/>
    <n v="0"/>
    <s v="2624"/>
    <n v="7.2249999999999996"/>
    <s v="7.225"/>
    <s v="Cherbourg"/>
  </r>
  <r>
    <n v="554"/>
    <n v="1"/>
    <s v="NO"/>
    <n v="3"/>
    <x v="1"/>
    <n v="22"/>
    <n v="22"/>
    <s v="Adult"/>
    <n v="0"/>
    <n v="0"/>
    <n v="0"/>
    <s v="2620"/>
    <n v="7.2249999999999996"/>
    <s v="7.225"/>
    <s v="Cherbourg"/>
  </r>
  <r>
    <n v="599"/>
    <n v="0"/>
    <s v="YES"/>
    <n v="3"/>
    <x v="1"/>
    <m/>
    <s v="N/A"/>
    <s v="N/A"/>
    <n v="0"/>
    <n v="0"/>
    <n v="0"/>
    <s v="2664"/>
    <n v="7.2249999999999996"/>
    <s v="7.225"/>
    <s v="Cherbourg"/>
  </r>
  <r>
    <n v="662"/>
    <n v="0"/>
    <s v="YES"/>
    <n v="3"/>
    <x v="1"/>
    <n v="40"/>
    <n v="40"/>
    <s v="Adult"/>
    <n v="0"/>
    <n v="0"/>
    <n v="0"/>
    <s v="2623"/>
    <n v="7.2249999999999996"/>
    <s v="7.225"/>
    <s v="Cherbourg"/>
  </r>
  <r>
    <n v="694"/>
    <n v="0"/>
    <s v="YES"/>
    <n v="3"/>
    <x v="1"/>
    <n v="25"/>
    <n v="25"/>
    <s v="Adult"/>
    <n v="0"/>
    <n v="0"/>
    <n v="0"/>
    <s v="2672"/>
    <n v="7.2249999999999996"/>
    <s v="7.225"/>
    <s v="Cherbourg"/>
  </r>
  <r>
    <n v="774"/>
    <n v="0"/>
    <s v="YES"/>
    <n v="3"/>
    <x v="1"/>
    <m/>
    <s v="N/A"/>
    <s v="N/A"/>
    <n v="0"/>
    <n v="0"/>
    <n v="0"/>
    <s v="2674"/>
    <n v="7.2249999999999996"/>
    <s v="7.225"/>
    <s v="Cherbourg"/>
  </r>
  <r>
    <n v="876"/>
    <n v="1"/>
    <s v="NO"/>
    <n v="3"/>
    <x v="0"/>
    <n v="15"/>
    <n v="15"/>
    <s v="Teen"/>
    <n v="0"/>
    <n v="0"/>
    <n v="0"/>
    <s v="2667"/>
    <n v="7.2249999999999996"/>
    <s v="7.225"/>
    <s v="Cherbourg"/>
  </r>
  <r>
    <n v="128"/>
    <n v="1"/>
    <s v="NO"/>
    <n v="3"/>
    <x v="1"/>
    <n v="24"/>
    <n v="24"/>
    <s v="Adult"/>
    <n v="0"/>
    <n v="0"/>
    <n v="0"/>
    <s v="C 17369"/>
    <n v="7.1417000000000002"/>
    <s v="7.1417"/>
    <s v="Southampton"/>
  </r>
  <r>
    <n v="244"/>
    <n v="0"/>
    <s v="YES"/>
    <n v="3"/>
    <x v="1"/>
    <n v="22"/>
    <n v="22"/>
    <s v="Adult"/>
    <n v="0"/>
    <n v="0"/>
    <n v="0"/>
    <s v="STON/O 2. 3101275"/>
    <n v="7.125"/>
    <s v="7.125"/>
    <s v="Southampton"/>
  </r>
  <r>
    <n v="434"/>
    <n v="0"/>
    <s v="YES"/>
    <n v="3"/>
    <x v="1"/>
    <n v="17"/>
    <n v="17"/>
    <s v="Teen"/>
    <n v="0"/>
    <n v="0"/>
    <n v="0"/>
    <s v="STON/O 2. 3101274"/>
    <n v="7.125"/>
    <s v="7.125"/>
    <s v="Southampton"/>
  </r>
  <r>
    <n v="591"/>
    <n v="0"/>
    <s v="YES"/>
    <n v="3"/>
    <x v="1"/>
    <n v="35"/>
    <n v="35"/>
    <s v="Adult"/>
    <n v="0"/>
    <n v="0"/>
    <n v="0"/>
    <s v="STON/O 2. 3101273"/>
    <n v="7.125"/>
    <s v="7.125"/>
    <s v="Southampton"/>
  </r>
  <r>
    <n v="762"/>
    <n v="0"/>
    <s v="YES"/>
    <n v="3"/>
    <x v="1"/>
    <n v="41"/>
    <n v="41"/>
    <s v="Adult"/>
    <n v="0"/>
    <n v="0"/>
    <n v="0"/>
    <s v="SOTON/O2 3101272"/>
    <n v="7.125"/>
    <s v="7.125"/>
    <s v="Southampton"/>
  </r>
  <r>
    <n v="632"/>
    <n v="0"/>
    <s v="YES"/>
    <n v="3"/>
    <x v="1"/>
    <n v="51"/>
    <n v="51"/>
    <s v="Adult"/>
    <n v="0"/>
    <n v="0"/>
    <n v="0"/>
    <s v="347743"/>
    <n v="7.0541999999999998"/>
    <s v="7.0542"/>
    <s v="Southampton"/>
  </r>
  <r>
    <n v="722"/>
    <n v="0"/>
    <s v="YES"/>
    <n v="3"/>
    <x v="1"/>
    <n v="17"/>
    <n v="17"/>
    <s v="Teen"/>
    <n v="1"/>
    <n v="0"/>
    <n v="1"/>
    <s v="350048"/>
    <n v="7.0541999999999998"/>
    <s v="7.0542"/>
    <s v="Southampton"/>
  </r>
  <r>
    <n v="132"/>
    <n v="0"/>
    <s v="YES"/>
    <n v="3"/>
    <x v="1"/>
    <n v="20"/>
    <n v="20"/>
    <s v="Adult"/>
    <n v="0"/>
    <n v="0"/>
    <n v="0"/>
    <s v="SOTON/O.Q. 3101307"/>
    <n v="7.05"/>
    <s v="7.05"/>
    <s v="Southampton"/>
  </r>
  <r>
    <n v="211"/>
    <n v="0"/>
    <s v="YES"/>
    <n v="3"/>
    <x v="1"/>
    <n v="24"/>
    <n v="24"/>
    <s v="Adult"/>
    <n v="0"/>
    <n v="0"/>
    <n v="0"/>
    <s v="SOTON/O.Q. 3101311"/>
    <n v="7.05"/>
    <s v="7.05"/>
    <s v="Southampton"/>
  </r>
  <r>
    <n v="364"/>
    <n v="0"/>
    <s v="YES"/>
    <n v="3"/>
    <x v="1"/>
    <n v="35"/>
    <n v="35"/>
    <s v="Adult"/>
    <n v="0"/>
    <n v="0"/>
    <n v="0"/>
    <s v="SOTON/O.Q. 3101310"/>
    <n v="7.05"/>
    <s v="7.05"/>
    <s v="Southampton"/>
  </r>
  <r>
    <n v="466"/>
    <n v="0"/>
    <s v="YES"/>
    <n v="3"/>
    <x v="1"/>
    <n v="38"/>
    <n v="38"/>
    <s v="Adult"/>
    <n v="0"/>
    <n v="0"/>
    <n v="0"/>
    <s v="SOTON/O.Q. 3101306"/>
    <n v="7.05"/>
    <s v="7.05"/>
    <s v="Southampton"/>
  </r>
  <r>
    <n v="612"/>
    <n v="0"/>
    <s v="YES"/>
    <n v="3"/>
    <x v="1"/>
    <m/>
    <s v="N/A"/>
    <s v="N/A"/>
    <n v="0"/>
    <n v="0"/>
    <n v="0"/>
    <s v="SOTON/O.Q. 3101305"/>
    <n v="7.05"/>
    <s v="7.05"/>
    <s v="Southampton"/>
  </r>
  <r>
    <n v="785"/>
    <n v="0"/>
    <s v="YES"/>
    <n v="3"/>
    <x v="1"/>
    <n v="25"/>
    <n v="25"/>
    <s v="Adult"/>
    <n v="0"/>
    <n v="0"/>
    <n v="0"/>
    <s v="SOTON/O.Q. 3101312"/>
    <n v="7.05"/>
    <s v="7.05"/>
    <s v="Southampton"/>
  </r>
  <r>
    <n v="885"/>
    <n v="0"/>
    <s v="YES"/>
    <n v="3"/>
    <x v="1"/>
    <n v="25"/>
    <n v="25"/>
    <s v="Adult"/>
    <n v="0"/>
    <n v="0"/>
    <n v="0"/>
    <s v="SOTON/OQ 392076"/>
    <n v="7.05"/>
    <s v="7.05"/>
    <s v="Southampton"/>
  </r>
  <r>
    <n v="478"/>
    <n v="0"/>
    <s v="YES"/>
    <n v="3"/>
    <x v="1"/>
    <n v="29"/>
    <n v="29"/>
    <s v="Adult"/>
    <n v="1"/>
    <n v="0"/>
    <n v="1"/>
    <s v="3460"/>
    <n v="7.0457999999999998"/>
    <s v="7.0458"/>
    <s v="Southampton"/>
  </r>
  <r>
    <n v="130"/>
    <n v="0"/>
    <s v="YES"/>
    <n v="3"/>
    <x v="1"/>
    <n v="45"/>
    <n v="45"/>
    <s v="Adult"/>
    <n v="0"/>
    <n v="0"/>
    <n v="0"/>
    <s v="347061"/>
    <n v="6.9749999999999996"/>
    <s v="6.975"/>
    <s v="Southampton"/>
  </r>
  <r>
    <n v="805"/>
    <n v="1"/>
    <s v="NO"/>
    <n v="3"/>
    <x v="1"/>
    <n v="27"/>
    <n v="27"/>
    <s v="Adult"/>
    <n v="0"/>
    <n v="0"/>
    <n v="0"/>
    <s v="347089"/>
    <n v="6.9749999999999996"/>
    <s v="6.975"/>
    <s v="Southampton"/>
  </r>
  <r>
    <n v="826"/>
    <n v="0"/>
    <s v="YES"/>
    <n v="3"/>
    <x v="1"/>
    <m/>
    <s v="N/A"/>
    <s v="N/A"/>
    <n v="0"/>
    <n v="0"/>
    <n v="0"/>
    <s v="368323"/>
    <n v="6.95"/>
    <s v="6.95"/>
    <s v="Queenstown"/>
  </r>
  <r>
    <n v="412"/>
    <n v="0"/>
    <s v="YES"/>
    <n v="3"/>
    <x v="1"/>
    <m/>
    <s v="N/A"/>
    <s v="N/A"/>
    <n v="0"/>
    <n v="0"/>
    <n v="0"/>
    <s v="394140"/>
    <n v="6.8582999999999998"/>
    <s v="6.8583"/>
    <s v="Queenstown"/>
  </r>
  <r>
    <n v="144"/>
    <n v="0"/>
    <s v="YES"/>
    <n v="3"/>
    <x v="1"/>
    <n v="19"/>
    <n v="19"/>
    <s v="Adult"/>
    <n v="0"/>
    <n v="0"/>
    <n v="0"/>
    <s v="365222"/>
    <n v="6.75"/>
    <s v="6.75"/>
    <s v="Queenstown"/>
  </r>
  <r>
    <n v="655"/>
    <n v="0"/>
    <s v="YES"/>
    <n v="3"/>
    <x v="0"/>
    <n v="18"/>
    <n v="18"/>
    <s v="Teen"/>
    <n v="0"/>
    <n v="0"/>
    <n v="0"/>
    <s v="365226"/>
    <n v="6.75"/>
    <s v="6.75"/>
    <s v="Queenstown"/>
  </r>
  <r>
    <n v="203"/>
    <n v="0"/>
    <s v="YES"/>
    <n v="3"/>
    <x v="1"/>
    <n v="34"/>
    <n v="34"/>
    <s v="Adult"/>
    <n v="0"/>
    <n v="0"/>
    <n v="0"/>
    <s v="3101264"/>
    <n v="6.4958"/>
    <s v="6.4958"/>
    <s v="Southampton"/>
  </r>
  <r>
    <n v="372"/>
    <n v="0"/>
    <s v="YES"/>
    <n v="3"/>
    <x v="1"/>
    <n v="18"/>
    <n v="18"/>
    <s v="Teen"/>
    <n v="1"/>
    <n v="0"/>
    <n v="1"/>
    <s v="3101267"/>
    <n v="6.4958"/>
    <s v="6.4958"/>
    <s v="Southampton"/>
  </r>
  <r>
    <n v="819"/>
    <n v="0"/>
    <s v="YES"/>
    <n v="3"/>
    <x v="1"/>
    <n v="43"/>
    <n v="43"/>
    <s v="Adult"/>
    <n v="0"/>
    <n v="0"/>
    <n v="0"/>
    <s v="C 7075"/>
    <n v="6.45"/>
    <s v="6.45"/>
    <s v="Southampton"/>
  </r>
  <r>
    <n v="844"/>
    <n v="0"/>
    <s v="YES"/>
    <n v="3"/>
    <x v="1"/>
    <n v="34.5"/>
    <n v="34.5"/>
    <s v="Adult"/>
    <n v="0"/>
    <n v="0"/>
    <n v="0"/>
    <s v="2683"/>
    <n v="6.4375"/>
    <s v="6.4375"/>
    <s v="Cherbourg"/>
  </r>
  <r>
    <n v="327"/>
    <n v="0"/>
    <s v="YES"/>
    <n v="3"/>
    <x v="1"/>
    <n v="61"/>
    <n v="61"/>
    <s v="Senior Citizen"/>
    <n v="0"/>
    <n v="0"/>
    <n v="0"/>
    <s v="345364"/>
    <n v="6.2374999999999998"/>
    <s v="6.2375"/>
    <s v="Southampton"/>
  </r>
  <r>
    <n v="873"/>
    <n v="0"/>
    <s v="YES"/>
    <n v="1"/>
    <x v="1"/>
    <n v="33"/>
    <n v="33"/>
    <s v="Adult"/>
    <n v="0"/>
    <n v="0"/>
    <n v="0"/>
    <s v="695"/>
    <n v="5"/>
    <s v="5"/>
    <s v="Southampton"/>
  </r>
  <r>
    <n v="379"/>
    <n v="0"/>
    <s v="YES"/>
    <n v="3"/>
    <x v="1"/>
    <n v="20"/>
    <n v="20"/>
    <s v="Adult"/>
    <n v="0"/>
    <n v="0"/>
    <n v="0"/>
    <s v="2648"/>
    <n v="4.0125000000000002"/>
    <s v="4.0125"/>
    <s v="Cherbourg"/>
  </r>
  <r>
    <n v="180"/>
    <n v="0"/>
    <s v="YES"/>
    <n v="3"/>
    <x v="1"/>
    <n v="36"/>
    <n v="36"/>
    <s v="Adult"/>
    <n v="0"/>
    <n v="0"/>
    <n v="0"/>
    <s v="LINE"/>
    <n v="0"/>
    <s v="0"/>
    <s v="Southampton"/>
  </r>
  <r>
    <n v="264"/>
    <n v="0"/>
    <s v="YES"/>
    <n v="1"/>
    <x v="1"/>
    <n v="40"/>
    <n v="40"/>
    <s v="Adult"/>
    <n v="0"/>
    <n v="0"/>
    <n v="0"/>
    <s v="112059"/>
    <n v="0"/>
    <s v="0"/>
    <s v="Southampton"/>
  </r>
  <r>
    <n v="272"/>
    <n v="1"/>
    <s v="NO"/>
    <n v="3"/>
    <x v="1"/>
    <n v="25"/>
    <n v="25"/>
    <s v="Adult"/>
    <n v="0"/>
    <n v="0"/>
    <n v="0"/>
    <s v="LINE"/>
    <n v="0"/>
    <s v="0"/>
    <s v="Southampton"/>
  </r>
  <r>
    <n v="278"/>
    <n v="0"/>
    <s v="YES"/>
    <n v="2"/>
    <x v="1"/>
    <m/>
    <s v="N/A"/>
    <s v="N/A"/>
    <n v="0"/>
    <n v="0"/>
    <n v="0"/>
    <s v="239853"/>
    <n v="0"/>
    <s v="0"/>
    <s v="Southampton"/>
  </r>
  <r>
    <n v="303"/>
    <n v="0"/>
    <s v="YES"/>
    <n v="3"/>
    <x v="1"/>
    <n v="19"/>
    <n v="19"/>
    <s v="Adult"/>
    <n v="0"/>
    <n v="0"/>
    <n v="0"/>
    <s v="LINE"/>
    <n v="0"/>
    <s v="0"/>
    <s v="Southampton"/>
  </r>
  <r>
    <n v="414"/>
    <n v="0"/>
    <s v="YES"/>
    <n v="2"/>
    <x v="1"/>
    <m/>
    <s v="N/A"/>
    <s v="N/A"/>
    <n v="0"/>
    <n v="0"/>
    <n v="0"/>
    <s v="239853"/>
    <n v="0"/>
    <s v="0"/>
    <s v="Southampton"/>
  </r>
  <r>
    <n v="467"/>
    <n v="0"/>
    <s v="YES"/>
    <n v="2"/>
    <x v="1"/>
    <m/>
    <s v="N/A"/>
    <s v="N/A"/>
    <n v="0"/>
    <n v="0"/>
    <n v="0"/>
    <s v="239853"/>
    <n v="0"/>
    <s v="0"/>
    <s v="Southampton"/>
  </r>
  <r>
    <n v="482"/>
    <n v="0"/>
    <s v="YES"/>
    <n v="2"/>
    <x v="1"/>
    <m/>
    <s v="N/A"/>
    <s v="N/A"/>
    <n v="0"/>
    <n v="0"/>
    <n v="0"/>
    <s v="239854"/>
    <n v="0"/>
    <s v="0"/>
    <s v="Southampton"/>
  </r>
  <r>
    <n v="598"/>
    <n v="0"/>
    <s v="YES"/>
    <n v="3"/>
    <x v="1"/>
    <n v="49"/>
    <n v="49"/>
    <s v="Adult"/>
    <n v="0"/>
    <n v="0"/>
    <n v="0"/>
    <s v="LINE"/>
    <n v="0"/>
    <s v="0"/>
    <s v="Southampton"/>
  </r>
  <r>
    <n v="634"/>
    <n v="0"/>
    <s v="YES"/>
    <n v="1"/>
    <x v="1"/>
    <m/>
    <s v="N/A"/>
    <s v="N/A"/>
    <n v="0"/>
    <n v="0"/>
    <n v="0"/>
    <s v="112052"/>
    <n v="0"/>
    <s v="0"/>
    <s v="Southampton"/>
  </r>
  <r>
    <n v="675"/>
    <n v="0"/>
    <s v="YES"/>
    <n v="2"/>
    <x v="1"/>
    <m/>
    <s v="N/A"/>
    <s v="N/A"/>
    <n v="0"/>
    <n v="0"/>
    <n v="0"/>
    <s v="239856"/>
    <n v="0"/>
    <s v="0"/>
    <s v="Southampton"/>
  </r>
  <r>
    <n v="733"/>
    <n v="0"/>
    <s v="YES"/>
    <n v="2"/>
    <x v="1"/>
    <m/>
    <s v="N/A"/>
    <s v="N/A"/>
    <n v="0"/>
    <n v="0"/>
    <n v="0"/>
    <s v="239855"/>
    <n v="0"/>
    <s v="0"/>
    <s v="Southampton"/>
  </r>
  <r>
    <n v="807"/>
    <n v="0"/>
    <s v="YES"/>
    <n v="1"/>
    <x v="1"/>
    <n v="39"/>
    <n v="39"/>
    <s v="Adult"/>
    <n v="0"/>
    <n v="0"/>
    <n v="0"/>
    <s v="112050"/>
    <n v="0"/>
    <s v="0"/>
    <s v="Southampton"/>
  </r>
  <r>
    <n v="816"/>
    <n v="0"/>
    <s v="YES"/>
    <n v="1"/>
    <x v="1"/>
    <m/>
    <s v="N/A"/>
    <s v="N/A"/>
    <n v="0"/>
    <n v="0"/>
    <n v="0"/>
    <s v="112058"/>
    <n v="0"/>
    <s v="0"/>
    <s v="Southampton"/>
  </r>
  <r>
    <n v="823"/>
    <n v="0"/>
    <s v="YES"/>
    <n v="1"/>
    <x v="1"/>
    <n v="38"/>
    <n v="38"/>
    <s v="Adult"/>
    <n v="0"/>
    <n v="0"/>
    <n v="0"/>
    <s v="19972"/>
    <n v="0"/>
    <s v="0"/>
    <s v="Southampton"/>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r>
    <m/>
    <m/>
    <m/>
    <m/>
    <x v="2"/>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EDC4FB-BFD6-497E-87E7-1DC18AA6066B}" name="PivotTable2"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4" firstHeaderRow="0" firstDataRow="1" firstDataCol="0"/>
  <pivotFields count="2">
    <pivotField dataField="1" subtotalTop="0" showAll="0" defaultSubtotal="0"/>
    <pivotField dataField="1" subtotalTop="0" showAll="0" defaultSubtotal="0"/>
  </pivotFields>
  <rowItems count="1">
    <i/>
  </rowItems>
  <colFields count="1">
    <field x="-2"/>
  </colFields>
  <colItems count="2">
    <i>
      <x/>
    </i>
    <i i="1">
      <x v="1"/>
    </i>
  </colItems>
  <dataFields count="2">
    <dataField name="Count of Family_Size" fld="0" subtotal="count" baseField="0" baseItem="0"/>
    <dataField name="Average of Fare" fld="1" subtotal="average" baseField="0" baseItem="1" numFmtId="2"/>
  </dataFields>
  <formats count="1">
    <format dxfId="24">
      <pivotArea outline="0" collapsedLevelsAreSubtotals="1" fieldPosition="0">
        <references count="1">
          <reference field="4294967294" count="1" selected="0">
            <x v="1"/>
          </reference>
        </references>
      </pivotArea>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Fare"/>
    <pivotHierarchy dragToData="1"/>
    <pivotHierarchy dragToData="1"/>
    <pivotHierarchy dragToData="1"/>
    <pivotHierarchy dragToData="1"/>
    <pivotHierarchy dragToData="1"/>
    <pivotHierarchy dragToData="1" caption="Count of Family_Size"/>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F21899-07DA-46C1-9A46-2F79884B2B88}"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15">
    <pivotField showAll="0"/>
    <pivotField showAll="0"/>
    <pivotField showAll="0"/>
    <pivotField showAll="0"/>
    <pivotField axis="axisRow"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Count of Sex"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E4BBBD-27A2-4192-B840-82DA6FCFCA75}"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L3:M8" firstHeaderRow="1" firstDataRow="1" firstDataCol="1" rowPageCount="1" colPageCount="1"/>
  <pivotFields count="15">
    <pivotField showAll="0"/>
    <pivotField showAll="0"/>
    <pivotField showAll="0">
      <items count="3">
        <item x="0"/>
        <item x="1"/>
        <item t="default"/>
      </items>
    </pivotField>
    <pivotField showAll="0"/>
    <pivotField axis="axisPage" showAll="0">
      <items count="3">
        <item x="0"/>
        <item x="1"/>
        <item t="default"/>
      </items>
    </pivotField>
    <pivotField showAll="0"/>
    <pivotField showAll="0"/>
    <pivotField axis="axisRow" showAll="0" sortType="descending">
      <items count="6">
        <item x="0"/>
        <item x="4"/>
        <item h="1" x="3"/>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s>
  <rowFields count="1">
    <field x="7"/>
  </rowFields>
  <rowItems count="5">
    <i>
      <x v="3"/>
    </i>
    <i>
      <x/>
    </i>
    <i>
      <x v="4"/>
    </i>
    <i>
      <x v="1"/>
    </i>
    <i t="grand">
      <x/>
    </i>
  </rowItems>
  <colItems count="1">
    <i/>
  </colItems>
  <pageFields count="1">
    <pageField fld="4" hier="-1"/>
  </pageFields>
  <dataFields count="1">
    <dataField name="Average of Fare" fld="12" subtotal="average" baseField="7" baseItem="0" numFmtId="164"/>
  </dataFields>
  <formats count="1">
    <format dxfId="6">
      <pivotArea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2">
          <reference field="4294967294" count="1" selected="0">
            <x v="0"/>
          </reference>
          <reference field="4" count="1" selected="0">
            <x v="1"/>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4" format="4">
      <pivotArea type="data" outline="0" fieldPosition="0">
        <references count="2">
          <reference field="4294967294" count="1" selected="0">
            <x v="0"/>
          </reference>
          <reference field="7" count="1" selected="0">
            <x v="1"/>
          </reference>
        </references>
      </pivotArea>
    </chartFormat>
    <chartFormat chart="4" format="5">
      <pivotArea type="data" outline="0" fieldPosition="0">
        <references count="2">
          <reference field="4294967294" count="1" selected="0">
            <x v="0"/>
          </reference>
          <reference field="7" count="1" selected="0">
            <x v="4"/>
          </reference>
        </references>
      </pivotArea>
    </chartFormat>
    <chartFormat chart="4" format="6">
      <pivotArea type="data" outline="0" fieldPosition="0">
        <references count="2">
          <reference field="4294967294" count="1" selected="0">
            <x v="0"/>
          </reference>
          <reference field="7" count="1" selected="0">
            <x v="0"/>
          </reference>
        </references>
      </pivotArea>
    </chartFormat>
    <chartFormat chart="4" format="7">
      <pivotArea type="data" outline="0" fieldPosition="0">
        <references count="2">
          <reference field="4294967294" count="1" selected="0">
            <x v="0"/>
          </reference>
          <reference field="7" count="1" selected="0">
            <x v="3"/>
          </reference>
        </references>
      </pivotArea>
    </chartFormat>
    <chartFormat chart="7" format="13" series="1">
      <pivotArea type="data" outline="0" fieldPosition="0">
        <references count="1">
          <reference field="4294967294" count="1" selected="0">
            <x v="0"/>
          </reference>
        </references>
      </pivotArea>
    </chartFormat>
    <chartFormat chart="7" format="14">
      <pivotArea type="data" outline="0" fieldPosition="0">
        <references count="2">
          <reference field="4294967294" count="1" selected="0">
            <x v="0"/>
          </reference>
          <reference field="7" count="1" selected="0">
            <x v="3"/>
          </reference>
        </references>
      </pivotArea>
    </chartFormat>
    <chartFormat chart="7" format="15">
      <pivotArea type="data" outline="0" fieldPosition="0">
        <references count="2">
          <reference field="4294967294" count="1" selected="0">
            <x v="0"/>
          </reference>
          <reference field="7" count="1" selected="0">
            <x v="0"/>
          </reference>
        </references>
      </pivotArea>
    </chartFormat>
    <chartFormat chart="7" format="16">
      <pivotArea type="data" outline="0" fieldPosition="0">
        <references count="2">
          <reference field="4294967294" count="1" selected="0">
            <x v="0"/>
          </reference>
          <reference field="7" count="1" selected="0">
            <x v="4"/>
          </reference>
        </references>
      </pivotArea>
    </chartFormat>
    <chartFormat chart="7" format="17">
      <pivotArea type="data" outline="0" fieldPosition="0">
        <references count="2">
          <reference field="4294967294" count="1" selected="0">
            <x v="0"/>
          </reference>
          <reference field="7" count="1" selected="0">
            <x v="1"/>
          </reference>
        </references>
      </pivotArea>
    </chartFormat>
    <chartFormat chart="7" format="1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ACCD4A-599E-409F-8426-7E279C4B30E7}"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15">
    <pivotField showAll="0"/>
    <pivotField showAll="0"/>
    <pivotField showAll="0"/>
    <pivotField showAll="0"/>
    <pivotField axis="axisRow" showAll="0" sortType="descending">
      <items count="4">
        <item h="1"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s>
  <rowFields count="1">
    <field x="4"/>
  </rowFields>
  <rowItems count="3">
    <i>
      <x v="2"/>
    </i>
    <i>
      <x v="1"/>
    </i>
    <i t="grand">
      <x/>
    </i>
  </rowItems>
  <colItems count="1">
    <i/>
  </colItems>
  <dataFields count="1">
    <dataField name="Average of Fare" fld="12" subtotal="average" baseField="4" baseItem="0" numFmtId="164"/>
  </dataFields>
  <formats count="1">
    <format dxfId="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C85F57-75D9-4E08-BF70-F41703B6A175}" name="PivotTable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11:N12" firstHeaderRow="1" firstDataRow="1" firstDataCol="0"/>
  <pivotFields count="11">
    <pivotField showAll="0"/>
    <pivotField showAll="0"/>
    <pivotField dataField="1" showAll="0"/>
    <pivotField showAll="0"/>
    <pivotField showAll="0"/>
    <pivotField showAll="0"/>
    <pivotField showAll="0"/>
    <pivotField showAll="0"/>
    <pivotField showAll="0"/>
    <pivotField showAll="0"/>
    <pivotField showAll="0"/>
  </pivotFields>
  <rowItems count="1">
    <i/>
  </rowItems>
  <colItems count="1">
    <i/>
  </colItems>
  <dataFields count="1">
    <dataField name="Max of Age" fld="2" subtotal="max"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5A391EB-D002-4C66-B46B-CF02354D116D}"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3:C14" firstHeaderRow="1" firstDataRow="1" firstDataCol="0"/>
  <pivotFields count="15">
    <pivotField showAll="0"/>
    <pivotField showAll="0"/>
    <pivotField showAll="0"/>
    <pivotField showAll="0"/>
    <pivotField showAll="0">
      <items count="4">
        <item x="0"/>
        <item x="1"/>
        <item x="2"/>
        <item t="default"/>
      </items>
    </pivotField>
    <pivotField showAll="0"/>
    <pivotField dataField="1" showAll="0"/>
    <pivotField showAll="0"/>
    <pivotField showAll="0"/>
    <pivotField showAll="0"/>
    <pivotField showAll="0"/>
    <pivotField showAll="0"/>
    <pivotField showAll="0"/>
    <pivotField showAll="0"/>
    <pivotField showAll="0"/>
  </pivotFields>
  <rowItems count="1">
    <i/>
  </rowItems>
  <colItems count="1">
    <i/>
  </colItems>
  <dataFields count="1">
    <dataField name="Average of Age" fld="6" subtotal="average" baseField="0" baseItem="0" numFmtId="1"/>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8815DCB-1D97-4044-A714-6C2C43BECE92}" name="PivotTable2"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6">
  <location ref="A5:B10" firstHeaderRow="1" firstDataRow="1" firstDataCol="1"/>
  <pivotFields count="4">
    <pivotField dataField="1" subtotalTop="0" showAll="0" defaultSubtotal="0"/>
    <pivotField axis="axisRow" allDrilled="1" showAll="0" dataSourceSort="1" defaultAttributeDrillState="1">
      <items count="5">
        <item s="1" x="0"/>
        <item s="1" x="1"/>
        <item s="1" x="2"/>
        <item s="1" x="3"/>
        <item t="default"/>
      </items>
    </pivotField>
    <pivotField allDrilled="1" showAll="0" dataSourceSort="1" defaultAttributeDrillState="1"/>
    <pivotField allDrilled="1" showAll="0" dataSourceSort="1" defaultAttributeDrillState="1"/>
  </pivotFields>
  <rowFields count="1">
    <field x="1"/>
  </rowFields>
  <rowItems count="5">
    <i>
      <x/>
    </i>
    <i>
      <x v="1"/>
    </i>
    <i>
      <x v="2"/>
    </i>
    <i>
      <x v="3"/>
    </i>
    <i t="grand">
      <x/>
    </i>
  </rowItems>
  <colItems count="1">
    <i/>
  </colItems>
  <dataFields count="1">
    <dataField name="Average of Age 1" fld="0" subtotal="average" baseField="0" baseItem="0" numFmtId="1"/>
  </dataFields>
  <formats count="1">
    <format dxfId="5">
      <pivotArea outline="0" collapsedLevelsAreSubtotals="1" fieldPosition="0"/>
    </format>
  </formats>
  <chartFormats count="15">
    <chartFormat chart="9" format="0"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 chart="16" format="7">
      <pivotArea type="data" outline="0" fieldPosition="0">
        <references count="2">
          <reference field="4294967294" count="1" selected="0">
            <x v="0"/>
          </reference>
          <reference field="1" count="1" selected="0">
            <x v="0"/>
          </reference>
        </references>
      </pivotArea>
    </chartFormat>
    <chartFormat chart="16" format="8">
      <pivotArea type="data" outline="0" fieldPosition="0">
        <references count="2">
          <reference field="4294967294" count="1" selected="0">
            <x v="0"/>
          </reference>
          <reference field="1" count="1" selected="0">
            <x v="1"/>
          </reference>
        </references>
      </pivotArea>
    </chartFormat>
    <chartFormat chart="16" format="9">
      <pivotArea type="data" outline="0" fieldPosition="0">
        <references count="2">
          <reference field="4294967294" count="1" selected="0">
            <x v="0"/>
          </reference>
          <reference field="1" count="1" selected="0">
            <x v="2"/>
          </reference>
        </references>
      </pivotArea>
    </chartFormat>
    <chartFormat chart="16" format="10">
      <pivotArea type="data" outline="0" fieldPosition="0">
        <references count="2">
          <reference field="4294967294" count="1" selected="0">
            <x v="0"/>
          </reference>
          <reference field="1" count="1" selected="0">
            <x v="3"/>
          </reference>
        </references>
      </pivotArea>
    </chartFormat>
    <chartFormat chart="9" format="1">
      <pivotArea type="data" outline="0" fieldPosition="0">
        <references count="2">
          <reference field="4294967294" count="1" selected="0">
            <x v="0"/>
          </reference>
          <reference field="1" count="1" selected="0">
            <x v="0"/>
          </reference>
        </references>
      </pivotArea>
    </chartFormat>
    <chartFormat chart="9" format="2">
      <pivotArea type="data" outline="0" fieldPosition="0">
        <references count="2">
          <reference field="4294967294" count="1" selected="0">
            <x v="0"/>
          </reference>
          <reference field="1" count="1" selected="0">
            <x v="1"/>
          </reference>
        </references>
      </pivotArea>
    </chartFormat>
    <chartFormat chart="9" format="3">
      <pivotArea type="data" outline="0" fieldPosition="0">
        <references count="2">
          <reference field="4294967294" count="1" selected="0">
            <x v="0"/>
          </reference>
          <reference field="1" count="1" selected="0">
            <x v="2"/>
          </reference>
        </references>
      </pivotArea>
    </chartFormat>
    <chartFormat chart="9" format="4">
      <pivotArea type="data" outline="0" fieldPosition="0">
        <references count="2">
          <reference field="4294967294" count="1" selected="0">
            <x v="0"/>
          </reference>
          <reference field="1" count="1" selected="0">
            <x v="3"/>
          </reference>
        </references>
      </pivotArea>
    </chartFormat>
    <chartFormat chart="25" format="16" series="1">
      <pivotArea type="data" outline="0" fieldPosition="0">
        <references count="1">
          <reference field="4294967294" count="1" selected="0">
            <x v="0"/>
          </reference>
        </references>
      </pivotArea>
    </chartFormat>
    <chartFormat chart="25" format="17">
      <pivotArea type="data" outline="0" fieldPosition="0">
        <references count="2">
          <reference field="4294967294" count="1" selected="0">
            <x v="0"/>
          </reference>
          <reference field="1" count="1" selected="0">
            <x v="0"/>
          </reference>
        </references>
      </pivotArea>
    </chartFormat>
    <chartFormat chart="25" format="18">
      <pivotArea type="data" outline="0" fieldPosition="0">
        <references count="2">
          <reference field="4294967294" count="1" selected="0">
            <x v="0"/>
          </reference>
          <reference field="1" count="1" selected="0">
            <x v="1"/>
          </reference>
        </references>
      </pivotArea>
    </chartFormat>
    <chartFormat chart="25" format="19">
      <pivotArea type="data" outline="0" fieldPosition="0">
        <references count="2">
          <reference field="4294967294" count="1" selected="0">
            <x v="0"/>
          </reference>
          <reference field="1" count="1" selected="0">
            <x v="2"/>
          </reference>
        </references>
      </pivotArea>
    </chartFormat>
    <chartFormat chart="25" format="20">
      <pivotArea type="data" outline="0" fieldPosition="0">
        <references count="2">
          <reference field="4294967294" count="1" selected="0">
            <x v="0"/>
          </reference>
          <reference field="1" count="1" selected="0">
            <x v="3"/>
          </reference>
        </references>
      </pivotArea>
    </chartFormat>
  </chartFormats>
  <pivotHierarchies count="34">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Average of Age 1_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itanic.xlsx!Table1">
        <x15:activeTabTopLevelEntity name="[Table1]"/>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29DF705-BA12-4417-B7A0-DEB3C25BBD55}"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5:B9" firstHeaderRow="1" firstDataRow="1" firstDataCol="1"/>
  <pivotFields count="15">
    <pivotField dataField="1" showAll="0"/>
    <pivotField showAll="0"/>
    <pivotField axis="axisRow" showAll="0">
      <items count="4">
        <item x="0"/>
        <item x="1"/>
        <item x="2"/>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s>
  <rowFields count="1">
    <field x="2"/>
  </rowFields>
  <rowItems count="4">
    <i>
      <x/>
    </i>
    <i>
      <x v="1"/>
    </i>
    <i>
      <x v="2"/>
    </i>
    <i t="grand">
      <x/>
    </i>
  </rowItems>
  <colItems count="1">
    <i/>
  </colItems>
  <dataFields count="1">
    <dataField name="Count of PassengerId" fld="0" subtotal="count" baseField="0" baseItem="1"/>
  </dataFields>
  <chartFormats count="5">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2" count="1" selected="0">
            <x v="1"/>
          </reference>
        </references>
      </pivotArea>
    </chartFormat>
    <chartFormat chart="11" format="7" series="1">
      <pivotArea type="data" outline="0" fieldPosition="0">
        <references count="1">
          <reference field="4294967294" count="1" selected="0">
            <x v="0"/>
          </reference>
        </references>
      </pivotArea>
    </chartFormat>
    <chartFormat chart="11" format="8">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CE8EBAE-689D-4C61-9BFD-62FC400ADCF8}"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6:B16" firstHeaderRow="1" firstDataRow="1" firstDataCol="1"/>
  <pivotFields count="5">
    <pivotField axis="axisRow" allDrilled="1" subtotalTop="0" showAll="0" dataSourceSort="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s>
  <rowFields count="2">
    <field x="0"/>
    <field x="2"/>
  </rowFields>
  <rowItems count="10">
    <i>
      <x/>
    </i>
    <i r="1">
      <x/>
    </i>
    <i r="1">
      <x v="1"/>
    </i>
    <i>
      <x v="1"/>
    </i>
    <i r="1">
      <x/>
    </i>
    <i r="1">
      <x v="1"/>
    </i>
    <i>
      <x v="2"/>
    </i>
    <i r="1">
      <x/>
    </i>
    <i r="1">
      <x v="1"/>
    </i>
    <i t="grand">
      <x/>
    </i>
  </rowItems>
  <colItems count="1">
    <i/>
  </colItems>
  <dataFields count="1">
    <dataField name="Count of PassengerId" fld="1" subtotal="count" baseField="0" baseItem="0"/>
  </dataFields>
  <chartFormats count="9">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3">
          <reference field="4294967294" count="1" selected="0">
            <x v="0"/>
          </reference>
          <reference field="0" count="1" selected="0">
            <x v="2"/>
          </reference>
          <reference field="2" count="1" selected="0">
            <x v="0"/>
          </reference>
        </references>
      </pivotArea>
    </chartFormat>
    <chartFormat chart="8" format="4">
      <pivotArea type="data" outline="0" fieldPosition="0">
        <references count="3">
          <reference field="4294967294" count="1" selected="0">
            <x v="0"/>
          </reference>
          <reference field="0" count="1" selected="0">
            <x v="1"/>
          </reference>
          <reference field="2" count="1" selected="0">
            <x v="0"/>
          </reference>
        </references>
      </pivotArea>
    </chartFormat>
    <chartFormat chart="8" format="5">
      <pivotArea type="data" outline="0" fieldPosition="0">
        <references count="3">
          <reference field="4294967294" count="1" selected="0">
            <x v="0"/>
          </reference>
          <reference field="0" count="1" selected="0">
            <x v="0"/>
          </reference>
          <reference field="2" count="1" selected="0">
            <x v="0"/>
          </reference>
        </references>
      </pivotArea>
    </chartFormat>
    <chartFormat chart="10" format="10" series="1">
      <pivotArea type="data" outline="0" fieldPosition="0">
        <references count="1">
          <reference field="4294967294" count="1" selected="0">
            <x v="0"/>
          </reference>
        </references>
      </pivotArea>
    </chartFormat>
    <chartFormat chart="10" format="11">
      <pivotArea type="data" outline="0" fieldPosition="0">
        <references count="3">
          <reference field="4294967294" count="1" selected="0">
            <x v="0"/>
          </reference>
          <reference field="0" count="1" selected="0">
            <x v="0"/>
          </reference>
          <reference field="2" count="1" selected="0">
            <x v="0"/>
          </reference>
        </references>
      </pivotArea>
    </chartFormat>
    <chartFormat chart="10" format="12">
      <pivotArea type="data" outline="0" fieldPosition="0">
        <references count="3">
          <reference field="4294967294" count="1" selected="0">
            <x v="0"/>
          </reference>
          <reference field="0" count="1" selected="0">
            <x v="1"/>
          </reference>
          <reference field="2" count="1" selected="0">
            <x v="0"/>
          </reference>
        </references>
      </pivotArea>
    </chartFormat>
    <chartFormat chart="10" format="13">
      <pivotArea type="data" outline="0" fieldPosition="0">
        <references count="3">
          <reference field="4294967294" count="1" selected="0">
            <x v="0"/>
          </reference>
          <reference field="0" count="1" selected="0">
            <x v="2"/>
          </reference>
          <reference field="2" count="1" selected="0">
            <x v="0"/>
          </reference>
        </references>
      </pivotArea>
    </chartFormat>
  </chartFormats>
  <pivotHierarchies count="34">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Passenger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itanic.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3878898-B3A8-416F-9279-9A1027273013}" name="PivotTable1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3:B37" firstHeaderRow="1" firstDataRow="1" firstDataCol="1"/>
  <pivotFields count="15">
    <pivotField dataField="1" showAll="0"/>
    <pivotField showAll="0"/>
    <pivotField showAll="0">
      <items count="3">
        <item x="0"/>
        <item x="1"/>
        <item t="default"/>
      </items>
    </pivotField>
    <pivotField axis="axisRow" showAll="0">
      <items count="4">
        <item x="0"/>
        <item x="1"/>
        <item x="2"/>
        <item t="default"/>
      </items>
    </pivotField>
    <pivotField showAll="0"/>
    <pivotField showAll="0"/>
    <pivotField showAll="0"/>
    <pivotField showAll="0">
      <items count="6">
        <item x="0"/>
        <item x="4"/>
        <item x="3"/>
        <item x="1"/>
        <item x="2"/>
        <item t="default"/>
      </items>
    </pivotField>
    <pivotField showAll="0"/>
    <pivotField showAll="0"/>
    <pivotField showAll="0"/>
    <pivotField showAll="0"/>
    <pivotField showAll="0"/>
    <pivotField showAll="0"/>
    <pivotField showAll="0"/>
  </pivotFields>
  <rowFields count="1">
    <field x="3"/>
  </rowFields>
  <rowItems count="4">
    <i>
      <x/>
    </i>
    <i>
      <x v="1"/>
    </i>
    <i>
      <x v="2"/>
    </i>
    <i t="grand">
      <x/>
    </i>
  </rowItems>
  <colItems count="1">
    <i/>
  </colItems>
  <dataFields count="1">
    <dataField name="Count of PassengerId" fld="0" subtotal="count" baseField="0" baseItem="0"/>
  </dataFields>
  <chartFormats count="12">
    <chartFormat chart="6"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3" count="1" selected="0">
            <x v="0"/>
          </reference>
        </references>
      </pivotArea>
    </chartFormat>
    <chartFormat chart="8" format="7">
      <pivotArea type="data" outline="0" fieldPosition="0">
        <references count="2">
          <reference field="4294967294" count="1" selected="0">
            <x v="0"/>
          </reference>
          <reference field="3" count="1" selected="0">
            <x v="1"/>
          </reference>
        </references>
      </pivotArea>
    </chartFormat>
    <chartFormat chart="8" format="8">
      <pivotArea type="data" outline="0" fieldPosition="0">
        <references count="2">
          <reference field="4294967294" count="1" selected="0">
            <x v="0"/>
          </reference>
          <reference field="3" count="1" selected="0">
            <x v="2"/>
          </reference>
        </references>
      </pivotArea>
    </chartFormat>
    <chartFormat chart="6" format="1">
      <pivotArea type="data" outline="0" fieldPosition="0">
        <references count="2">
          <reference field="4294967294" count="1" selected="0">
            <x v="0"/>
          </reference>
          <reference field="3" count="1" selected="0">
            <x v="0"/>
          </reference>
        </references>
      </pivotArea>
    </chartFormat>
    <chartFormat chart="6" format="2">
      <pivotArea type="data" outline="0" fieldPosition="0">
        <references count="2">
          <reference field="4294967294" count="1" selected="0">
            <x v="0"/>
          </reference>
          <reference field="3" count="1" selected="0">
            <x v="1"/>
          </reference>
        </references>
      </pivotArea>
    </chartFormat>
    <chartFormat chart="6" format="3">
      <pivotArea type="data" outline="0" fieldPosition="0">
        <references count="2">
          <reference field="4294967294" count="1" selected="0">
            <x v="0"/>
          </reference>
          <reference field="3" count="1" selected="0">
            <x v="2"/>
          </reference>
        </references>
      </pivotArea>
    </chartFormat>
    <chartFormat chart="11" format="13" series="1">
      <pivotArea type="data" outline="0" fieldPosition="0">
        <references count="1">
          <reference field="4294967294" count="1" selected="0">
            <x v="0"/>
          </reference>
        </references>
      </pivotArea>
    </chartFormat>
    <chartFormat chart="11" format="14">
      <pivotArea type="data" outline="0" fieldPosition="0">
        <references count="2">
          <reference field="4294967294" count="1" selected="0">
            <x v="0"/>
          </reference>
          <reference field="3" count="1" selected="0">
            <x v="0"/>
          </reference>
        </references>
      </pivotArea>
    </chartFormat>
    <chartFormat chart="11" format="15">
      <pivotArea type="data" outline="0" fieldPosition="0">
        <references count="2">
          <reference field="4294967294" count="1" selected="0">
            <x v="0"/>
          </reference>
          <reference field="3" count="1" selected="0">
            <x v="1"/>
          </reference>
        </references>
      </pivotArea>
    </chartFormat>
    <chartFormat chart="11" format="16">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364ECBA-0DD6-4C36-BA9D-B0EEA76A4D1C}"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6:G10" firstHeaderRow="1" firstDataRow="2" firstDataCol="1"/>
  <pivotFields count="4">
    <pivotField axis="axisRow" allDrilled="1" subtotalTop="0" showAll="0" dataSourceSort="1" defaultSubtotal="0" defaultAttributeDrillState="1">
      <items count="2">
        <item x="0"/>
        <item x="1"/>
      </items>
    </pivotField>
    <pivotField dataField="1" subtotalTop="0" showAll="0" defaultSubtotal="0"/>
    <pivotField axis="axisCol"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0"/>
  </rowFields>
  <rowItems count="3">
    <i>
      <x/>
    </i>
    <i>
      <x v="1"/>
    </i>
    <i t="grand">
      <x/>
    </i>
  </rowItems>
  <colFields count="1">
    <field x="2"/>
  </colFields>
  <colItems count="6">
    <i>
      <x/>
    </i>
    <i>
      <x v="1"/>
    </i>
    <i>
      <x v="2"/>
    </i>
    <i>
      <x v="3"/>
    </i>
    <i>
      <x v="4"/>
    </i>
    <i t="grand">
      <x/>
    </i>
  </colItems>
  <dataFields count="1">
    <dataField name="Count of PassengerId" fld="1" subtotal="count" baseField="0" baseItem="0"/>
  </dataFields>
  <chartFormats count="45">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3"/>
          </reference>
        </references>
      </pivotArea>
    </chartFormat>
    <chartFormat chart="1" format="3" series="1">
      <pivotArea type="data" outline="0" fieldPosition="0">
        <references count="2">
          <reference field="4294967294" count="1" selected="0">
            <x v="0"/>
          </reference>
          <reference field="2" count="1" selected="0">
            <x v="4"/>
          </reference>
        </references>
      </pivotArea>
    </chartFormat>
    <chartFormat chart="3" format="16" series="1">
      <pivotArea type="data" outline="0" fieldPosition="0">
        <references count="2">
          <reference field="4294967294" count="1" selected="0">
            <x v="0"/>
          </reference>
          <reference field="2" count="1" selected="0">
            <x v="0"/>
          </reference>
        </references>
      </pivotArea>
    </chartFormat>
    <chartFormat chart="3" format="17">
      <pivotArea type="data" outline="0" fieldPosition="0">
        <references count="3">
          <reference field="4294967294" count="1" selected="0">
            <x v="0"/>
          </reference>
          <reference field="0" count="1" selected="0">
            <x v="0"/>
          </reference>
          <reference field="2" count="1" selected="0">
            <x v="0"/>
          </reference>
        </references>
      </pivotArea>
    </chartFormat>
    <chartFormat chart="3" format="18">
      <pivotArea type="data" outline="0" fieldPosition="0">
        <references count="3">
          <reference field="4294967294" count="1" selected="0">
            <x v="0"/>
          </reference>
          <reference field="0" count="1" selected="0">
            <x v="1"/>
          </reference>
          <reference field="2" count="1" selected="0">
            <x v="0"/>
          </reference>
        </references>
      </pivotArea>
    </chartFormat>
    <chartFormat chart="3" format="19" series="1">
      <pivotArea type="data" outline="0" fieldPosition="0">
        <references count="2">
          <reference field="4294967294" count="1" selected="0">
            <x v="0"/>
          </reference>
          <reference field="2" count="1" selected="0">
            <x v="1"/>
          </reference>
        </references>
      </pivotArea>
    </chartFormat>
    <chartFormat chart="3" format="20">
      <pivotArea type="data" outline="0" fieldPosition="0">
        <references count="3">
          <reference field="4294967294" count="1" selected="0">
            <x v="0"/>
          </reference>
          <reference field="0" count="1" selected="0">
            <x v="0"/>
          </reference>
          <reference field="2" count="1" selected="0">
            <x v="1"/>
          </reference>
        </references>
      </pivotArea>
    </chartFormat>
    <chartFormat chart="3" format="21">
      <pivotArea type="data" outline="0" fieldPosition="0">
        <references count="3">
          <reference field="4294967294" count="1" selected="0">
            <x v="0"/>
          </reference>
          <reference field="0" count="1" selected="0">
            <x v="1"/>
          </reference>
          <reference field="2" count="1" selected="0">
            <x v="1"/>
          </reference>
        </references>
      </pivotArea>
    </chartFormat>
    <chartFormat chart="3" format="22" series="1">
      <pivotArea type="data" outline="0" fieldPosition="0">
        <references count="2">
          <reference field="4294967294" count="1" selected="0">
            <x v="0"/>
          </reference>
          <reference field="2" count="1" selected="0">
            <x v="3"/>
          </reference>
        </references>
      </pivotArea>
    </chartFormat>
    <chartFormat chart="3" format="23">
      <pivotArea type="data" outline="0" fieldPosition="0">
        <references count="3">
          <reference field="4294967294" count="1" selected="0">
            <x v="0"/>
          </reference>
          <reference field="0" count="1" selected="0">
            <x v="0"/>
          </reference>
          <reference field="2" count="1" selected="0">
            <x v="3"/>
          </reference>
        </references>
      </pivotArea>
    </chartFormat>
    <chartFormat chart="3" format="24">
      <pivotArea type="data" outline="0" fieldPosition="0">
        <references count="3">
          <reference field="4294967294" count="1" selected="0">
            <x v="0"/>
          </reference>
          <reference field="0" count="1" selected="0">
            <x v="1"/>
          </reference>
          <reference field="2" count="1" selected="0">
            <x v="3"/>
          </reference>
        </references>
      </pivotArea>
    </chartFormat>
    <chartFormat chart="3" format="25" series="1">
      <pivotArea type="data" outline="0" fieldPosition="0">
        <references count="2">
          <reference field="4294967294" count="1" selected="0">
            <x v="0"/>
          </reference>
          <reference field="2" count="1" selected="0">
            <x v="4"/>
          </reference>
        </references>
      </pivotArea>
    </chartFormat>
    <chartFormat chart="3" format="26">
      <pivotArea type="data" outline="0" fieldPosition="0">
        <references count="3">
          <reference field="4294967294" count="1" selected="0">
            <x v="0"/>
          </reference>
          <reference field="0" count="1" selected="0">
            <x v="0"/>
          </reference>
          <reference field="2" count="1" selected="0">
            <x v="4"/>
          </reference>
        </references>
      </pivotArea>
    </chartFormat>
    <chartFormat chart="3" format="27">
      <pivotArea type="data" outline="0" fieldPosition="0">
        <references count="3">
          <reference field="4294967294" count="1" selected="0">
            <x v="0"/>
          </reference>
          <reference field="0" count="1" selected="0">
            <x v="1"/>
          </reference>
          <reference field="2" count="1" selected="0">
            <x v="4"/>
          </reference>
        </references>
      </pivotArea>
    </chartFormat>
    <chartFormat chart="1" format="4">
      <pivotArea type="data" outline="0" fieldPosition="0">
        <references count="3">
          <reference field="4294967294" count="1" selected="0">
            <x v="0"/>
          </reference>
          <reference field="0" count="1" selected="0">
            <x v="0"/>
          </reference>
          <reference field="2" count="1" selected="0">
            <x v="0"/>
          </reference>
        </references>
      </pivotArea>
    </chartFormat>
    <chartFormat chart="1" format="5">
      <pivotArea type="data" outline="0" fieldPosition="0">
        <references count="3">
          <reference field="4294967294" count="1" selected="0">
            <x v="0"/>
          </reference>
          <reference field="0" count="1" selected="0">
            <x v="1"/>
          </reference>
          <reference field="2" count="1" selected="0">
            <x v="0"/>
          </reference>
        </references>
      </pivotArea>
    </chartFormat>
    <chartFormat chart="1" format="6">
      <pivotArea type="data" outline="0" fieldPosition="0">
        <references count="3">
          <reference field="4294967294" count="1" selected="0">
            <x v="0"/>
          </reference>
          <reference field="0" count="1" selected="0">
            <x v="0"/>
          </reference>
          <reference field="2" count="1" selected="0">
            <x v="1"/>
          </reference>
        </references>
      </pivotArea>
    </chartFormat>
    <chartFormat chart="1" format="7">
      <pivotArea type="data" outline="0" fieldPosition="0">
        <references count="3">
          <reference field="4294967294" count="1" selected="0">
            <x v="0"/>
          </reference>
          <reference field="0" count="1" selected="0">
            <x v="1"/>
          </reference>
          <reference field="2" count="1" selected="0">
            <x v="1"/>
          </reference>
        </references>
      </pivotArea>
    </chartFormat>
    <chartFormat chart="1" format="8">
      <pivotArea type="data" outline="0" fieldPosition="0">
        <references count="3">
          <reference field="4294967294" count="1" selected="0">
            <x v="0"/>
          </reference>
          <reference field="0" count="1" selected="0">
            <x v="0"/>
          </reference>
          <reference field="2" count="1" selected="0">
            <x v="3"/>
          </reference>
        </references>
      </pivotArea>
    </chartFormat>
    <chartFormat chart="1" format="9">
      <pivotArea type="data" outline="0" fieldPosition="0">
        <references count="3">
          <reference field="4294967294" count="1" selected="0">
            <x v="0"/>
          </reference>
          <reference field="0" count="1" selected="0">
            <x v="1"/>
          </reference>
          <reference field="2" count="1" selected="0">
            <x v="3"/>
          </reference>
        </references>
      </pivotArea>
    </chartFormat>
    <chartFormat chart="1" format="10">
      <pivotArea type="data" outline="0" fieldPosition="0">
        <references count="3">
          <reference field="4294967294" count="1" selected="0">
            <x v="0"/>
          </reference>
          <reference field="0" count="1" selected="0">
            <x v="0"/>
          </reference>
          <reference field="2" count="1" selected="0">
            <x v="4"/>
          </reference>
        </references>
      </pivotArea>
    </chartFormat>
    <chartFormat chart="1" format="11">
      <pivotArea type="data" outline="0" fieldPosition="0">
        <references count="3">
          <reference field="4294967294" count="1" selected="0">
            <x v="0"/>
          </reference>
          <reference field="0" count="1" selected="0">
            <x v="1"/>
          </reference>
          <reference field="2" count="1" selected="0">
            <x v="4"/>
          </reference>
        </references>
      </pivotArea>
    </chartFormat>
    <chartFormat chart="3" format="28" series="1">
      <pivotArea type="data" outline="0" fieldPosition="0">
        <references count="2">
          <reference field="4294967294" count="1" selected="0">
            <x v="0"/>
          </reference>
          <reference field="2" count="1" selected="0">
            <x v="2"/>
          </reference>
        </references>
      </pivotArea>
    </chartFormat>
    <chartFormat chart="1" format="12" series="1">
      <pivotArea type="data" outline="0" fieldPosition="0">
        <references count="2">
          <reference field="4294967294" count="1" selected="0">
            <x v="0"/>
          </reference>
          <reference field="2" count="1" selected="0">
            <x v="2"/>
          </reference>
        </references>
      </pivotArea>
    </chartFormat>
    <chartFormat chart="3" format="29">
      <pivotArea type="data" outline="0" fieldPosition="0">
        <references count="3">
          <reference field="4294967294" count="1" selected="0">
            <x v="0"/>
          </reference>
          <reference field="0" count="1" selected="0">
            <x v="0"/>
          </reference>
          <reference field="2" count="1" selected="0">
            <x v="2"/>
          </reference>
        </references>
      </pivotArea>
    </chartFormat>
    <chartFormat chart="3" format="30">
      <pivotArea type="data" outline="0" fieldPosition="0">
        <references count="3">
          <reference field="4294967294" count="1" selected="0">
            <x v="0"/>
          </reference>
          <reference field="0" count="1" selected="0">
            <x v="1"/>
          </reference>
          <reference field="2" count="1" selected="0">
            <x v="2"/>
          </reference>
        </references>
      </pivotArea>
    </chartFormat>
    <chartFormat chart="1" format="13">
      <pivotArea type="data" outline="0" fieldPosition="0">
        <references count="3">
          <reference field="4294967294" count="1" selected="0">
            <x v="0"/>
          </reference>
          <reference field="0" count="1" selected="0">
            <x v="0"/>
          </reference>
          <reference field="2" count="1" selected="0">
            <x v="2"/>
          </reference>
        </references>
      </pivotArea>
    </chartFormat>
    <chartFormat chart="1" format="14">
      <pivotArea type="data" outline="0" fieldPosition="0">
        <references count="3">
          <reference field="4294967294" count="1" selected="0">
            <x v="0"/>
          </reference>
          <reference field="0" count="1" selected="0">
            <x v="1"/>
          </reference>
          <reference field="2" count="1" selected="0">
            <x v="2"/>
          </reference>
        </references>
      </pivotArea>
    </chartFormat>
    <chartFormat chart="5" format="46" series="1">
      <pivotArea type="data" outline="0" fieldPosition="0">
        <references count="2">
          <reference field="4294967294" count="1" selected="0">
            <x v="0"/>
          </reference>
          <reference field="2" count="1" selected="0">
            <x v="0"/>
          </reference>
        </references>
      </pivotArea>
    </chartFormat>
    <chartFormat chart="5" format="47">
      <pivotArea type="data" outline="0" fieldPosition="0">
        <references count="3">
          <reference field="4294967294" count="1" selected="0">
            <x v="0"/>
          </reference>
          <reference field="0" count="1" selected="0">
            <x v="0"/>
          </reference>
          <reference field="2" count="1" selected="0">
            <x v="0"/>
          </reference>
        </references>
      </pivotArea>
    </chartFormat>
    <chartFormat chart="5" format="48">
      <pivotArea type="data" outline="0" fieldPosition="0">
        <references count="3">
          <reference field="4294967294" count="1" selected="0">
            <x v="0"/>
          </reference>
          <reference field="0" count="1" selected="0">
            <x v="1"/>
          </reference>
          <reference field="2" count="1" selected="0">
            <x v="0"/>
          </reference>
        </references>
      </pivotArea>
    </chartFormat>
    <chartFormat chart="5" format="49" series="1">
      <pivotArea type="data" outline="0" fieldPosition="0">
        <references count="2">
          <reference field="4294967294" count="1" selected="0">
            <x v="0"/>
          </reference>
          <reference field="2" count="1" selected="0">
            <x v="1"/>
          </reference>
        </references>
      </pivotArea>
    </chartFormat>
    <chartFormat chart="5" format="50">
      <pivotArea type="data" outline="0" fieldPosition="0">
        <references count="3">
          <reference field="4294967294" count="1" selected="0">
            <x v="0"/>
          </reference>
          <reference field="0" count="1" selected="0">
            <x v="0"/>
          </reference>
          <reference field="2" count="1" selected="0">
            <x v="1"/>
          </reference>
        </references>
      </pivotArea>
    </chartFormat>
    <chartFormat chart="5" format="51">
      <pivotArea type="data" outline="0" fieldPosition="0">
        <references count="3">
          <reference field="4294967294" count="1" selected="0">
            <x v="0"/>
          </reference>
          <reference field="0" count="1" selected="0">
            <x v="1"/>
          </reference>
          <reference field="2" count="1" selected="0">
            <x v="1"/>
          </reference>
        </references>
      </pivotArea>
    </chartFormat>
    <chartFormat chart="5" format="52" series="1">
      <pivotArea type="data" outline="0" fieldPosition="0">
        <references count="2">
          <reference field="4294967294" count="1" selected="0">
            <x v="0"/>
          </reference>
          <reference field="2" count="1" selected="0">
            <x v="2"/>
          </reference>
        </references>
      </pivotArea>
    </chartFormat>
    <chartFormat chart="5" format="53">
      <pivotArea type="data" outline="0" fieldPosition="0">
        <references count="3">
          <reference field="4294967294" count="1" selected="0">
            <x v="0"/>
          </reference>
          <reference field="0" count="1" selected="0">
            <x v="0"/>
          </reference>
          <reference field="2" count="1" selected="0">
            <x v="2"/>
          </reference>
        </references>
      </pivotArea>
    </chartFormat>
    <chartFormat chart="5" format="54">
      <pivotArea type="data" outline="0" fieldPosition="0">
        <references count="3">
          <reference field="4294967294" count="1" selected="0">
            <x v="0"/>
          </reference>
          <reference field="0" count="1" selected="0">
            <x v="1"/>
          </reference>
          <reference field="2" count="1" selected="0">
            <x v="2"/>
          </reference>
        </references>
      </pivotArea>
    </chartFormat>
    <chartFormat chart="5" format="55" series="1">
      <pivotArea type="data" outline="0" fieldPosition="0">
        <references count="2">
          <reference field="4294967294" count="1" selected="0">
            <x v="0"/>
          </reference>
          <reference field="2" count="1" selected="0">
            <x v="3"/>
          </reference>
        </references>
      </pivotArea>
    </chartFormat>
    <chartFormat chart="5" format="56">
      <pivotArea type="data" outline="0" fieldPosition="0">
        <references count="3">
          <reference field="4294967294" count="1" selected="0">
            <x v="0"/>
          </reference>
          <reference field="0" count="1" selected="0">
            <x v="0"/>
          </reference>
          <reference field="2" count="1" selected="0">
            <x v="3"/>
          </reference>
        </references>
      </pivotArea>
    </chartFormat>
    <chartFormat chart="5" format="57">
      <pivotArea type="data" outline="0" fieldPosition="0">
        <references count="3">
          <reference field="4294967294" count="1" selected="0">
            <x v="0"/>
          </reference>
          <reference field="0" count="1" selected="0">
            <x v="1"/>
          </reference>
          <reference field="2" count="1" selected="0">
            <x v="3"/>
          </reference>
        </references>
      </pivotArea>
    </chartFormat>
    <chartFormat chart="5" format="58" series="1">
      <pivotArea type="data" outline="0" fieldPosition="0">
        <references count="2">
          <reference field="4294967294" count="1" selected="0">
            <x v="0"/>
          </reference>
          <reference field="2" count="1" selected="0">
            <x v="4"/>
          </reference>
        </references>
      </pivotArea>
    </chartFormat>
    <chartFormat chart="5" format="59">
      <pivotArea type="data" outline="0" fieldPosition="0">
        <references count="3">
          <reference field="4294967294" count="1" selected="0">
            <x v="0"/>
          </reference>
          <reference field="0" count="1" selected="0">
            <x v="0"/>
          </reference>
          <reference field="2" count="1" selected="0">
            <x v="4"/>
          </reference>
        </references>
      </pivotArea>
    </chartFormat>
    <chartFormat chart="5" format="60">
      <pivotArea type="data" outline="0" fieldPosition="0">
        <references count="3">
          <reference field="4294967294" count="1" selected="0">
            <x v="0"/>
          </reference>
          <reference field="0" count="1" selected="0">
            <x v="1"/>
          </reference>
          <reference field="2" count="1" selected="0">
            <x v="4"/>
          </reference>
        </references>
      </pivotArea>
    </chartFormat>
  </chartFormats>
  <pivotHierarchies count="34">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Passenger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itanic.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7755D68E-1644-4BAA-AB8B-42625D8BF5B8}" sourceName="Sex">
  <pivotTables>
    <pivotTable tabId="4" name="PivotTable1"/>
    <pivotTable tabId="6" name="PivotTable6"/>
  </pivotTables>
  <data>
    <tabular pivotCacheId="1400587499">
      <items count="3">
        <i x="0" s="1"/>
        <i x="1" s="1"/>
        <i x="2"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1" xr10:uid="{3B552812-6A40-4A18-BF56-D23E0D741F75}" sourceName="[Table1].[Sex]">
  <pivotTables>
    <pivotTable tabId="9" name="PivotTable5"/>
    <pivotTable tabId="6" name="PivotTable2"/>
  </pivotTables>
  <data>
    <olap pivotCacheId="1292872604">
      <levels count="2">
        <level uniqueName="[Table1].[Sex].[(All)]" sourceCaption="(All)" count="0"/>
        <level uniqueName="[Table1].[Sex].[Sex]" sourceCaption="Sex" count="3">
          <ranges>
            <range startItem="0">
              <i n="[Table1].[Sex].&amp;[female]" c="female"/>
              <i n="[Table1].[Sex].&amp;[male]" c="male"/>
              <i n="[Table1].[Sex].&amp;" c="(blank)" nd="1"/>
            </range>
          </ranges>
        </level>
      </levels>
      <selections count="1">
        <selection n="[Table1].[Sex].[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Classification" xr10:uid="{EE6F7174-F5D9-4031-BA1D-E1BA5DB690F9}" sourceName="[Table1].[Age Classification]">
  <pivotTables>
    <pivotTable tabId="9" name="PivotTable5"/>
    <pivotTable tabId="8" name="PivotTable4"/>
  </pivotTables>
  <data>
    <olap pivotCacheId="1292872604">
      <levels count="2">
        <level uniqueName="[Table1].[Age Classification].[(All)]" sourceCaption="(All)" count="0"/>
        <level uniqueName="[Table1].[Age Classification].[Age Classification]" sourceCaption="Age Classification" count="6">
          <ranges>
            <range startItem="0">
              <i n="[Table1].[Age Classification].&amp;[Adult]" c="Adult"/>
              <i n="[Table1].[Age Classification].&amp;[Child]" c="Child"/>
              <i n="[Table1].[Age Classification].&amp;[N/A]" c="N/A"/>
              <i n="[Table1].[Age Classification].&amp;[Senior Citizen]" c="Senior Citizen"/>
              <i n="[Table1].[Age Classification].&amp;[Teen]" c="Teen"/>
              <i n="[Table1].[Age Classification].&amp;" c="(blank)" nd="1"/>
            </range>
          </ranges>
        </level>
      </levels>
      <selections count="1">
        <selection n="[Table1].[Age Classification].[All]"/>
      </selections>
    </olap>
  </data>
  <extLst>
    <x:ext xmlns:x15="http://schemas.microsoft.com/office/spreadsheetml/2010/11/main" uri="{470722E0-AACD-4C17-9CDC-17EF765DBC7E}">
      <x15:slicerCacheHideItemsWithNoData count="1">
        <x15:slicerCacheOlapLevelName uniqueName="[Table1].[Age Classification].[Age Classification]" count="1"/>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ived_Y_N" xr10:uid="{393C7515-4D67-4B8B-AE1B-30E12E298673}" sourceName="[Table1].[Servived_Y/N]">
  <pivotTables>
    <pivotTable tabId="6" name="PivotTable2"/>
    <pivotTable tabId="9" name="PivotTable5"/>
    <pivotTable tabId="8" name="PivotTable4"/>
  </pivotTables>
  <data>
    <olap pivotCacheId="1292872604">
      <levels count="2">
        <level uniqueName="[Table1].[Servived_Y/N].[(All)]" sourceCaption="(All)" count="0"/>
        <level uniqueName="[Table1].[Servived_Y/N].[Servived_Y/N]" sourceCaption="Servived_Y/N" count="3">
          <ranges>
            <range startItem="0">
              <i n="[Table1].[Servived_Y/N].&amp;[NO]" c="NO"/>
              <i n="[Table1].[Servived_Y/N].&amp;[YES]" c="YES"/>
              <i n="[Table1].[Servived_Y/N].&amp;" c="(blank)" nd="1"/>
            </range>
          </ranges>
        </level>
      </levels>
      <selections count="1">
        <selection n="[Table1].[Servived_Y/N].[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ived_Y_N1" xr10:uid="{7A4679D3-FAF8-4B00-BF87-4CE5ED8B9F1B}" sourceName="Servived_Y/N">
  <pivotTables>
    <pivotTable tabId="20" name="PivotTable3"/>
    <pivotTable tabId="9" name="PivotTable16"/>
  </pivotTables>
  <data>
    <tabular pivotCacheId="1305641059">
      <items count="2">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Classification1" xr10:uid="{D178EC66-7970-4EBD-81D8-B1FC38D8C3A0}" sourceName="Age Classification">
  <pivotTables>
    <pivotTable tabId="9" name="PivotTable16"/>
  </pivotTables>
  <data>
    <tabular pivotCacheId="1305641059">
      <items count="5">
        <i x="0" s="1"/>
        <i x="4" s="1"/>
        <i x="3" s="1"/>
        <i x="1" s="1"/>
        <i x="2"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x 1" xr10:uid="{3565FB1F-E37F-4CD1-99E3-85622A2F8B7B}" cache="Slicer_Sex1" caption="Sex" level="1" rowHeight="209550"/>
  <slicer name="Age Classification" xr10:uid="{3AD90A56-DC93-4834-9B17-F514BCE5D167}" cache="Slicer_Age_Classification" caption="Age Classification" level="1" style="SlicerStyleDark4" rowHeight="288000"/>
  <slicer name="Servived_Y/N" xr10:uid="{921DAD1B-8366-4DA1-BA39-EEE9B3193A11}" cache="Slicer_Servived_Y_N" caption="Servived_Y/N" level="1"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Sex" xr10:uid="{9C6C6AFB-A61F-486E-B3FB-43E6C6E5BC36}" cache="Slicer_Sex" caption="Sex" columnCount="2" style="SlicerStyleLight5" rowHeight="1548000"/>
  <slicer name="Servived_Y/N 1" xr10:uid="{866CD964-EB41-412A-A44E-A95E25658B48}" cache="Slicer_Servived_Y_N1" caption="Servived_Y/N" style="SlicerStyleLight3" rowHeight="2196000"/>
  <slicer name="Age Classification 1" xr10:uid="{5BC68371-3833-4210-9009-548C5BF213F3}" cache="Slicer_Age_Classification1" caption="Age Classification" style="SlicerStyleLight3" rowHeight="86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x 2" xr10:uid="{A36169F5-2F81-4B36-BB37-2139BED20B36}" cache="Slicer_Sex" caption="Sex"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EB50A4-08A0-4FD3-B043-FF4383BF0AED}" name="Table1" displayName="Table1" ref="A1:O1755" totalsRowShown="0" headerRowDxfId="23" dataDxfId="22">
  <autoFilter ref="A1:O1755" xr:uid="{9CEB50A4-08A0-4FD3-B043-FF4383BF0AED}"/>
  <sortState xmlns:xlrd2="http://schemas.microsoft.com/office/spreadsheetml/2017/richdata2" ref="A2:O1755">
    <sortCondition descending="1" ref="M1:M1755"/>
  </sortState>
  <tableColumns count="15">
    <tableColumn id="1" xr3:uid="{8E4554D6-3F7C-4A93-80B7-E87D4F1CBB29}" name="PassengerId" dataDxfId="21"/>
    <tableColumn id="2" xr3:uid="{7280AD35-5A8B-4EC7-A129-B3DC1FABC1F4}" name="Survived" dataDxfId="20"/>
    <tableColumn id="12" xr3:uid="{55122A71-BA33-4E40-B2C2-7B86DFC7B914}" name="Servived_Y/N" dataDxfId="19"/>
    <tableColumn id="3" xr3:uid="{6C615483-00AD-4A0E-BCBA-274BD189BABC}" name="Pclass" dataDxfId="18"/>
    <tableColumn id="4" xr3:uid="{7E408DD5-239E-4B93-8344-AD5595E10542}" name="Sex" dataDxfId="17"/>
    <tableColumn id="9" xr3:uid="{1AD3D78A-C3D7-4E43-852E-163CC86C2986}" name="Age 1" dataDxfId="16"/>
    <tableColumn id="5" xr3:uid="{66612001-512C-4120-9FF4-5B121905FAD5}" name="Age" dataDxfId="15"/>
    <tableColumn id="14" xr3:uid="{F5E7F083-1163-49E4-8A12-BD80C4D1DA09}" name="Age Classification" dataDxfId="14">
      <calculatedColumnFormula>IFERROR(IF(Table1[[#This Row],[Age]]&lt;12,"Child",IF(Table1[[#This Row],[Age]]&lt;19,"Teen",IF(Table1[[#This Row],[Age]]&lt;59,"Adult",IF(G2="N/A","N/A","Senior Citizen")))),"N/A")</calculatedColumnFormula>
    </tableColumn>
    <tableColumn id="6" xr3:uid="{3F0034C6-E4AA-49E0-B050-129C0795BA19}" name="SibSp" dataDxfId="13"/>
    <tableColumn id="7" xr3:uid="{CECD510E-029A-4C58-A3D1-634CFBBE13C8}" name="Parch" dataDxfId="12"/>
    <tableColumn id="13" xr3:uid="{9720DEA3-9155-4013-A07E-CB7F1C6701E9}" name="Family_Size" dataDxfId="11">
      <calculatedColumnFormula>SUM(Table1[[#This Row],[SibSp]:[Parch]])</calculatedColumnFormula>
    </tableColumn>
    <tableColumn id="8" xr3:uid="{D56B386A-0E90-4C67-A7F7-32CFD4494742}" name="Ticket" dataDxfId="10"/>
    <tableColumn id="16" xr3:uid="{ABFBBB6E-4AD4-406F-8146-0A06E2D4E023}" name="Fare" dataDxfId="9"/>
    <tableColumn id="11" xr3:uid="{7F961631-C377-4EA1-870C-2B98BBF99096}" name="Fare_Trim" dataDxfId="8"/>
    <tableColumn id="10" xr3:uid="{16F4D357-C20F-4CF8-AB68-E2C3EF1C4F18}" name="Embarked"/>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2.jpe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1.jpeg"/><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pivotTable" Target="../pivotTables/pivotTable8.xml"/><Relationship Id="rId4" Type="http://schemas.microsoft.com/office/2007/relationships/slicer" Target="../slicers/slicer3.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535A4-8205-4A1B-893E-0ED7F2444EAE}">
  <dimension ref="H54:H56"/>
  <sheetViews>
    <sheetView showGridLines="0" zoomScale="50" zoomScaleNormal="50" workbookViewId="0">
      <selection activeCell="U54" sqref="U54"/>
    </sheetView>
  </sheetViews>
  <sheetFormatPr defaultRowHeight="13.2" x14ac:dyDescent="0.25"/>
  <sheetData>
    <row r="54" spans="8:8" ht="25.2" x14ac:dyDescent="0.45">
      <c r="H54" s="15"/>
    </row>
    <row r="56" spans="8:8" ht="30.6" x14ac:dyDescent="0.55000000000000004">
      <c r="H56" s="16"/>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48A03-2A75-4F63-A0A6-B7B0D275FD52}">
  <sheetPr>
    <tabColor theme="6"/>
  </sheetPr>
  <dimension ref="C3:AL8"/>
  <sheetViews>
    <sheetView showGridLines="0" tabSelected="1" zoomScale="40" zoomScaleNormal="40" workbookViewId="0">
      <selection activeCell="AM20" sqref="AM20"/>
    </sheetView>
  </sheetViews>
  <sheetFormatPr defaultRowHeight="13.2" x14ac:dyDescent="0.25"/>
  <cols>
    <col min="3" max="3" width="11.6640625" customWidth="1"/>
    <col min="10" max="10" width="9.88671875" customWidth="1"/>
    <col min="31" max="31" width="27.88671875" customWidth="1"/>
    <col min="37" max="37" width="11" customWidth="1"/>
  </cols>
  <sheetData>
    <row r="3" spans="3:38" ht="45" x14ac:dyDescent="0.75">
      <c r="D3" s="22"/>
    </row>
    <row r="7" spans="3:38" ht="45" x14ac:dyDescent="0.75">
      <c r="C7" s="22"/>
      <c r="D7" s="23"/>
      <c r="E7" s="23"/>
      <c r="F7" s="23"/>
      <c r="Q7" s="27"/>
      <c r="R7" s="20"/>
      <c r="X7" s="26"/>
      <c r="AK7" s="32"/>
      <c r="AL7" s="30"/>
    </row>
    <row r="8" spans="3:38" ht="45" x14ac:dyDescent="0.75">
      <c r="C8" s="21"/>
      <c r="J8" s="25"/>
      <c r="Q8" s="34"/>
      <c r="X8" s="33"/>
      <c r="AE8" s="28"/>
      <c r="AK8" s="31"/>
      <c r="AL8" s="30"/>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FFF94-70DB-41AD-AA71-0D5A866565C6}">
  <dimension ref="A3:D8"/>
  <sheetViews>
    <sheetView workbookViewId="0">
      <selection activeCell="C7" sqref="C7"/>
    </sheetView>
  </sheetViews>
  <sheetFormatPr defaultRowHeight="13.2" x14ac:dyDescent="0.25"/>
  <cols>
    <col min="1" max="1" width="17.44140625" customWidth="1"/>
    <col min="2" max="2" width="13.109375" customWidth="1"/>
    <col min="3" max="3" width="19.109375" customWidth="1"/>
    <col min="4" max="4" width="18.109375" customWidth="1"/>
    <col min="5" max="8" width="3" customWidth="1"/>
    <col min="9" max="9" width="2" customWidth="1"/>
    <col min="10" max="10" width="3" customWidth="1"/>
    <col min="11" max="11" width="12" customWidth="1"/>
  </cols>
  <sheetData>
    <row r="3" spans="1:4" x14ac:dyDescent="0.25">
      <c r="A3" t="s">
        <v>2020</v>
      </c>
      <c r="B3" t="s">
        <v>2014</v>
      </c>
      <c r="C3" s="37" t="s">
        <v>2021</v>
      </c>
      <c r="D3" s="43" t="s">
        <v>2022</v>
      </c>
    </row>
    <row r="4" spans="1:4" x14ac:dyDescent="0.25">
      <c r="A4">
        <v>891</v>
      </c>
      <c r="B4" s="12">
        <v>32.204207968574543</v>
      </c>
      <c r="C4" s="42">
        <f>GETPIVOTDATA("[Measures].[Count of Family_Size]",$A$3)</f>
        <v>891</v>
      </c>
      <c r="D4" s="41">
        <f>GETPIVOTDATA("[Measures].[Average of Fare]",$A$3)</f>
        <v>32.204207968574543</v>
      </c>
    </row>
    <row r="6" spans="1:4" x14ac:dyDescent="0.25">
      <c r="D6" s="38" t="s">
        <v>2022</v>
      </c>
    </row>
    <row r="7" spans="1:4" x14ac:dyDescent="0.25">
      <c r="A7" s="24" t="s">
        <v>2025</v>
      </c>
      <c r="B7" s="24" t="s">
        <v>2022</v>
      </c>
      <c r="D7" s="40" t="s">
        <v>2024</v>
      </c>
    </row>
    <row r="8" spans="1:4" x14ac:dyDescent="0.25">
      <c r="A8">
        <f>GETPIVOTDATA("[Measures].[Count of Family_Size]",$A$3)</f>
        <v>891</v>
      </c>
      <c r="B8" s="47">
        <f>GETPIVOTDATA("[Measures].[Average of Fare]",$A$3)</f>
        <v>32.204207968574543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BEB0E-E6EA-49F7-9800-540FF04F393C}">
  <dimension ref="A3:L9"/>
  <sheetViews>
    <sheetView workbookViewId="0">
      <selection activeCell="J9" sqref="J9"/>
    </sheetView>
  </sheetViews>
  <sheetFormatPr defaultRowHeight="13.2" x14ac:dyDescent="0.25"/>
  <cols>
    <col min="1" max="1" width="12.21875" customWidth="1"/>
    <col min="2" max="2" width="10.88671875" customWidth="1"/>
    <col min="10" max="10" width="9.77734375" customWidth="1"/>
    <col min="12" max="12" width="11.6640625" customWidth="1"/>
  </cols>
  <sheetData>
    <row r="3" spans="1:12" x14ac:dyDescent="0.25">
      <c r="A3" s="5" t="s">
        <v>1995</v>
      </c>
      <c r="B3" t="s">
        <v>2017</v>
      </c>
    </row>
    <row r="4" spans="1:12" x14ac:dyDescent="0.25">
      <c r="A4" s="6" t="s">
        <v>17</v>
      </c>
      <c r="B4">
        <v>314</v>
      </c>
    </row>
    <row r="5" spans="1:12" x14ac:dyDescent="0.25">
      <c r="A5" s="6" t="s">
        <v>13</v>
      </c>
      <c r="B5">
        <v>577</v>
      </c>
      <c r="J5" s="24" t="s">
        <v>2018</v>
      </c>
      <c r="L5" s="24" t="s">
        <v>2019</v>
      </c>
    </row>
    <row r="6" spans="1:12" x14ac:dyDescent="0.25">
      <c r="A6" s="6" t="s">
        <v>2026</v>
      </c>
      <c r="J6" s="7">
        <v>577</v>
      </c>
      <c r="L6" s="7">
        <v>314</v>
      </c>
    </row>
    <row r="7" spans="1:12" x14ac:dyDescent="0.25">
      <c r="A7" s="6" t="s">
        <v>1996</v>
      </c>
      <c r="B7">
        <v>891</v>
      </c>
    </row>
    <row r="8" spans="1:12" x14ac:dyDescent="0.25">
      <c r="J8" s="23" t="s">
        <v>2018</v>
      </c>
      <c r="L8" s="45" t="s">
        <v>2019</v>
      </c>
    </row>
    <row r="9" spans="1:12" x14ac:dyDescent="0.25">
      <c r="J9" s="46">
        <f>J6</f>
        <v>577</v>
      </c>
      <c r="L9" s="44">
        <f>L6</f>
        <v>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8A658-AB5B-4E0A-9397-F2781D6F320A}">
  <dimension ref="G1:G6"/>
  <sheetViews>
    <sheetView workbookViewId="0">
      <selection activeCell="E26" sqref="E26"/>
    </sheetView>
  </sheetViews>
  <sheetFormatPr defaultRowHeight="13.2" x14ac:dyDescent="0.25"/>
  <cols>
    <col min="7" max="7" width="105.33203125" customWidth="1"/>
  </cols>
  <sheetData>
    <row r="1" spans="7:7" x14ac:dyDescent="0.25">
      <c r="G1" s="2"/>
    </row>
    <row r="3" spans="7:7" x14ac:dyDescent="0.25">
      <c r="G3" s="3" t="s">
        <v>1225</v>
      </c>
    </row>
    <row r="6" spans="7:7" ht="73.8" customHeight="1" x14ac:dyDescent="0.25">
      <c r="G6" s="2" t="s">
        <v>1224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892"/>
  <sheetViews>
    <sheetView workbookViewId="0">
      <selection activeCell="K1" sqref="K1"/>
    </sheetView>
  </sheetViews>
  <sheetFormatPr defaultColWidth="12.6640625" defaultRowHeight="15.75" customHeight="1" x14ac:dyDescent="0.25"/>
  <sheetData>
    <row r="1" spans="1:26" ht="15.75" customHeight="1" x14ac:dyDescent="0.25">
      <c r="A1" s="1" t="s">
        <v>0</v>
      </c>
      <c r="B1" s="1" t="s">
        <v>1</v>
      </c>
      <c r="C1" s="1" t="s">
        <v>2</v>
      </c>
      <c r="D1" s="1" t="s">
        <v>3</v>
      </c>
      <c r="E1" s="1" t="s">
        <v>4</v>
      </c>
      <c r="F1" s="1" t="s">
        <v>5</v>
      </c>
      <c r="G1" s="1" t="s">
        <v>6</v>
      </c>
      <c r="H1" s="1" t="s">
        <v>7</v>
      </c>
      <c r="I1" s="1" t="s">
        <v>8</v>
      </c>
      <c r="J1" s="1" t="s">
        <v>9</v>
      </c>
      <c r="K1" s="1" t="s">
        <v>10</v>
      </c>
      <c r="L1" s="1" t="s">
        <v>11</v>
      </c>
    </row>
    <row r="2" spans="1:26" ht="15.75" customHeight="1" x14ac:dyDescent="0.25">
      <c r="A2" s="1">
        <v>1</v>
      </c>
      <c r="B2" s="1">
        <v>0</v>
      </c>
      <c r="C2" s="1">
        <v>3</v>
      </c>
      <c r="D2" s="1" t="s">
        <v>12</v>
      </c>
      <c r="E2" s="1" t="s">
        <v>13</v>
      </c>
      <c r="F2" s="1">
        <v>22</v>
      </c>
      <c r="G2" s="1">
        <v>1</v>
      </c>
      <c r="H2" s="1">
        <v>0</v>
      </c>
      <c r="I2" s="1" t="s">
        <v>14</v>
      </c>
      <c r="J2" s="1">
        <v>7.25</v>
      </c>
      <c r="L2" s="1" t="s">
        <v>15</v>
      </c>
    </row>
    <row r="3" spans="1:26" ht="15.75" customHeight="1" x14ac:dyDescent="0.25">
      <c r="A3" s="1">
        <v>2</v>
      </c>
      <c r="B3" s="1">
        <v>1</v>
      </c>
      <c r="C3" s="1">
        <v>1</v>
      </c>
      <c r="D3" s="1" t="s">
        <v>16</v>
      </c>
      <c r="E3" s="1" t="s">
        <v>17</v>
      </c>
      <c r="F3" s="1">
        <v>38</v>
      </c>
      <c r="G3" s="1">
        <v>1</v>
      </c>
      <c r="H3" s="1">
        <v>0</v>
      </c>
      <c r="I3" s="1" t="s">
        <v>18</v>
      </c>
      <c r="J3" s="1">
        <v>71.283299999999997</v>
      </c>
      <c r="K3" s="1" t="s">
        <v>19</v>
      </c>
      <c r="L3" s="1" t="s">
        <v>20</v>
      </c>
    </row>
    <row r="4" spans="1:26" ht="15.75" customHeight="1" x14ac:dyDescent="0.25">
      <c r="A4" s="1">
        <v>3</v>
      </c>
      <c r="B4" s="1">
        <v>1</v>
      </c>
      <c r="C4" s="1">
        <v>3</v>
      </c>
      <c r="D4" s="1" t="s">
        <v>21</v>
      </c>
      <c r="E4" s="1" t="s">
        <v>17</v>
      </c>
      <c r="F4" s="1">
        <v>26</v>
      </c>
      <c r="G4" s="1">
        <v>0</v>
      </c>
      <c r="H4" s="1">
        <v>0</v>
      </c>
      <c r="I4" s="1" t="s">
        <v>22</v>
      </c>
      <c r="J4" s="1">
        <v>7.9249999999999998</v>
      </c>
      <c r="L4" s="1" t="s">
        <v>15</v>
      </c>
    </row>
    <row r="5" spans="1:26" ht="15.75" customHeight="1" x14ac:dyDescent="0.25">
      <c r="A5" s="1">
        <v>4</v>
      </c>
      <c r="B5" s="1">
        <v>1</v>
      </c>
      <c r="C5" s="1">
        <v>1</v>
      </c>
      <c r="D5" s="1" t="s">
        <v>23</v>
      </c>
      <c r="E5" s="1" t="s">
        <v>17</v>
      </c>
      <c r="F5" s="1">
        <v>35</v>
      </c>
      <c r="G5" s="1">
        <v>1</v>
      </c>
      <c r="H5" s="1">
        <v>0</v>
      </c>
      <c r="I5" s="1">
        <v>113803</v>
      </c>
      <c r="J5" s="1">
        <v>53.1</v>
      </c>
      <c r="K5" s="1" t="s">
        <v>24</v>
      </c>
      <c r="L5" s="1" t="s">
        <v>15</v>
      </c>
    </row>
    <row r="6" spans="1:26" ht="15.75" customHeight="1" x14ac:dyDescent="0.25">
      <c r="A6" s="1">
        <v>5</v>
      </c>
      <c r="B6" s="1">
        <v>0</v>
      </c>
      <c r="C6" s="1">
        <v>3</v>
      </c>
      <c r="D6" s="1" t="s">
        <v>25</v>
      </c>
      <c r="E6" s="1" t="s">
        <v>13</v>
      </c>
      <c r="F6" s="1">
        <v>35</v>
      </c>
      <c r="G6" s="1">
        <v>0</v>
      </c>
      <c r="H6" s="1">
        <v>0</v>
      </c>
      <c r="I6" s="1">
        <v>373450</v>
      </c>
      <c r="J6" s="1">
        <v>8.0500000000000007</v>
      </c>
      <c r="L6" s="1" t="s">
        <v>15</v>
      </c>
      <c r="Z6" s="1" t="s">
        <v>26</v>
      </c>
    </row>
    <row r="7" spans="1:26" ht="15.75" customHeight="1" x14ac:dyDescent="0.25">
      <c r="A7" s="1">
        <v>6</v>
      </c>
      <c r="B7" s="1">
        <v>0</v>
      </c>
      <c r="C7" s="1">
        <v>3</v>
      </c>
      <c r="D7" s="1" t="s">
        <v>27</v>
      </c>
      <c r="E7" s="1" t="s">
        <v>13</v>
      </c>
      <c r="G7" s="1">
        <v>0</v>
      </c>
      <c r="H7" s="1">
        <v>0</v>
      </c>
      <c r="I7" s="1">
        <v>330877</v>
      </c>
      <c r="J7" s="1">
        <v>8.4582999999999995</v>
      </c>
      <c r="L7" s="1" t="s">
        <v>28</v>
      </c>
    </row>
    <row r="8" spans="1:26" ht="15.75" customHeight="1" x14ac:dyDescent="0.25">
      <c r="A8" s="1">
        <v>7</v>
      </c>
      <c r="B8" s="1">
        <v>0</v>
      </c>
      <c r="C8" s="1">
        <v>1</v>
      </c>
      <c r="D8" s="1" t="s">
        <v>29</v>
      </c>
      <c r="E8" s="1" t="s">
        <v>13</v>
      </c>
      <c r="F8" s="1">
        <v>54</v>
      </c>
      <c r="G8" s="1">
        <v>0</v>
      </c>
      <c r="H8" s="1">
        <v>0</v>
      </c>
      <c r="I8" s="1">
        <v>17463</v>
      </c>
      <c r="J8" s="1">
        <v>51.862499999999997</v>
      </c>
      <c r="K8" s="1" t="s">
        <v>30</v>
      </c>
      <c r="L8" s="1" t="s">
        <v>15</v>
      </c>
    </row>
    <row r="9" spans="1:26" ht="15.75" customHeight="1" x14ac:dyDescent="0.25">
      <c r="A9" s="1">
        <v>8</v>
      </c>
      <c r="B9" s="1">
        <v>0</v>
      </c>
      <c r="C9" s="1">
        <v>3</v>
      </c>
      <c r="D9" s="1" t="s">
        <v>31</v>
      </c>
      <c r="E9" s="1" t="s">
        <v>13</v>
      </c>
      <c r="F9" s="1">
        <v>2</v>
      </c>
      <c r="G9" s="1">
        <v>3</v>
      </c>
      <c r="H9" s="1">
        <v>1</v>
      </c>
      <c r="I9" s="1">
        <v>349909</v>
      </c>
      <c r="J9" s="1">
        <v>21.074999999999999</v>
      </c>
      <c r="L9" s="1" t="s">
        <v>15</v>
      </c>
    </row>
    <row r="10" spans="1:26" ht="15.75" customHeight="1" x14ac:dyDescent="0.25">
      <c r="A10" s="1">
        <v>9</v>
      </c>
      <c r="B10" s="1">
        <v>1</v>
      </c>
      <c r="C10" s="1">
        <v>3</v>
      </c>
      <c r="D10" s="1" t="s">
        <v>32</v>
      </c>
      <c r="E10" s="1" t="s">
        <v>17</v>
      </c>
      <c r="F10" s="1">
        <v>27</v>
      </c>
      <c r="G10" s="1">
        <v>0</v>
      </c>
      <c r="H10" s="1">
        <v>2</v>
      </c>
      <c r="I10" s="1">
        <v>347742</v>
      </c>
      <c r="J10" s="1">
        <v>11.1333</v>
      </c>
      <c r="L10" s="1" t="s">
        <v>15</v>
      </c>
    </row>
    <row r="11" spans="1:26" ht="15.75" customHeight="1" x14ac:dyDescent="0.25">
      <c r="A11" s="1">
        <v>10</v>
      </c>
      <c r="B11" s="1">
        <v>1</v>
      </c>
      <c r="C11" s="1">
        <v>2</v>
      </c>
      <c r="D11" s="1" t="s">
        <v>33</v>
      </c>
      <c r="E11" s="1" t="s">
        <v>17</v>
      </c>
      <c r="F11" s="1">
        <v>14</v>
      </c>
      <c r="G11" s="1">
        <v>1</v>
      </c>
      <c r="H11" s="1">
        <v>0</v>
      </c>
      <c r="I11" s="1">
        <v>237736</v>
      </c>
      <c r="J11" s="1">
        <v>30.070799999999998</v>
      </c>
      <c r="L11" s="1" t="s">
        <v>20</v>
      </c>
    </row>
    <row r="12" spans="1:26" ht="15.75" customHeight="1" x14ac:dyDescent="0.25">
      <c r="A12" s="1">
        <v>11</v>
      </c>
      <c r="B12" s="1">
        <v>1</v>
      </c>
      <c r="C12" s="1">
        <v>3</v>
      </c>
      <c r="D12" s="1" t="s">
        <v>34</v>
      </c>
      <c r="E12" s="1" t="s">
        <v>17</v>
      </c>
      <c r="F12" s="1">
        <v>4</v>
      </c>
      <c r="G12" s="1">
        <v>1</v>
      </c>
      <c r="H12" s="1">
        <v>1</v>
      </c>
      <c r="I12" s="1" t="s">
        <v>35</v>
      </c>
      <c r="J12" s="1">
        <v>16.7</v>
      </c>
      <c r="K12" s="1" t="s">
        <v>36</v>
      </c>
      <c r="L12" s="1" t="s">
        <v>15</v>
      </c>
    </row>
    <row r="13" spans="1:26" ht="15.75" customHeight="1" x14ac:dyDescent="0.25">
      <c r="A13" s="1">
        <v>12</v>
      </c>
      <c r="B13" s="1">
        <v>1</v>
      </c>
      <c r="C13" s="1">
        <v>1</v>
      </c>
      <c r="D13" s="1" t="s">
        <v>37</v>
      </c>
      <c r="E13" s="1" t="s">
        <v>17</v>
      </c>
      <c r="F13" s="1">
        <v>58</v>
      </c>
      <c r="G13" s="1">
        <v>0</v>
      </c>
      <c r="H13" s="1">
        <v>0</v>
      </c>
      <c r="I13" s="1">
        <v>113783</v>
      </c>
      <c r="J13" s="1">
        <v>26.55</v>
      </c>
      <c r="K13" s="1" t="s">
        <v>38</v>
      </c>
      <c r="L13" s="1" t="s">
        <v>15</v>
      </c>
    </row>
    <row r="14" spans="1:26" ht="15.75" customHeight="1" x14ac:dyDescent="0.25">
      <c r="A14" s="1">
        <v>13</v>
      </c>
      <c r="B14" s="1">
        <v>0</v>
      </c>
      <c r="C14" s="1">
        <v>3</v>
      </c>
      <c r="D14" s="1" t="s">
        <v>39</v>
      </c>
      <c r="E14" s="1" t="s">
        <v>13</v>
      </c>
      <c r="F14" s="1">
        <v>20</v>
      </c>
      <c r="G14" s="1">
        <v>0</v>
      </c>
      <c r="H14" s="1">
        <v>0</v>
      </c>
      <c r="I14" s="1" t="s">
        <v>40</v>
      </c>
      <c r="J14" s="1">
        <v>8.0500000000000007</v>
      </c>
      <c r="L14" s="1" t="s">
        <v>15</v>
      </c>
    </row>
    <row r="15" spans="1:26" ht="15.75" customHeight="1" x14ac:dyDescent="0.25">
      <c r="A15" s="1">
        <v>14</v>
      </c>
      <c r="B15" s="1">
        <v>0</v>
      </c>
      <c r="C15" s="1">
        <v>3</v>
      </c>
      <c r="D15" s="1" t="s">
        <v>41</v>
      </c>
      <c r="E15" s="1" t="s">
        <v>13</v>
      </c>
      <c r="F15" s="1">
        <v>39</v>
      </c>
      <c r="G15" s="1">
        <v>1</v>
      </c>
      <c r="H15" s="1">
        <v>5</v>
      </c>
      <c r="I15" s="1">
        <v>347082</v>
      </c>
      <c r="J15" s="1">
        <v>31.274999999999999</v>
      </c>
      <c r="L15" s="1" t="s">
        <v>15</v>
      </c>
    </row>
    <row r="16" spans="1:26" ht="15.75" customHeight="1" x14ac:dyDescent="0.25">
      <c r="A16" s="1">
        <v>15</v>
      </c>
      <c r="B16" s="1">
        <v>0</v>
      </c>
      <c r="C16" s="1">
        <v>3</v>
      </c>
      <c r="D16" s="1" t="s">
        <v>42</v>
      </c>
      <c r="E16" s="1" t="s">
        <v>17</v>
      </c>
      <c r="F16" s="1">
        <v>14</v>
      </c>
      <c r="G16" s="1">
        <v>0</v>
      </c>
      <c r="H16" s="1">
        <v>0</v>
      </c>
      <c r="I16" s="1">
        <v>350406</v>
      </c>
      <c r="J16" s="1">
        <v>7.8541999999999996</v>
      </c>
      <c r="L16" s="1" t="s">
        <v>15</v>
      </c>
    </row>
    <row r="17" spans="1:12" ht="15.75" customHeight="1" x14ac:dyDescent="0.25">
      <c r="A17" s="1">
        <v>16</v>
      </c>
      <c r="B17" s="1">
        <v>1</v>
      </c>
      <c r="C17" s="1">
        <v>2</v>
      </c>
      <c r="D17" s="1" t="s">
        <v>43</v>
      </c>
      <c r="E17" s="1" t="s">
        <v>17</v>
      </c>
      <c r="F17" s="1">
        <v>55</v>
      </c>
      <c r="G17" s="1">
        <v>0</v>
      </c>
      <c r="H17" s="1">
        <v>0</v>
      </c>
      <c r="I17" s="1">
        <v>248706</v>
      </c>
      <c r="J17" s="1">
        <v>16</v>
      </c>
      <c r="L17" s="1" t="s">
        <v>15</v>
      </c>
    </row>
    <row r="18" spans="1:12" ht="15.75" customHeight="1" x14ac:dyDescent="0.25">
      <c r="A18" s="1">
        <v>17</v>
      </c>
      <c r="B18" s="1">
        <v>0</v>
      </c>
      <c r="C18" s="1">
        <v>3</v>
      </c>
      <c r="D18" s="1" t="s">
        <v>44</v>
      </c>
      <c r="E18" s="1" t="s">
        <v>13</v>
      </c>
      <c r="F18" s="1">
        <v>2</v>
      </c>
      <c r="G18" s="1">
        <v>4</v>
      </c>
      <c r="H18" s="1">
        <v>1</v>
      </c>
      <c r="I18" s="1">
        <v>382652</v>
      </c>
      <c r="J18" s="1">
        <v>29.125</v>
      </c>
      <c r="L18" s="1" t="s">
        <v>28</v>
      </c>
    </row>
    <row r="19" spans="1:12" ht="15.75" customHeight="1" x14ac:dyDescent="0.25">
      <c r="A19" s="1">
        <v>18</v>
      </c>
      <c r="B19" s="1">
        <v>1</v>
      </c>
      <c r="C19" s="1">
        <v>2</v>
      </c>
      <c r="D19" s="1" t="s">
        <v>45</v>
      </c>
      <c r="E19" s="1" t="s">
        <v>13</v>
      </c>
      <c r="G19" s="1">
        <v>0</v>
      </c>
      <c r="H19" s="1">
        <v>0</v>
      </c>
      <c r="I19" s="1">
        <v>244373</v>
      </c>
      <c r="J19" s="1">
        <v>13</v>
      </c>
      <c r="L19" s="1" t="s">
        <v>15</v>
      </c>
    </row>
    <row r="20" spans="1:12" ht="15.75" customHeight="1" x14ac:dyDescent="0.25">
      <c r="A20" s="1">
        <v>19</v>
      </c>
      <c r="B20" s="1">
        <v>0</v>
      </c>
      <c r="C20" s="1">
        <v>3</v>
      </c>
      <c r="D20" s="1" t="s">
        <v>46</v>
      </c>
      <c r="E20" s="1" t="s">
        <v>17</v>
      </c>
      <c r="F20" s="1">
        <v>31</v>
      </c>
      <c r="G20" s="1">
        <v>1</v>
      </c>
      <c r="H20" s="1">
        <v>0</v>
      </c>
      <c r="I20" s="1">
        <v>345763</v>
      </c>
      <c r="J20" s="1">
        <v>18</v>
      </c>
      <c r="L20" s="1" t="s">
        <v>15</v>
      </c>
    </row>
    <row r="21" spans="1:12" ht="15.75" customHeight="1" x14ac:dyDescent="0.25">
      <c r="A21" s="1">
        <v>20</v>
      </c>
      <c r="B21" s="1">
        <v>1</v>
      </c>
      <c r="C21" s="1">
        <v>3</v>
      </c>
      <c r="D21" s="1" t="s">
        <v>47</v>
      </c>
      <c r="E21" s="1" t="s">
        <v>17</v>
      </c>
      <c r="G21" s="1">
        <v>0</v>
      </c>
      <c r="H21" s="1">
        <v>0</v>
      </c>
      <c r="I21" s="1">
        <v>2649</v>
      </c>
      <c r="J21" s="1">
        <v>7.2249999999999996</v>
      </c>
      <c r="L21" s="1" t="s">
        <v>20</v>
      </c>
    </row>
    <row r="22" spans="1:12" ht="15.75" customHeight="1" x14ac:dyDescent="0.25">
      <c r="A22" s="1">
        <v>21</v>
      </c>
      <c r="B22" s="1">
        <v>0</v>
      </c>
      <c r="C22" s="1">
        <v>2</v>
      </c>
      <c r="D22" s="1" t="s">
        <v>48</v>
      </c>
      <c r="E22" s="1" t="s">
        <v>13</v>
      </c>
      <c r="F22" s="1">
        <v>35</v>
      </c>
      <c r="G22" s="1">
        <v>0</v>
      </c>
      <c r="H22" s="1">
        <v>0</v>
      </c>
      <c r="I22" s="1">
        <v>239865</v>
      </c>
      <c r="J22" s="1">
        <v>26</v>
      </c>
      <c r="L22" s="1" t="s">
        <v>15</v>
      </c>
    </row>
    <row r="23" spans="1:12" ht="15.75" customHeight="1" x14ac:dyDescent="0.25">
      <c r="A23" s="1">
        <v>22</v>
      </c>
      <c r="B23" s="1">
        <v>1</v>
      </c>
      <c r="C23" s="1">
        <v>2</v>
      </c>
      <c r="D23" s="1" t="s">
        <v>49</v>
      </c>
      <c r="E23" s="1" t="s">
        <v>13</v>
      </c>
      <c r="F23" s="1">
        <v>34</v>
      </c>
      <c r="G23" s="1">
        <v>0</v>
      </c>
      <c r="H23" s="1">
        <v>0</v>
      </c>
      <c r="I23" s="1">
        <v>248698</v>
      </c>
      <c r="J23" s="1">
        <v>13</v>
      </c>
      <c r="K23" s="1" t="s">
        <v>50</v>
      </c>
      <c r="L23" s="1" t="s">
        <v>15</v>
      </c>
    </row>
    <row r="24" spans="1:12" ht="15.75" customHeight="1" x14ac:dyDescent="0.25">
      <c r="A24" s="1">
        <v>23</v>
      </c>
      <c r="B24" s="1">
        <v>1</v>
      </c>
      <c r="C24" s="1">
        <v>3</v>
      </c>
      <c r="D24" s="1" t="s">
        <v>51</v>
      </c>
      <c r="E24" s="1" t="s">
        <v>17</v>
      </c>
      <c r="F24" s="1">
        <v>15</v>
      </c>
      <c r="G24" s="1">
        <v>0</v>
      </c>
      <c r="H24" s="1">
        <v>0</v>
      </c>
      <c r="I24" s="1">
        <v>330923</v>
      </c>
      <c r="J24" s="1">
        <v>8.0291999999999994</v>
      </c>
      <c r="L24" s="1" t="s">
        <v>28</v>
      </c>
    </row>
    <row r="25" spans="1:12" ht="15.75" customHeight="1" x14ac:dyDescent="0.25">
      <c r="A25" s="1">
        <v>24</v>
      </c>
      <c r="B25" s="1">
        <v>1</v>
      </c>
      <c r="C25" s="1">
        <v>1</v>
      </c>
      <c r="D25" s="1" t="s">
        <v>52</v>
      </c>
      <c r="E25" s="1" t="s">
        <v>13</v>
      </c>
      <c r="F25" s="1">
        <v>28</v>
      </c>
      <c r="G25" s="1">
        <v>0</v>
      </c>
      <c r="H25" s="1">
        <v>0</v>
      </c>
      <c r="I25" s="1">
        <v>113788</v>
      </c>
      <c r="J25" s="1">
        <v>35.5</v>
      </c>
      <c r="K25" s="1" t="s">
        <v>53</v>
      </c>
      <c r="L25" s="1" t="s">
        <v>15</v>
      </c>
    </row>
    <row r="26" spans="1:12" ht="15.75" customHeight="1" x14ac:dyDescent="0.25">
      <c r="A26" s="1">
        <v>25</v>
      </c>
      <c r="B26" s="1">
        <v>0</v>
      </c>
      <c r="C26" s="1">
        <v>3</v>
      </c>
      <c r="D26" s="1" t="s">
        <v>54</v>
      </c>
      <c r="E26" s="1" t="s">
        <v>17</v>
      </c>
      <c r="F26" s="1">
        <v>8</v>
      </c>
      <c r="G26" s="1">
        <v>3</v>
      </c>
      <c r="H26" s="1">
        <v>1</v>
      </c>
      <c r="I26" s="1">
        <v>349909</v>
      </c>
      <c r="J26" s="1">
        <v>21.074999999999999</v>
      </c>
      <c r="L26" s="1" t="s">
        <v>15</v>
      </c>
    </row>
    <row r="27" spans="1:12" ht="15.75" customHeight="1" x14ac:dyDescent="0.25">
      <c r="A27" s="1">
        <v>26</v>
      </c>
      <c r="B27" s="1">
        <v>1</v>
      </c>
      <c r="C27" s="1">
        <v>3</v>
      </c>
      <c r="D27" s="1" t="s">
        <v>55</v>
      </c>
      <c r="E27" s="1" t="s">
        <v>17</v>
      </c>
      <c r="F27" s="1">
        <v>38</v>
      </c>
      <c r="G27" s="1">
        <v>1</v>
      </c>
      <c r="H27" s="1">
        <v>5</v>
      </c>
      <c r="I27" s="1">
        <v>347077</v>
      </c>
      <c r="J27" s="1">
        <v>31.387499999999999</v>
      </c>
      <c r="L27" s="1" t="s">
        <v>15</v>
      </c>
    </row>
    <row r="28" spans="1:12" ht="15.75" customHeight="1" x14ac:dyDescent="0.25">
      <c r="A28" s="1">
        <v>27</v>
      </c>
      <c r="B28" s="1">
        <v>0</v>
      </c>
      <c r="C28" s="1">
        <v>3</v>
      </c>
      <c r="D28" s="1" t="s">
        <v>56</v>
      </c>
      <c r="E28" s="1" t="s">
        <v>13</v>
      </c>
      <c r="G28" s="1">
        <v>0</v>
      </c>
      <c r="H28" s="1">
        <v>0</v>
      </c>
      <c r="I28" s="1">
        <v>2631</v>
      </c>
      <c r="J28" s="1">
        <v>7.2249999999999996</v>
      </c>
      <c r="L28" s="1" t="s">
        <v>20</v>
      </c>
    </row>
    <row r="29" spans="1:12" ht="15.75" customHeight="1" x14ac:dyDescent="0.25">
      <c r="A29" s="1">
        <v>28</v>
      </c>
      <c r="B29" s="1">
        <v>0</v>
      </c>
      <c r="C29" s="1">
        <v>1</v>
      </c>
      <c r="D29" s="1" t="s">
        <v>57</v>
      </c>
      <c r="E29" s="1" t="s">
        <v>13</v>
      </c>
      <c r="F29" s="1">
        <v>19</v>
      </c>
      <c r="G29" s="1">
        <v>3</v>
      </c>
      <c r="H29" s="1">
        <v>2</v>
      </c>
      <c r="I29" s="1">
        <v>19950</v>
      </c>
      <c r="J29" s="1">
        <v>263</v>
      </c>
      <c r="K29" s="1" t="s">
        <v>58</v>
      </c>
      <c r="L29" s="1" t="s">
        <v>15</v>
      </c>
    </row>
    <row r="30" spans="1:12" ht="15.75" customHeight="1" x14ac:dyDescent="0.25">
      <c r="A30" s="1">
        <v>29</v>
      </c>
      <c r="B30" s="1">
        <v>1</v>
      </c>
      <c r="C30" s="1">
        <v>3</v>
      </c>
      <c r="D30" s="1" t="s">
        <v>59</v>
      </c>
      <c r="E30" s="1" t="s">
        <v>17</v>
      </c>
      <c r="G30" s="1">
        <v>0</v>
      </c>
      <c r="H30" s="1">
        <v>0</v>
      </c>
      <c r="I30" s="1">
        <v>330959</v>
      </c>
      <c r="J30" s="1">
        <v>7.8792</v>
      </c>
      <c r="L30" s="1" t="s">
        <v>28</v>
      </c>
    </row>
    <row r="31" spans="1:12" ht="15.75" customHeight="1" x14ac:dyDescent="0.25">
      <c r="A31" s="1">
        <v>30</v>
      </c>
      <c r="B31" s="1">
        <v>0</v>
      </c>
      <c r="C31" s="1">
        <v>3</v>
      </c>
      <c r="D31" s="1" t="s">
        <v>60</v>
      </c>
      <c r="E31" s="1" t="s">
        <v>13</v>
      </c>
      <c r="G31" s="1">
        <v>0</v>
      </c>
      <c r="H31" s="1">
        <v>0</v>
      </c>
      <c r="I31" s="1">
        <v>349216</v>
      </c>
      <c r="J31" s="1">
        <v>7.8958000000000004</v>
      </c>
      <c r="L31" s="1" t="s">
        <v>15</v>
      </c>
    </row>
    <row r="32" spans="1:12" ht="15.75" customHeight="1" x14ac:dyDescent="0.25">
      <c r="A32" s="1">
        <v>31</v>
      </c>
      <c r="B32" s="1">
        <v>0</v>
      </c>
      <c r="C32" s="1">
        <v>1</v>
      </c>
      <c r="D32" s="1" t="s">
        <v>61</v>
      </c>
      <c r="E32" s="1" t="s">
        <v>13</v>
      </c>
      <c r="F32" s="1">
        <v>40</v>
      </c>
      <c r="G32" s="1">
        <v>0</v>
      </c>
      <c r="H32" s="1">
        <v>0</v>
      </c>
      <c r="I32" s="1" t="s">
        <v>62</v>
      </c>
      <c r="J32" s="1">
        <v>27.720800000000001</v>
      </c>
      <c r="L32" s="1" t="s">
        <v>20</v>
      </c>
    </row>
    <row r="33" spans="1:12" ht="15.75" customHeight="1" x14ac:dyDescent="0.25">
      <c r="A33" s="1">
        <v>32</v>
      </c>
      <c r="B33" s="1">
        <v>1</v>
      </c>
      <c r="C33" s="1">
        <v>1</v>
      </c>
      <c r="D33" s="1" t="s">
        <v>63</v>
      </c>
      <c r="E33" s="1" t="s">
        <v>17</v>
      </c>
      <c r="G33" s="1">
        <v>1</v>
      </c>
      <c r="H33" s="1">
        <v>0</v>
      </c>
      <c r="I33" s="1" t="s">
        <v>64</v>
      </c>
      <c r="J33" s="1">
        <v>146.52080000000001</v>
      </c>
      <c r="K33" s="1" t="s">
        <v>65</v>
      </c>
      <c r="L33" s="1" t="s">
        <v>20</v>
      </c>
    </row>
    <row r="34" spans="1:12" ht="15.75" customHeight="1" x14ac:dyDescent="0.25">
      <c r="A34" s="1">
        <v>33</v>
      </c>
      <c r="B34" s="1">
        <v>1</v>
      </c>
      <c r="C34" s="1">
        <v>3</v>
      </c>
      <c r="D34" s="1" t="s">
        <v>66</v>
      </c>
      <c r="E34" s="1" t="s">
        <v>17</v>
      </c>
      <c r="G34" s="1">
        <v>0</v>
      </c>
      <c r="H34" s="1">
        <v>0</v>
      </c>
      <c r="I34" s="1">
        <v>335677</v>
      </c>
      <c r="J34" s="1">
        <v>7.75</v>
      </c>
      <c r="L34" s="1" t="s">
        <v>28</v>
      </c>
    </row>
    <row r="35" spans="1:12" ht="15.75" customHeight="1" x14ac:dyDescent="0.25">
      <c r="A35" s="1">
        <v>34</v>
      </c>
      <c r="B35" s="1">
        <v>0</v>
      </c>
      <c r="C35" s="1">
        <v>2</v>
      </c>
      <c r="D35" s="1" t="s">
        <v>67</v>
      </c>
      <c r="E35" s="1" t="s">
        <v>13</v>
      </c>
      <c r="F35" s="1">
        <v>66</v>
      </c>
      <c r="G35" s="1">
        <v>0</v>
      </c>
      <c r="H35" s="1">
        <v>0</v>
      </c>
      <c r="I35" s="1" t="s">
        <v>68</v>
      </c>
      <c r="J35" s="1">
        <v>10.5</v>
      </c>
      <c r="L35" s="1" t="s">
        <v>15</v>
      </c>
    </row>
    <row r="36" spans="1:12" ht="15.75" customHeight="1" x14ac:dyDescent="0.25">
      <c r="A36" s="1">
        <v>35</v>
      </c>
      <c r="B36" s="1">
        <v>0</v>
      </c>
      <c r="C36" s="1">
        <v>1</v>
      </c>
      <c r="D36" s="1" t="s">
        <v>69</v>
      </c>
      <c r="E36" s="1" t="s">
        <v>13</v>
      </c>
      <c r="F36" s="1">
        <v>28</v>
      </c>
      <c r="G36" s="1">
        <v>1</v>
      </c>
      <c r="H36" s="1">
        <v>0</v>
      </c>
      <c r="I36" s="1" t="s">
        <v>70</v>
      </c>
      <c r="J36" s="1">
        <v>82.1708</v>
      </c>
      <c r="L36" s="1" t="s">
        <v>20</v>
      </c>
    </row>
    <row r="37" spans="1:12" ht="15.75" customHeight="1" x14ac:dyDescent="0.25">
      <c r="A37" s="1">
        <v>36</v>
      </c>
      <c r="B37" s="1">
        <v>0</v>
      </c>
      <c r="C37" s="1">
        <v>1</v>
      </c>
      <c r="D37" s="1" t="s">
        <v>71</v>
      </c>
      <c r="E37" s="1" t="s">
        <v>13</v>
      </c>
      <c r="F37" s="1">
        <v>42</v>
      </c>
      <c r="G37" s="1">
        <v>1</v>
      </c>
      <c r="H37" s="1">
        <v>0</v>
      </c>
      <c r="I37" s="1">
        <v>113789</v>
      </c>
      <c r="J37" s="1">
        <v>52</v>
      </c>
      <c r="L37" s="1" t="s">
        <v>15</v>
      </c>
    </row>
    <row r="38" spans="1:12" ht="15.75" customHeight="1" x14ac:dyDescent="0.25">
      <c r="A38" s="1">
        <v>37</v>
      </c>
      <c r="B38" s="1">
        <v>1</v>
      </c>
      <c r="C38" s="1">
        <v>3</v>
      </c>
      <c r="D38" s="1" t="s">
        <v>72</v>
      </c>
      <c r="E38" s="1" t="s">
        <v>13</v>
      </c>
      <c r="G38" s="1">
        <v>0</v>
      </c>
      <c r="H38" s="1">
        <v>0</v>
      </c>
      <c r="I38" s="1">
        <v>2677</v>
      </c>
      <c r="J38" s="1">
        <v>7.2291999999999996</v>
      </c>
      <c r="L38" s="1" t="s">
        <v>20</v>
      </c>
    </row>
    <row r="39" spans="1:12" ht="15.75" customHeight="1" x14ac:dyDescent="0.25">
      <c r="A39" s="1">
        <v>38</v>
      </c>
      <c r="B39" s="1">
        <v>0</v>
      </c>
      <c r="C39" s="1">
        <v>3</v>
      </c>
      <c r="D39" s="1" t="s">
        <v>73</v>
      </c>
      <c r="E39" s="1" t="s">
        <v>13</v>
      </c>
      <c r="F39" s="1">
        <v>21</v>
      </c>
      <c r="G39" s="1">
        <v>0</v>
      </c>
      <c r="H39" s="1">
        <v>0</v>
      </c>
      <c r="I39" s="1" t="s">
        <v>74</v>
      </c>
      <c r="J39" s="1">
        <v>8.0500000000000007</v>
      </c>
      <c r="L39" s="1" t="s">
        <v>15</v>
      </c>
    </row>
    <row r="40" spans="1:12" ht="15.75" customHeight="1" x14ac:dyDescent="0.25">
      <c r="A40" s="1">
        <v>39</v>
      </c>
      <c r="B40" s="1">
        <v>0</v>
      </c>
      <c r="C40" s="1">
        <v>3</v>
      </c>
      <c r="D40" s="1" t="s">
        <v>75</v>
      </c>
      <c r="E40" s="1" t="s">
        <v>17</v>
      </c>
      <c r="F40" s="1">
        <v>18</v>
      </c>
      <c r="G40" s="1">
        <v>2</v>
      </c>
      <c r="H40" s="1">
        <v>0</v>
      </c>
      <c r="I40" s="1">
        <v>345764</v>
      </c>
      <c r="J40" s="1">
        <v>18</v>
      </c>
      <c r="L40" s="1" t="s">
        <v>15</v>
      </c>
    </row>
    <row r="41" spans="1:12" ht="15.75" customHeight="1" x14ac:dyDescent="0.25">
      <c r="A41" s="1">
        <v>40</v>
      </c>
      <c r="B41" s="1">
        <v>1</v>
      </c>
      <c r="C41" s="1">
        <v>3</v>
      </c>
      <c r="D41" s="1" t="s">
        <v>76</v>
      </c>
      <c r="E41" s="1" t="s">
        <v>17</v>
      </c>
      <c r="F41" s="1">
        <v>14</v>
      </c>
      <c r="G41" s="1">
        <v>1</v>
      </c>
      <c r="H41" s="1">
        <v>0</v>
      </c>
      <c r="I41" s="1">
        <v>2651</v>
      </c>
      <c r="J41" s="1">
        <v>11.2417</v>
      </c>
      <c r="L41" s="1" t="s">
        <v>20</v>
      </c>
    </row>
    <row r="42" spans="1:12" ht="15.75" customHeight="1" x14ac:dyDescent="0.25">
      <c r="A42" s="1">
        <v>41</v>
      </c>
      <c r="B42" s="1">
        <v>0</v>
      </c>
      <c r="C42" s="1">
        <v>3</v>
      </c>
      <c r="D42" s="1" t="s">
        <v>77</v>
      </c>
      <c r="E42" s="1" t="s">
        <v>17</v>
      </c>
      <c r="F42" s="1">
        <v>40</v>
      </c>
      <c r="G42" s="1">
        <v>1</v>
      </c>
      <c r="H42" s="1">
        <v>0</v>
      </c>
      <c r="I42" s="1">
        <v>7546</v>
      </c>
      <c r="J42" s="1">
        <v>9.4749999999999996</v>
      </c>
      <c r="L42" s="1" t="s">
        <v>15</v>
      </c>
    </row>
    <row r="43" spans="1:12" ht="15.75" customHeight="1" x14ac:dyDescent="0.25">
      <c r="A43" s="1">
        <v>42</v>
      </c>
      <c r="B43" s="1">
        <v>0</v>
      </c>
      <c r="C43" s="1">
        <v>2</v>
      </c>
      <c r="D43" s="1" t="s">
        <v>78</v>
      </c>
      <c r="E43" s="1" t="s">
        <v>17</v>
      </c>
      <c r="F43" s="1">
        <v>27</v>
      </c>
      <c r="G43" s="1">
        <v>1</v>
      </c>
      <c r="H43" s="1">
        <v>0</v>
      </c>
      <c r="I43" s="1">
        <v>11668</v>
      </c>
      <c r="J43" s="1">
        <v>21</v>
      </c>
      <c r="L43" s="1" t="s">
        <v>15</v>
      </c>
    </row>
    <row r="44" spans="1:12" ht="15.75" customHeight="1" x14ac:dyDescent="0.25">
      <c r="A44" s="1">
        <v>43</v>
      </c>
      <c r="B44" s="1">
        <v>0</v>
      </c>
      <c r="C44" s="1">
        <v>3</v>
      </c>
      <c r="D44" s="1" t="s">
        <v>79</v>
      </c>
      <c r="E44" s="1" t="s">
        <v>13</v>
      </c>
      <c r="G44" s="1">
        <v>0</v>
      </c>
      <c r="H44" s="1">
        <v>0</v>
      </c>
      <c r="I44" s="1">
        <v>349253</v>
      </c>
      <c r="J44" s="1">
        <v>7.8958000000000004</v>
      </c>
      <c r="L44" s="1" t="s">
        <v>20</v>
      </c>
    </row>
    <row r="45" spans="1:12" ht="15.75" customHeight="1" x14ac:dyDescent="0.25">
      <c r="A45" s="1">
        <v>44</v>
      </c>
      <c r="B45" s="1">
        <v>1</v>
      </c>
      <c r="C45" s="1">
        <v>2</v>
      </c>
      <c r="D45" s="1" t="s">
        <v>80</v>
      </c>
      <c r="E45" s="1" t="s">
        <v>17</v>
      </c>
      <c r="F45" s="1">
        <v>3</v>
      </c>
      <c r="G45" s="1">
        <v>1</v>
      </c>
      <c r="H45" s="1">
        <v>2</v>
      </c>
      <c r="I45" s="1" t="s">
        <v>81</v>
      </c>
      <c r="J45" s="1">
        <v>41.5792</v>
      </c>
      <c r="L45" s="1" t="s">
        <v>20</v>
      </c>
    </row>
    <row r="46" spans="1:12" ht="15.75" customHeight="1" x14ac:dyDescent="0.25">
      <c r="A46" s="1">
        <v>45</v>
      </c>
      <c r="B46" s="1">
        <v>1</v>
      </c>
      <c r="C46" s="1">
        <v>3</v>
      </c>
      <c r="D46" s="1" t="s">
        <v>82</v>
      </c>
      <c r="E46" s="1" t="s">
        <v>17</v>
      </c>
      <c r="F46" s="1">
        <v>19</v>
      </c>
      <c r="G46" s="1">
        <v>0</v>
      </c>
      <c r="H46" s="1">
        <v>0</v>
      </c>
      <c r="I46" s="1">
        <v>330958</v>
      </c>
      <c r="J46" s="1">
        <v>7.8792</v>
      </c>
      <c r="L46" s="1" t="s">
        <v>28</v>
      </c>
    </row>
    <row r="47" spans="1:12" ht="15.75" customHeight="1" x14ac:dyDescent="0.25">
      <c r="A47" s="1">
        <v>46</v>
      </c>
      <c r="B47" s="1">
        <v>0</v>
      </c>
      <c r="C47" s="1">
        <v>3</v>
      </c>
      <c r="D47" s="1" t="s">
        <v>83</v>
      </c>
      <c r="E47" s="1" t="s">
        <v>13</v>
      </c>
      <c r="G47" s="1">
        <v>0</v>
      </c>
      <c r="H47" s="1">
        <v>0</v>
      </c>
      <c r="I47" s="1" t="s">
        <v>84</v>
      </c>
      <c r="J47" s="1">
        <v>8.0500000000000007</v>
      </c>
      <c r="L47" s="1" t="s">
        <v>15</v>
      </c>
    </row>
    <row r="48" spans="1:12" ht="15.75" customHeight="1" x14ac:dyDescent="0.25">
      <c r="A48" s="1">
        <v>47</v>
      </c>
      <c r="B48" s="1">
        <v>0</v>
      </c>
      <c r="C48" s="1">
        <v>3</v>
      </c>
      <c r="D48" s="1" t="s">
        <v>85</v>
      </c>
      <c r="E48" s="1" t="s">
        <v>13</v>
      </c>
      <c r="G48" s="1">
        <v>1</v>
      </c>
      <c r="H48" s="1">
        <v>0</v>
      </c>
      <c r="I48" s="1">
        <v>370371</v>
      </c>
      <c r="J48" s="1">
        <v>15.5</v>
      </c>
      <c r="L48" s="1" t="s">
        <v>28</v>
      </c>
    </row>
    <row r="49" spans="1:12" ht="15.75" customHeight="1" x14ac:dyDescent="0.25">
      <c r="A49" s="1">
        <v>48</v>
      </c>
      <c r="B49" s="1">
        <v>1</v>
      </c>
      <c r="C49" s="1">
        <v>3</v>
      </c>
      <c r="D49" s="1" t="s">
        <v>86</v>
      </c>
      <c r="E49" s="1" t="s">
        <v>17</v>
      </c>
      <c r="G49" s="1">
        <v>0</v>
      </c>
      <c r="H49" s="1">
        <v>0</v>
      </c>
      <c r="I49" s="1">
        <v>14311</v>
      </c>
      <c r="J49" s="1">
        <v>7.75</v>
      </c>
      <c r="L49" s="1" t="s">
        <v>28</v>
      </c>
    </row>
    <row r="50" spans="1:12" ht="15.75" customHeight="1" x14ac:dyDescent="0.25">
      <c r="A50" s="1">
        <v>49</v>
      </c>
      <c r="B50" s="1">
        <v>0</v>
      </c>
      <c r="C50" s="1">
        <v>3</v>
      </c>
      <c r="D50" s="1" t="s">
        <v>87</v>
      </c>
      <c r="E50" s="1" t="s">
        <v>13</v>
      </c>
      <c r="G50" s="1">
        <v>2</v>
      </c>
      <c r="H50" s="1">
        <v>0</v>
      </c>
      <c r="I50" s="1">
        <v>2662</v>
      </c>
      <c r="J50" s="1">
        <v>21.679200000000002</v>
      </c>
      <c r="L50" s="1" t="s">
        <v>20</v>
      </c>
    </row>
    <row r="51" spans="1:12" ht="15.75" customHeight="1" x14ac:dyDescent="0.25">
      <c r="A51" s="1">
        <v>50</v>
      </c>
      <c r="B51" s="1">
        <v>0</v>
      </c>
      <c r="C51" s="1">
        <v>3</v>
      </c>
      <c r="D51" s="1" t="s">
        <v>88</v>
      </c>
      <c r="E51" s="1" t="s">
        <v>17</v>
      </c>
      <c r="F51" s="1">
        <v>18</v>
      </c>
      <c r="G51" s="1">
        <v>1</v>
      </c>
      <c r="H51" s="1">
        <v>0</v>
      </c>
      <c r="I51" s="1">
        <v>349237</v>
      </c>
      <c r="J51" s="1">
        <v>17.8</v>
      </c>
      <c r="L51" s="1" t="s">
        <v>15</v>
      </c>
    </row>
    <row r="52" spans="1:12" ht="15.75" customHeight="1" x14ac:dyDescent="0.25">
      <c r="A52" s="1">
        <v>51</v>
      </c>
      <c r="B52" s="1">
        <v>0</v>
      </c>
      <c r="C52" s="1">
        <v>3</v>
      </c>
      <c r="D52" s="1" t="s">
        <v>89</v>
      </c>
      <c r="E52" s="1" t="s">
        <v>13</v>
      </c>
      <c r="F52" s="1">
        <v>7</v>
      </c>
      <c r="G52" s="1">
        <v>4</v>
      </c>
      <c r="H52" s="1">
        <v>1</v>
      </c>
      <c r="I52" s="1">
        <v>3101295</v>
      </c>
      <c r="J52" s="1">
        <v>39.6875</v>
      </c>
      <c r="L52" s="1" t="s">
        <v>15</v>
      </c>
    </row>
    <row r="53" spans="1:12" ht="15.75" customHeight="1" x14ac:dyDescent="0.25">
      <c r="A53" s="1">
        <v>52</v>
      </c>
      <c r="B53" s="1">
        <v>0</v>
      </c>
      <c r="C53" s="1">
        <v>3</v>
      </c>
      <c r="D53" s="1" t="s">
        <v>90</v>
      </c>
      <c r="E53" s="1" t="s">
        <v>13</v>
      </c>
      <c r="F53" s="1">
        <v>21</v>
      </c>
      <c r="G53" s="1">
        <v>0</v>
      </c>
      <c r="H53" s="1">
        <v>0</v>
      </c>
      <c r="I53" s="1" t="s">
        <v>91</v>
      </c>
      <c r="J53" s="1">
        <v>7.8</v>
      </c>
      <c r="L53" s="1" t="s">
        <v>15</v>
      </c>
    </row>
    <row r="54" spans="1:12" ht="15.75" customHeight="1" x14ac:dyDescent="0.25">
      <c r="A54" s="1">
        <v>53</v>
      </c>
      <c r="B54" s="1">
        <v>1</v>
      </c>
      <c r="C54" s="1">
        <v>1</v>
      </c>
      <c r="D54" s="1" t="s">
        <v>92</v>
      </c>
      <c r="E54" s="1" t="s">
        <v>17</v>
      </c>
      <c r="F54" s="1">
        <v>49</v>
      </c>
      <c r="G54" s="1">
        <v>1</v>
      </c>
      <c r="H54" s="1">
        <v>0</v>
      </c>
      <c r="I54" s="1" t="s">
        <v>93</v>
      </c>
      <c r="J54" s="1">
        <v>76.729200000000006</v>
      </c>
      <c r="K54" s="1" t="s">
        <v>94</v>
      </c>
      <c r="L54" s="1" t="s">
        <v>20</v>
      </c>
    </row>
    <row r="55" spans="1:12" ht="15.75" customHeight="1" x14ac:dyDescent="0.25">
      <c r="A55" s="1">
        <v>54</v>
      </c>
      <c r="B55" s="1">
        <v>1</v>
      </c>
      <c r="C55" s="1">
        <v>2</v>
      </c>
      <c r="D55" s="1" t="s">
        <v>95</v>
      </c>
      <c r="E55" s="1" t="s">
        <v>17</v>
      </c>
      <c r="F55" s="1">
        <v>29</v>
      </c>
      <c r="G55" s="1">
        <v>1</v>
      </c>
      <c r="H55" s="1">
        <v>0</v>
      </c>
      <c r="I55" s="1">
        <v>2926</v>
      </c>
      <c r="J55" s="1">
        <v>26</v>
      </c>
      <c r="L55" s="1" t="s">
        <v>15</v>
      </c>
    </row>
    <row r="56" spans="1:12" ht="15.75" customHeight="1" x14ac:dyDescent="0.25">
      <c r="A56" s="1">
        <v>55</v>
      </c>
      <c r="B56" s="1">
        <v>0</v>
      </c>
      <c r="C56" s="1">
        <v>1</v>
      </c>
      <c r="D56" s="1" t="s">
        <v>96</v>
      </c>
      <c r="E56" s="1" t="s">
        <v>13</v>
      </c>
      <c r="F56" s="1">
        <v>65</v>
      </c>
      <c r="G56" s="1">
        <v>0</v>
      </c>
      <c r="H56" s="1">
        <v>1</v>
      </c>
      <c r="I56" s="1">
        <v>113509</v>
      </c>
      <c r="J56" s="1">
        <v>61.979199999999999</v>
      </c>
      <c r="K56" s="1" t="s">
        <v>97</v>
      </c>
      <c r="L56" s="1" t="s">
        <v>20</v>
      </c>
    </row>
    <row r="57" spans="1:12" ht="15.75" customHeight="1" x14ac:dyDescent="0.25">
      <c r="A57" s="1">
        <v>56</v>
      </c>
      <c r="B57" s="1">
        <v>1</v>
      </c>
      <c r="C57" s="1">
        <v>1</v>
      </c>
      <c r="D57" s="1" t="s">
        <v>98</v>
      </c>
      <c r="E57" s="1" t="s">
        <v>13</v>
      </c>
      <c r="G57" s="1">
        <v>0</v>
      </c>
      <c r="H57" s="1">
        <v>0</v>
      </c>
      <c r="I57" s="1">
        <v>19947</v>
      </c>
      <c r="J57" s="1">
        <v>35.5</v>
      </c>
      <c r="K57" s="1" t="s">
        <v>99</v>
      </c>
      <c r="L57" s="1" t="s">
        <v>15</v>
      </c>
    </row>
    <row r="58" spans="1:12" ht="15.75" customHeight="1" x14ac:dyDescent="0.25">
      <c r="A58" s="1">
        <v>57</v>
      </c>
      <c r="B58" s="1">
        <v>1</v>
      </c>
      <c r="C58" s="1">
        <v>2</v>
      </c>
      <c r="D58" s="1" t="s">
        <v>100</v>
      </c>
      <c r="E58" s="1" t="s">
        <v>17</v>
      </c>
      <c r="F58" s="1">
        <v>21</v>
      </c>
      <c r="G58" s="1">
        <v>0</v>
      </c>
      <c r="H58" s="1">
        <v>0</v>
      </c>
      <c r="I58" s="1" t="s">
        <v>101</v>
      </c>
      <c r="J58" s="1">
        <v>10.5</v>
      </c>
      <c r="L58" s="1" t="s">
        <v>15</v>
      </c>
    </row>
    <row r="59" spans="1:12" ht="15.75" customHeight="1" x14ac:dyDescent="0.25">
      <c r="A59" s="1">
        <v>58</v>
      </c>
      <c r="B59" s="1">
        <v>0</v>
      </c>
      <c r="C59" s="1">
        <v>3</v>
      </c>
      <c r="D59" s="1" t="s">
        <v>102</v>
      </c>
      <c r="E59" s="1" t="s">
        <v>13</v>
      </c>
      <c r="F59" s="1">
        <v>28.5</v>
      </c>
      <c r="G59" s="1">
        <v>0</v>
      </c>
      <c r="H59" s="1">
        <v>0</v>
      </c>
      <c r="I59" s="1">
        <v>2697</v>
      </c>
      <c r="J59" s="1">
        <v>7.2291999999999996</v>
      </c>
      <c r="L59" s="1" t="s">
        <v>20</v>
      </c>
    </row>
    <row r="60" spans="1:12" ht="15.75" customHeight="1" x14ac:dyDescent="0.25">
      <c r="A60" s="1">
        <v>59</v>
      </c>
      <c r="B60" s="1">
        <v>1</v>
      </c>
      <c r="C60" s="1">
        <v>2</v>
      </c>
      <c r="D60" s="1" t="s">
        <v>103</v>
      </c>
      <c r="E60" s="1" t="s">
        <v>17</v>
      </c>
      <c r="F60" s="1">
        <v>5</v>
      </c>
      <c r="G60" s="1">
        <v>1</v>
      </c>
      <c r="H60" s="1">
        <v>2</v>
      </c>
      <c r="I60" s="1" t="s">
        <v>104</v>
      </c>
      <c r="J60" s="1">
        <v>27.75</v>
      </c>
      <c r="L60" s="1" t="s">
        <v>15</v>
      </c>
    </row>
    <row r="61" spans="1:12" ht="15.75" customHeight="1" x14ac:dyDescent="0.25">
      <c r="A61" s="1">
        <v>60</v>
      </c>
      <c r="B61" s="1">
        <v>0</v>
      </c>
      <c r="C61" s="1">
        <v>3</v>
      </c>
      <c r="D61" s="1" t="s">
        <v>105</v>
      </c>
      <c r="E61" s="1" t="s">
        <v>13</v>
      </c>
      <c r="F61" s="1">
        <v>11</v>
      </c>
      <c r="G61" s="1">
        <v>5</v>
      </c>
      <c r="H61" s="1">
        <v>2</v>
      </c>
      <c r="I61" s="1" t="s">
        <v>106</v>
      </c>
      <c r="J61" s="1">
        <v>46.9</v>
      </c>
      <c r="L61" s="1" t="s">
        <v>15</v>
      </c>
    </row>
    <row r="62" spans="1:12" ht="15.75" customHeight="1" x14ac:dyDescent="0.25">
      <c r="A62" s="1">
        <v>61</v>
      </c>
      <c r="B62" s="1">
        <v>0</v>
      </c>
      <c r="C62" s="1">
        <v>3</v>
      </c>
      <c r="D62" s="1" t="s">
        <v>107</v>
      </c>
      <c r="E62" s="1" t="s">
        <v>13</v>
      </c>
      <c r="F62" s="1">
        <v>22</v>
      </c>
      <c r="G62" s="1">
        <v>0</v>
      </c>
      <c r="H62" s="1">
        <v>0</v>
      </c>
      <c r="I62" s="1">
        <v>2669</v>
      </c>
      <c r="J62" s="1">
        <v>7.2291999999999996</v>
      </c>
      <c r="L62" s="1" t="s">
        <v>20</v>
      </c>
    </row>
    <row r="63" spans="1:12" ht="15.75" customHeight="1" x14ac:dyDescent="0.25">
      <c r="A63" s="1">
        <v>62</v>
      </c>
      <c r="B63" s="1">
        <v>1</v>
      </c>
      <c r="C63" s="1">
        <v>1</v>
      </c>
      <c r="D63" s="1" t="s">
        <v>108</v>
      </c>
      <c r="E63" s="1" t="s">
        <v>17</v>
      </c>
      <c r="F63" s="1">
        <v>38</v>
      </c>
      <c r="G63" s="1">
        <v>0</v>
      </c>
      <c r="H63" s="1">
        <v>0</v>
      </c>
      <c r="I63" s="1">
        <v>113572</v>
      </c>
      <c r="J63" s="1">
        <v>80</v>
      </c>
      <c r="K63" s="1" t="s">
        <v>109</v>
      </c>
    </row>
    <row r="64" spans="1:12" ht="15.75" customHeight="1" x14ac:dyDescent="0.25">
      <c r="A64" s="1">
        <v>63</v>
      </c>
      <c r="B64" s="1">
        <v>0</v>
      </c>
      <c r="C64" s="1">
        <v>1</v>
      </c>
      <c r="D64" s="1" t="s">
        <v>110</v>
      </c>
      <c r="E64" s="1" t="s">
        <v>13</v>
      </c>
      <c r="F64" s="1">
        <v>45</v>
      </c>
      <c r="G64" s="1">
        <v>1</v>
      </c>
      <c r="H64" s="1">
        <v>0</v>
      </c>
      <c r="I64" s="1">
        <v>36973</v>
      </c>
      <c r="J64" s="1">
        <v>83.474999999999994</v>
      </c>
      <c r="K64" s="1" t="s">
        <v>111</v>
      </c>
      <c r="L64" s="1" t="s">
        <v>15</v>
      </c>
    </row>
    <row r="65" spans="1:12" ht="15.75" customHeight="1" x14ac:dyDescent="0.25">
      <c r="A65" s="1">
        <v>64</v>
      </c>
      <c r="B65" s="1">
        <v>0</v>
      </c>
      <c r="C65" s="1">
        <v>3</v>
      </c>
      <c r="D65" s="1" t="s">
        <v>112</v>
      </c>
      <c r="E65" s="1" t="s">
        <v>13</v>
      </c>
      <c r="F65" s="1">
        <v>4</v>
      </c>
      <c r="G65" s="1">
        <v>3</v>
      </c>
      <c r="H65" s="1">
        <v>2</v>
      </c>
      <c r="I65" s="1">
        <v>347088</v>
      </c>
      <c r="J65" s="1">
        <v>27.9</v>
      </c>
      <c r="L65" s="1" t="s">
        <v>15</v>
      </c>
    </row>
    <row r="66" spans="1:12" ht="15.75" customHeight="1" x14ac:dyDescent="0.25">
      <c r="A66" s="1">
        <v>65</v>
      </c>
      <c r="B66" s="1">
        <v>0</v>
      </c>
      <c r="C66" s="1">
        <v>1</v>
      </c>
      <c r="D66" s="1" t="s">
        <v>113</v>
      </c>
      <c r="E66" s="1" t="s">
        <v>13</v>
      </c>
      <c r="G66" s="1">
        <v>0</v>
      </c>
      <c r="H66" s="1">
        <v>0</v>
      </c>
      <c r="I66" s="1" t="s">
        <v>114</v>
      </c>
      <c r="J66" s="1">
        <v>27.720800000000001</v>
      </c>
      <c r="L66" s="1" t="s">
        <v>20</v>
      </c>
    </row>
    <row r="67" spans="1:12" ht="15.75" customHeight="1" x14ac:dyDescent="0.25">
      <c r="A67" s="1">
        <v>66</v>
      </c>
      <c r="B67" s="1">
        <v>1</v>
      </c>
      <c r="C67" s="1">
        <v>3</v>
      </c>
      <c r="D67" s="1" t="s">
        <v>115</v>
      </c>
      <c r="E67" s="1" t="s">
        <v>13</v>
      </c>
      <c r="G67" s="1">
        <v>1</v>
      </c>
      <c r="H67" s="1">
        <v>1</v>
      </c>
      <c r="I67" s="1">
        <v>2661</v>
      </c>
      <c r="J67" s="1">
        <v>15.245799999999999</v>
      </c>
      <c r="L67" s="1" t="s">
        <v>20</v>
      </c>
    </row>
    <row r="68" spans="1:12" ht="15.75" customHeight="1" x14ac:dyDescent="0.25">
      <c r="A68" s="1">
        <v>67</v>
      </c>
      <c r="B68" s="1">
        <v>1</v>
      </c>
      <c r="C68" s="1">
        <v>2</v>
      </c>
      <c r="D68" s="1" t="s">
        <v>116</v>
      </c>
      <c r="E68" s="1" t="s">
        <v>17</v>
      </c>
      <c r="F68" s="1">
        <v>29</v>
      </c>
      <c r="G68" s="1">
        <v>0</v>
      </c>
      <c r="H68" s="1">
        <v>0</v>
      </c>
      <c r="I68" s="1" t="s">
        <v>117</v>
      </c>
      <c r="J68" s="1">
        <v>10.5</v>
      </c>
      <c r="K68" s="1" t="s">
        <v>118</v>
      </c>
      <c r="L68" s="1" t="s">
        <v>15</v>
      </c>
    </row>
    <row r="69" spans="1:12" ht="15.75" customHeight="1" x14ac:dyDescent="0.25">
      <c r="A69" s="1">
        <v>68</v>
      </c>
      <c r="B69" s="1">
        <v>0</v>
      </c>
      <c r="C69" s="1">
        <v>3</v>
      </c>
      <c r="D69" s="1" t="s">
        <v>119</v>
      </c>
      <c r="E69" s="1" t="s">
        <v>13</v>
      </c>
      <c r="F69" s="1">
        <v>19</v>
      </c>
      <c r="G69" s="1">
        <v>0</v>
      </c>
      <c r="H69" s="1">
        <v>0</v>
      </c>
      <c r="I69" s="1" t="s">
        <v>120</v>
      </c>
      <c r="J69" s="1">
        <v>8.1583000000000006</v>
      </c>
      <c r="L69" s="1" t="s">
        <v>15</v>
      </c>
    </row>
    <row r="70" spans="1:12" ht="15.75" customHeight="1" x14ac:dyDescent="0.25">
      <c r="A70" s="1">
        <v>69</v>
      </c>
      <c r="B70" s="1">
        <v>1</v>
      </c>
      <c r="C70" s="1">
        <v>3</v>
      </c>
      <c r="D70" s="1" t="s">
        <v>121</v>
      </c>
      <c r="E70" s="1" t="s">
        <v>17</v>
      </c>
      <c r="F70" s="1">
        <v>17</v>
      </c>
      <c r="G70" s="1">
        <v>4</v>
      </c>
      <c r="H70" s="1">
        <v>2</v>
      </c>
      <c r="I70" s="1">
        <v>3101281</v>
      </c>
      <c r="J70" s="1">
        <v>7.9249999999999998</v>
      </c>
      <c r="L70" s="1" t="s">
        <v>15</v>
      </c>
    </row>
    <row r="71" spans="1:12" ht="15.75" customHeight="1" x14ac:dyDescent="0.25">
      <c r="A71" s="1">
        <v>70</v>
      </c>
      <c r="B71" s="1">
        <v>0</v>
      </c>
      <c r="C71" s="1">
        <v>3</v>
      </c>
      <c r="D71" s="1" t="s">
        <v>122</v>
      </c>
      <c r="E71" s="1" t="s">
        <v>13</v>
      </c>
      <c r="F71" s="1">
        <v>26</v>
      </c>
      <c r="G71" s="1">
        <v>2</v>
      </c>
      <c r="H71" s="1">
        <v>0</v>
      </c>
      <c r="I71" s="1">
        <v>315151</v>
      </c>
      <c r="J71" s="1">
        <v>8.6624999999999996</v>
      </c>
      <c r="L71" s="1" t="s">
        <v>15</v>
      </c>
    </row>
    <row r="72" spans="1:12" ht="15.75" customHeight="1" x14ac:dyDescent="0.25">
      <c r="A72" s="1">
        <v>71</v>
      </c>
      <c r="B72" s="1">
        <v>0</v>
      </c>
      <c r="C72" s="1">
        <v>2</v>
      </c>
      <c r="D72" s="1" t="s">
        <v>123</v>
      </c>
      <c r="E72" s="1" t="s">
        <v>13</v>
      </c>
      <c r="F72" s="1">
        <v>32</v>
      </c>
      <c r="G72" s="1">
        <v>0</v>
      </c>
      <c r="H72" s="1">
        <v>0</v>
      </c>
      <c r="I72" s="1" t="s">
        <v>124</v>
      </c>
      <c r="J72" s="1">
        <v>10.5</v>
      </c>
      <c r="L72" s="1" t="s">
        <v>15</v>
      </c>
    </row>
    <row r="73" spans="1:12" ht="15.75" customHeight="1" x14ac:dyDescent="0.25">
      <c r="A73" s="1">
        <v>72</v>
      </c>
      <c r="B73" s="1">
        <v>0</v>
      </c>
      <c r="C73" s="1">
        <v>3</v>
      </c>
      <c r="D73" s="1" t="s">
        <v>125</v>
      </c>
      <c r="E73" s="1" t="s">
        <v>17</v>
      </c>
      <c r="F73" s="1">
        <v>16</v>
      </c>
      <c r="G73" s="1">
        <v>5</v>
      </c>
      <c r="H73" s="1">
        <v>2</v>
      </c>
      <c r="I73" s="1" t="s">
        <v>106</v>
      </c>
      <c r="J73" s="1">
        <v>46.9</v>
      </c>
      <c r="L73" s="1" t="s">
        <v>15</v>
      </c>
    </row>
    <row r="74" spans="1:12" ht="15.75" customHeight="1" x14ac:dyDescent="0.25">
      <c r="A74" s="1">
        <v>73</v>
      </c>
      <c r="B74" s="1">
        <v>0</v>
      </c>
      <c r="C74" s="1">
        <v>2</v>
      </c>
      <c r="D74" s="1" t="s">
        <v>126</v>
      </c>
      <c r="E74" s="1" t="s">
        <v>13</v>
      </c>
      <c r="F74" s="1">
        <v>21</v>
      </c>
      <c r="G74" s="1">
        <v>0</v>
      </c>
      <c r="H74" s="1">
        <v>0</v>
      </c>
      <c r="I74" s="1" t="s">
        <v>127</v>
      </c>
      <c r="J74" s="1">
        <v>73.5</v>
      </c>
      <c r="L74" s="1" t="s">
        <v>15</v>
      </c>
    </row>
    <row r="75" spans="1:12" ht="15.75" customHeight="1" x14ac:dyDescent="0.25">
      <c r="A75" s="1">
        <v>74</v>
      </c>
      <c r="B75" s="1">
        <v>0</v>
      </c>
      <c r="C75" s="1">
        <v>3</v>
      </c>
      <c r="D75" s="1" t="s">
        <v>128</v>
      </c>
      <c r="E75" s="1" t="s">
        <v>13</v>
      </c>
      <c r="F75" s="1">
        <v>26</v>
      </c>
      <c r="G75" s="1">
        <v>1</v>
      </c>
      <c r="H75" s="1">
        <v>0</v>
      </c>
      <c r="I75" s="1">
        <v>2680</v>
      </c>
      <c r="J75" s="1">
        <v>14.4542</v>
      </c>
      <c r="L75" s="1" t="s">
        <v>20</v>
      </c>
    </row>
    <row r="76" spans="1:12" ht="15.75" customHeight="1" x14ac:dyDescent="0.25">
      <c r="A76" s="1">
        <v>75</v>
      </c>
      <c r="B76" s="1">
        <v>1</v>
      </c>
      <c r="C76" s="1">
        <v>3</v>
      </c>
      <c r="D76" s="1" t="s">
        <v>129</v>
      </c>
      <c r="E76" s="1" t="s">
        <v>13</v>
      </c>
      <c r="F76" s="1">
        <v>32</v>
      </c>
      <c r="G76" s="1">
        <v>0</v>
      </c>
      <c r="H76" s="1">
        <v>0</v>
      </c>
      <c r="I76" s="1">
        <v>1601</v>
      </c>
      <c r="J76" s="1">
        <v>56.495800000000003</v>
      </c>
      <c r="L76" s="1" t="s">
        <v>15</v>
      </c>
    </row>
    <row r="77" spans="1:12" ht="15.75" customHeight="1" x14ac:dyDescent="0.25">
      <c r="A77" s="1">
        <v>76</v>
      </c>
      <c r="B77" s="1">
        <v>0</v>
      </c>
      <c r="C77" s="1">
        <v>3</v>
      </c>
      <c r="D77" s="1" t="s">
        <v>130</v>
      </c>
      <c r="E77" s="1" t="s">
        <v>13</v>
      </c>
      <c r="F77" s="1">
        <v>25</v>
      </c>
      <c r="G77" s="1">
        <v>0</v>
      </c>
      <c r="H77" s="1">
        <v>0</v>
      </c>
      <c r="I77" s="1">
        <v>348123</v>
      </c>
      <c r="J77" s="1">
        <v>7.65</v>
      </c>
      <c r="K77" s="1" t="s">
        <v>131</v>
      </c>
      <c r="L77" s="1" t="s">
        <v>15</v>
      </c>
    </row>
    <row r="78" spans="1:12" ht="15.75" customHeight="1" x14ac:dyDescent="0.25">
      <c r="A78" s="1">
        <v>77</v>
      </c>
      <c r="B78" s="1">
        <v>0</v>
      </c>
      <c r="C78" s="1">
        <v>3</v>
      </c>
      <c r="D78" s="1" t="s">
        <v>132</v>
      </c>
      <c r="E78" s="1" t="s">
        <v>13</v>
      </c>
      <c r="G78" s="1">
        <v>0</v>
      </c>
      <c r="H78" s="1">
        <v>0</v>
      </c>
      <c r="I78" s="1">
        <v>349208</v>
      </c>
      <c r="J78" s="1">
        <v>7.8958000000000004</v>
      </c>
      <c r="L78" s="1" t="s">
        <v>15</v>
      </c>
    </row>
    <row r="79" spans="1:12" ht="15.75" customHeight="1" x14ac:dyDescent="0.25">
      <c r="A79" s="1">
        <v>78</v>
      </c>
      <c r="B79" s="1">
        <v>0</v>
      </c>
      <c r="C79" s="1">
        <v>3</v>
      </c>
      <c r="D79" s="1" t="s">
        <v>133</v>
      </c>
      <c r="E79" s="1" t="s">
        <v>13</v>
      </c>
      <c r="G79" s="1">
        <v>0</v>
      </c>
      <c r="H79" s="1">
        <v>0</v>
      </c>
      <c r="I79" s="1">
        <v>374746</v>
      </c>
      <c r="J79" s="1">
        <v>8.0500000000000007</v>
      </c>
      <c r="L79" s="1" t="s">
        <v>15</v>
      </c>
    </row>
    <row r="80" spans="1:12" ht="15.75" customHeight="1" x14ac:dyDescent="0.25">
      <c r="A80" s="1">
        <v>79</v>
      </c>
      <c r="B80" s="1">
        <v>1</v>
      </c>
      <c r="C80" s="1">
        <v>2</v>
      </c>
      <c r="D80" s="1" t="s">
        <v>134</v>
      </c>
      <c r="E80" s="1" t="s">
        <v>13</v>
      </c>
      <c r="F80" s="1">
        <v>0.83</v>
      </c>
      <c r="G80" s="1">
        <v>0</v>
      </c>
      <c r="H80" s="1">
        <v>2</v>
      </c>
      <c r="I80" s="1">
        <v>248738</v>
      </c>
      <c r="J80" s="1">
        <v>29</v>
      </c>
      <c r="L80" s="1" t="s">
        <v>15</v>
      </c>
    </row>
    <row r="81" spans="1:12" ht="15.75" customHeight="1" x14ac:dyDescent="0.25">
      <c r="A81" s="1">
        <v>80</v>
      </c>
      <c r="B81" s="1">
        <v>1</v>
      </c>
      <c r="C81" s="1">
        <v>3</v>
      </c>
      <c r="D81" s="1" t="s">
        <v>135</v>
      </c>
      <c r="E81" s="1" t="s">
        <v>17</v>
      </c>
      <c r="F81" s="1">
        <v>30</v>
      </c>
      <c r="G81" s="1">
        <v>0</v>
      </c>
      <c r="H81" s="1">
        <v>0</v>
      </c>
      <c r="I81" s="1">
        <v>364516</v>
      </c>
      <c r="J81" s="1">
        <v>12.475</v>
      </c>
      <c r="L81" s="1" t="s">
        <v>15</v>
      </c>
    </row>
    <row r="82" spans="1:12" ht="15.75" customHeight="1" x14ac:dyDescent="0.25">
      <c r="A82" s="1">
        <v>81</v>
      </c>
      <c r="B82" s="1">
        <v>0</v>
      </c>
      <c r="C82" s="1">
        <v>3</v>
      </c>
      <c r="D82" s="1" t="s">
        <v>136</v>
      </c>
      <c r="E82" s="1" t="s">
        <v>13</v>
      </c>
      <c r="F82" s="1">
        <v>22</v>
      </c>
      <c r="G82" s="1">
        <v>0</v>
      </c>
      <c r="H82" s="1">
        <v>0</v>
      </c>
      <c r="I82" s="1">
        <v>345767</v>
      </c>
      <c r="J82" s="1">
        <v>9</v>
      </c>
      <c r="L82" s="1" t="s">
        <v>15</v>
      </c>
    </row>
    <row r="83" spans="1:12" ht="15.75" customHeight="1" x14ac:dyDescent="0.25">
      <c r="A83" s="1">
        <v>82</v>
      </c>
      <c r="B83" s="1">
        <v>1</v>
      </c>
      <c r="C83" s="1">
        <v>3</v>
      </c>
      <c r="D83" s="1" t="s">
        <v>137</v>
      </c>
      <c r="E83" s="1" t="s">
        <v>13</v>
      </c>
      <c r="F83" s="1">
        <v>29</v>
      </c>
      <c r="G83" s="1">
        <v>0</v>
      </c>
      <c r="H83" s="1">
        <v>0</v>
      </c>
      <c r="I83" s="1">
        <v>345779</v>
      </c>
      <c r="J83" s="1">
        <v>9.5</v>
      </c>
      <c r="L83" s="1" t="s">
        <v>15</v>
      </c>
    </row>
    <row r="84" spans="1:12" ht="15.75" customHeight="1" x14ac:dyDescent="0.25">
      <c r="A84" s="1">
        <v>83</v>
      </c>
      <c r="B84" s="1">
        <v>1</v>
      </c>
      <c r="C84" s="1">
        <v>3</v>
      </c>
      <c r="D84" s="1" t="s">
        <v>138</v>
      </c>
      <c r="E84" s="1" t="s">
        <v>17</v>
      </c>
      <c r="G84" s="1">
        <v>0</v>
      </c>
      <c r="H84" s="1">
        <v>0</v>
      </c>
      <c r="I84" s="1">
        <v>330932</v>
      </c>
      <c r="J84" s="1">
        <v>7.7874999999999996</v>
      </c>
      <c r="L84" s="1" t="s">
        <v>28</v>
      </c>
    </row>
    <row r="85" spans="1:12" ht="15.75" customHeight="1" x14ac:dyDescent="0.25">
      <c r="A85" s="1">
        <v>84</v>
      </c>
      <c r="B85" s="1">
        <v>0</v>
      </c>
      <c r="C85" s="1">
        <v>1</v>
      </c>
      <c r="D85" s="1" t="s">
        <v>139</v>
      </c>
      <c r="E85" s="1" t="s">
        <v>13</v>
      </c>
      <c r="F85" s="1">
        <v>28</v>
      </c>
      <c r="G85" s="1">
        <v>0</v>
      </c>
      <c r="H85" s="1">
        <v>0</v>
      </c>
      <c r="I85" s="1">
        <v>113059</v>
      </c>
      <c r="J85" s="1">
        <v>47.1</v>
      </c>
      <c r="L85" s="1" t="s">
        <v>15</v>
      </c>
    </row>
    <row r="86" spans="1:12" ht="15.75" customHeight="1" x14ac:dyDescent="0.25">
      <c r="A86" s="1">
        <v>85</v>
      </c>
      <c r="B86" s="1">
        <v>1</v>
      </c>
      <c r="C86" s="1">
        <v>2</v>
      </c>
      <c r="D86" s="1" t="s">
        <v>140</v>
      </c>
      <c r="E86" s="1" t="s">
        <v>17</v>
      </c>
      <c r="F86" s="1">
        <v>17</v>
      </c>
      <c r="G86" s="1">
        <v>0</v>
      </c>
      <c r="H86" s="1">
        <v>0</v>
      </c>
      <c r="I86" s="1" t="s">
        <v>141</v>
      </c>
      <c r="J86" s="1">
        <v>10.5</v>
      </c>
      <c r="L86" s="1" t="s">
        <v>15</v>
      </c>
    </row>
    <row r="87" spans="1:12" ht="15.75" customHeight="1" x14ac:dyDescent="0.25">
      <c r="A87" s="1">
        <v>86</v>
      </c>
      <c r="B87" s="1">
        <v>1</v>
      </c>
      <c r="C87" s="1">
        <v>3</v>
      </c>
      <c r="D87" s="1" t="s">
        <v>142</v>
      </c>
      <c r="E87" s="1" t="s">
        <v>17</v>
      </c>
      <c r="F87" s="1">
        <v>33</v>
      </c>
      <c r="G87" s="1">
        <v>3</v>
      </c>
      <c r="H87" s="1">
        <v>0</v>
      </c>
      <c r="I87" s="1">
        <v>3101278</v>
      </c>
      <c r="J87" s="1">
        <v>15.85</v>
      </c>
      <c r="L87" s="1" t="s">
        <v>15</v>
      </c>
    </row>
    <row r="88" spans="1:12" ht="15.75" customHeight="1" x14ac:dyDescent="0.25">
      <c r="A88" s="1">
        <v>87</v>
      </c>
      <c r="B88" s="1">
        <v>0</v>
      </c>
      <c r="C88" s="1">
        <v>3</v>
      </c>
      <c r="D88" s="1" t="s">
        <v>143</v>
      </c>
      <c r="E88" s="1" t="s">
        <v>13</v>
      </c>
      <c r="F88" s="1">
        <v>16</v>
      </c>
      <c r="G88" s="1">
        <v>1</v>
      </c>
      <c r="H88" s="1">
        <v>3</v>
      </c>
      <c r="I88" s="1" t="s">
        <v>144</v>
      </c>
      <c r="J88" s="1">
        <v>34.375</v>
      </c>
      <c r="L88" s="1" t="s">
        <v>15</v>
      </c>
    </row>
    <row r="89" spans="1:12" ht="15.75" customHeight="1" x14ac:dyDescent="0.25">
      <c r="A89" s="1">
        <v>88</v>
      </c>
      <c r="B89" s="1">
        <v>0</v>
      </c>
      <c r="C89" s="1">
        <v>3</v>
      </c>
      <c r="D89" s="1" t="s">
        <v>145</v>
      </c>
      <c r="E89" s="1" t="s">
        <v>13</v>
      </c>
      <c r="G89" s="1">
        <v>0</v>
      </c>
      <c r="H89" s="1">
        <v>0</v>
      </c>
      <c r="I89" s="1" t="s">
        <v>146</v>
      </c>
      <c r="J89" s="1">
        <v>8.0500000000000007</v>
      </c>
      <c r="L89" s="1" t="s">
        <v>15</v>
      </c>
    </row>
    <row r="90" spans="1:12" ht="15.75" customHeight="1" x14ac:dyDescent="0.25">
      <c r="A90" s="1">
        <v>89</v>
      </c>
      <c r="B90" s="1">
        <v>1</v>
      </c>
      <c r="C90" s="1">
        <v>1</v>
      </c>
      <c r="D90" s="1" t="s">
        <v>147</v>
      </c>
      <c r="E90" s="1" t="s">
        <v>17</v>
      </c>
      <c r="F90" s="1">
        <v>23</v>
      </c>
      <c r="G90" s="1">
        <v>3</v>
      </c>
      <c r="H90" s="1">
        <v>2</v>
      </c>
      <c r="I90" s="1">
        <v>19950</v>
      </c>
      <c r="J90" s="1">
        <v>263</v>
      </c>
      <c r="K90" s="1" t="s">
        <v>58</v>
      </c>
      <c r="L90" s="1" t="s">
        <v>15</v>
      </c>
    </row>
    <row r="91" spans="1:12" ht="15.75" customHeight="1" x14ac:dyDescent="0.25">
      <c r="A91" s="1">
        <v>90</v>
      </c>
      <c r="B91" s="1">
        <v>0</v>
      </c>
      <c r="C91" s="1">
        <v>3</v>
      </c>
      <c r="D91" s="1" t="s">
        <v>148</v>
      </c>
      <c r="E91" s="1" t="s">
        <v>13</v>
      </c>
      <c r="F91" s="1">
        <v>24</v>
      </c>
      <c r="G91" s="1">
        <v>0</v>
      </c>
      <c r="H91" s="1">
        <v>0</v>
      </c>
      <c r="I91" s="1">
        <v>343275</v>
      </c>
      <c r="J91" s="1">
        <v>8.0500000000000007</v>
      </c>
      <c r="L91" s="1" t="s">
        <v>15</v>
      </c>
    </row>
    <row r="92" spans="1:12" ht="15.75" customHeight="1" x14ac:dyDescent="0.25">
      <c r="A92" s="1">
        <v>91</v>
      </c>
      <c r="B92" s="1">
        <v>0</v>
      </c>
      <c r="C92" s="1">
        <v>3</v>
      </c>
      <c r="D92" s="1" t="s">
        <v>149</v>
      </c>
      <c r="E92" s="1" t="s">
        <v>13</v>
      </c>
      <c r="F92" s="1">
        <v>29</v>
      </c>
      <c r="G92" s="1">
        <v>0</v>
      </c>
      <c r="H92" s="1">
        <v>0</v>
      </c>
      <c r="I92" s="1">
        <v>343276</v>
      </c>
      <c r="J92" s="1">
        <v>8.0500000000000007</v>
      </c>
      <c r="L92" s="1" t="s">
        <v>15</v>
      </c>
    </row>
    <row r="93" spans="1:12" ht="15.75" customHeight="1" x14ac:dyDescent="0.25">
      <c r="A93" s="1">
        <v>92</v>
      </c>
      <c r="B93" s="1">
        <v>0</v>
      </c>
      <c r="C93" s="1">
        <v>3</v>
      </c>
      <c r="D93" s="1" t="s">
        <v>150</v>
      </c>
      <c r="E93" s="1" t="s">
        <v>13</v>
      </c>
      <c r="F93" s="1">
        <v>20</v>
      </c>
      <c r="G93" s="1">
        <v>0</v>
      </c>
      <c r="H93" s="1">
        <v>0</v>
      </c>
      <c r="I93" s="1">
        <v>347466</v>
      </c>
      <c r="J93" s="1">
        <v>7.8541999999999996</v>
      </c>
      <c r="L93" s="1" t="s">
        <v>15</v>
      </c>
    </row>
    <row r="94" spans="1:12" ht="15.75" customHeight="1" x14ac:dyDescent="0.25">
      <c r="A94" s="1">
        <v>93</v>
      </c>
      <c r="B94" s="1">
        <v>0</v>
      </c>
      <c r="C94" s="1">
        <v>1</v>
      </c>
      <c r="D94" s="1" t="s">
        <v>151</v>
      </c>
      <c r="E94" s="1" t="s">
        <v>13</v>
      </c>
      <c r="F94" s="1">
        <v>46</v>
      </c>
      <c r="G94" s="1">
        <v>1</v>
      </c>
      <c r="H94" s="1">
        <v>0</v>
      </c>
      <c r="I94" s="1" t="s">
        <v>152</v>
      </c>
      <c r="J94" s="1">
        <v>61.174999999999997</v>
      </c>
      <c r="K94" s="1" t="s">
        <v>153</v>
      </c>
      <c r="L94" s="1" t="s">
        <v>15</v>
      </c>
    </row>
    <row r="95" spans="1:12" ht="15.75" customHeight="1" x14ac:dyDescent="0.25">
      <c r="A95" s="1">
        <v>94</v>
      </c>
      <c r="B95" s="1">
        <v>0</v>
      </c>
      <c r="C95" s="1">
        <v>3</v>
      </c>
      <c r="D95" s="1" t="s">
        <v>154</v>
      </c>
      <c r="E95" s="1" t="s">
        <v>13</v>
      </c>
      <c r="F95" s="1">
        <v>26</v>
      </c>
      <c r="G95" s="1">
        <v>1</v>
      </c>
      <c r="H95" s="1">
        <v>2</v>
      </c>
      <c r="I95" s="1" t="s">
        <v>155</v>
      </c>
      <c r="J95" s="1">
        <v>20.574999999999999</v>
      </c>
      <c r="L95" s="1" t="s">
        <v>15</v>
      </c>
    </row>
    <row r="96" spans="1:12" ht="15.75" customHeight="1" x14ac:dyDescent="0.25">
      <c r="A96" s="1">
        <v>95</v>
      </c>
      <c r="B96" s="1">
        <v>0</v>
      </c>
      <c r="C96" s="1">
        <v>3</v>
      </c>
      <c r="D96" s="1" t="s">
        <v>156</v>
      </c>
      <c r="E96" s="1" t="s">
        <v>13</v>
      </c>
      <c r="F96" s="1">
        <v>59</v>
      </c>
      <c r="G96" s="1">
        <v>0</v>
      </c>
      <c r="H96" s="1">
        <v>0</v>
      </c>
      <c r="I96" s="1">
        <v>364500</v>
      </c>
      <c r="J96" s="1">
        <v>7.25</v>
      </c>
      <c r="L96" s="1" t="s">
        <v>15</v>
      </c>
    </row>
    <row r="97" spans="1:12" ht="15.75" customHeight="1" x14ac:dyDescent="0.25">
      <c r="A97" s="1">
        <v>96</v>
      </c>
      <c r="B97" s="1">
        <v>0</v>
      </c>
      <c r="C97" s="1">
        <v>3</v>
      </c>
      <c r="D97" s="1" t="s">
        <v>157</v>
      </c>
      <c r="E97" s="1" t="s">
        <v>13</v>
      </c>
      <c r="G97" s="1">
        <v>0</v>
      </c>
      <c r="H97" s="1">
        <v>0</v>
      </c>
      <c r="I97" s="1">
        <v>374910</v>
      </c>
      <c r="J97" s="1">
        <v>8.0500000000000007</v>
      </c>
      <c r="L97" s="1" t="s">
        <v>15</v>
      </c>
    </row>
    <row r="98" spans="1:12" ht="15.75" customHeight="1" x14ac:dyDescent="0.25">
      <c r="A98" s="1">
        <v>97</v>
      </c>
      <c r="B98" s="1">
        <v>0</v>
      </c>
      <c r="C98" s="1">
        <v>1</v>
      </c>
      <c r="D98" s="1" t="s">
        <v>158</v>
      </c>
      <c r="E98" s="1" t="s">
        <v>13</v>
      </c>
      <c r="F98" s="1">
        <v>71</v>
      </c>
      <c r="G98" s="1">
        <v>0</v>
      </c>
      <c r="H98" s="1">
        <v>0</v>
      </c>
      <c r="I98" s="1" t="s">
        <v>159</v>
      </c>
      <c r="J98" s="1">
        <v>34.654200000000003</v>
      </c>
      <c r="K98" s="1" t="s">
        <v>160</v>
      </c>
      <c r="L98" s="1" t="s">
        <v>20</v>
      </c>
    </row>
    <row r="99" spans="1:12" ht="15.75" customHeight="1" x14ac:dyDescent="0.25">
      <c r="A99" s="1">
        <v>98</v>
      </c>
      <c r="B99" s="1">
        <v>1</v>
      </c>
      <c r="C99" s="1">
        <v>1</v>
      </c>
      <c r="D99" s="1" t="s">
        <v>161</v>
      </c>
      <c r="E99" s="1" t="s">
        <v>13</v>
      </c>
      <c r="F99" s="1">
        <v>23</v>
      </c>
      <c r="G99" s="1">
        <v>0</v>
      </c>
      <c r="H99" s="1">
        <v>1</v>
      </c>
      <c r="I99" s="1" t="s">
        <v>162</v>
      </c>
      <c r="J99" s="1">
        <v>63.3583</v>
      </c>
      <c r="K99" s="1" t="s">
        <v>163</v>
      </c>
      <c r="L99" s="1" t="s">
        <v>20</v>
      </c>
    </row>
    <row r="100" spans="1:12" ht="15.75" customHeight="1" x14ac:dyDescent="0.25">
      <c r="A100" s="1">
        <v>99</v>
      </c>
      <c r="B100" s="1">
        <v>1</v>
      </c>
      <c r="C100" s="1">
        <v>2</v>
      </c>
      <c r="D100" s="1" t="s">
        <v>164</v>
      </c>
      <c r="E100" s="1" t="s">
        <v>17</v>
      </c>
      <c r="F100" s="1">
        <v>34</v>
      </c>
      <c r="G100" s="1">
        <v>0</v>
      </c>
      <c r="H100" s="1">
        <v>1</v>
      </c>
      <c r="I100" s="1">
        <v>231919</v>
      </c>
      <c r="J100" s="1">
        <v>23</v>
      </c>
      <c r="L100" s="1" t="s">
        <v>15</v>
      </c>
    </row>
    <row r="101" spans="1:12" ht="15.75" customHeight="1" x14ac:dyDescent="0.25">
      <c r="A101" s="1">
        <v>100</v>
      </c>
      <c r="B101" s="1">
        <v>0</v>
      </c>
      <c r="C101" s="1">
        <v>2</v>
      </c>
      <c r="D101" s="1" t="s">
        <v>165</v>
      </c>
      <c r="E101" s="1" t="s">
        <v>13</v>
      </c>
      <c r="F101" s="1">
        <v>34</v>
      </c>
      <c r="G101" s="1">
        <v>1</v>
      </c>
      <c r="H101" s="1">
        <v>0</v>
      </c>
      <c r="I101" s="1">
        <v>244367</v>
      </c>
      <c r="J101" s="1">
        <v>26</v>
      </c>
      <c r="L101" s="1" t="s">
        <v>15</v>
      </c>
    </row>
    <row r="102" spans="1:12" ht="15.75" customHeight="1" x14ac:dyDescent="0.25">
      <c r="A102" s="1">
        <v>101</v>
      </c>
      <c r="B102" s="1">
        <v>0</v>
      </c>
      <c r="C102" s="1">
        <v>3</v>
      </c>
      <c r="D102" s="1" t="s">
        <v>166</v>
      </c>
      <c r="E102" s="1" t="s">
        <v>17</v>
      </c>
      <c r="F102" s="1">
        <v>28</v>
      </c>
      <c r="G102" s="1">
        <v>0</v>
      </c>
      <c r="H102" s="1">
        <v>0</v>
      </c>
      <c r="I102" s="1">
        <v>349245</v>
      </c>
      <c r="J102" s="1">
        <v>7.8958000000000004</v>
      </c>
      <c r="L102" s="1" t="s">
        <v>15</v>
      </c>
    </row>
    <row r="103" spans="1:12" ht="15.75" customHeight="1" x14ac:dyDescent="0.25">
      <c r="A103" s="1">
        <v>102</v>
      </c>
      <c r="B103" s="1">
        <v>0</v>
      </c>
      <c r="C103" s="1">
        <v>3</v>
      </c>
      <c r="D103" s="1" t="s">
        <v>167</v>
      </c>
      <c r="E103" s="1" t="s">
        <v>13</v>
      </c>
      <c r="G103" s="1">
        <v>0</v>
      </c>
      <c r="H103" s="1">
        <v>0</v>
      </c>
      <c r="I103" s="1">
        <v>349215</v>
      </c>
      <c r="J103" s="1">
        <v>7.8958000000000004</v>
      </c>
      <c r="L103" s="1" t="s">
        <v>15</v>
      </c>
    </row>
    <row r="104" spans="1:12" ht="15.75" customHeight="1" x14ac:dyDescent="0.25">
      <c r="A104" s="1">
        <v>103</v>
      </c>
      <c r="B104" s="1">
        <v>0</v>
      </c>
      <c r="C104" s="1">
        <v>1</v>
      </c>
      <c r="D104" s="1" t="s">
        <v>168</v>
      </c>
      <c r="E104" s="1" t="s">
        <v>13</v>
      </c>
      <c r="F104" s="1">
        <v>21</v>
      </c>
      <c r="G104" s="1">
        <v>0</v>
      </c>
      <c r="H104" s="1">
        <v>1</v>
      </c>
      <c r="I104" s="1">
        <v>35281</v>
      </c>
      <c r="J104" s="1">
        <v>77.287499999999994</v>
      </c>
      <c r="K104" s="1" t="s">
        <v>169</v>
      </c>
      <c r="L104" s="1" t="s">
        <v>15</v>
      </c>
    </row>
    <row r="105" spans="1:12" ht="15.75" customHeight="1" x14ac:dyDescent="0.25">
      <c r="A105" s="1">
        <v>104</v>
      </c>
      <c r="B105" s="1">
        <v>0</v>
      </c>
      <c r="C105" s="1">
        <v>3</v>
      </c>
      <c r="D105" s="1" t="s">
        <v>170</v>
      </c>
      <c r="E105" s="1" t="s">
        <v>13</v>
      </c>
      <c r="F105" s="1">
        <v>33</v>
      </c>
      <c r="G105" s="1">
        <v>0</v>
      </c>
      <c r="H105" s="1">
        <v>0</v>
      </c>
      <c r="I105" s="1">
        <v>7540</v>
      </c>
      <c r="J105" s="1">
        <v>8.6541999999999994</v>
      </c>
      <c r="L105" s="1" t="s">
        <v>15</v>
      </c>
    </row>
    <row r="106" spans="1:12" ht="15.75" customHeight="1" x14ac:dyDescent="0.25">
      <c r="A106" s="1">
        <v>105</v>
      </c>
      <c r="B106" s="1">
        <v>0</v>
      </c>
      <c r="C106" s="1">
        <v>3</v>
      </c>
      <c r="D106" s="1" t="s">
        <v>171</v>
      </c>
      <c r="E106" s="1" t="s">
        <v>13</v>
      </c>
      <c r="F106" s="1">
        <v>37</v>
      </c>
      <c r="G106" s="1">
        <v>2</v>
      </c>
      <c r="H106" s="1">
        <v>0</v>
      </c>
      <c r="I106" s="1">
        <v>3101276</v>
      </c>
      <c r="J106" s="1">
        <v>7.9249999999999998</v>
      </c>
      <c r="L106" s="1" t="s">
        <v>15</v>
      </c>
    </row>
    <row r="107" spans="1:12" ht="15.75" customHeight="1" x14ac:dyDescent="0.25">
      <c r="A107" s="1">
        <v>106</v>
      </c>
      <c r="B107" s="1">
        <v>0</v>
      </c>
      <c r="C107" s="1">
        <v>3</v>
      </c>
      <c r="D107" s="1" t="s">
        <v>172</v>
      </c>
      <c r="E107" s="1" t="s">
        <v>13</v>
      </c>
      <c r="F107" s="1">
        <v>28</v>
      </c>
      <c r="G107" s="1">
        <v>0</v>
      </c>
      <c r="H107" s="1">
        <v>0</v>
      </c>
      <c r="I107" s="1">
        <v>349207</v>
      </c>
      <c r="J107" s="1">
        <v>7.8958000000000004</v>
      </c>
      <c r="L107" s="1" t="s">
        <v>15</v>
      </c>
    </row>
    <row r="108" spans="1:12" ht="15.75" customHeight="1" x14ac:dyDescent="0.25">
      <c r="A108" s="1">
        <v>107</v>
      </c>
      <c r="B108" s="1">
        <v>1</v>
      </c>
      <c r="C108" s="1">
        <v>3</v>
      </c>
      <c r="D108" s="1" t="s">
        <v>173</v>
      </c>
      <c r="E108" s="1" t="s">
        <v>17</v>
      </c>
      <c r="F108" s="1">
        <v>21</v>
      </c>
      <c r="G108" s="1">
        <v>0</v>
      </c>
      <c r="H108" s="1">
        <v>0</v>
      </c>
      <c r="I108" s="1">
        <v>343120</v>
      </c>
      <c r="J108" s="1">
        <v>7.65</v>
      </c>
      <c r="L108" s="1" t="s">
        <v>15</v>
      </c>
    </row>
    <row r="109" spans="1:12" ht="15.75" customHeight="1" x14ac:dyDescent="0.25">
      <c r="A109" s="1">
        <v>108</v>
      </c>
      <c r="B109" s="1">
        <v>1</v>
      </c>
      <c r="C109" s="1">
        <v>3</v>
      </c>
      <c r="D109" s="1" t="s">
        <v>174</v>
      </c>
      <c r="E109" s="1" t="s">
        <v>13</v>
      </c>
      <c r="G109" s="1">
        <v>0</v>
      </c>
      <c r="H109" s="1">
        <v>0</v>
      </c>
      <c r="I109" s="1">
        <v>312991</v>
      </c>
      <c r="J109" s="1">
        <v>7.7750000000000004</v>
      </c>
      <c r="L109" s="1" t="s">
        <v>15</v>
      </c>
    </row>
    <row r="110" spans="1:12" ht="15.75" customHeight="1" x14ac:dyDescent="0.25">
      <c r="A110" s="1">
        <v>109</v>
      </c>
      <c r="B110" s="1">
        <v>0</v>
      </c>
      <c r="C110" s="1">
        <v>3</v>
      </c>
      <c r="D110" s="1" t="s">
        <v>175</v>
      </c>
      <c r="E110" s="1" t="s">
        <v>13</v>
      </c>
      <c r="F110" s="1">
        <v>38</v>
      </c>
      <c r="G110" s="1">
        <v>0</v>
      </c>
      <c r="H110" s="1">
        <v>0</v>
      </c>
      <c r="I110" s="1">
        <v>349249</v>
      </c>
      <c r="J110" s="1">
        <v>7.8958000000000004</v>
      </c>
      <c r="L110" s="1" t="s">
        <v>15</v>
      </c>
    </row>
    <row r="111" spans="1:12" ht="15.75" customHeight="1" x14ac:dyDescent="0.25">
      <c r="A111" s="1">
        <v>110</v>
      </c>
      <c r="B111" s="1">
        <v>1</v>
      </c>
      <c r="C111" s="1">
        <v>3</v>
      </c>
      <c r="D111" s="1" t="s">
        <v>176</v>
      </c>
      <c r="E111" s="1" t="s">
        <v>17</v>
      </c>
      <c r="G111" s="1">
        <v>1</v>
      </c>
      <c r="H111" s="1">
        <v>0</v>
      </c>
      <c r="I111" s="1">
        <v>371110</v>
      </c>
      <c r="J111" s="1">
        <v>24.15</v>
      </c>
      <c r="L111" s="1" t="s">
        <v>28</v>
      </c>
    </row>
    <row r="112" spans="1:12" ht="15.75" customHeight="1" x14ac:dyDescent="0.25">
      <c r="A112" s="1">
        <v>111</v>
      </c>
      <c r="B112" s="1">
        <v>0</v>
      </c>
      <c r="C112" s="1">
        <v>1</v>
      </c>
      <c r="D112" s="1" t="s">
        <v>177</v>
      </c>
      <c r="E112" s="1" t="s">
        <v>13</v>
      </c>
      <c r="F112" s="1">
        <v>47</v>
      </c>
      <c r="G112" s="1">
        <v>0</v>
      </c>
      <c r="H112" s="1">
        <v>0</v>
      </c>
      <c r="I112" s="1">
        <v>110465</v>
      </c>
      <c r="J112" s="1">
        <v>52</v>
      </c>
      <c r="K112" s="1" t="s">
        <v>178</v>
      </c>
      <c r="L112" s="1" t="s">
        <v>15</v>
      </c>
    </row>
    <row r="113" spans="1:12" ht="15.75" customHeight="1" x14ac:dyDescent="0.25">
      <c r="A113" s="1">
        <v>112</v>
      </c>
      <c r="B113" s="1">
        <v>0</v>
      </c>
      <c r="C113" s="1">
        <v>3</v>
      </c>
      <c r="D113" s="1" t="s">
        <v>179</v>
      </c>
      <c r="E113" s="1" t="s">
        <v>17</v>
      </c>
      <c r="F113" s="1">
        <v>14.5</v>
      </c>
      <c r="G113" s="1">
        <v>1</v>
      </c>
      <c r="H113" s="1">
        <v>0</v>
      </c>
      <c r="I113" s="1">
        <v>2665</v>
      </c>
      <c r="J113" s="1">
        <v>14.4542</v>
      </c>
      <c r="L113" s="1" t="s">
        <v>20</v>
      </c>
    </row>
    <row r="114" spans="1:12" ht="15.75" customHeight="1" x14ac:dyDescent="0.25">
      <c r="A114" s="1">
        <v>113</v>
      </c>
      <c r="B114" s="1">
        <v>0</v>
      </c>
      <c r="C114" s="1">
        <v>3</v>
      </c>
      <c r="D114" s="1" t="s">
        <v>180</v>
      </c>
      <c r="E114" s="1" t="s">
        <v>13</v>
      </c>
      <c r="F114" s="1">
        <v>22</v>
      </c>
      <c r="G114" s="1">
        <v>0</v>
      </c>
      <c r="H114" s="1">
        <v>0</v>
      </c>
      <c r="I114" s="1">
        <v>324669</v>
      </c>
      <c r="J114" s="1">
        <v>8.0500000000000007</v>
      </c>
      <c r="L114" s="1" t="s">
        <v>15</v>
      </c>
    </row>
    <row r="115" spans="1:12" ht="15.75" customHeight="1" x14ac:dyDescent="0.25">
      <c r="A115" s="1">
        <v>114</v>
      </c>
      <c r="B115" s="1">
        <v>0</v>
      </c>
      <c r="C115" s="1">
        <v>3</v>
      </c>
      <c r="D115" s="1" t="s">
        <v>181</v>
      </c>
      <c r="E115" s="1" t="s">
        <v>17</v>
      </c>
      <c r="F115" s="1">
        <v>20</v>
      </c>
      <c r="G115" s="1">
        <v>1</v>
      </c>
      <c r="H115" s="1">
        <v>0</v>
      </c>
      <c r="I115" s="1">
        <v>4136</v>
      </c>
      <c r="J115" s="1">
        <v>9.8249999999999993</v>
      </c>
      <c r="L115" s="1" t="s">
        <v>15</v>
      </c>
    </row>
    <row r="116" spans="1:12" ht="15.75" customHeight="1" x14ac:dyDescent="0.25">
      <c r="A116" s="1">
        <v>115</v>
      </c>
      <c r="B116" s="1">
        <v>0</v>
      </c>
      <c r="C116" s="1">
        <v>3</v>
      </c>
      <c r="D116" s="1" t="s">
        <v>182</v>
      </c>
      <c r="E116" s="1" t="s">
        <v>17</v>
      </c>
      <c r="F116" s="1">
        <v>17</v>
      </c>
      <c r="G116" s="1">
        <v>0</v>
      </c>
      <c r="H116" s="1">
        <v>0</v>
      </c>
      <c r="I116" s="1">
        <v>2627</v>
      </c>
      <c r="J116" s="1">
        <v>14.458299999999999</v>
      </c>
      <c r="L116" s="1" t="s">
        <v>20</v>
      </c>
    </row>
    <row r="117" spans="1:12" ht="15.75" customHeight="1" x14ac:dyDescent="0.25">
      <c r="A117" s="1">
        <v>116</v>
      </c>
      <c r="B117" s="1">
        <v>0</v>
      </c>
      <c r="C117" s="1">
        <v>3</v>
      </c>
      <c r="D117" s="1" t="s">
        <v>183</v>
      </c>
      <c r="E117" s="1" t="s">
        <v>13</v>
      </c>
      <c r="F117" s="1">
        <v>21</v>
      </c>
      <c r="G117" s="1">
        <v>0</v>
      </c>
      <c r="H117" s="1">
        <v>0</v>
      </c>
      <c r="I117" s="1" t="s">
        <v>184</v>
      </c>
      <c r="J117" s="1">
        <v>7.9249999999999998</v>
      </c>
      <c r="L117" s="1" t="s">
        <v>15</v>
      </c>
    </row>
    <row r="118" spans="1:12" ht="15.75" customHeight="1" x14ac:dyDescent="0.25">
      <c r="A118" s="1">
        <v>117</v>
      </c>
      <c r="B118" s="1">
        <v>0</v>
      </c>
      <c r="C118" s="1">
        <v>3</v>
      </c>
      <c r="D118" s="1" t="s">
        <v>185</v>
      </c>
      <c r="E118" s="1" t="s">
        <v>13</v>
      </c>
      <c r="F118" s="1">
        <v>70.5</v>
      </c>
      <c r="G118" s="1">
        <v>0</v>
      </c>
      <c r="H118" s="1">
        <v>0</v>
      </c>
      <c r="I118" s="1">
        <v>370369</v>
      </c>
      <c r="J118" s="1">
        <v>7.75</v>
      </c>
      <c r="L118" s="1" t="s">
        <v>28</v>
      </c>
    </row>
    <row r="119" spans="1:12" ht="15.75" customHeight="1" x14ac:dyDescent="0.25">
      <c r="A119" s="1">
        <v>118</v>
      </c>
      <c r="B119" s="1">
        <v>0</v>
      </c>
      <c r="C119" s="1">
        <v>2</v>
      </c>
      <c r="D119" s="1" t="s">
        <v>186</v>
      </c>
      <c r="E119" s="1" t="s">
        <v>13</v>
      </c>
      <c r="F119" s="1">
        <v>29</v>
      </c>
      <c r="G119" s="1">
        <v>1</v>
      </c>
      <c r="H119" s="1">
        <v>0</v>
      </c>
      <c r="I119" s="1">
        <v>11668</v>
      </c>
      <c r="J119" s="1">
        <v>21</v>
      </c>
      <c r="L119" s="1" t="s">
        <v>15</v>
      </c>
    </row>
    <row r="120" spans="1:12" ht="15.75" customHeight="1" x14ac:dyDescent="0.25">
      <c r="A120" s="1">
        <v>119</v>
      </c>
      <c r="B120" s="1">
        <v>0</v>
      </c>
      <c r="C120" s="1">
        <v>1</v>
      </c>
      <c r="D120" s="1" t="s">
        <v>187</v>
      </c>
      <c r="E120" s="1" t="s">
        <v>13</v>
      </c>
      <c r="F120" s="1">
        <v>24</v>
      </c>
      <c r="G120" s="1">
        <v>0</v>
      </c>
      <c r="H120" s="1">
        <v>1</v>
      </c>
      <c r="I120" s="1" t="s">
        <v>188</v>
      </c>
      <c r="J120" s="1">
        <v>247.52080000000001</v>
      </c>
      <c r="K120" s="1" t="s">
        <v>189</v>
      </c>
      <c r="L120" s="1" t="s">
        <v>20</v>
      </c>
    </row>
    <row r="121" spans="1:12" ht="15.75" customHeight="1" x14ac:dyDescent="0.25">
      <c r="A121" s="1">
        <v>120</v>
      </c>
      <c r="B121" s="1">
        <v>0</v>
      </c>
      <c r="C121" s="1">
        <v>3</v>
      </c>
      <c r="D121" s="1" t="s">
        <v>190</v>
      </c>
      <c r="E121" s="1" t="s">
        <v>17</v>
      </c>
      <c r="F121" s="1">
        <v>2</v>
      </c>
      <c r="G121" s="1">
        <v>4</v>
      </c>
      <c r="H121" s="1">
        <v>2</v>
      </c>
      <c r="I121" s="1">
        <v>347082</v>
      </c>
      <c r="J121" s="1">
        <v>31.274999999999999</v>
      </c>
      <c r="L121" s="1" t="s">
        <v>15</v>
      </c>
    </row>
    <row r="122" spans="1:12" ht="15.75" customHeight="1" x14ac:dyDescent="0.25">
      <c r="A122" s="1">
        <v>121</v>
      </c>
      <c r="B122" s="1">
        <v>0</v>
      </c>
      <c r="C122" s="1">
        <v>2</v>
      </c>
      <c r="D122" s="1" t="s">
        <v>191</v>
      </c>
      <c r="E122" s="1" t="s">
        <v>13</v>
      </c>
      <c r="F122" s="1">
        <v>21</v>
      </c>
      <c r="G122" s="1">
        <v>2</v>
      </c>
      <c r="H122" s="1">
        <v>0</v>
      </c>
      <c r="I122" s="1" t="s">
        <v>127</v>
      </c>
      <c r="J122" s="1">
        <v>73.5</v>
      </c>
      <c r="L122" s="1" t="s">
        <v>15</v>
      </c>
    </row>
    <row r="123" spans="1:12" ht="15.75" customHeight="1" x14ac:dyDescent="0.25">
      <c r="A123" s="1">
        <v>122</v>
      </c>
      <c r="B123" s="1">
        <v>0</v>
      </c>
      <c r="C123" s="1">
        <v>3</v>
      </c>
      <c r="D123" s="1" t="s">
        <v>192</v>
      </c>
      <c r="E123" s="1" t="s">
        <v>13</v>
      </c>
      <c r="G123" s="1">
        <v>0</v>
      </c>
      <c r="H123" s="1">
        <v>0</v>
      </c>
      <c r="I123" s="1" t="s">
        <v>193</v>
      </c>
      <c r="J123" s="1">
        <v>8.0500000000000007</v>
      </c>
      <c r="L123" s="1" t="s">
        <v>15</v>
      </c>
    </row>
    <row r="124" spans="1:12" ht="15.75" customHeight="1" x14ac:dyDescent="0.25">
      <c r="A124" s="1">
        <v>123</v>
      </c>
      <c r="B124" s="1">
        <v>0</v>
      </c>
      <c r="C124" s="1">
        <v>2</v>
      </c>
      <c r="D124" s="1" t="s">
        <v>194</v>
      </c>
      <c r="E124" s="1" t="s">
        <v>13</v>
      </c>
      <c r="F124" s="1">
        <v>32.5</v>
      </c>
      <c r="G124" s="1">
        <v>1</v>
      </c>
      <c r="H124" s="1">
        <v>0</v>
      </c>
      <c r="I124" s="1">
        <v>237736</v>
      </c>
      <c r="J124" s="1">
        <v>30.070799999999998</v>
      </c>
      <c r="L124" s="1" t="s">
        <v>20</v>
      </c>
    </row>
    <row r="125" spans="1:12" ht="15.75" customHeight="1" x14ac:dyDescent="0.25">
      <c r="A125" s="1">
        <v>124</v>
      </c>
      <c r="B125" s="1">
        <v>1</v>
      </c>
      <c r="C125" s="1">
        <v>2</v>
      </c>
      <c r="D125" s="1" t="s">
        <v>195</v>
      </c>
      <c r="E125" s="1" t="s">
        <v>17</v>
      </c>
      <c r="F125" s="1">
        <v>32.5</v>
      </c>
      <c r="G125" s="1">
        <v>0</v>
      </c>
      <c r="H125" s="1">
        <v>0</v>
      </c>
      <c r="I125" s="1">
        <v>27267</v>
      </c>
      <c r="J125" s="1">
        <v>13</v>
      </c>
      <c r="K125" s="1" t="s">
        <v>196</v>
      </c>
      <c r="L125" s="1" t="s">
        <v>15</v>
      </c>
    </row>
    <row r="126" spans="1:12" ht="15.75" customHeight="1" x14ac:dyDescent="0.25">
      <c r="A126" s="1">
        <v>125</v>
      </c>
      <c r="B126" s="1">
        <v>0</v>
      </c>
      <c r="C126" s="1">
        <v>1</v>
      </c>
      <c r="D126" s="1" t="s">
        <v>197</v>
      </c>
      <c r="E126" s="1" t="s">
        <v>13</v>
      </c>
      <c r="F126" s="1">
        <v>54</v>
      </c>
      <c r="G126" s="1">
        <v>0</v>
      </c>
      <c r="H126" s="1">
        <v>1</v>
      </c>
      <c r="I126" s="1">
        <v>35281</v>
      </c>
      <c r="J126" s="1">
        <v>77.287499999999994</v>
      </c>
      <c r="K126" s="1" t="s">
        <v>169</v>
      </c>
      <c r="L126" s="1" t="s">
        <v>15</v>
      </c>
    </row>
    <row r="127" spans="1:12" ht="15.75" customHeight="1" x14ac:dyDescent="0.25">
      <c r="A127" s="1">
        <v>126</v>
      </c>
      <c r="B127" s="1">
        <v>1</v>
      </c>
      <c r="C127" s="1">
        <v>3</v>
      </c>
      <c r="D127" s="1" t="s">
        <v>198</v>
      </c>
      <c r="E127" s="1" t="s">
        <v>13</v>
      </c>
      <c r="F127" s="1">
        <v>12</v>
      </c>
      <c r="G127" s="1">
        <v>1</v>
      </c>
      <c r="H127" s="1">
        <v>0</v>
      </c>
      <c r="I127" s="1">
        <v>2651</v>
      </c>
      <c r="J127" s="1">
        <v>11.2417</v>
      </c>
      <c r="L127" s="1" t="s">
        <v>20</v>
      </c>
    </row>
    <row r="128" spans="1:12" ht="15.75" customHeight="1" x14ac:dyDescent="0.25">
      <c r="A128" s="1">
        <v>127</v>
      </c>
      <c r="B128" s="1">
        <v>0</v>
      </c>
      <c r="C128" s="1">
        <v>3</v>
      </c>
      <c r="D128" s="1" t="s">
        <v>199</v>
      </c>
      <c r="E128" s="1" t="s">
        <v>13</v>
      </c>
      <c r="G128" s="1">
        <v>0</v>
      </c>
      <c r="H128" s="1">
        <v>0</v>
      </c>
      <c r="I128" s="1">
        <v>370372</v>
      </c>
      <c r="J128" s="1">
        <v>7.75</v>
      </c>
      <c r="L128" s="1" t="s">
        <v>28</v>
      </c>
    </row>
    <row r="129" spans="1:12" ht="15.75" customHeight="1" x14ac:dyDescent="0.25">
      <c r="A129" s="1">
        <v>128</v>
      </c>
      <c r="B129" s="1">
        <v>1</v>
      </c>
      <c r="C129" s="1">
        <v>3</v>
      </c>
      <c r="D129" s="1" t="s">
        <v>200</v>
      </c>
      <c r="E129" s="1" t="s">
        <v>13</v>
      </c>
      <c r="F129" s="1">
        <v>24</v>
      </c>
      <c r="G129" s="1">
        <v>0</v>
      </c>
      <c r="H129" s="1">
        <v>0</v>
      </c>
      <c r="I129" s="1" t="s">
        <v>201</v>
      </c>
      <c r="J129" s="1">
        <v>7.1417000000000002</v>
      </c>
      <c r="L129" s="1" t="s">
        <v>15</v>
      </c>
    </row>
    <row r="130" spans="1:12" ht="15.75" customHeight="1" x14ac:dyDescent="0.25">
      <c r="A130" s="1">
        <v>129</v>
      </c>
      <c r="B130" s="1">
        <v>1</v>
      </c>
      <c r="C130" s="1">
        <v>3</v>
      </c>
      <c r="D130" s="1" t="s">
        <v>202</v>
      </c>
      <c r="E130" s="1" t="s">
        <v>17</v>
      </c>
      <c r="G130" s="1">
        <v>1</v>
      </c>
      <c r="H130" s="1">
        <v>1</v>
      </c>
      <c r="I130" s="1">
        <v>2668</v>
      </c>
      <c r="J130" s="1">
        <v>22.3583</v>
      </c>
      <c r="K130" s="1" t="s">
        <v>203</v>
      </c>
      <c r="L130" s="1" t="s">
        <v>20</v>
      </c>
    </row>
    <row r="131" spans="1:12" ht="15.75" customHeight="1" x14ac:dyDescent="0.25">
      <c r="A131" s="1">
        <v>130</v>
      </c>
      <c r="B131" s="1">
        <v>0</v>
      </c>
      <c r="C131" s="1">
        <v>3</v>
      </c>
      <c r="D131" s="1" t="s">
        <v>204</v>
      </c>
      <c r="E131" s="1" t="s">
        <v>13</v>
      </c>
      <c r="F131" s="1">
        <v>45</v>
      </c>
      <c r="G131" s="1">
        <v>0</v>
      </c>
      <c r="H131" s="1">
        <v>0</v>
      </c>
      <c r="I131" s="1">
        <v>347061</v>
      </c>
      <c r="J131" s="1">
        <v>6.9749999999999996</v>
      </c>
      <c r="L131" s="1" t="s">
        <v>15</v>
      </c>
    </row>
    <row r="132" spans="1:12" ht="15.75" customHeight="1" x14ac:dyDescent="0.25">
      <c r="A132" s="1">
        <v>131</v>
      </c>
      <c r="B132" s="1">
        <v>0</v>
      </c>
      <c r="C132" s="1">
        <v>3</v>
      </c>
      <c r="D132" s="1" t="s">
        <v>205</v>
      </c>
      <c r="E132" s="1" t="s">
        <v>13</v>
      </c>
      <c r="F132" s="1">
        <v>33</v>
      </c>
      <c r="G132" s="1">
        <v>0</v>
      </c>
      <c r="H132" s="1">
        <v>0</v>
      </c>
      <c r="I132" s="1">
        <v>349241</v>
      </c>
      <c r="J132" s="1">
        <v>7.8958000000000004</v>
      </c>
      <c r="L132" s="1" t="s">
        <v>20</v>
      </c>
    </row>
    <row r="133" spans="1:12" ht="15.75" customHeight="1" x14ac:dyDescent="0.25">
      <c r="A133" s="1">
        <v>132</v>
      </c>
      <c r="B133" s="1">
        <v>0</v>
      </c>
      <c r="C133" s="1">
        <v>3</v>
      </c>
      <c r="D133" s="1" t="s">
        <v>206</v>
      </c>
      <c r="E133" s="1" t="s">
        <v>13</v>
      </c>
      <c r="F133" s="1">
        <v>20</v>
      </c>
      <c r="G133" s="1">
        <v>0</v>
      </c>
      <c r="H133" s="1">
        <v>0</v>
      </c>
      <c r="I133" s="1" t="s">
        <v>207</v>
      </c>
      <c r="J133" s="1">
        <v>7.05</v>
      </c>
      <c r="L133" s="1" t="s">
        <v>15</v>
      </c>
    </row>
    <row r="134" spans="1:12" ht="15.75" customHeight="1" x14ac:dyDescent="0.25">
      <c r="A134" s="1">
        <v>133</v>
      </c>
      <c r="B134" s="1">
        <v>0</v>
      </c>
      <c r="C134" s="1">
        <v>3</v>
      </c>
      <c r="D134" s="1" t="s">
        <v>208</v>
      </c>
      <c r="E134" s="1" t="s">
        <v>17</v>
      </c>
      <c r="F134" s="1">
        <v>47</v>
      </c>
      <c r="G134" s="1">
        <v>1</v>
      </c>
      <c r="H134" s="1">
        <v>0</v>
      </c>
      <c r="I134" s="1" t="s">
        <v>209</v>
      </c>
      <c r="J134" s="1">
        <v>14.5</v>
      </c>
      <c r="L134" s="1" t="s">
        <v>15</v>
      </c>
    </row>
    <row r="135" spans="1:12" ht="15.75" customHeight="1" x14ac:dyDescent="0.25">
      <c r="A135" s="1">
        <v>134</v>
      </c>
      <c r="B135" s="1">
        <v>1</v>
      </c>
      <c r="C135" s="1">
        <v>2</v>
      </c>
      <c r="D135" s="1" t="s">
        <v>210</v>
      </c>
      <c r="E135" s="1" t="s">
        <v>17</v>
      </c>
      <c r="F135" s="1">
        <v>29</v>
      </c>
      <c r="G135" s="1">
        <v>1</v>
      </c>
      <c r="H135" s="1">
        <v>0</v>
      </c>
      <c r="I135" s="1">
        <v>228414</v>
      </c>
      <c r="J135" s="1">
        <v>26</v>
      </c>
      <c r="L135" s="1" t="s">
        <v>15</v>
      </c>
    </row>
    <row r="136" spans="1:12" ht="15.75" customHeight="1" x14ac:dyDescent="0.25">
      <c r="A136" s="1">
        <v>135</v>
      </c>
      <c r="B136" s="1">
        <v>0</v>
      </c>
      <c r="C136" s="1">
        <v>2</v>
      </c>
      <c r="D136" s="1" t="s">
        <v>211</v>
      </c>
      <c r="E136" s="1" t="s">
        <v>13</v>
      </c>
      <c r="F136" s="1">
        <v>25</v>
      </c>
      <c r="G136" s="1">
        <v>0</v>
      </c>
      <c r="H136" s="1">
        <v>0</v>
      </c>
      <c r="I136" s="1" t="s">
        <v>212</v>
      </c>
      <c r="J136" s="1">
        <v>13</v>
      </c>
      <c r="L136" s="1" t="s">
        <v>15</v>
      </c>
    </row>
    <row r="137" spans="1:12" ht="15.75" customHeight="1" x14ac:dyDescent="0.25">
      <c r="A137" s="1">
        <v>136</v>
      </c>
      <c r="B137" s="1">
        <v>0</v>
      </c>
      <c r="C137" s="1">
        <v>2</v>
      </c>
      <c r="D137" s="1" t="s">
        <v>213</v>
      </c>
      <c r="E137" s="1" t="s">
        <v>13</v>
      </c>
      <c r="F137" s="1">
        <v>23</v>
      </c>
      <c r="G137" s="1">
        <v>0</v>
      </c>
      <c r="H137" s="1">
        <v>0</v>
      </c>
      <c r="I137" s="1" t="s">
        <v>214</v>
      </c>
      <c r="J137" s="1">
        <v>15.0458</v>
      </c>
      <c r="L137" s="1" t="s">
        <v>20</v>
      </c>
    </row>
    <row r="138" spans="1:12" ht="15.75" customHeight="1" x14ac:dyDescent="0.25">
      <c r="A138" s="1">
        <v>137</v>
      </c>
      <c r="B138" s="1">
        <v>1</v>
      </c>
      <c r="C138" s="1">
        <v>1</v>
      </c>
      <c r="D138" s="1" t="s">
        <v>215</v>
      </c>
      <c r="E138" s="1" t="s">
        <v>17</v>
      </c>
      <c r="F138" s="1">
        <v>19</v>
      </c>
      <c r="G138" s="1">
        <v>0</v>
      </c>
      <c r="H138" s="1">
        <v>2</v>
      </c>
      <c r="I138" s="1">
        <v>11752</v>
      </c>
      <c r="J138" s="1">
        <v>26.283300000000001</v>
      </c>
      <c r="K138" s="1" t="s">
        <v>216</v>
      </c>
      <c r="L138" s="1" t="s">
        <v>15</v>
      </c>
    </row>
    <row r="139" spans="1:12" ht="15.75" customHeight="1" x14ac:dyDescent="0.25">
      <c r="A139" s="1">
        <v>138</v>
      </c>
      <c r="B139" s="1">
        <v>0</v>
      </c>
      <c r="C139" s="1">
        <v>1</v>
      </c>
      <c r="D139" s="1" t="s">
        <v>217</v>
      </c>
      <c r="E139" s="1" t="s">
        <v>13</v>
      </c>
      <c r="F139" s="1">
        <v>37</v>
      </c>
      <c r="G139" s="1">
        <v>1</v>
      </c>
      <c r="H139" s="1">
        <v>0</v>
      </c>
      <c r="I139" s="1">
        <v>113803</v>
      </c>
      <c r="J139" s="1">
        <v>53.1</v>
      </c>
      <c r="K139" s="1" t="s">
        <v>24</v>
      </c>
      <c r="L139" s="1" t="s">
        <v>15</v>
      </c>
    </row>
    <row r="140" spans="1:12" ht="15.75" customHeight="1" x14ac:dyDescent="0.25">
      <c r="A140" s="1">
        <v>139</v>
      </c>
      <c r="B140" s="1">
        <v>0</v>
      </c>
      <c r="C140" s="1">
        <v>3</v>
      </c>
      <c r="D140" s="1" t="s">
        <v>218</v>
      </c>
      <c r="E140" s="1" t="s">
        <v>13</v>
      </c>
      <c r="F140" s="1">
        <v>16</v>
      </c>
      <c r="G140" s="1">
        <v>0</v>
      </c>
      <c r="H140" s="1">
        <v>0</v>
      </c>
      <c r="I140" s="1">
        <v>7534</v>
      </c>
      <c r="J140" s="1">
        <v>9.2166999999999994</v>
      </c>
      <c r="L140" s="1" t="s">
        <v>15</v>
      </c>
    </row>
    <row r="141" spans="1:12" ht="15.75" customHeight="1" x14ac:dyDescent="0.25">
      <c r="A141" s="1">
        <v>140</v>
      </c>
      <c r="B141" s="1">
        <v>0</v>
      </c>
      <c r="C141" s="1">
        <v>1</v>
      </c>
      <c r="D141" s="1" t="s">
        <v>219</v>
      </c>
      <c r="E141" s="1" t="s">
        <v>13</v>
      </c>
      <c r="F141" s="1">
        <v>24</v>
      </c>
      <c r="G141" s="1">
        <v>0</v>
      </c>
      <c r="H141" s="1">
        <v>0</v>
      </c>
      <c r="I141" s="1" t="s">
        <v>220</v>
      </c>
      <c r="J141" s="1">
        <v>79.2</v>
      </c>
      <c r="K141" s="1" t="s">
        <v>221</v>
      </c>
      <c r="L141" s="1" t="s">
        <v>20</v>
      </c>
    </row>
    <row r="142" spans="1:12" ht="15.75" customHeight="1" x14ac:dyDescent="0.25">
      <c r="A142" s="1">
        <v>141</v>
      </c>
      <c r="B142" s="1">
        <v>0</v>
      </c>
      <c r="C142" s="1">
        <v>3</v>
      </c>
      <c r="D142" s="1" t="s">
        <v>222</v>
      </c>
      <c r="E142" s="1" t="s">
        <v>17</v>
      </c>
      <c r="G142" s="1">
        <v>0</v>
      </c>
      <c r="H142" s="1">
        <v>2</v>
      </c>
      <c r="I142" s="1">
        <v>2678</v>
      </c>
      <c r="J142" s="1">
        <v>15.245799999999999</v>
      </c>
      <c r="L142" s="1" t="s">
        <v>20</v>
      </c>
    </row>
    <row r="143" spans="1:12" ht="15.75" customHeight="1" x14ac:dyDescent="0.25">
      <c r="A143" s="1">
        <v>142</v>
      </c>
      <c r="B143" s="1">
        <v>1</v>
      </c>
      <c r="C143" s="1">
        <v>3</v>
      </c>
      <c r="D143" s="1" t="s">
        <v>223</v>
      </c>
      <c r="E143" s="1" t="s">
        <v>17</v>
      </c>
      <c r="F143" s="1">
        <v>22</v>
      </c>
      <c r="G143" s="1">
        <v>0</v>
      </c>
      <c r="H143" s="1">
        <v>0</v>
      </c>
      <c r="I143" s="1">
        <v>347081</v>
      </c>
      <c r="J143" s="1">
        <v>7.75</v>
      </c>
      <c r="L143" s="1" t="s">
        <v>15</v>
      </c>
    </row>
    <row r="144" spans="1:12" ht="15.75" customHeight="1" x14ac:dyDescent="0.25">
      <c r="A144" s="1">
        <v>143</v>
      </c>
      <c r="B144" s="1">
        <v>1</v>
      </c>
      <c r="C144" s="1">
        <v>3</v>
      </c>
      <c r="D144" s="1" t="s">
        <v>224</v>
      </c>
      <c r="E144" s="1" t="s">
        <v>17</v>
      </c>
      <c r="F144" s="1">
        <v>24</v>
      </c>
      <c r="G144" s="1">
        <v>1</v>
      </c>
      <c r="H144" s="1">
        <v>0</v>
      </c>
      <c r="I144" s="1" t="s">
        <v>225</v>
      </c>
      <c r="J144" s="1">
        <v>15.85</v>
      </c>
      <c r="L144" s="1" t="s">
        <v>15</v>
      </c>
    </row>
    <row r="145" spans="1:12" ht="15.75" customHeight="1" x14ac:dyDescent="0.25">
      <c r="A145" s="1">
        <v>144</v>
      </c>
      <c r="B145" s="1">
        <v>0</v>
      </c>
      <c r="C145" s="1">
        <v>3</v>
      </c>
      <c r="D145" s="1" t="s">
        <v>226</v>
      </c>
      <c r="E145" s="1" t="s">
        <v>13</v>
      </c>
      <c r="F145" s="1">
        <v>19</v>
      </c>
      <c r="G145" s="1">
        <v>0</v>
      </c>
      <c r="H145" s="1">
        <v>0</v>
      </c>
      <c r="I145" s="1">
        <v>365222</v>
      </c>
      <c r="J145" s="1">
        <v>6.75</v>
      </c>
      <c r="L145" s="1" t="s">
        <v>28</v>
      </c>
    </row>
    <row r="146" spans="1:12" ht="15.75" customHeight="1" x14ac:dyDescent="0.25">
      <c r="A146" s="1">
        <v>145</v>
      </c>
      <c r="B146" s="1">
        <v>0</v>
      </c>
      <c r="C146" s="1">
        <v>2</v>
      </c>
      <c r="D146" s="1" t="s">
        <v>227</v>
      </c>
      <c r="E146" s="1" t="s">
        <v>13</v>
      </c>
      <c r="F146" s="1">
        <v>18</v>
      </c>
      <c r="G146" s="1">
        <v>0</v>
      </c>
      <c r="H146" s="1">
        <v>0</v>
      </c>
      <c r="I146" s="1">
        <v>231945</v>
      </c>
      <c r="J146" s="1">
        <v>11.5</v>
      </c>
      <c r="L146" s="1" t="s">
        <v>15</v>
      </c>
    </row>
    <row r="147" spans="1:12" ht="15.75" customHeight="1" x14ac:dyDescent="0.25">
      <c r="A147" s="1">
        <v>146</v>
      </c>
      <c r="B147" s="1">
        <v>0</v>
      </c>
      <c r="C147" s="1">
        <v>2</v>
      </c>
      <c r="D147" s="1" t="s">
        <v>228</v>
      </c>
      <c r="E147" s="1" t="s">
        <v>13</v>
      </c>
      <c r="F147" s="1">
        <v>19</v>
      </c>
      <c r="G147" s="1">
        <v>1</v>
      </c>
      <c r="H147" s="1">
        <v>1</v>
      </c>
      <c r="I147" s="1" t="s">
        <v>229</v>
      </c>
      <c r="J147" s="1">
        <v>36.75</v>
      </c>
      <c r="L147" s="1" t="s">
        <v>15</v>
      </c>
    </row>
    <row r="148" spans="1:12" ht="15.75" customHeight="1" x14ac:dyDescent="0.25">
      <c r="A148" s="1">
        <v>147</v>
      </c>
      <c r="B148" s="1">
        <v>1</v>
      </c>
      <c r="C148" s="1">
        <v>3</v>
      </c>
      <c r="D148" s="1" t="s">
        <v>230</v>
      </c>
      <c r="E148" s="1" t="s">
        <v>13</v>
      </c>
      <c r="F148" s="1">
        <v>27</v>
      </c>
      <c r="G148" s="1">
        <v>0</v>
      </c>
      <c r="H148" s="1">
        <v>0</v>
      </c>
      <c r="I148" s="1">
        <v>350043</v>
      </c>
      <c r="J148" s="1">
        <v>7.7957999999999998</v>
      </c>
      <c r="L148" s="1" t="s">
        <v>15</v>
      </c>
    </row>
    <row r="149" spans="1:12" ht="15.75" customHeight="1" x14ac:dyDescent="0.25">
      <c r="A149" s="1">
        <v>148</v>
      </c>
      <c r="B149" s="1">
        <v>0</v>
      </c>
      <c r="C149" s="1">
        <v>3</v>
      </c>
      <c r="D149" s="1" t="s">
        <v>231</v>
      </c>
      <c r="E149" s="1" t="s">
        <v>17</v>
      </c>
      <c r="F149" s="1">
        <v>9</v>
      </c>
      <c r="G149" s="1">
        <v>2</v>
      </c>
      <c r="H149" s="1">
        <v>2</v>
      </c>
      <c r="I149" s="1" t="s">
        <v>144</v>
      </c>
      <c r="J149" s="1">
        <v>34.375</v>
      </c>
      <c r="L149" s="1" t="s">
        <v>15</v>
      </c>
    </row>
    <row r="150" spans="1:12" ht="15.75" customHeight="1" x14ac:dyDescent="0.25">
      <c r="A150" s="1">
        <v>149</v>
      </c>
      <c r="B150" s="1">
        <v>0</v>
      </c>
      <c r="C150" s="1">
        <v>2</v>
      </c>
      <c r="D150" s="1" t="s">
        <v>232</v>
      </c>
      <c r="E150" s="1" t="s">
        <v>13</v>
      </c>
      <c r="F150" s="1">
        <v>36.5</v>
      </c>
      <c r="G150" s="1">
        <v>0</v>
      </c>
      <c r="H150" s="1">
        <v>2</v>
      </c>
      <c r="I150" s="1">
        <v>230080</v>
      </c>
      <c r="J150" s="1">
        <v>26</v>
      </c>
      <c r="K150" s="1" t="s">
        <v>233</v>
      </c>
      <c r="L150" s="1" t="s">
        <v>15</v>
      </c>
    </row>
    <row r="151" spans="1:12" ht="15.75" customHeight="1" x14ac:dyDescent="0.25">
      <c r="A151" s="1">
        <v>150</v>
      </c>
      <c r="B151" s="1">
        <v>0</v>
      </c>
      <c r="C151" s="1">
        <v>2</v>
      </c>
      <c r="D151" s="1" t="s">
        <v>234</v>
      </c>
      <c r="E151" s="1" t="s">
        <v>13</v>
      </c>
      <c r="F151" s="1">
        <v>42</v>
      </c>
      <c r="G151" s="1">
        <v>0</v>
      </c>
      <c r="H151" s="1">
        <v>0</v>
      </c>
      <c r="I151" s="1">
        <v>244310</v>
      </c>
      <c r="J151" s="1">
        <v>13</v>
      </c>
      <c r="L151" s="1" t="s">
        <v>15</v>
      </c>
    </row>
    <row r="152" spans="1:12" ht="15.75" customHeight="1" x14ac:dyDescent="0.25">
      <c r="A152" s="1">
        <v>151</v>
      </c>
      <c r="B152" s="1">
        <v>0</v>
      </c>
      <c r="C152" s="1">
        <v>2</v>
      </c>
      <c r="D152" s="1" t="s">
        <v>235</v>
      </c>
      <c r="E152" s="1" t="s">
        <v>13</v>
      </c>
      <c r="F152" s="1">
        <v>51</v>
      </c>
      <c r="G152" s="1">
        <v>0</v>
      </c>
      <c r="H152" s="1">
        <v>0</v>
      </c>
      <c r="I152" s="1" t="s">
        <v>236</v>
      </c>
      <c r="J152" s="1">
        <v>12.525</v>
      </c>
      <c r="L152" s="1" t="s">
        <v>15</v>
      </c>
    </row>
    <row r="153" spans="1:12" ht="15.75" customHeight="1" x14ac:dyDescent="0.25">
      <c r="A153" s="1">
        <v>152</v>
      </c>
      <c r="B153" s="1">
        <v>1</v>
      </c>
      <c r="C153" s="1">
        <v>1</v>
      </c>
      <c r="D153" s="1" t="s">
        <v>237</v>
      </c>
      <c r="E153" s="1" t="s">
        <v>17</v>
      </c>
      <c r="F153" s="1">
        <v>22</v>
      </c>
      <c r="G153" s="1">
        <v>1</v>
      </c>
      <c r="H153" s="1">
        <v>0</v>
      </c>
      <c r="I153" s="1">
        <v>113776</v>
      </c>
      <c r="J153" s="1">
        <v>66.599999999999994</v>
      </c>
      <c r="K153" s="1" t="s">
        <v>238</v>
      </c>
      <c r="L153" s="1" t="s">
        <v>15</v>
      </c>
    </row>
    <row r="154" spans="1:12" ht="15.75" customHeight="1" x14ac:dyDescent="0.25">
      <c r="A154" s="1">
        <v>153</v>
      </c>
      <c r="B154" s="1">
        <v>0</v>
      </c>
      <c r="C154" s="1">
        <v>3</v>
      </c>
      <c r="D154" s="1" t="s">
        <v>239</v>
      </c>
      <c r="E154" s="1" t="s">
        <v>13</v>
      </c>
      <c r="F154" s="1">
        <v>55.5</v>
      </c>
      <c r="G154" s="1">
        <v>0</v>
      </c>
      <c r="H154" s="1">
        <v>0</v>
      </c>
      <c r="I154" s="1" t="s">
        <v>240</v>
      </c>
      <c r="J154" s="1">
        <v>8.0500000000000007</v>
      </c>
      <c r="L154" s="1" t="s">
        <v>15</v>
      </c>
    </row>
    <row r="155" spans="1:12" ht="15.75" customHeight="1" x14ac:dyDescent="0.25">
      <c r="A155" s="1">
        <v>154</v>
      </c>
      <c r="B155" s="1">
        <v>0</v>
      </c>
      <c r="C155" s="1">
        <v>3</v>
      </c>
      <c r="D155" s="1" t="s">
        <v>241</v>
      </c>
      <c r="E155" s="1" t="s">
        <v>13</v>
      </c>
      <c r="F155" s="1">
        <v>40.5</v>
      </c>
      <c r="G155" s="1">
        <v>0</v>
      </c>
      <c r="H155" s="1">
        <v>2</v>
      </c>
      <c r="I155" s="1" t="s">
        <v>242</v>
      </c>
      <c r="J155" s="1">
        <v>14.5</v>
      </c>
      <c r="L155" s="1" t="s">
        <v>15</v>
      </c>
    </row>
    <row r="156" spans="1:12" ht="15.75" customHeight="1" x14ac:dyDescent="0.25">
      <c r="A156" s="1">
        <v>155</v>
      </c>
      <c r="B156" s="1">
        <v>0</v>
      </c>
      <c r="C156" s="1">
        <v>3</v>
      </c>
      <c r="D156" s="1" t="s">
        <v>243</v>
      </c>
      <c r="E156" s="1" t="s">
        <v>13</v>
      </c>
      <c r="G156" s="1">
        <v>0</v>
      </c>
      <c r="H156" s="1">
        <v>0</v>
      </c>
      <c r="I156" s="1" t="s">
        <v>244</v>
      </c>
      <c r="J156" s="1">
        <v>7.3125</v>
      </c>
      <c r="L156" s="1" t="s">
        <v>15</v>
      </c>
    </row>
    <row r="157" spans="1:12" ht="15.75" customHeight="1" x14ac:dyDescent="0.25">
      <c r="A157" s="1">
        <v>156</v>
      </c>
      <c r="B157" s="1">
        <v>0</v>
      </c>
      <c r="C157" s="1">
        <v>1</v>
      </c>
      <c r="D157" s="1" t="s">
        <v>245</v>
      </c>
      <c r="E157" s="1" t="s">
        <v>13</v>
      </c>
      <c r="F157" s="1">
        <v>51</v>
      </c>
      <c r="G157" s="1">
        <v>0</v>
      </c>
      <c r="H157" s="1">
        <v>1</v>
      </c>
      <c r="I157" s="1" t="s">
        <v>246</v>
      </c>
      <c r="J157" s="1">
        <v>61.379199999999997</v>
      </c>
      <c r="L157" s="1" t="s">
        <v>20</v>
      </c>
    </row>
    <row r="158" spans="1:12" ht="15.75" customHeight="1" x14ac:dyDescent="0.25">
      <c r="A158" s="1">
        <v>157</v>
      </c>
      <c r="B158" s="1">
        <v>1</v>
      </c>
      <c r="C158" s="1">
        <v>3</v>
      </c>
      <c r="D158" s="1" t="s">
        <v>247</v>
      </c>
      <c r="E158" s="1" t="s">
        <v>17</v>
      </c>
      <c r="F158" s="1">
        <v>16</v>
      </c>
      <c r="G158" s="1">
        <v>0</v>
      </c>
      <c r="H158" s="1">
        <v>0</v>
      </c>
      <c r="I158" s="1">
        <v>35851</v>
      </c>
      <c r="J158" s="1">
        <v>7.7332999999999998</v>
      </c>
      <c r="L158" s="1" t="s">
        <v>28</v>
      </c>
    </row>
    <row r="159" spans="1:12" ht="15.75" customHeight="1" x14ac:dyDescent="0.25">
      <c r="A159" s="1">
        <v>158</v>
      </c>
      <c r="B159" s="1">
        <v>0</v>
      </c>
      <c r="C159" s="1">
        <v>3</v>
      </c>
      <c r="D159" s="1" t="s">
        <v>248</v>
      </c>
      <c r="E159" s="1" t="s">
        <v>13</v>
      </c>
      <c r="F159" s="1">
        <v>30</v>
      </c>
      <c r="G159" s="1">
        <v>0</v>
      </c>
      <c r="H159" s="1">
        <v>0</v>
      </c>
      <c r="I159" s="1" t="s">
        <v>249</v>
      </c>
      <c r="J159" s="1">
        <v>8.0500000000000007</v>
      </c>
      <c r="L159" s="1" t="s">
        <v>15</v>
      </c>
    </row>
    <row r="160" spans="1:12" ht="15.75" customHeight="1" x14ac:dyDescent="0.25">
      <c r="A160" s="1">
        <v>159</v>
      </c>
      <c r="B160" s="1">
        <v>0</v>
      </c>
      <c r="C160" s="1">
        <v>3</v>
      </c>
      <c r="D160" s="1" t="s">
        <v>250</v>
      </c>
      <c r="E160" s="1" t="s">
        <v>13</v>
      </c>
      <c r="G160" s="1">
        <v>0</v>
      </c>
      <c r="H160" s="1">
        <v>0</v>
      </c>
      <c r="I160" s="1">
        <v>315037</v>
      </c>
      <c r="J160" s="1">
        <v>8.6624999999999996</v>
      </c>
      <c r="L160" s="1" t="s">
        <v>15</v>
      </c>
    </row>
    <row r="161" spans="1:12" ht="15.75" customHeight="1" x14ac:dyDescent="0.25">
      <c r="A161" s="1">
        <v>160</v>
      </c>
      <c r="B161" s="1">
        <v>0</v>
      </c>
      <c r="C161" s="1">
        <v>3</v>
      </c>
      <c r="D161" s="1" t="s">
        <v>251</v>
      </c>
      <c r="E161" s="1" t="s">
        <v>13</v>
      </c>
      <c r="G161" s="1">
        <v>8</v>
      </c>
      <c r="H161" s="1">
        <v>2</v>
      </c>
      <c r="I161" s="1" t="s">
        <v>252</v>
      </c>
      <c r="J161" s="1">
        <v>69.55</v>
      </c>
      <c r="L161" s="1" t="s">
        <v>15</v>
      </c>
    </row>
    <row r="162" spans="1:12" ht="15.75" customHeight="1" x14ac:dyDescent="0.25">
      <c r="A162" s="1">
        <v>161</v>
      </c>
      <c r="B162" s="1">
        <v>0</v>
      </c>
      <c r="C162" s="1">
        <v>3</v>
      </c>
      <c r="D162" s="1" t="s">
        <v>253</v>
      </c>
      <c r="E162" s="1" t="s">
        <v>13</v>
      </c>
      <c r="F162" s="1">
        <v>44</v>
      </c>
      <c r="G162" s="1">
        <v>0</v>
      </c>
      <c r="H162" s="1">
        <v>1</v>
      </c>
      <c r="I162" s="1">
        <v>371362</v>
      </c>
      <c r="J162" s="1">
        <v>16.100000000000001</v>
      </c>
      <c r="L162" s="1" t="s">
        <v>15</v>
      </c>
    </row>
    <row r="163" spans="1:12" ht="15.75" customHeight="1" x14ac:dyDescent="0.25">
      <c r="A163" s="1">
        <v>162</v>
      </c>
      <c r="B163" s="1">
        <v>1</v>
      </c>
      <c r="C163" s="1">
        <v>2</v>
      </c>
      <c r="D163" s="1" t="s">
        <v>254</v>
      </c>
      <c r="E163" s="1" t="s">
        <v>17</v>
      </c>
      <c r="F163" s="1">
        <v>40</v>
      </c>
      <c r="G163" s="1">
        <v>0</v>
      </c>
      <c r="H163" s="1">
        <v>0</v>
      </c>
      <c r="I163" s="1" t="s">
        <v>255</v>
      </c>
      <c r="J163" s="1">
        <v>15.75</v>
      </c>
      <c r="L163" s="1" t="s">
        <v>15</v>
      </c>
    </row>
    <row r="164" spans="1:12" ht="15.75" customHeight="1" x14ac:dyDescent="0.25">
      <c r="A164" s="1">
        <v>163</v>
      </c>
      <c r="B164" s="1">
        <v>0</v>
      </c>
      <c r="C164" s="1">
        <v>3</v>
      </c>
      <c r="D164" s="1" t="s">
        <v>256</v>
      </c>
      <c r="E164" s="1" t="s">
        <v>13</v>
      </c>
      <c r="F164" s="1">
        <v>26</v>
      </c>
      <c r="G164" s="1">
        <v>0</v>
      </c>
      <c r="H164" s="1">
        <v>0</v>
      </c>
      <c r="I164" s="1">
        <v>347068</v>
      </c>
      <c r="J164" s="1">
        <v>7.7750000000000004</v>
      </c>
      <c r="L164" s="1" t="s">
        <v>15</v>
      </c>
    </row>
    <row r="165" spans="1:12" ht="15.75" customHeight="1" x14ac:dyDescent="0.25">
      <c r="A165" s="1">
        <v>164</v>
      </c>
      <c r="B165" s="1">
        <v>0</v>
      </c>
      <c r="C165" s="1">
        <v>3</v>
      </c>
      <c r="D165" s="1" t="s">
        <v>257</v>
      </c>
      <c r="E165" s="1" t="s">
        <v>13</v>
      </c>
      <c r="F165" s="1">
        <v>17</v>
      </c>
      <c r="G165" s="1">
        <v>0</v>
      </c>
      <c r="H165" s="1">
        <v>0</v>
      </c>
      <c r="I165" s="1">
        <v>315093</v>
      </c>
      <c r="J165" s="1">
        <v>8.6624999999999996</v>
      </c>
      <c r="L165" s="1" t="s">
        <v>15</v>
      </c>
    </row>
    <row r="166" spans="1:12" ht="15.75" customHeight="1" x14ac:dyDescent="0.25">
      <c r="A166" s="1">
        <v>165</v>
      </c>
      <c r="B166" s="1">
        <v>0</v>
      </c>
      <c r="C166" s="1">
        <v>3</v>
      </c>
      <c r="D166" s="1" t="s">
        <v>258</v>
      </c>
      <c r="E166" s="1" t="s">
        <v>13</v>
      </c>
      <c r="F166" s="1">
        <v>1</v>
      </c>
      <c r="G166" s="1">
        <v>4</v>
      </c>
      <c r="H166" s="1">
        <v>1</v>
      </c>
      <c r="I166" s="1">
        <v>3101295</v>
      </c>
      <c r="J166" s="1">
        <v>39.6875</v>
      </c>
      <c r="L166" s="1" t="s">
        <v>15</v>
      </c>
    </row>
    <row r="167" spans="1:12" ht="15.75" customHeight="1" x14ac:dyDescent="0.25">
      <c r="A167" s="1">
        <v>166</v>
      </c>
      <c r="B167" s="1">
        <v>1</v>
      </c>
      <c r="C167" s="1">
        <v>3</v>
      </c>
      <c r="D167" s="1" t="s">
        <v>259</v>
      </c>
      <c r="E167" s="1" t="s">
        <v>13</v>
      </c>
      <c r="F167" s="1">
        <v>9</v>
      </c>
      <c r="G167" s="1">
        <v>0</v>
      </c>
      <c r="H167" s="1">
        <v>2</v>
      </c>
      <c r="I167" s="1">
        <v>363291</v>
      </c>
      <c r="J167" s="1">
        <v>20.524999999999999</v>
      </c>
      <c r="L167" s="1" t="s">
        <v>15</v>
      </c>
    </row>
    <row r="168" spans="1:12" ht="15.75" customHeight="1" x14ac:dyDescent="0.25">
      <c r="A168" s="1">
        <v>167</v>
      </c>
      <c r="B168" s="1">
        <v>1</v>
      </c>
      <c r="C168" s="1">
        <v>1</v>
      </c>
      <c r="D168" s="1" t="s">
        <v>260</v>
      </c>
      <c r="E168" s="1" t="s">
        <v>17</v>
      </c>
      <c r="G168" s="1">
        <v>0</v>
      </c>
      <c r="H168" s="1">
        <v>1</v>
      </c>
      <c r="I168" s="1">
        <v>113505</v>
      </c>
      <c r="J168" s="1">
        <v>55</v>
      </c>
      <c r="K168" s="1" t="s">
        <v>261</v>
      </c>
      <c r="L168" s="1" t="s">
        <v>15</v>
      </c>
    </row>
    <row r="169" spans="1:12" ht="15.75" customHeight="1" x14ac:dyDescent="0.25">
      <c r="A169" s="1">
        <v>168</v>
      </c>
      <c r="B169" s="1">
        <v>0</v>
      </c>
      <c r="C169" s="1">
        <v>3</v>
      </c>
      <c r="D169" s="1" t="s">
        <v>262</v>
      </c>
      <c r="E169" s="1" t="s">
        <v>17</v>
      </c>
      <c r="F169" s="1">
        <v>45</v>
      </c>
      <c r="G169" s="1">
        <v>1</v>
      </c>
      <c r="H169" s="1">
        <v>4</v>
      </c>
      <c r="I169" s="1">
        <v>347088</v>
      </c>
      <c r="J169" s="1">
        <v>27.9</v>
      </c>
      <c r="L169" s="1" t="s">
        <v>15</v>
      </c>
    </row>
    <row r="170" spans="1:12" ht="15.75" customHeight="1" x14ac:dyDescent="0.25">
      <c r="A170" s="1">
        <v>169</v>
      </c>
      <c r="B170" s="1">
        <v>0</v>
      </c>
      <c r="C170" s="1">
        <v>1</v>
      </c>
      <c r="D170" s="1" t="s">
        <v>263</v>
      </c>
      <c r="E170" s="1" t="s">
        <v>13</v>
      </c>
      <c r="G170" s="1">
        <v>0</v>
      </c>
      <c r="H170" s="1">
        <v>0</v>
      </c>
      <c r="I170" s="1" t="s">
        <v>264</v>
      </c>
      <c r="J170" s="1">
        <v>25.925000000000001</v>
      </c>
      <c r="L170" s="1" t="s">
        <v>15</v>
      </c>
    </row>
    <row r="171" spans="1:12" ht="15.75" customHeight="1" x14ac:dyDescent="0.25">
      <c r="A171" s="1">
        <v>170</v>
      </c>
      <c r="B171" s="1">
        <v>0</v>
      </c>
      <c r="C171" s="1">
        <v>3</v>
      </c>
      <c r="D171" s="1" t="s">
        <v>265</v>
      </c>
      <c r="E171" s="1" t="s">
        <v>13</v>
      </c>
      <c r="F171" s="1">
        <v>28</v>
      </c>
      <c r="G171" s="1">
        <v>0</v>
      </c>
      <c r="H171" s="1">
        <v>0</v>
      </c>
      <c r="I171" s="1">
        <v>1601</v>
      </c>
      <c r="J171" s="1">
        <v>56.495800000000003</v>
      </c>
      <c r="L171" s="1" t="s">
        <v>15</v>
      </c>
    </row>
    <row r="172" spans="1:12" ht="15.75" customHeight="1" x14ac:dyDescent="0.25">
      <c r="A172" s="1">
        <v>171</v>
      </c>
      <c r="B172" s="1">
        <v>0</v>
      </c>
      <c r="C172" s="1">
        <v>1</v>
      </c>
      <c r="D172" s="1" t="s">
        <v>266</v>
      </c>
      <c r="E172" s="1" t="s">
        <v>13</v>
      </c>
      <c r="F172" s="1">
        <v>61</v>
      </c>
      <c r="G172" s="1">
        <v>0</v>
      </c>
      <c r="H172" s="1">
        <v>0</v>
      </c>
      <c r="I172" s="1">
        <v>111240</v>
      </c>
      <c r="J172" s="1">
        <v>33.5</v>
      </c>
      <c r="K172" s="1" t="s">
        <v>267</v>
      </c>
      <c r="L172" s="1" t="s">
        <v>15</v>
      </c>
    </row>
    <row r="173" spans="1:12" ht="15.75" customHeight="1" x14ac:dyDescent="0.25">
      <c r="A173" s="1">
        <v>172</v>
      </c>
      <c r="B173" s="1">
        <v>0</v>
      </c>
      <c r="C173" s="1">
        <v>3</v>
      </c>
      <c r="D173" s="1" t="s">
        <v>268</v>
      </c>
      <c r="E173" s="1" t="s">
        <v>13</v>
      </c>
      <c r="F173" s="1">
        <v>4</v>
      </c>
      <c r="G173" s="1">
        <v>4</v>
      </c>
      <c r="H173" s="1">
        <v>1</v>
      </c>
      <c r="I173" s="1">
        <v>382652</v>
      </c>
      <c r="J173" s="1">
        <v>29.125</v>
      </c>
      <c r="L173" s="1" t="s">
        <v>28</v>
      </c>
    </row>
    <row r="174" spans="1:12" ht="15.75" customHeight="1" x14ac:dyDescent="0.25">
      <c r="A174" s="1">
        <v>173</v>
      </c>
      <c r="B174" s="1">
        <v>1</v>
      </c>
      <c r="C174" s="1">
        <v>3</v>
      </c>
      <c r="D174" s="1" t="s">
        <v>269</v>
      </c>
      <c r="E174" s="1" t="s">
        <v>17</v>
      </c>
      <c r="F174" s="1">
        <v>1</v>
      </c>
      <c r="G174" s="1">
        <v>1</v>
      </c>
      <c r="H174" s="1">
        <v>1</v>
      </c>
      <c r="I174" s="1">
        <v>347742</v>
      </c>
      <c r="J174" s="1">
        <v>11.1333</v>
      </c>
      <c r="L174" s="1" t="s">
        <v>15</v>
      </c>
    </row>
    <row r="175" spans="1:12" ht="15.75" customHeight="1" x14ac:dyDescent="0.25">
      <c r="A175" s="1">
        <v>174</v>
      </c>
      <c r="B175" s="1">
        <v>0</v>
      </c>
      <c r="C175" s="1">
        <v>3</v>
      </c>
      <c r="D175" s="1" t="s">
        <v>270</v>
      </c>
      <c r="E175" s="1" t="s">
        <v>13</v>
      </c>
      <c r="F175" s="1">
        <v>21</v>
      </c>
      <c r="G175" s="1">
        <v>0</v>
      </c>
      <c r="H175" s="1">
        <v>0</v>
      </c>
      <c r="I175" s="1" t="s">
        <v>271</v>
      </c>
      <c r="J175" s="1">
        <v>7.9249999999999998</v>
      </c>
      <c r="L175" s="1" t="s">
        <v>15</v>
      </c>
    </row>
    <row r="176" spans="1:12" ht="15.75" customHeight="1" x14ac:dyDescent="0.25">
      <c r="A176" s="1">
        <v>175</v>
      </c>
      <c r="B176" s="1">
        <v>0</v>
      </c>
      <c r="C176" s="1">
        <v>1</v>
      </c>
      <c r="D176" s="1" t="s">
        <v>272</v>
      </c>
      <c r="E176" s="1" t="s">
        <v>13</v>
      </c>
      <c r="F176" s="1">
        <v>56</v>
      </c>
      <c r="G176" s="1">
        <v>0</v>
      </c>
      <c r="H176" s="1">
        <v>0</v>
      </c>
      <c r="I176" s="1">
        <v>17764</v>
      </c>
      <c r="J176" s="1">
        <v>30.695799999999998</v>
      </c>
      <c r="K176" s="1" t="s">
        <v>273</v>
      </c>
      <c r="L176" s="1" t="s">
        <v>20</v>
      </c>
    </row>
    <row r="177" spans="1:26" ht="15.75" customHeight="1" x14ac:dyDescent="0.25">
      <c r="A177" s="1">
        <v>176</v>
      </c>
      <c r="B177" s="1">
        <v>0</v>
      </c>
      <c r="C177" s="1">
        <v>3</v>
      </c>
      <c r="D177" s="1" t="s">
        <v>274</v>
      </c>
      <c r="E177" s="1" t="s">
        <v>13</v>
      </c>
      <c r="F177" s="1">
        <v>18</v>
      </c>
      <c r="G177" s="1">
        <v>1</v>
      </c>
      <c r="H177" s="1">
        <v>1</v>
      </c>
      <c r="I177" s="1">
        <v>350404</v>
      </c>
      <c r="J177" s="1">
        <v>7.8541999999999996</v>
      </c>
      <c r="L177" s="1" t="s">
        <v>15</v>
      </c>
    </row>
    <row r="178" spans="1:26" ht="15.75" customHeight="1" x14ac:dyDescent="0.25">
      <c r="A178" s="1">
        <v>177</v>
      </c>
      <c r="B178" s="1">
        <v>0</v>
      </c>
      <c r="C178" s="1">
        <v>3</v>
      </c>
      <c r="D178" s="1" t="s">
        <v>275</v>
      </c>
      <c r="E178" s="1" t="s">
        <v>13</v>
      </c>
      <c r="G178" s="1">
        <v>3</v>
      </c>
      <c r="H178" s="1">
        <v>1</v>
      </c>
      <c r="I178" s="1">
        <v>4133</v>
      </c>
      <c r="J178" s="1">
        <v>25.466699999999999</v>
      </c>
      <c r="L178" s="1" t="s">
        <v>15</v>
      </c>
      <c r="Z178" s="1" t="s">
        <v>276</v>
      </c>
    </row>
    <row r="179" spans="1:26" ht="15.75" customHeight="1" x14ac:dyDescent="0.25">
      <c r="A179" s="1">
        <v>178</v>
      </c>
      <c r="B179" s="1">
        <v>0</v>
      </c>
      <c r="C179" s="1">
        <v>1</v>
      </c>
      <c r="D179" s="1" t="s">
        <v>277</v>
      </c>
      <c r="E179" s="1" t="s">
        <v>17</v>
      </c>
      <c r="F179" s="1">
        <v>50</v>
      </c>
      <c r="G179" s="1">
        <v>0</v>
      </c>
      <c r="H179" s="1">
        <v>0</v>
      </c>
      <c r="I179" s="1" t="s">
        <v>278</v>
      </c>
      <c r="J179" s="1">
        <v>28.712499999999999</v>
      </c>
      <c r="K179" s="1" t="s">
        <v>279</v>
      </c>
      <c r="L179" s="1" t="s">
        <v>20</v>
      </c>
    </row>
    <row r="180" spans="1:26" ht="15.75" customHeight="1" x14ac:dyDescent="0.25">
      <c r="A180" s="1">
        <v>179</v>
      </c>
      <c r="B180" s="1">
        <v>0</v>
      </c>
      <c r="C180" s="1">
        <v>2</v>
      </c>
      <c r="D180" s="1" t="s">
        <v>280</v>
      </c>
      <c r="E180" s="1" t="s">
        <v>13</v>
      </c>
      <c r="F180" s="1">
        <v>30</v>
      </c>
      <c r="G180" s="1">
        <v>0</v>
      </c>
      <c r="H180" s="1">
        <v>0</v>
      </c>
      <c r="I180" s="1">
        <v>250653</v>
      </c>
      <c r="J180" s="1">
        <v>13</v>
      </c>
      <c r="L180" s="1" t="s">
        <v>15</v>
      </c>
    </row>
    <row r="181" spans="1:26" ht="15.75" customHeight="1" x14ac:dyDescent="0.25">
      <c r="A181" s="1">
        <v>180</v>
      </c>
      <c r="B181" s="1">
        <v>0</v>
      </c>
      <c r="C181" s="1">
        <v>3</v>
      </c>
      <c r="D181" s="1" t="s">
        <v>281</v>
      </c>
      <c r="E181" s="1" t="s">
        <v>13</v>
      </c>
      <c r="F181" s="1">
        <v>36</v>
      </c>
      <c r="G181" s="1">
        <v>0</v>
      </c>
      <c r="H181" s="1">
        <v>0</v>
      </c>
      <c r="I181" s="1" t="s">
        <v>282</v>
      </c>
      <c r="J181" s="1">
        <v>0</v>
      </c>
      <c r="L181" s="1" t="s">
        <v>15</v>
      </c>
    </row>
    <row r="182" spans="1:26" ht="15.75" customHeight="1" x14ac:dyDescent="0.25">
      <c r="A182" s="1">
        <v>181</v>
      </c>
      <c r="B182" s="1">
        <v>0</v>
      </c>
      <c r="C182" s="1">
        <v>3</v>
      </c>
      <c r="D182" s="1" t="s">
        <v>283</v>
      </c>
      <c r="E182" s="1" t="s">
        <v>17</v>
      </c>
      <c r="G182" s="1">
        <v>8</v>
      </c>
      <c r="H182" s="1">
        <v>2</v>
      </c>
      <c r="I182" s="1" t="s">
        <v>252</v>
      </c>
      <c r="J182" s="1">
        <v>69.55</v>
      </c>
      <c r="L182" s="1" t="s">
        <v>15</v>
      </c>
    </row>
    <row r="183" spans="1:26" ht="15.75" customHeight="1" x14ac:dyDescent="0.25">
      <c r="A183" s="1">
        <v>182</v>
      </c>
      <c r="B183" s="1">
        <v>0</v>
      </c>
      <c r="C183" s="1">
        <v>2</v>
      </c>
      <c r="D183" s="1" t="s">
        <v>284</v>
      </c>
      <c r="E183" s="1" t="s">
        <v>13</v>
      </c>
      <c r="G183" s="1">
        <v>0</v>
      </c>
      <c r="H183" s="1">
        <v>0</v>
      </c>
      <c r="I183" s="1" t="s">
        <v>285</v>
      </c>
      <c r="J183" s="1">
        <v>15.05</v>
      </c>
      <c r="L183" s="1" t="s">
        <v>20</v>
      </c>
    </row>
    <row r="184" spans="1:26" ht="15.75" customHeight="1" x14ac:dyDescent="0.25">
      <c r="A184" s="1">
        <v>183</v>
      </c>
      <c r="B184" s="1">
        <v>0</v>
      </c>
      <c r="C184" s="1">
        <v>3</v>
      </c>
      <c r="D184" s="1" t="s">
        <v>286</v>
      </c>
      <c r="E184" s="1" t="s">
        <v>13</v>
      </c>
      <c r="F184" s="1">
        <v>9</v>
      </c>
      <c r="G184" s="1">
        <v>4</v>
      </c>
      <c r="H184" s="1">
        <v>2</v>
      </c>
      <c r="I184" s="1">
        <v>347077</v>
      </c>
      <c r="J184" s="1">
        <v>31.387499999999999</v>
      </c>
      <c r="L184" s="1" t="s">
        <v>15</v>
      </c>
    </row>
    <row r="185" spans="1:26" ht="15.75" customHeight="1" x14ac:dyDescent="0.25">
      <c r="A185" s="1">
        <v>184</v>
      </c>
      <c r="B185" s="1">
        <v>1</v>
      </c>
      <c r="C185" s="1">
        <v>2</v>
      </c>
      <c r="D185" s="1" t="s">
        <v>287</v>
      </c>
      <c r="E185" s="1" t="s">
        <v>13</v>
      </c>
      <c r="F185" s="1">
        <v>1</v>
      </c>
      <c r="G185" s="1">
        <v>2</v>
      </c>
      <c r="H185" s="1">
        <v>1</v>
      </c>
      <c r="I185" s="1">
        <v>230136</v>
      </c>
      <c r="J185" s="1">
        <v>39</v>
      </c>
      <c r="K185" s="1" t="s">
        <v>288</v>
      </c>
      <c r="L185" s="1" t="s">
        <v>15</v>
      </c>
    </row>
    <row r="186" spans="1:26" ht="15.75" customHeight="1" x14ac:dyDescent="0.25">
      <c r="A186" s="1">
        <v>185</v>
      </c>
      <c r="B186" s="1">
        <v>1</v>
      </c>
      <c r="C186" s="1">
        <v>3</v>
      </c>
      <c r="D186" s="1" t="s">
        <v>289</v>
      </c>
      <c r="E186" s="1" t="s">
        <v>17</v>
      </c>
      <c r="F186" s="1">
        <v>4</v>
      </c>
      <c r="G186" s="1">
        <v>0</v>
      </c>
      <c r="H186" s="1">
        <v>2</v>
      </c>
      <c r="I186" s="1">
        <v>315153</v>
      </c>
      <c r="J186" s="1">
        <v>22.024999999999999</v>
      </c>
      <c r="L186" s="1" t="s">
        <v>15</v>
      </c>
    </row>
    <row r="187" spans="1:26" ht="15.75" customHeight="1" x14ac:dyDescent="0.25">
      <c r="A187" s="1">
        <v>186</v>
      </c>
      <c r="B187" s="1">
        <v>0</v>
      </c>
      <c r="C187" s="1">
        <v>1</v>
      </c>
      <c r="D187" s="1" t="s">
        <v>290</v>
      </c>
      <c r="E187" s="1" t="s">
        <v>13</v>
      </c>
      <c r="G187" s="1">
        <v>0</v>
      </c>
      <c r="H187" s="1">
        <v>0</v>
      </c>
      <c r="I187" s="1">
        <v>113767</v>
      </c>
      <c r="J187" s="1">
        <v>50</v>
      </c>
      <c r="K187" s="1" t="s">
        <v>291</v>
      </c>
      <c r="L187" s="1" t="s">
        <v>15</v>
      </c>
    </row>
    <row r="188" spans="1:26" ht="15.75" customHeight="1" x14ac:dyDescent="0.25">
      <c r="A188" s="1">
        <v>187</v>
      </c>
      <c r="B188" s="1">
        <v>1</v>
      </c>
      <c r="C188" s="1">
        <v>3</v>
      </c>
      <c r="D188" s="1" t="s">
        <v>292</v>
      </c>
      <c r="E188" s="1" t="s">
        <v>17</v>
      </c>
      <c r="G188" s="1">
        <v>1</v>
      </c>
      <c r="H188" s="1">
        <v>0</v>
      </c>
      <c r="I188" s="1">
        <v>370365</v>
      </c>
      <c r="J188" s="1">
        <v>15.5</v>
      </c>
      <c r="L188" s="1" t="s">
        <v>28</v>
      </c>
    </row>
    <row r="189" spans="1:26" ht="15.75" customHeight="1" x14ac:dyDescent="0.25">
      <c r="A189" s="1">
        <v>188</v>
      </c>
      <c r="B189" s="1">
        <v>1</v>
      </c>
      <c r="C189" s="1">
        <v>1</v>
      </c>
      <c r="D189" s="1" t="s">
        <v>293</v>
      </c>
      <c r="E189" s="1" t="s">
        <v>13</v>
      </c>
      <c r="F189" s="1">
        <v>45</v>
      </c>
      <c r="G189" s="1">
        <v>0</v>
      </c>
      <c r="H189" s="1">
        <v>0</v>
      </c>
      <c r="I189" s="1">
        <v>111428</v>
      </c>
      <c r="J189" s="1">
        <v>26.55</v>
      </c>
      <c r="L189" s="1" t="s">
        <v>15</v>
      </c>
    </row>
    <row r="190" spans="1:26" ht="15.75" customHeight="1" x14ac:dyDescent="0.25">
      <c r="A190" s="1">
        <v>189</v>
      </c>
      <c r="B190" s="1">
        <v>0</v>
      </c>
      <c r="C190" s="1">
        <v>3</v>
      </c>
      <c r="D190" s="1" t="s">
        <v>294</v>
      </c>
      <c r="E190" s="1" t="s">
        <v>13</v>
      </c>
      <c r="F190" s="1">
        <v>40</v>
      </c>
      <c r="G190" s="1">
        <v>1</v>
      </c>
      <c r="H190" s="1">
        <v>1</v>
      </c>
      <c r="I190" s="1">
        <v>364849</v>
      </c>
      <c r="J190" s="1">
        <v>15.5</v>
      </c>
      <c r="L190" s="1" t="s">
        <v>28</v>
      </c>
    </row>
    <row r="191" spans="1:26" ht="15.75" customHeight="1" x14ac:dyDescent="0.25">
      <c r="A191" s="1">
        <v>190</v>
      </c>
      <c r="B191" s="1">
        <v>0</v>
      </c>
      <c r="C191" s="1">
        <v>3</v>
      </c>
      <c r="D191" s="1" t="s">
        <v>295</v>
      </c>
      <c r="E191" s="1" t="s">
        <v>13</v>
      </c>
      <c r="F191" s="1">
        <v>36</v>
      </c>
      <c r="G191" s="1">
        <v>0</v>
      </c>
      <c r="H191" s="1">
        <v>0</v>
      </c>
      <c r="I191" s="1">
        <v>349247</v>
      </c>
      <c r="J191" s="1">
        <v>7.8958000000000004</v>
      </c>
      <c r="L191" s="1" t="s">
        <v>15</v>
      </c>
    </row>
    <row r="192" spans="1:26" ht="15.75" customHeight="1" x14ac:dyDescent="0.25">
      <c r="A192" s="1">
        <v>191</v>
      </c>
      <c r="B192" s="1">
        <v>1</v>
      </c>
      <c r="C192" s="1">
        <v>2</v>
      </c>
      <c r="D192" s="1" t="s">
        <v>296</v>
      </c>
      <c r="E192" s="1" t="s">
        <v>17</v>
      </c>
      <c r="F192" s="1">
        <v>32</v>
      </c>
      <c r="G192" s="1">
        <v>0</v>
      </c>
      <c r="H192" s="1">
        <v>0</v>
      </c>
      <c r="I192" s="1">
        <v>234604</v>
      </c>
      <c r="J192" s="1">
        <v>13</v>
      </c>
      <c r="L192" s="1" t="s">
        <v>15</v>
      </c>
    </row>
    <row r="193" spans="1:12" ht="15.75" customHeight="1" x14ac:dyDescent="0.25">
      <c r="A193" s="1">
        <v>192</v>
      </c>
      <c r="B193" s="1">
        <v>0</v>
      </c>
      <c r="C193" s="1">
        <v>2</v>
      </c>
      <c r="D193" s="1" t="s">
        <v>297</v>
      </c>
      <c r="E193" s="1" t="s">
        <v>13</v>
      </c>
      <c r="F193" s="1">
        <v>19</v>
      </c>
      <c r="G193" s="1">
        <v>0</v>
      </c>
      <c r="H193" s="1">
        <v>0</v>
      </c>
      <c r="I193" s="1">
        <v>28424</v>
      </c>
      <c r="J193" s="1">
        <v>13</v>
      </c>
      <c r="L193" s="1" t="s">
        <v>15</v>
      </c>
    </row>
    <row r="194" spans="1:12" ht="15.75" customHeight="1" x14ac:dyDescent="0.25">
      <c r="A194" s="1">
        <v>193</v>
      </c>
      <c r="B194" s="1">
        <v>1</v>
      </c>
      <c r="C194" s="1">
        <v>3</v>
      </c>
      <c r="D194" s="1" t="s">
        <v>298</v>
      </c>
      <c r="E194" s="1" t="s">
        <v>17</v>
      </c>
      <c r="F194" s="1">
        <v>19</v>
      </c>
      <c r="G194" s="1">
        <v>1</v>
      </c>
      <c r="H194" s="1">
        <v>0</v>
      </c>
      <c r="I194" s="1">
        <v>350046</v>
      </c>
      <c r="J194" s="1">
        <v>7.8541999999999996</v>
      </c>
      <c r="L194" s="1" t="s">
        <v>15</v>
      </c>
    </row>
    <row r="195" spans="1:12" ht="15.75" customHeight="1" x14ac:dyDescent="0.25">
      <c r="A195" s="1">
        <v>194</v>
      </c>
      <c r="B195" s="1">
        <v>1</v>
      </c>
      <c r="C195" s="1">
        <v>2</v>
      </c>
      <c r="D195" s="1" t="s">
        <v>299</v>
      </c>
      <c r="E195" s="1" t="s">
        <v>13</v>
      </c>
      <c r="F195" s="1">
        <v>3</v>
      </c>
      <c r="G195" s="1">
        <v>1</v>
      </c>
      <c r="H195" s="1">
        <v>1</v>
      </c>
      <c r="I195" s="1">
        <v>230080</v>
      </c>
      <c r="J195" s="1">
        <v>26</v>
      </c>
      <c r="K195" s="1" t="s">
        <v>233</v>
      </c>
      <c r="L195" s="1" t="s">
        <v>15</v>
      </c>
    </row>
    <row r="196" spans="1:12" ht="15.75" customHeight="1" x14ac:dyDescent="0.25">
      <c r="A196" s="1">
        <v>195</v>
      </c>
      <c r="B196" s="1">
        <v>1</v>
      </c>
      <c r="C196" s="1">
        <v>1</v>
      </c>
      <c r="D196" s="1" t="s">
        <v>300</v>
      </c>
      <c r="E196" s="1" t="s">
        <v>17</v>
      </c>
      <c r="F196" s="1">
        <v>44</v>
      </c>
      <c r="G196" s="1">
        <v>0</v>
      </c>
      <c r="H196" s="1">
        <v>0</v>
      </c>
      <c r="I196" s="1" t="s">
        <v>301</v>
      </c>
      <c r="J196" s="1">
        <v>27.720800000000001</v>
      </c>
      <c r="K196" s="1" t="s">
        <v>302</v>
      </c>
      <c r="L196" s="1" t="s">
        <v>20</v>
      </c>
    </row>
    <row r="197" spans="1:12" ht="15.75" customHeight="1" x14ac:dyDescent="0.25">
      <c r="A197" s="1">
        <v>196</v>
      </c>
      <c r="B197" s="1">
        <v>1</v>
      </c>
      <c r="C197" s="1">
        <v>1</v>
      </c>
      <c r="D197" s="1" t="s">
        <v>303</v>
      </c>
      <c r="E197" s="1" t="s">
        <v>17</v>
      </c>
      <c r="F197" s="1">
        <v>58</v>
      </c>
      <c r="G197" s="1">
        <v>0</v>
      </c>
      <c r="H197" s="1">
        <v>0</v>
      </c>
      <c r="I197" s="1" t="s">
        <v>64</v>
      </c>
      <c r="J197" s="1">
        <v>146.52080000000001</v>
      </c>
      <c r="K197" s="1" t="s">
        <v>304</v>
      </c>
      <c r="L197" s="1" t="s">
        <v>20</v>
      </c>
    </row>
    <row r="198" spans="1:12" ht="15.75" customHeight="1" x14ac:dyDescent="0.25">
      <c r="A198" s="1">
        <v>197</v>
      </c>
      <c r="B198" s="1">
        <v>0</v>
      </c>
      <c r="C198" s="1">
        <v>3</v>
      </c>
      <c r="D198" s="1" t="s">
        <v>305</v>
      </c>
      <c r="E198" s="1" t="s">
        <v>13</v>
      </c>
      <c r="G198" s="1">
        <v>0</v>
      </c>
      <c r="H198" s="1">
        <v>0</v>
      </c>
      <c r="I198" s="1">
        <v>368703</v>
      </c>
      <c r="J198" s="1">
        <v>7.75</v>
      </c>
      <c r="L198" s="1" t="s">
        <v>28</v>
      </c>
    </row>
    <row r="199" spans="1:12" ht="15.75" customHeight="1" x14ac:dyDescent="0.25">
      <c r="A199" s="1">
        <v>198</v>
      </c>
      <c r="B199" s="1">
        <v>0</v>
      </c>
      <c r="C199" s="1">
        <v>3</v>
      </c>
      <c r="D199" s="1" t="s">
        <v>306</v>
      </c>
      <c r="E199" s="1" t="s">
        <v>13</v>
      </c>
      <c r="F199" s="1">
        <v>42</v>
      </c>
      <c r="G199" s="1">
        <v>0</v>
      </c>
      <c r="H199" s="1">
        <v>1</v>
      </c>
      <c r="I199" s="1">
        <v>4579</v>
      </c>
      <c r="J199" s="1">
        <v>8.4041999999999994</v>
      </c>
      <c r="L199" s="1" t="s">
        <v>15</v>
      </c>
    </row>
    <row r="200" spans="1:12" ht="15.75" customHeight="1" x14ac:dyDescent="0.25">
      <c r="A200" s="1">
        <v>199</v>
      </c>
      <c r="B200" s="1">
        <v>1</v>
      </c>
      <c r="C200" s="1">
        <v>3</v>
      </c>
      <c r="D200" s="1" t="s">
        <v>307</v>
      </c>
      <c r="E200" s="1" t="s">
        <v>17</v>
      </c>
      <c r="G200" s="1">
        <v>0</v>
      </c>
      <c r="H200" s="1">
        <v>0</v>
      </c>
      <c r="I200" s="1">
        <v>370370</v>
      </c>
      <c r="J200" s="1">
        <v>7.75</v>
      </c>
      <c r="L200" s="1" t="s">
        <v>28</v>
      </c>
    </row>
    <row r="201" spans="1:12" ht="15.75" customHeight="1" x14ac:dyDescent="0.25">
      <c r="A201" s="1">
        <v>200</v>
      </c>
      <c r="B201" s="1">
        <v>0</v>
      </c>
      <c r="C201" s="1">
        <v>2</v>
      </c>
      <c r="D201" s="1" t="s">
        <v>308</v>
      </c>
      <c r="E201" s="1" t="s">
        <v>17</v>
      </c>
      <c r="F201" s="1">
        <v>24</v>
      </c>
      <c r="G201" s="1">
        <v>0</v>
      </c>
      <c r="H201" s="1">
        <v>0</v>
      </c>
      <c r="I201" s="1">
        <v>248747</v>
      </c>
      <c r="J201" s="1">
        <v>13</v>
      </c>
      <c r="L201" s="1" t="s">
        <v>15</v>
      </c>
    </row>
    <row r="202" spans="1:12" ht="15.75" customHeight="1" x14ac:dyDescent="0.25">
      <c r="A202" s="1">
        <v>201</v>
      </c>
      <c r="B202" s="1">
        <v>0</v>
      </c>
      <c r="C202" s="1">
        <v>3</v>
      </c>
      <c r="D202" s="1" t="s">
        <v>309</v>
      </c>
      <c r="E202" s="1" t="s">
        <v>13</v>
      </c>
      <c r="F202" s="1">
        <v>28</v>
      </c>
      <c r="G202" s="1">
        <v>0</v>
      </c>
      <c r="H202" s="1">
        <v>0</v>
      </c>
      <c r="I202" s="1">
        <v>345770</v>
      </c>
      <c r="J202" s="1">
        <v>9.5</v>
      </c>
      <c r="L202" s="1" t="s">
        <v>15</v>
      </c>
    </row>
    <row r="203" spans="1:12" ht="15.75" customHeight="1" x14ac:dyDescent="0.25">
      <c r="A203" s="1">
        <v>202</v>
      </c>
      <c r="B203" s="1">
        <v>0</v>
      </c>
      <c r="C203" s="1">
        <v>3</v>
      </c>
      <c r="D203" s="1" t="s">
        <v>310</v>
      </c>
      <c r="E203" s="1" t="s">
        <v>13</v>
      </c>
      <c r="G203" s="1">
        <v>8</v>
      </c>
      <c r="H203" s="1">
        <v>2</v>
      </c>
      <c r="I203" s="1" t="s">
        <v>252</v>
      </c>
      <c r="J203" s="1">
        <v>69.55</v>
      </c>
      <c r="L203" s="1" t="s">
        <v>15</v>
      </c>
    </row>
    <row r="204" spans="1:12" ht="15.75" customHeight="1" x14ac:dyDescent="0.25">
      <c r="A204" s="1">
        <v>203</v>
      </c>
      <c r="B204" s="1">
        <v>0</v>
      </c>
      <c r="C204" s="1">
        <v>3</v>
      </c>
      <c r="D204" s="1" t="s">
        <v>311</v>
      </c>
      <c r="E204" s="1" t="s">
        <v>13</v>
      </c>
      <c r="F204" s="1">
        <v>34</v>
      </c>
      <c r="G204" s="1">
        <v>0</v>
      </c>
      <c r="H204" s="1">
        <v>0</v>
      </c>
      <c r="I204" s="1">
        <v>3101264</v>
      </c>
      <c r="J204" s="1">
        <v>6.4958</v>
      </c>
      <c r="L204" s="1" t="s">
        <v>15</v>
      </c>
    </row>
    <row r="205" spans="1:12" ht="15.75" customHeight="1" x14ac:dyDescent="0.25">
      <c r="A205" s="1">
        <v>204</v>
      </c>
      <c r="B205" s="1">
        <v>0</v>
      </c>
      <c r="C205" s="1">
        <v>3</v>
      </c>
      <c r="D205" s="1" t="s">
        <v>312</v>
      </c>
      <c r="E205" s="1" t="s">
        <v>13</v>
      </c>
      <c r="F205" s="1">
        <v>45.5</v>
      </c>
      <c r="G205" s="1">
        <v>0</v>
      </c>
      <c r="H205" s="1">
        <v>0</v>
      </c>
      <c r="I205" s="1">
        <v>2628</v>
      </c>
      <c r="J205" s="1">
        <v>7.2249999999999996</v>
      </c>
      <c r="L205" s="1" t="s">
        <v>20</v>
      </c>
    </row>
    <row r="206" spans="1:12" ht="15.75" customHeight="1" x14ac:dyDescent="0.25">
      <c r="A206" s="1">
        <v>205</v>
      </c>
      <c r="B206" s="1">
        <v>1</v>
      </c>
      <c r="C206" s="1">
        <v>3</v>
      </c>
      <c r="D206" s="1" t="s">
        <v>313</v>
      </c>
      <c r="E206" s="1" t="s">
        <v>13</v>
      </c>
      <c r="F206" s="1">
        <v>18</v>
      </c>
      <c r="G206" s="1">
        <v>0</v>
      </c>
      <c r="H206" s="1">
        <v>0</v>
      </c>
      <c r="I206" s="1" t="s">
        <v>314</v>
      </c>
      <c r="J206" s="1">
        <v>8.0500000000000007</v>
      </c>
      <c r="L206" s="1" t="s">
        <v>15</v>
      </c>
    </row>
    <row r="207" spans="1:12" ht="15.75" customHeight="1" x14ac:dyDescent="0.25">
      <c r="A207" s="1">
        <v>206</v>
      </c>
      <c r="B207" s="1">
        <v>0</v>
      </c>
      <c r="C207" s="1">
        <v>3</v>
      </c>
      <c r="D207" s="1" t="s">
        <v>315</v>
      </c>
      <c r="E207" s="1" t="s">
        <v>17</v>
      </c>
      <c r="F207" s="1">
        <v>2</v>
      </c>
      <c r="G207" s="1">
        <v>0</v>
      </c>
      <c r="H207" s="1">
        <v>1</v>
      </c>
      <c r="I207" s="1">
        <v>347054</v>
      </c>
      <c r="J207" s="1">
        <v>10.4625</v>
      </c>
      <c r="K207" s="1" t="s">
        <v>36</v>
      </c>
      <c r="L207" s="1" t="s">
        <v>15</v>
      </c>
    </row>
    <row r="208" spans="1:12" ht="15.75" customHeight="1" x14ac:dyDescent="0.25">
      <c r="A208" s="1">
        <v>207</v>
      </c>
      <c r="B208" s="1">
        <v>0</v>
      </c>
      <c r="C208" s="1">
        <v>3</v>
      </c>
      <c r="D208" s="1" t="s">
        <v>316</v>
      </c>
      <c r="E208" s="1" t="s">
        <v>13</v>
      </c>
      <c r="F208" s="1">
        <v>32</v>
      </c>
      <c r="G208" s="1">
        <v>1</v>
      </c>
      <c r="H208" s="1">
        <v>0</v>
      </c>
      <c r="I208" s="1">
        <v>3101278</v>
      </c>
      <c r="J208" s="1">
        <v>15.85</v>
      </c>
      <c r="L208" s="1" t="s">
        <v>15</v>
      </c>
    </row>
    <row r="209" spans="1:12" ht="15.75" customHeight="1" x14ac:dyDescent="0.25">
      <c r="A209" s="1">
        <v>208</v>
      </c>
      <c r="B209" s="1">
        <v>1</v>
      </c>
      <c r="C209" s="1">
        <v>3</v>
      </c>
      <c r="D209" s="1" t="s">
        <v>317</v>
      </c>
      <c r="E209" s="1" t="s">
        <v>13</v>
      </c>
      <c r="F209" s="1">
        <v>26</v>
      </c>
      <c r="G209" s="1">
        <v>0</v>
      </c>
      <c r="H209" s="1">
        <v>0</v>
      </c>
      <c r="I209" s="1">
        <v>2699</v>
      </c>
      <c r="J209" s="1">
        <v>18.787500000000001</v>
      </c>
      <c r="L209" s="1" t="s">
        <v>20</v>
      </c>
    </row>
    <row r="210" spans="1:12" ht="15.75" customHeight="1" x14ac:dyDescent="0.25">
      <c r="A210" s="1">
        <v>209</v>
      </c>
      <c r="B210" s="1">
        <v>1</v>
      </c>
      <c r="C210" s="1">
        <v>3</v>
      </c>
      <c r="D210" s="1" t="s">
        <v>318</v>
      </c>
      <c r="E210" s="1" t="s">
        <v>17</v>
      </c>
      <c r="F210" s="1">
        <v>16</v>
      </c>
      <c r="G210" s="1">
        <v>0</v>
      </c>
      <c r="H210" s="1">
        <v>0</v>
      </c>
      <c r="I210" s="1">
        <v>367231</v>
      </c>
      <c r="J210" s="1">
        <v>7.75</v>
      </c>
      <c r="L210" s="1" t="s">
        <v>28</v>
      </c>
    </row>
    <row r="211" spans="1:12" ht="15.75" customHeight="1" x14ac:dyDescent="0.25">
      <c r="A211" s="1">
        <v>210</v>
      </c>
      <c r="B211" s="1">
        <v>1</v>
      </c>
      <c r="C211" s="1">
        <v>1</v>
      </c>
      <c r="D211" s="1" t="s">
        <v>319</v>
      </c>
      <c r="E211" s="1" t="s">
        <v>13</v>
      </c>
      <c r="F211" s="1">
        <v>40</v>
      </c>
      <c r="G211" s="1">
        <v>0</v>
      </c>
      <c r="H211" s="1">
        <v>0</v>
      </c>
      <c r="I211" s="1">
        <v>112277</v>
      </c>
      <c r="J211" s="1">
        <v>31</v>
      </c>
      <c r="K211" s="1" t="s">
        <v>320</v>
      </c>
      <c r="L211" s="1" t="s">
        <v>20</v>
      </c>
    </row>
    <row r="212" spans="1:12" ht="15.75" customHeight="1" x14ac:dyDescent="0.25">
      <c r="A212" s="1">
        <v>211</v>
      </c>
      <c r="B212" s="1">
        <v>0</v>
      </c>
      <c r="C212" s="1">
        <v>3</v>
      </c>
      <c r="D212" s="1" t="s">
        <v>321</v>
      </c>
      <c r="E212" s="1" t="s">
        <v>13</v>
      </c>
      <c r="F212" s="1">
        <v>24</v>
      </c>
      <c r="G212" s="1">
        <v>0</v>
      </c>
      <c r="H212" s="1">
        <v>0</v>
      </c>
      <c r="I212" s="1" t="s">
        <v>322</v>
      </c>
      <c r="J212" s="1">
        <v>7.05</v>
      </c>
      <c r="L212" s="1" t="s">
        <v>15</v>
      </c>
    </row>
    <row r="213" spans="1:12" ht="15.75" customHeight="1" x14ac:dyDescent="0.25">
      <c r="A213" s="1">
        <v>212</v>
      </c>
      <c r="B213" s="1">
        <v>1</v>
      </c>
      <c r="C213" s="1">
        <v>2</v>
      </c>
      <c r="D213" s="1" t="s">
        <v>323</v>
      </c>
      <c r="E213" s="1" t="s">
        <v>17</v>
      </c>
      <c r="F213" s="1">
        <v>35</v>
      </c>
      <c r="G213" s="1">
        <v>0</v>
      </c>
      <c r="H213" s="1">
        <v>0</v>
      </c>
      <c r="I213" s="1" t="s">
        <v>324</v>
      </c>
      <c r="J213" s="1">
        <v>21</v>
      </c>
      <c r="L213" s="1" t="s">
        <v>15</v>
      </c>
    </row>
    <row r="214" spans="1:12" ht="15.75" customHeight="1" x14ac:dyDescent="0.25">
      <c r="A214" s="1">
        <v>213</v>
      </c>
      <c r="B214" s="1">
        <v>0</v>
      </c>
      <c r="C214" s="1">
        <v>3</v>
      </c>
      <c r="D214" s="1" t="s">
        <v>325</v>
      </c>
      <c r="E214" s="1" t="s">
        <v>13</v>
      </c>
      <c r="F214" s="1">
        <v>22</v>
      </c>
      <c r="G214" s="1">
        <v>0</v>
      </c>
      <c r="H214" s="1">
        <v>0</v>
      </c>
      <c r="I214" s="1" t="s">
        <v>326</v>
      </c>
      <c r="J214" s="1">
        <v>7.25</v>
      </c>
      <c r="L214" s="1" t="s">
        <v>15</v>
      </c>
    </row>
    <row r="215" spans="1:12" ht="15.75" customHeight="1" x14ac:dyDescent="0.25">
      <c r="A215" s="1">
        <v>214</v>
      </c>
      <c r="B215" s="1">
        <v>0</v>
      </c>
      <c r="C215" s="1">
        <v>2</v>
      </c>
      <c r="D215" s="1" t="s">
        <v>327</v>
      </c>
      <c r="E215" s="1" t="s">
        <v>13</v>
      </c>
      <c r="F215" s="1">
        <v>30</v>
      </c>
      <c r="G215" s="1">
        <v>0</v>
      </c>
      <c r="H215" s="1">
        <v>0</v>
      </c>
      <c r="I215" s="1">
        <v>250646</v>
      </c>
      <c r="J215" s="1">
        <v>13</v>
      </c>
      <c r="L215" s="1" t="s">
        <v>15</v>
      </c>
    </row>
    <row r="216" spans="1:12" ht="15.75" customHeight="1" x14ac:dyDescent="0.25">
      <c r="A216" s="1">
        <v>215</v>
      </c>
      <c r="B216" s="1">
        <v>0</v>
      </c>
      <c r="C216" s="1">
        <v>3</v>
      </c>
      <c r="D216" s="1" t="s">
        <v>328</v>
      </c>
      <c r="E216" s="1" t="s">
        <v>13</v>
      </c>
      <c r="G216" s="1">
        <v>1</v>
      </c>
      <c r="H216" s="1">
        <v>0</v>
      </c>
      <c r="I216" s="1">
        <v>367229</v>
      </c>
      <c r="J216" s="1">
        <v>7.75</v>
      </c>
      <c r="L216" s="1" t="s">
        <v>28</v>
      </c>
    </row>
    <row r="217" spans="1:12" ht="15.75" customHeight="1" x14ac:dyDescent="0.25">
      <c r="A217" s="1">
        <v>216</v>
      </c>
      <c r="B217" s="1">
        <v>1</v>
      </c>
      <c r="C217" s="1">
        <v>1</v>
      </c>
      <c r="D217" s="1" t="s">
        <v>329</v>
      </c>
      <c r="E217" s="1" t="s">
        <v>17</v>
      </c>
      <c r="F217" s="1">
        <v>31</v>
      </c>
      <c r="G217" s="1">
        <v>1</v>
      </c>
      <c r="H217" s="1">
        <v>0</v>
      </c>
      <c r="I217" s="1">
        <v>35273</v>
      </c>
      <c r="J217" s="1">
        <v>113.27500000000001</v>
      </c>
      <c r="K217" s="1" t="s">
        <v>330</v>
      </c>
      <c r="L217" s="1" t="s">
        <v>20</v>
      </c>
    </row>
    <row r="218" spans="1:12" ht="15.75" customHeight="1" x14ac:dyDescent="0.25">
      <c r="A218" s="1">
        <v>217</v>
      </c>
      <c r="B218" s="1">
        <v>1</v>
      </c>
      <c r="C218" s="1">
        <v>3</v>
      </c>
      <c r="D218" s="1" t="s">
        <v>331</v>
      </c>
      <c r="E218" s="1" t="s">
        <v>17</v>
      </c>
      <c r="F218" s="1">
        <v>27</v>
      </c>
      <c r="G218" s="1">
        <v>0</v>
      </c>
      <c r="H218" s="1">
        <v>0</v>
      </c>
      <c r="I218" s="1" t="s">
        <v>332</v>
      </c>
      <c r="J218" s="1">
        <v>7.9249999999999998</v>
      </c>
      <c r="L218" s="1" t="s">
        <v>15</v>
      </c>
    </row>
    <row r="219" spans="1:12" ht="15.75" customHeight="1" x14ac:dyDescent="0.25">
      <c r="A219" s="1">
        <v>218</v>
      </c>
      <c r="B219" s="1">
        <v>0</v>
      </c>
      <c r="C219" s="1">
        <v>2</v>
      </c>
      <c r="D219" s="1" t="s">
        <v>333</v>
      </c>
      <c r="E219" s="1" t="s">
        <v>13</v>
      </c>
      <c r="F219" s="1">
        <v>42</v>
      </c>
      <c r="G219" s="1">
        <v>1</v>
      </c>
      <c r="H219" s="1">
        <v>0</v>
      </c>
      <c r="I219" s="1">
        <v>243847</v>
      </c>
      <c r="J219" s="1">
        <v>27</v>
      </c>
      <c r="L219" s="1" t="s">
        <v>15</v>
      </c>
    </row>
    <row r="220" spans="1:12" ht="15.75" customHeight="1" x14ac:dyDescent="0.25">
      <c r="A220" s="1">
        <v>219</v>
      </c>
      <c r="B220" s="1">
        <v>1</v>
      </c>
      <c r="C220" s="1">
        <v>1</v>
      </c>
      <c r="D220" s="1" t="s">
        <v>334</v>
      </c>
      <c r="E220" s="1" t="s">
        <v>17</v>
      </c>
      <c r="F220" s="1">
        <v>32</v>
      </c>
      <c r="G220" s="1">
        <v>0</v>
      </c>
      <c r="H220" s="1">
        <v>0</v>
      </c>
      <c r="I220" s="1">
        <v>11813</v>
      </c>
      <c r="J220" s="1">
        <v>76.291700000000006</v>
      </c>
      <c r="K220" s="1" t="s">
        <v>335</v>
      </c>
      <c r="L220" s="1" t="s">
        <v>20</v>
      </c>
    </row>
    <row r="221" spans="1:12" ht="15.75" customHeight="1" x14ac:dyDescent="0.25">
      <c r="A221" s="1">
        <v>220</v>
      </c>
      <c r="B221" s="1">
        <v>0</v>
      </c>
      <c r="C221" s="1">
        <v>2</v>
      </c>
      <c r="D221" s="1" t="s">
        <v>336</v>
      </c>
      <c r="E221" s="1" t="s">
        <v>13</v>
      </c>
      <c r="F221" s="1">
        <v>30</v>
      </c>
      <c r="G221" s="1">
        <v>0</v>
      </c>
      <c r="H221" s="1">
        <v>0</v>
      </c>
      <c r="I221" s="1" t="s">
        <v>337</v>
      </c>
      <c r="J221" s="1">
        <v>10.5</v>
      </c>
      <c r="L221" s="1" t="s">
        <v>15</v>
      </c>
    </row>
    <row r="222" spans="1:12" ht="15.75" customHeight="1" x14ac:dyDescent="0.25">
      <c r="A222" s="1">
        <v>221</v>
      </c>
      <c r="B222" s="1">
        <v>1</v>
      </c>
      <c r="C222" s="1">
        <v>3</v>
      </c>
      <c r="D222" s="1" t="s">
        <v>338</v>
      </c>
      <c r="E222" s="1" t="s">
        <v>13</v>
      </c>
      <c r="F222" s="1">
        <v>16</v>
      </c>
      <c r="G222" s="1">
        <v>0</v>
      </c>
      <c r="H222" s="1">
        <v>0</v>
      </c>
      <c r="I222" s="1" t="s">
        <v>339</v>
      </c>
      <c r="J222" s="1">
        <v>8.0500000000000007</v>
      </c>
      <c r="L222" s="1" t="s">
        <v>15</v>
      </c>
    </row>
    <row r="223" spans="1:12" ht="15.75" customHeight="1" x14ac:dyDescent="0.25">
      <c r="A223" s="1">
        <v>222</v>
      </c>
      <c r="B223" s="1">
        <v>0</v>
      </c>
      <c r="C223" s="1">
        <v>2</v>
      </c>
      <c r="D223" s="1" t="s">
        <v>340</v>
      </c>
      <c r="E223" s="1" t="s">
        <v>13</v>
      </c>
      <c r="F223" s="1">
        <v>27</v>
      </c>
      <c r="G223" s="1">
        <v>0</v>
      </c>
      <c r="H223" s="1">
        <v>0</v>
      </c>
      <c r="I223" s="1">
        <v>220367</v>
      </c>
      <c r="J223" s="1">
        <v>13</v>
      </c>
      <c r="L223" s="1" t="s">
        <v>15</v>
      </c>
    </row>
    <row r="224" spans="1:12" ht="15.75" customHeight="1" x14ac:dyDescent="0.25">
      <c r="A224" s="1">
        <v>223</v>
      </c>
      <c r="B224" s="1">
        <v>0</v>
      </c>
      <c r="C224" s="1">
        <v>3</v>
      </c>
      <c r="D224" s="1" t="s">
        <v>341</v>
      </c>
      <c r="E224" s="1" t="s">
        <v>13</v>
      </c>
      <c r="F224" s="1">
        <v>51</v>
      </c>
      <c r="G224" s="1">
        <v>0</v>
      </c>
      <c r="H224" s="1">
        <v>0</v>
      </c>
      <c r="I224" s="1">
        <v>21440</v>
      </c>
      <c r="J224" s="1">
        <v>8.0500000000000007</v>
      </c>
      <c r="L224" s="1" t="s">
        <v>15</v>
      </c>
    </row>
    <row r="225" spans="1:12" ht="15.75" customHeight="1" x14ac:dyDescent="0.25">
      <c r="A225" s="1">
        <v>224</v>
      </c>
      <c r="B225" s="1">
        <v>0</v>
      </c>
      <c r="C225" s="1">
        <v>3</v>
      </c>
      <c r="D225" s="1" t="s">
        <v>342</v>
      </c>
      <c r="E225" s="1" t="s">
        <v>13</v>
      </c>
      <c r="G225" s="1">
        <v>0</v>
      </c>
      <c r="H225" s="1">
        <v>0</v>
      </c>
      <c r="I225" s="1">
        <v>349234</v>
      </c>
      <c r="J225" s="1">
        <v>7.8958000000000004</v>
      </c>
      <c r="L225" s="1" t="s">
        <v>15</v>
      </c>
    </row>
    <row r="226" spans="1:12" ht="15.75" customHeight="1" x14ac:dyDescent="0.25">
      <c r="A226" s="1">
        <v>225</v>
      </c>
      <c r="B226" s="1">
        <v>1</v>
      </c>
      <c r="C226" s="1">
        <v>1</v>
      </c>
      <c r="D226" s="1" t="s">
        <v>343</v>
      </c>
      <c r="E226" s="1" t="s">
        <v>13</v>
      </c>
      <c r="F226" s="1">
        <v>38</v>
      </c>
      <c r="G226" s="1">
        <v>1</v>
      </c>
      <c r="H226" s="1">
        <v>0</v>
      </c>
      <c r="I226" s="1">
        <v>19943</v>
      </c>
      <c r="J226" s="1">
        <v>90</v>
      </c>
      <c r="K226" s="1" t="s">
        <v>344</v>
      </c>
      <c r="L226" s="1" t="s">
        <v>15</v>
      </c>
    </row>
    <row r="227" spans="1:12" ht="15.75" customHeight="1" x14ac:dyDescent="0.25">
      <c r="A227" s="1">
        <v>226</v>
      </c>
      <c r="B227" s="1">
        <v>0</v>
      </c>
      <c r="C227" s="1">
        <v>3</v>
      </c>
      <c r="D227" s="1" t="s">
        <v>345</v>
      </c>
      <c r="E227" s="1" t="s">
        <v>13</v>
      </c>
      <c r="F227" s="1">
        <v>22</v>
      </c>
      <c r="G227" s="1">
        <v>0</v>
      </c>
      <c r="H227" s="1">
        <v>0</v>
      </c>
      <c r="I227" s="1" t="s">
        <v>346</v>
      </c>
      <c r="J227" s="1">
        <v>9.35</v>
      </c>
      <c r="L227" s="1" t="s">
        <v>15</v>
      </c>
    </row>
    <row r="228" spans="1:12" ht="15.75" customHeight="1" x14ac:dyDescent="0.25">
      <c r="A228" s="1">
        <v>227</v>
      </c>
      <c r="B228" s="1">
        <v>1</v>
      </c>
      <c r="C228" s="1">
        <v>2</v>
      </c>
      <c r="D228" s="1" t="s">
        <v>347</v>
      </c>
      <c r="E228" s="1" t="s">
        <v>13</v>
      </c>
      <c r="F228" s="1">
        <v>19</v>
      </c>
      <c r="G228" s="1">
        <v>0</v>
      </c>
      <c r="H228" s="1">
        <v>0</v>
      </c>
      <c r="I228" s="1" t="s">
        <v>348</v>
      </c>
      <c r="J228" s="1">
        <v>10.5</v>
      </c>
      <c r="L228" s="1" t="s">
        <v>15</v>
      </c>
    </row>
    <row r="229" spans="1:12" ht="15.75" customHeight="1" x14ac:dyDescent="0.25">
      <c r="A229" s="1">
        <v>228</v>
      </c>
      <c r="B229" s="1">
        <v>0</v>
      </c>
      <c r="C229" s="1">
        <v>3</v>
      </c>
      <c r="D229" s="1" t="s">
        <v>349</v>
      </c>
      <c r="E229" s="1" t="s">
        <v>13</v>
      </c>
      <c r="F229" s="1">
        <v>20.5</v>
      </c>
      <c r="G229" s="1">
        <v>0</v>
      </c>
      <c r="H229" s="1">
        <v>0</v>
      </c>
      <c r="I229" s="1" t="s">
        <v>350</v>
      </c>
      <c r="J229" s="1">
        <v>7.25</v>
      </c>
      <c r="L229" s="1" t="s">
        <v>15</v>
      </c>
    </row>
    <row r="230" spans="1:12" ht="15.75" customHeight="1" x14ac:dyDescent="0.25">
      <c r="A230" s="1">
        <v>229</v>
      </c>
      <c r="B230" s="1">
        <v>0</v>
      </c>
      <c r="C230" s="1">
        <v>2</v>
      </c>
      <c r="D230" s="1" t="s">
        <v>351</v>
      </c>
      <c r="E230" s="1" t="s">
        <v>13</v>
      </c>
      <c r="F230" s="1">
        <v>18</v>
      </c>
      <c r="G230" s="1">
        <v>0</v>
      </c>
      <c r="H230" s="1">
        <v>0</v>
      </c>
      <c r="I230" s="1">
        <v>236171</v>
      </c>
      <c r="J230" s="1">
        <v>13</v>
      </c>
      <c r="L230" s="1" t="s">
        <v>15</v>
      </c>
    </row>
    <row r="231" spans="1:12" ht="15.75" customHeight="1" x14ac:dyDescent="0.25">
      <c r="A231" s="1">
        <v>230</v>
      </c>
      <c r="B231" s="1">
        <v>0</v>
      </c>
      <c r="C231" s="1">
        <v>3</v>
      </c>
      <c r="D231" s="1" t="s">
        <v>352</v>
      </c>
      <c r="E231" s="1" t="s">
        <v>17</v>
      </c>
      <c r="G231" s="1">
        <v>3</v>
      </c>
      <c r="H231" s="1">
        <v>1</v>
      </c>
      <c r="I231" s="1">
        <v>4133</v>
      </c>
      <c r="J231" s="1">
        <v>25.466699999999999</v>
      </c>
      <c r="L231" s="1" t="s">
        <v>15</v>
      </c>
    </row>
    <row r="232" spans="1:12" ht="15.75" customHeight="1" x14ac:dyDescent="0.25">
      <c r="A232" s="1">
        <v>231</v>
      </c>
      <c r="B232" s="1">
        <v>1</v>
      </c>
      <c r="C232" s="1">
        <v>1</v>
      </c>
      <c r="D232" s="1" t="s">
        <v>353</v>
      </c>
      <c r="E232" s="1" t="s">
        <v>17</v>
      </c>
      <c r="F232" s="1">
        <v>35</v>
      </c>
      <c r="G232" s="1">
        <v>1</v>
      </c>
      <c r="H232" s="1">
        <v>0</v>
      </c>
      <c r="I232" s="1">
        <v>36973</v>
      </c>
      <c r="J232" s="1">
        <v>83.474999999999994</v>
      </c>
      <c r="K232" s="1" t="s">
        <v>111</v>
      </c>
      <c r="L232" s="1" t="s">
        <v>15</v>
      </c>
    </row>
    <row r="233" spans="1:12" ht="15.75" customHeight="1" x14ac:dyDescent="0.25">
      <c r="A233" s="1">
        <v>232</v>
      </c>
      <c r="B233" s="1">
        <v>0</v>
      </c>
      <c r="C233" s="1">
        <v>3</v>
      </c>
      <c r="D233" s="1" t="s">
        <v>354</v>
      </c>
      <c r="E233" s="1" t="s">
        <v>13</v>
      </c>
      <c r="F233" s="1">
        <v>29</v>
      </c>
      <c r="G233" s="1">
        <v>0</v>
      </c>
      <c r="H233" s="1">
        <v>0</v>
      </c>
      <c r="I233" s="1">
        <v>347067</v>
      </c>
      <c r="J233" s="1">
        <v>7.7750000000000004</v>
      </c>
      <c r="L233" s="1" t="s">
        <v>15</v>
      </c>
    </row>
    <row r="234" spans="1:12" ht="15.75" customHeight="1" x14ac:dyDescent="0.25">
      <c r="A234" s="1">
        <v>233</v>
      </c>
      <c r="B234" s="1">
        <v>0</v>
      </c>
      <c r="C234" s="1">
        <v>2</v>
      </c>
      <c r="D234" s="1" t="s">
        <v>355</v>
      </c>
      <c r="E234" s="1" t="s">
        <v>13</v>
      </c>
      <c r="F234" s="1">
        <v>59</v>
      </c>
      <c r="G234" s="1">
        <v>0</v>
      </c>
      <c r="H234" s="1">
        <v>0</v>
      </c>
      <c r="I234" s="1">
        <v>237442</v>
      </c>
      <c r="J234" s="1">
        <v>13.5</v>
      </c>
      <c r="L234" s="1" t="s">
        <v>15</v>
      </c>
    </row>
    <row r="235" spans="1:12" ht="15.75" customHeight="1" x14ac:dyDescent="0.25">
      <c r="A235" s="1">
        <v>234</v>
      </c>
      <c r="B235" s="1">
        <v>1</v>
      </c>
      <c r="C235" s="1">
        <v>3</v>
      </c>
      <c r="D235" s="1" t="s">
        <v>356</v>
      </c>
      <c r="E235" s="1" t="s">
        <v>17</v>
      </c>
      <c r="F235" s="1">
        <v>5</v>
      </c>
      <c r="G235" s="1">
        <v>4</v>
      </c>
      <c r="H235" s="1">
        <v>2</v>
      </c>
      <c r="I235" s="1">
        <v>347077</v>
      </c>
      <c r="J235" s="1">
        <v>31.387499999999999</v>
      </c>
      <c r="L235" s="1" t="s">
        <v>15</v>
      </c>
    </row>
    <row r="236" spans="1:12" ht="15.75" customHeight="1" x14ac:dyDescent="0.25">
      <c r="A236" s="1">
        <v>235</v>
      </c>
      <c r="B236" s="1">
        <v>0</v>
      </c>
      <c r="C236" s="1">
        <v>2</v>
      </c>
      <c r="D236" s="1" t="s">
        <v>357</v>
      </c>
      <c r="E236" s="1" t="s">
        <v>13</v>
      </c>
      <c r="F236" s="1">
        <v>24</v>
      </c>
      <c r="G236" s="1">
        <v>0</v>
      </c>
      <c r="H236" s="1">
        <v>0</v>
      </c>
      <c r="I236" s="1" t="s">
        <v>358</v>
      </c>
      <c r="J236" s="1">
        <v>10.5</v>
      </c>
      <c r="L236" s="1" t="s">
        <v>15</v>
      </c>
    </row>
    <row r="237" spans="1:12" ht="15.75" customHeight="1" x14ac:dyDescent="0.25">
      <c r="A237" s="1">
        <v>236</v>
      </c>
      <c r="B237" s="1">
        <v>0</v>
      </c>
      <c r="C237" s="1">
        <v>3</v>
      </c>
      <c r="D237" s="1" t="s">
        <v>359</v>
      </c>
      <c r="E237" s="1" t="s">
        <v>17</v>
      </c>
      <c r="G237" s="1">
        <v>0</v>
      </c>
      <c r="H237" s="1">
        <v>0</v>
      </c>
      <c r="I237" s="1" t="s">
        <v>360</v>
      </c>
      <c r="J237" s="1">
        <v>7.55</v>
      </c>
      <c r="L237" s="1" t="s">
        <v>15</v>
      </c>
    </row>
    <row r="238" spans="1:12" ht="15.75" customHeight="1" x14ac:dyDescent="0.25">
      <c r="A238" s="1">
        <v>237</v>
      </c>
      <c r="B238" s="1">
        <v>0</v>
      </c>
      <c r="C238" s="1">
        <v>2</v>
      </c>
      <c r="D238" s="1" t="s">
        <v>361</v>
      </c>
      <c r="E238" s="1" t="s">
        <v>13</v>
      </c>
      <c r="F238" s="1">
        <v>44</v>
      </c>
      <c r="G238" s="1">
        <v>1</v>
      </c>
      <c r="H238" s="1">
        <v>0</v>
      </c>
      <c r="I238" s="1">
        <v>26707</v>
      </c>
      <c r="J238" s="1">
        <v>26</v>
      </c>
      <c r="L238" s="1" t="s">
        <v>15</v>
      </c>
    </row>
    <row r="239" spans="1:12" ht="15.75" customHeight="1" x14ac:dyDescent="0.25">
      <c r="A239" s="1">
        <v>238</v>
      </c>
      <c r="B239" s="1">
        <v>1</v>
      </c>
      <c r="C239" s="1">
        <v>2</v>
      </c>
      <c r="D239" s="1" t="s">
        <v>362</v>
      </c>
      <c r="E239" s="1" t="s">
        <v>17</v>
      </c>
      <c r="F239" s="1">
        <v>8</v>
      </c>
      <c r="G239" s="1">
        <v>0</v>
      </c>
      <c r="H239" s="1">
        <v>2</v>
      </c>
      <c r="I239" s="1" t="s">
        <v>363</v>
      </c>
      <c r="J239" s="1">
        <v>26.25</v>
      </c>
      <c r="L239" s="1" t="s">
        <v>15</v>
      </c>
    </row>
    <row r="240" spans="1:12" ht="15.75" customHeight="1" x14ac:dyDescent="0.25">
      <c r="A240" s="1">
        <v>239</v>
      </c>
      <c r="B240" s="1">
        <v>0</v>
      </c>
      <c r="C240" s="1">
        <v>2</v>
      </c>
      <c r="D240" s="1" t="s">
        <v>364</v>
      </c>
      <c r="E240" s="1" t="s">
        <v>13</v>
      </c>
      <c r="F240" s="1">
        <v>19</v>
      </c>
      <c r="G240" s="1">
        <v>0</v>
      </c>
      <c r="H240" s="1">
        <v>0</v>
      </c>
      <c r="I240" s="1">
        <v>28665</v>
      </c>
      <c r="J240" s="1">
        <v>10.5</v>
      </c>
      <c r="L240" s="1" t="s">
        <v>15</v>
      </c>
    </row>
    <row r="241" spans="1:12" ht="15.75" customHeight="1" x14ac:dyDescent="0.25">
      <c r="A241" s="1">
        <v>240</v>
      </c>
      <c r="B241" s="1">
        <v>0</v>
      </c>
      <c r="C241" s="1">
        <v>2</v>
      </c>
      <c r="D241" s="1" t="s">
        <v>365</v>
      </c>
      <c r="E241" s="1" t="s">
        <v>13</v>
      </c>
      <c r="F241" s="1">
        <v>33</v>
      </c>
      <c r="G241" s="1">
        <v>0</v>
      </c>
      <c r="H241" s="1">
        <v>0</v>
      </c>
      <c r="I241" s="1" t="s">
        <v>366</v>
      </c>
      <c r="J241" s="1">
        <v>12.275</v>
      </c>
      <c r="L241" s="1" t="s">
        <v>15</v>
      </c>
    </row>
    <row r="242" spans="1:12" ht="15.75" customHeight="1" x14ac:dyDescent="0.25">
      <c r="A242" s="1">
        <v>241</v>
      </c>
      <c r="B242" s="1">
        <v>0</v>
      </c>
      <c r="C242" s="1">
        <v>3</v>
      </c>
      <c r="D242" s="1" t="s">
        <v>367</v>
      </c>
      <c r="E242" s="1" t="s">
        <v>17</v>
      </c>
      <c r="G242" s="1">
        <v>1</v>
      </c>
      <c r="H242" s="1">
        <v>0</v>
      </c>
      <c r="I242" s="1">
        <v>2665</v>
      </c>
      <c r="J242" s="1">
        <v>14.4542</v>
      </c>
      <c r="L242" s="1" t="s">
        <v>20</v>
      </c>
    </row>
    <row r="243" spans="1:12" ht="15.75" customHeight="1" x14ac:dyDescent="0.25">
      <c r="A243" s="1">
        <v>242</v>
      </c>
      <c r="B243" s="1">
        <v>1</v>
      </c>
      <c r="C243" s="1">
        <v>3</v>
      </c>
      <c r="D243" s="1" t="s">
        <v>368</v>
      </c>
      <c r="E243" s="1" t="s">
        <v>17</v>
      </c>
      <c r="G243" s="1">
        <v>1</v>
      </c>
      <c r="H243" s="1">
        <v>0</v>
      </c>
      <c r="I243" s="1">
        <v>367230</v>
      </c>
      <c r="J243" s="1">
        <v>15.5</v>
      </c>
      <c r="L243" s="1" t="s">
        <v>28</v>
      </c>
    </row>
    <row r="244" spans="1:12" ht="15.75" customHeight="1" x14ac:dyDescent="0.25">
      <c r="A244" s="1">
        <v>243</v>
      </c>
      <c r="B244" s="1">
        <v>0</v>
      </c>
      <c r="C244" s="1">
        <v>2</v>
      </c>
      <c r="D244" s="1" t="s">
        <v>369</v>
      </c>
      <c r="E244" s="1" t="s">
        <v>13</v>
      </c>
      <c r="F244" s="1">
        <v>29</v>
      </c>
      <c r="G244" s="1">
        <v>0</v>
      </c>
      <c r="H244" s="1">
        <v>0</v>
      </c>
      <c r="I244" s="1" t="s">
        <v>370</v>
      </c>
      <c r="J244" s="1">
        <v>10.5</v>
      </c>
      <c r="L244" s="1" t="s">
        <v>15</v>
      </c>
    </row>
    <row r="245" spans="1:12" ht="15.75" customHeight="1" x14ac:dyDescent="0.25">
      <c r="A245" s="1">
        <v>244</v>
      </c>
      <c r="B245" s="1">
        <v>0</v>
      </c>
      <c r="C245" s="1">
        <v>3</v>
      </c>
      <c r="D245" s="1" t="s">
        <v>371</v>
      </c>
      <c r="E245" s="1" t="s">
        <v>13</v>
      </c>
      <c r="F245" s="1">
        <v>22</v>
      </c>
      <c r="G245" s="1">
        <v>0</v>
      </c>
      <c r="H245" s="1">
        <v>0</v>
      </c>
      <c r="I245" s="1" t="s">
        <v>372</v>
      </c>
      <c r="J245" s="1">
        <v>7.125</v>
      </c>
      <c r="L245" s="1" t="s">
        <v>15</v>
      </c>
    </row>
    <row r="246" spans="1:12" ht="15.75" customHeight="1" x14ac:dyDescent="0.25">
      <c r="A246" s="1">
        <v>245</v>
      </c>
      <c r="B246" s="1">
        <v>0</v>
      </c>
      <c r="C246" s="1">
        <v>3</v>
      </c>
      <c r="D246" s="1" t="s">
        <v>373</v>
      </c>
      <c r="E246" s="1" t="s">
        <v>13</v>
      </c>
      <c r="F246" s="1">
        <v>30</v>
      </c>
      <c r="G246" s="1">
        <v>0</v>
      </c>
      <c r="H246" s="1">
        <v>0</v>
      </c>
      <c r="I246" s="1">
        <v>2694</v>
      </c>
      <c r="J246" s="1">
        <v>7.2249999999999996</v>
      </c>
      <c r="L246" s="1" t="s">
        <v>20</v>
      </c>
    </row>
    <row r="247" spans="1:12" ht="15.75" customHeight="1" x14ac:dyDescent="0.25">
      <c r="A247" s="1">
        <v>246</v>
      </c>
      <c r="B247" s="1">
        <v>0</v>
      </c>
      <c r="C247" s="1">
        <v>1</v>
      </c>
      <c r="D247" s="1" t="s">
        <v>374</v>
      </c>
      <c r="E247" s="1" t="s">
        <v>13</v>
      </c>
      <c r="F247" s="1">
        <v>44</v>
      </c>
      <c r="G247" s="1">
        <v>2</v>
      </c>
      <c r="H247" s="1">
        <v>0</v>
      </c>
      <c r="I247" s="1">
        <v>19928</v>
      </c>
      <c r="J247" s="1">
        <v>90</v>
      </c>
      <c r="K247" s="1" t="s">
        <v>375</v>
      </c>
      <c r="L247" s="1" t="s">
        <v>28</v>
      </c>
    </row>
    <row r="248" spans="1:12" ht="15.75" customHeight="1" x14ac:dyDescent="0.25">
      <c r="A248" s="1">
        <v>247</v>
      </c>
      <c r="B248" s="1">
        <v>0</v>
      </c>
      <c r="C248" s="1">
        <v>3</v>
      </c>
      <c r="D248" s="1" t="s">
        <v>376</v>
      </c>
      <c r="E248" s="1" t="s">
        <v>17</v>
      </c>
      <c r="F248" s="1">
        <v>25</v>
      </c>
      <c r="G248" s="1">
        <v>0</v>
      </c>
      <c r="H248" s="1">
        <v>0</v>
      </c>
      <c r="I248" s="1">
        <v>347071</v>
      </c>
      <c r="J248" s="1">
        <v>7.7750000000000004</v>
      </c>
      <c r="L248" s="1" t="s">
        <v>15</v>
      </c>
    </row>
    <row r="249" spans="1:12" ht="15.75" customHeight="1" x14ac:dyDescent="0.25">
      <c r="A249" s="1">
        <v>248</v>
      </c>
      <c r="B249" s="1">
        <v>1</v>
      </c>
      <c r="C249" s="1">
        <v>2</v>
      </c>
      <c r="D249" s="1" t="s">
        <v>377</v>
      </c>
      <c r="E249" s="1" t="s">
        <v>17</v>
      </c>
      <c r="F249" s="1">
        <v>24</v>
      </c>
      <c r="G249" s="1">
        <v>0</v>
      </c>
      <c r="H249" s="1">
        <v>2</v>
      </c>
      <c r="I249" s="1">
        <v>250649</v>
      </c>
      <c r="J249" s="1">
        <v>14.5</v>
      </c>
      <c r="L249" s="1" t="s">
        <v>15</v>
      </c>
    </row>
    <row r="250" spans="1:12" ht="15.75" customHeight="1" x14ac:dyDescent="0.25">
      <c r="A250" s="1">
        <v>249</v>
      </c>
      <c r="B250" s="1">
        <v>1</v>
      </c>
      <c r="C250" s="1">
        <v>1</v>
      </c>
      <c r="D250" s="1" t="s">
        <v>378</v>
      </c>
      <c r="E250" s="1" t="s">
        <v>13</v>
      </c>
      <c r="F250" s="1">
        <v>37</v>
      </c>
      <c r="G250" s="1">
        <v>1</v>
      </c>
      <c r="H250" s="1">
        <v>1</v>
      </c>
      <c r="I250" s="1">
        <v>11751</v>
      </c>
      <c r="J250" s="1">
        <v>52.554200000000002</v>
      </c>
      <c r="K250" s="1" t="s">
        <v>379</v>
      </c>
      <c r="L250" s="1" t="s">
        <v>15</v>
      </c>
    </row>
    <row r="251" spans="1:12" ht="15.75" customHeight="1" x14ac:dyDescent="0.25">
      <c r="A251" s="1">
        <v>250</v>
      </c>
      <c r="B251" s="1">
        <v>0</v>
      </c>
      <c r="C251" s="1">
        <v>2</v>
      </c>
      <c r="D251" s="1" t="s">
        <v>380</v>
      </c>
      <c r="E251" s="1" t="s">
        <v>13</v>
      </c>
      <c r="F251" s="1">
        <v>54</v>
      </c>
      <c r="G251" s="1">
        <v>1</v>
      </c>
      <c r="H251" s="1">
        <v>0</v>
      </c>
      <c r="I251" s="1">
        <v>244252</v>
      </c>
      <c r="J251" s="1">
        <v>26</v>
      </c>
      <c r="L251" s="1" t="s">
        <v>15</v>
      </c>
    </row>
    <row r="252" spans="1:12" ht="15.75" customHeight="1" x14ac:dyDescent="0.25">
      <c r="A252" s="1">
        <v>251</v>
      </c>
      <c r="B252" s="1">
        <v>0</v>
      </c>
      <c r="C252" s="1">
        <v>3</v>
      </c>
      <c r="D252" s="1" t="s">
        <v>381</v>
      </c>
      <c r="E252" s="1" t="s">
        <v>13</v>
      </c>
      <c r="G252" s="1">
        <v>0</v>
      </c>
      <c r="H252" s="1">
        <v>0</v>
      </c>
      <c r="I252" s="1">
        <v>362316</v>
      </c>
      <c r="J252" s="1">
        <v>7.25</v>
      </c>
      <c r="L252" s="1" t="s">
        <v>15</v>
      </c>
    </row>
    <row r="253" spans="1:12" ht="15.75" customHeight="1" x14ac:dyDescent="0.25">
      <c r="A253" s="1">
        <v>252</v>
      </c>
      <c r="B253" s="1">
        <v>0</v>
      </c>
      <c r="C253" s="1">
        <v>3</v>
      </c>
      <c r="D253" s="1" t="s">
        <v>382</v>
      </c>
      <c r="E253" s="1" t="s">
        <v>17</v>
      </c>
      <c r="F253" s="1">
        <v>29</v>
      </c>
      <c r="G253" s="1">
        <v>1</v>
      </c>
      <c r="H253" s="1">
        <v>1</v>
      </c>
      <c r="I253" s="1">
        <v>347054</v>
      </c>
      <c r="J253" s="1">
        <v>10.4625</v>
      </c>
      <c r="K253" s="1" t="s">
        <v>36</v>
      </c>
      <c r="L253" s="1" t="s">
        <v>15</v>
      </c>
    </row>
    <row r="254" spans="1:12" ht="15.75" customHeight="1" x14ac:dyDescent="0.25">
      <c r="A254" s="1">
        <v>253</v>
      </c>
      <c r="B254" s="1">
        <v>0</v>
      </c>
      <c r="C254" s="1">
        <v>1</v>
      </c>
      <c r="D254" s="1" t="s">
        <v>383</v>
      </c>
      <c r="E254" s="1" t="s">
        <v>13</v>
      </c>
      <c r="F254" s="1">
        <v>62</v>
      </c>
      <c r="G254" s="1">
        <v>0</v>
      </c>
      <c r="H254" s="1">
        <v>0</v>
      </c>
      <c r="I254" s="1">
        <v>113514</v>
      </c>
      <c r="J254" s="1">
        <v>26.55</v>
      </c>
      <c r="K254" s="1" t="s">
        <v>384</v>
      </c>
      <c r="L254" s="1" t="s">
        <v>15</v>
      </c>
    </row>
    <row r="255" spans="1:12" ht="15.75" customHeight="1" x14ac:dyDescent="0.25">
      <c r="A255" s="1">
        <v>254</v>
      </c>
      <c r="B255" s="1">
        <v>0</v>
      </c>
      <c r="C255" s="1">
        <v>3</v>
      </c>
      <c r="D255" s="1" t="s">
        <v>385</v>
      </c>
      <c r="E255" s="1" t="s">
        <v>13</v>
      </c>
      <c r="F255" s="1">
        <v>30</v>
      </c>
      <c r="G255" s="1">
        <v>1</v>
      </c>
      <c r="H255" s="1">
        <v>0</v>
      </c>
      <c r="I255" s="1" t="s">
        <v>386</v>
      </c>
      <c r="J255" s="1">
        <v>16.100000000000001</v>
      </c>
      <c r="L255" s="1" t="s">
        <v>15</v>
      </c>
    </row>
    <row r="256" spans="1:12" ht="15.75" customHeight="1" x14ac:dyDescent="0.25">
      <c r="A256" s="1">
        <v>255</v>
      </c>
      <c r="B256" s="1">
        <v>0</v>
      </c>
      <c r="C256" s="1">
        <v>3</v>
      </c>
      <c r="D256" s="1" t="s">
        <v>387</v>
      </c>
      <c r="E256" s="1" t="s">
        <v>17</v>
      </c>
      <c r="F256" s="1">
        <v>41</v>
      </c>
      <c r="G256" s="1">
        <v>0</v>
      </c>
      <c r="H256" s="1">
        <v>2</v>
      </c>
      <c r="I256" s="1">
        <v>370129</v>
      </c>
      <c r="J256" s="1">
        <v>20.212499999999999</v>
      </c>
      <c r="L256" s="1" t="s">
        <v>15</v>
      </c>
    </row>
    <row r="257" spans="1:12" ht="15.75" customHeight="1" x14ac:dyDescent="0.25">
      <c r="A257" s="1">
        <v>256</v>
      </c>
      <c r="B257" s="1">
        <v>1</v>
      </c>
      <c r="C257" s="1">
        <v>3</v>
      </c>
      <c r="D257" s="1" t="s">
        <v>388</v>
      </c>
      <c r="E257" s="1" t="s">
        <v>17</v>
      </c>
      <c r="F257" s="1">
        <v>29</v>
      </c>
      <c r="G257" s="1">
        <v>0</v>
      </c>
      <c r="H257" s="1">
        <v>2</v>
      </c>
      <c r="I257" s="1">
        <v>2650</v>
      </c>
      <c r="J257" s="1">
        <v>15.245799999999999</v>
      </c>
      <c r="L257" s="1" t="s">
        <v>20</v>
      </c>
    </row>
    <row r="258" spans="1:12" ht="15.75" customHeight="1" x14ac:dyDescent="0.25">
      <c r="A258" s="1">
        <v>257</v>
      </c>
      <c r="B258" s="1">
        <v>1</v>
      </c>
      <c r="C258" s="1">
        <v>1</v>
      </c>
      <c r="D258" s="1" t="s">
        <v>389</v>
      </c>
      <c r="E258" s="1" t="s">
        <v>17</v>
      </c>
      <c r="G258" s="1">
        <v>0</v>
      </c>
      <c r="H258" s="1">
        <v>0</v>
      </c>
      <c r="I258" s="1" t="s">
        <v>390</v>
      </c>
      <c r="J258" s="1">
        <v>79.2</v>
      </c>
      <c r="L258" s="1" t="s">
        <v>20</v>
      </c>
    </row>
    <row r="259" spans="1:12" ht="15.75" customHeight="1" x14ac:dyDescent="0.25">
      <c r="A259" s="1">
        <v>258</v>
      </c>
      <c r="B259" s="1">
        <v>1</v>
      </c>
      <c r="C259" s="1">
        <v>1</v>
      </c>
      <c r="D259" s="1" t="s">
        <v>391</v>
      </c>
      <c r="E259" s="1" t="s">
        <v>17</v>
      </c>
      <c r="F259" s="1">
        <v>30</v>
      </c>
      <c r="G259" s="1">
        <v>0</v>
      </c>
      <c r="H259" s="1">
        <v>0</v>
      </c>
      <c r="I259" s="1">
        <v>110152</v>
      </c>
      <c r="J259" s="1">
        <v>86.5</v>
      </c>
      <c r="K259" s="1" t="s">
        <v>392</v>
      </c>
      <c r="L259" s="1" t="s">
        <v>15</v>
      </c>
    </row>
    <row r="260" spans="1:12" ht="15.75" customHeight="1" x14ac:dyDescent="0.25">
      <c r="A260" s="1">
        <v>259</v>
      </c>
      <c r="B260" s="1">
        <v>1</v>
      </c>
      <c r="C260" s="1">
        <v>1</v>
      </c>
      <c r="D260" s="1" t="s">
        <v>393</v>
      </c>
      <c r="E260" s="1" t="s">
        <v>17</v>
      </c>
      <c r="F260" s="1">
        <v>35</v>
      </c>
      <c r="G260" s="1">
        <v>0</v>
      </c>
      <c r="H260" s="1">
        <v>0</v>
      </c>
      <c r="I260" s="1" t="s">
        <v>394</v>
      </c>
      <c r="J260" s="1">
        <v>512.32920000000001</v>
      </c>
      <c r="L260" s="1" t="s">
        <v>20</v>
      </c>
    </row>
    <row r="261" spans="1:12" ht="15.75" customHeight="1" x14ac:dyDescent="0.25">
      <c r="A261" s="1">
        <v>260</v>
      </c>
      <c r="B261" s="1">
        <v>1</v>
      </c>
      <c r="C261" s="1">
        <v>2</v>
      </c>
      <c r="D261" s="1" t="s">
        <v>395</v>
      </c>
      <c r="E261" s="1" t="s">
        <v>17</v>
      </c>
      <c r="F261" s="1">
        <v>50</v>
      </c>
      <c r="G261" s="1">
        <v>0</v>
      </c>
      <c r="H261" s="1">
        <v>1</v>
      </c>
      <c r="I261" s="1">
        <v>230433</v>
      </c>
      <c r="J261" s="1">
        <v>26</v>
      </c>
      <c r="L261" s="1" t="s">
        <v>15</v>
      </c>
    </row>
    <row r="262" spans="1:12" ht="15.75" customHeight="1" x14ac:dyDescent="0.25">
      <c r="A262" s="1">
        <v>261</v>
      </c>
      <c r="B262" s="1">
        <v>0</v>
      </c>
      <c r="C262" s="1">
        <v>3</v>
      </c>
      <c r="D262" s="1" t="s">
        <v>396</v>
      </c>
      <c r="E262" s="1" t="s">
        <v>13</v>
      </c>
      <c r="G262" s="1">
        <v>0</v>
      </c>
      <c r="H262" s="1">
        <v>0</v>
      </c>
      <c r="I262" s="1">
        <v>384461</v>
      </c>
      <c r="J262" s="1">
        <v>7.75</v>
      </c>
      <c r="L262" s="1" t="s">
        <v>28</v>
      </c>
    </row>
    <row r="263" spans="1:12" ht="15.75" customHeight="1" x14ac:dyDescent="0.25">
      <c r="A263" s="1">
        <v>262</v>
      </c>
      <c r="B263" s="1">
        <v>1</v>
      </c>
      <c r="C263" s="1">
        <v>3</v>
      </c>
      <c r="D263" s="1" t="s">
        <v>397</v>
      </c>
      <c r="E263" s="1" t="s">
        <v>13</v>
      </c>
      <c r="F263" s="1">
        <v>3</v>
      </c>
      <c r="G263" s="1">
        <v>4</v>
      </c>
      <c r="H263" s="1">
        <v>2</v>
      </c>
      <c r="I263" s="1">
        <v>347077</v>
      </c>
      <c r="J263" s="1">
        <v>31.387499999999999</v>
      </c>
      <c r="L263" s="1" t="s">
        <v>15</v>
      </c>
    </row>
    <row r="264" spans="1:12" ht="15.75" customHeight="1" x14ac:dyDescent="0.25">
      <c r="A264" s="1">
        <v>263</v>
      </c>
      <c r="B264" s="1">
        <v>0</v>
      </c>
      <c r="C264" s="1">
        <v>1</v>
      </c>
      <c r="D264" s="1" t="s">
        <v>398</v>
      </c>
      <c r="E264" s="1" t="s">
        <v>13</v>
      </c>
      <c r="F264" s="1">
        <v>52</v>
      </c>
      <c r="G264" s="1">
        <v>1</v>
      </c>
      <c r="H264" s="1">
        <v>1</v>
      </c>
      <c r="I264" s="1">
        <v>110413</v>
      </c>
      <c r="J264" s="1">
        <v>79.650000000000006</v>
      </c>
      <c r="K264" s="1" t="s">
        <v>399</v>
      </c>
      <c r="L264" s="1" t="s">
        <v>15</v>
      </c>
    </row>
    <row r="265" spans="1:12" ht="15.75" customHeight="1" x14ac:dyDescent="0.25">
      <c r="A265" s="1">
        <v>264</v>
      </c>
      <c r="B265" s="1">
        <v>0</v>
      </c>
      <c r="C265" s="1">
        <v>1</v>
      </c>
      <c r="D265" s="1" t="s">
        <v>400</v>
      </c>
      <c r="E265" s="1" t="s">
        <v>13</v>
      </c>
      <c r="F265" s="1">
        <v>40</v>
      </c>
      <c r="G265" s="1">
        <v>0</v>
      </c>
      <c r="H265" s="1">
        <v>0</v>
      </c>
      <c r="I265" s="1">
        <v>112059</v>
      </c>
      <c r="J265" s="1">
        <v>0</v>
      </c>
      <c r="K265" s="1" t="s">
        <v>401</v>
      </c>
      <c r="L265" s="1" t="s">
        <v>15</v>
      </c>
    </row>
    <row r="266" spans="1:12" ht="15.75" customHeight="1" x14ac:dyDescent="0.25">
      <c r="A266" s="1">
        <v>265</v>
      </c>
      <c r="B266" s="1">
        <v>0</v>
      </c>
      <c r="C266" s="1">
        <v>3</v>
      </c>
      <c r="D266" s="1" t="s">
        <v>402</v>
      </c>
      <c r="E266" s="1" t="s">
        <v>17</v>
      </c>
      <c r="G266" s="1">
        <v>0</v>
      </c>
      <c r="H266" s="1">
        <v>0</v>
      </c>
      <c r="I266" s="1">
        <v>382649</v>
      </c>
      <c r="J266" s="1">
        <v>7.75</v>
      </c>
      <c r="L266" s="1" t="s">
        <v>28</v>
      </c>
    </row>
    <row r="267" spans="1:12" ht="15.75" customHeight="1" x14ac:dyDescent="0.25">
      <c r="A267" s="1">
        <v>266</v>
      </c>
      <c r="B267" s="1">
        <v>0</v>
      </c>
      <c r="C267" s="1">
        <v>2</v>
      </c>
      <c r="D267" s="1" t="s">
        <v>403</v>
      </c>
      <c r="E267" s="1" t="s">
        <v>13</v>
      </c>
      <c r="F267" s="1">
        <v>36</v>
      </c>
      <c r="G267" s="1">
        <v>0</v>
      </c>
      <c r="H267" s="1">
        <v>0</v>
      </c>
      <c r="I267" s="1" t="s">
        <v>404</v>
      </c>
      <c r="J267" s="1">
        <v>10.5</v>
      </c>
      <c r="L267" s="1" t="s">
        <v>15</v>
      </c>
    </row>
    <row r="268" spans="1:12" ht="15.75" customHeight="1" x14ac:dyDescent="0.25">
      <c r="A268" s="1">
        <v>267</v>
      </c>
      <c r="B268" s="1">
        <v>0</v>
      </c>
      <c r="C268" s="1">
        <v>3</v>
      </c>
      <c r="D268" s="1" t="s">
        <v>405</v>
      </c>
      <c r="E268" s="1" t="s">
        <v>13</v>
      </c>
      <c r="F268" s="1">
        <v>16</v>
      </c>
      <c r="G268" s="1">
        <v>4</v>
      </c>
      <c r="H268" s="1">
        <v>1</v>
      </c>
      <c r="I268" s="1">
        <v>3101295</v>
      </c>
      <c r="J268" s="1">
        <v>39.6875</v>
      </c>
      <c r="L268" s="1" t="s">
        <v>15</v>
      </c>
    </row>
    <row r="269" spans="1:12" ht="15.75" customHeight="1" x14ac:dyDescent="0.25">
      <c r="A269" s="1">
        <v>268</v>
      </c>
      <c r="B269" s="1">
        <v>1</v>
      </c>
      <c r="C269" s="1">
        <v>3</v>
      </c>
      <c r="D269" s="1" t="s">
        <v>406</v>
      </c>
      <c r="E269" s="1" t="s">
        <v>13</v>
      </c>
      <c r="F269" s="1">
        <v>25</v>
      </c>
      <c r="G269" s="1">
        <v>1</v>
      </c>
      <c r="H269" s="1">
        <v>0</v>
      </c>
      <c r="I269" s="1">
        <v>347083</v>
      </c>
      <c r="J269" s="1">
        <v>7.7750000000000004</v>
      </c>
      <c r="L269" s="1" t="s">
        <v>15</v>
      </c>
    </row>
    <row r="270" spans="1:12" ht="15.75" customHeight="1" x14ac:dyDescent="0.25">
      <c r="A270" s="1">
        <v>269</v>
      </c>
      <c r="B270" s="1">
        <v>1</v>
      </c>
      <c r="C270" s="1">
        <v>1</v>
      </c>
      <c r="D270" s="1" t="s">
        <v>407</v>
      </c>
      <c r="E270" s="1" t="s">
        <v>17</v>
      </c>
      <c r="F270" s="1">
        <v>58</v>
      </c>
      <c r="G270" s="1">
        <v>0</v>
      </c>
      <c r="H270" s="1">
        <v>1</v>
      </c>
      <c r="I270" s="1" t="s">
        <v>408</v>
      </c>
      <c r="J270" s="1">
        <v>153.46250000000001</v>
      </c>
      <c r="K270" s="1" t="s">
        <v>409</v>
      </c>
      <c r="L270" s="1" t="s">
        <v>15</v>
      </c>
    </row>
    <row r="271" spans="1:12" ht="15.75" customHeight="1" x14ac:dyDescent="0.25">
      <c r="A271" s="1">
        <v>270</v>
      </c>
      <c r="B271" s="1">
        <v>1</v>
      </c>
      <c r="C271" s="1">
        <v>1</v>
      </c>
      <c r="D271" s="1" t="s">
        <v>410</v>
      </c>
      <c r="E271" s="1" t="s">
        <v>17</v>
      </c>
      <c r="F271" s="1">
        <v>35</v>
      </c>
      <c r="G271" s="1">
        <v>0</v>
      </c>
      <c r="H271" s="1">
        <v>0</v>
      </c>
      <c r="I271" s="1" t="s">
        <v>411</v>
      </c>
      <c r="J271" s="1">
        <v>135.63329999999999</v>
      </c>
      <c r="K271" s="1" t="s">
        <v>412</v>
      </c>
      <c r="L271" s="1" t="s">
        <v>15</v>
      </c>
    </row>
    <row r="272" spans="1:12" ht="15.75" customHeight="1" x14ac:dyDescent="0.25">
      <c r="A272" s="1">
        <v>271</v>
      </c>
      <c r="B272" s="1">
        <v>0</v>
      </c>
      <c r="C272" s="1">
        <v>1</v>
      </c>
      <c r="D272" s="1" t="s">
        <v>413</v>
      </c>
      <c r="E272" s="1" t="s">
        <v>13</v>
      </c>
      <c r="G272" s="1">
        <v>0</v>
      </c>
      <c r="H272" s="1">
        <v>0</v>
      </c>
      <c r="I272" s="1">
        <v>113798</v>
      </c>
      <c r="J272" s="1">
        <v>31</v>
      </c>
      <c r="L272" s="1" t="s">
        <v>15</v>
      </c>
    </row>
    <row r="273" spans="1:12" ht="15.75" customHeight="1" x14ac:dyDescent="0.25">
      <c r="A273" s="1">
        <v>272</v>
      </c>
      <c r="B273" s="1">
        <v>1</v>
      </c>
      <c r="C273" s="1">
        <v>3</v>
      </c>
      <c r="D273" s="1" t="s">
        <v>414</v>
      </c>
      <c r="E273" s="1" t="s">
        <v>13</v>
      </c>
      <c r="F273" s="1">
        <v>25</v>
      </c>
      <c r="G273" s="1">
        <v>0</v>
      </c>
      <c r="H273" s="1">
        <v>0</v>
      </c>
      <c r="I273" s="1" t="s">
        <v>282</v>
      </c>
      <c r="J273" s="1">
        <v>0</v>
      </c>
      <c r="L273" s="1" t="s">
        <v>15</v>
      </c>
    </row>
    <row r="274" spans="1:12" ht="15.75" customHeight="1" x14ac:dyDescent="0.25">
      <c r="A274" s="1">
        <v>273</v>
      </c>
      <c r="B274" s="1">
        <v>1</v>
      </c>
      <c r="C274" s="1">
        <v>2</v>
      </c>
      <c r="D274" s="1" t="s">
        <v>415</v>
      </c>
      <c r="E274" s="1" t="s">
        <v>17</v>
      </c>
      <c r="F274" s="1">
        <v>41</v>
      </c>
      <c r="G274" s="1">
        <v>0</v>
      </c>
      <c r="H274" s="1">
        <v>1</v>
      </c>
      <c r="I274" s="1">
        <v>250644</v>
      </c>
      <c r="J274" s="1">
        <v>19.5</v>
      </c>
      <c r="L274" s="1" t="s">
        <v>15</v>
      </c>
    </row>
    <row r="275" spans="1:12" ht="15.75" customHeight="1" x14ac:dyDescent="0.25">
      <c r="A275" s="1">
        <v>274</v>
      </c>
      <c r="B275" s="1">
        <v>0</v>
      </c>
      <c r="C275" s="1">
        <v>1</v>
      </c>
      <c r="D275" s="1" t="s">
        <v>416</v>
      </c>
      <c r="E275" s="1" t="s">
        <v>13</v>
      </c>
      <c r="F275" s="1">
        <v>37</v>
      </c>
      <c r="G275" s="1">
        <v>0</v>
      </c>
      <c r="H275" s="1">
        <v>1</v>
      </c>
      <c r="I275" s="1" t="s">
        <v>417</v>
      </c>
      <c r="J275" s="1">
        <v>29.7</v>
      </c>
      <c r="K275" s="1" t="s">
        <v>418</v>
      </c>
      <c r="L275" s="1" t="s">
        <v>20</v>
      </c>
    </row>
    <row r="276" spans="1:12" ht="15.75" customHeight="1" x14ac:dyDescent="0.25">
      <c r="A276" s="1">
        <v>275</v>
      </c>
      <c r="B276" s="1">
        <v>1</v>
      </c>
      <c r="C276" s="1">
        <v>3</v>
      </c>
      <c r="D276" s="1" t="s">
        <v>419</v>
      </c>
      <c r="E276" s="1" t="s">
        <v>17</v>
      </c>
      <c r="G276" s="1">
        <v>0</v>
      </c>
      <c r="H276" s="1">
        <v>0</v>
      </c>
      <c r="I276" s="1">
        <v>370375</v>
      </c>
      <c r="J276" s="1">
        <v>7.75</v>
      </c>
      <c r="L276" s="1" t="s">
        <v>28</v>
      </c>
    </row>
    <row r="277" spans="1:12" ht="15.75" customHeight="1" x14ac:dyDescent="0.25">
      <c r="A277" s="1">
        <v>276</v>
      </c>
      <c r="B277" s="1">
        <v>1</v>
      </c>
      <c r="C277" s="1">
        <v>1</v>
      </c>
      <c r="D277" s="1" t="s">
        <v>420</v>
      </c>
      <c r="E277" s="1" t="s">
        <v>17</v>
      </c>
      <c r="F277" s="1">
        <v>63</v>
      </c>
      <c r="G277" s="1">
        <v>1</v>
      </c>
      <c r="H277" s="1">
        <v>0</v>
      </c>
      <c r="I277" s="1">
        <v>13502</v>
      </c>
      <c r="J277" s="1">
        <v>77.958299999999994</v>
      </c>
      <c r="K277" s="1" t="s">
        <v>421</v>
      </c>
      <c r="L277" s="1" t="s">
        <v>15</v>
      </c>
    </row>
    <row r="278" spans="1:12" ht="15.75" customHeight="1" x14ac:dyDescent="0.25">
      <c r="A278" s="1">
        <v>277</v>
      </c>
      <c r="B278" s="1">
        <v>0</v>
      </c>
      <c r="C278" s="1">
        <v>3</v>
      </c>
      <c r="D278" s="1" t="s">
        <v>422</v>
      </c>
      <c r="E278" s="1" t="s">
        <v>17</v>
      </c>
      <c r="F278" s="1">
        <v>45</v>
      </c>
      <c r="G278" s="1">
        <v>0</v>
      </c>
      <c r="H278" s="1">
        <v>0</v>
      </c>
      <c r="I278" s="1">
        <v>347073</v>
      </c>
      <c r="J278" s="1">
        <v>7.75</v>
      </c>
      <c r="L278" s="1" t="s">
        <v>15</v>
      </c>
    </row>
    <row r="279" spans="1:12" ht="15.75" customHeight="1" x14ac:dyDescent="0.25">
      <c r="A279" s="1">
        <v>278</v>
      </c>
      <c r="B279" s="1">
        <v>0</v>
      </c>
      <c r="C279" s="1">
        <v>2</v>
      </c>
      <c r="D279" s="1" t="s">
        <v>423</v>
      </c>
      <c r="E279" s="1" t="s">
        <v>13</v>
      </c>
      <c r="G279" s="1">
        <v>0</v>
      </c>
      <c r="H279" s="1">
        <v>0</v>
      </c>
      <c r="I279" s="1">
        <v>239853</v>
      </c>
      <c r="J279" s="1">
        <v>0</v>
      </c>
      <c r="L279" s="1" t="s">
        <v>15</v>
      </c>
    </row>
    <row r="280" spans="1:12" ht="15.75" customHeight="1" x14ac:dyDescent="0.25">
      <c r="A280" s="1">
        <v>279</v>
      </c>
      <c r="B280" s="1">
        <v>0</v>
      </c>
      <c r="C280" s="1">
        <v>3</v>
      </c>
      <c r="D280" s="1" t="s">
        <v>424</v>
      </c>
      <c r="E280" s="1" t="s">
        <v>13</v>
      </c>
      <c r="F280" s="1">
        <v>7</v>
      </c>
      <c r="G280" s="1">
        <v>4</v>
      </c>
      <c r="H280" s="1">
        <v>1</v>
      </c>
      <c r="I280" s="1">
        <v>382652</v>
      </c>
      <c r="J280" s="1">
        <v>29.125</v>
      </c>
      <c r="L280" s="1" t="s">
        <v>28</v>
      </c>
    </row>
    <row r="281" spans="1:12" ht="15.75" customHeight="1" x14ac:dyDescent="0.25">
      <c r="A281" s="1">
        <v>280</v>
      </c>
      <c r="B281" s="1">
        <v>1</v>
      </c>
      <c r="C281" s="1">
        <v>3</v>
      </c>
      <c r="D281" s="1" t="s">
        <v>425</v>
      </c>
      <c r="E281" s="1" t="s">
        <v>17</v>
      </c>
      <c r="F281" s="1">
        <v>35</v>
      </c>
      <c r="G281" s="1">
        <v>1</v>
      </c>
      <c r="H281" s="1">
        <v>1</v>
      </c>
      <c r="I281" s="1" t="s">
        <v>426</v>
      </c>
      <c r="J281" s="1">
        <v>20.25</v>
      </c>
      <c r="L281" s="1" t="s">
        <v>15</v>
      </c>
    </row>
    <row r="282" spans="1:12" ht="15.75" customHeight="1" x14ac:dyDescent="0.25">
      <c r="A282" s="1">
        <v>281</v>
      </c>
      <c r="B282" s="1">
        <v>0</v>
      </c>
      <c r="C282" s="1">
        <v>3</v>
      </c>
      <c r="D282" s="1" t="s">
        <v>427</v>
      </c>
      <c r="E282" s="1" t="s">
        <v>13</v>
      </c>
      <c r="F282" s="1">
        <v>65</v>
      </c>
      <c r="G282" s="1">
        <v>0</v>
      </c>
      <c r="H282" s="1">
        <v>0</v>
      </c>
      <c r="I282" s="1">
        <v>336439</v>
      </c>
      <c r="J282" s="1">
        <v>7.75</v>
      </c>
      <c r="L282" s="1" t="s">
        <v>28</v>
      </c>
    </row>
    <row r="283" spans="1:12" ht="15.75" customHeight="1" x14ac:dyDescent="0.25">
      <c r="A283" s="1">
        <v>282</v>
      </c>
      <c r="B283" s="1">
        <v>0</v>
      </c>
      <c r="C283" s="1">
        <v>3</v>
      </c>
      <c r="D283" s="1" t="s">
        <v>428</v>
      </c>
      <c r="E283" s="1" t="s">
        <v>13</v>
      </c>
      <c r="F283" s="1">
        <v>28</v>
      </c>
      <c r="G283" s="1">
        <v>0</v>
      </c>
      <c r="H283" s="1">
        <v>0</v>
      </c>
      <c r="I283" s="1">
        <v>347464</v>
      </c>
      <c r="J283" s="1">
        <v>7.8541999999999996</v>
      </c>
      <c r="L283" s="1" t="s">
        <v>15</v>
      </c>
    </row>
    <row r="284" spans="1:12" ht="15.75" customHeight="1" x14ac:dyDescent="0.25">
      <c r="A284" s="1">
        <v>283</v>
      </c>
      <c r="B284" s="1">
        <v>0</v>
      </c>
      <c r="C284" s="1">
        <v>3</v>
      </c>
      <c r="D284" s="1" t="s">
        <v>429</v>
      </c>
      <c r="E284" s="1" t="s">
        <v>13</v>
      </c>
      <c r="F284" s="1">
        <v>16</v>
      </c>
      <c r="G284" s="1">
        <v>0</v>
      </c>
      <c r="H284" s="1">
        <v>0</v>
      </c>
      <c r="I284" s="1">
        <v>345778</v>
      </c>
      <c r="J284" s="1">
        <v>9.5</v>
      </c>
      <c r="L284" s="1" t="s">
        <v>15</v>
      </c>
    </row>
    <row r="285" spans="1:12" ht="15.75" customHeight="1" x14ac:dyDescent="0.25">
      <c r="A285" s="1">
        <v>284</v>
      </c>
      <c r="B285" s="1">
        <v>1</v>
      </c>
      <c r="C285" s="1">
        <v>3</v>
      </c>
      <c r="D285" s="1" t="s">
        <v>430</v>
      </c>
      <c r="E285" s="1" t="s">
        <v>13</v>
      </c>
      <c r="F285" s="1">
        <v>19</v>
      </c>
      <c r="G285" s="1">
        <v>0</v>
      </c>
      <c r="H285" s="1">
        <v>0</v>
      </c>
      <c r="I285" s="1" t="s">
        <v>431</v>
      </c>
      <c r="J285" s="1">
        <v>8.0500000000000007</v>
      </c>
      <c r="L285" s="1" t="s">
        <v>15</v>
      </c>
    </row>
    <row r="286" spans="1:12" ht="15.75" customHeight="1" x14ac:dyDescent="0.25">
      <c r="A286" s="1">
        <v>285</v>
      </c>
      <c r="B286" s="1">
        <v>0</v>
      </c>
      <c r="C286" s="1">
        <v>1</v>
      </c>
      <c r="D286" s="1" t="s">
        <v>432</v>
      </c>
      <c r="E286" s="1" t="s">
        <v>13</v>
      </c>
      <c r="G286" s="1">
        <v>0</v>
      </c>
      <c r="H286" s="1">
        <v>0</v>
      </c>
      <c r="I286" s="1">
        <v>113056</v>
      </c>
      <c r="J286" s="1">
        <v>26</v>
      </c>
      <c r="K286" s="1" t="s">
        <v>433</v>
      </c>
      <c r="L286" s="1" t="s">
        <v>15</v>
      </c>
    </row>
    <row r="287" spans="1:12" ht="15.75" customHeight="1" x14ac:dyDescent="0.25">
      <c r="A287" s="1">
        <v>286</v>
      </c>
      <c r="B287" s="1">
        <v>0</v>
      </c>
      <c r="C287" s="1">
        <v>3</v>
      </c>
      <c r="D287" s="1" t="s">
        <v>434</v>
      </c>
      <c r="E287" s="1" t="s">
        <v>13</v>
      </c>
      <c r="F287" s="1">
        <v>33</v>
      </c>
      <c r="G287" s="1">
        <v>0</v>
      </c>
      <c r="H287" s="1">
        <v>0</v>
      </c>
      <c r="I287" s="1">
        <v>349239</v>
      </c>
      <c r="J287" s="1">
        <v>8.6624999999999996</v>
      </c>
      <c r="L287" s="1" t="s">
        <v>20</v>
      </c>
    </row>
    <row r="288" spans="1:12" ht="15.75" customHeight="1" x14ac:dyDescent="0.25">
      <c r="A288" s="1">
        <v>287</v>
      </c>
      <c r="B288" s="1">
        <v>1</v>
      </c>
      <c r="C288" s="1">
        <v>3</v>
      </c>
      <c r="D288" s="1" t="s">
        <v>435</v>
      </c>
      <c r="E288" s="1" t="s">
        <v>13</v>
      </c>
      <c r="F288" s="1">
        <v>30</v>
      </c>
      <c r="G288" s="1">
        <v>0</v>
      </c>
      <c r="H288" s="1">
        <v>0</v>
      </c>
      <c r="I288" s="1">
        <v>345774</v>
      </c>
      <c r="J288" s="1">
        <v>9.5</v>
      </c>
      <c r="L288" s="1" t="s">
        <v>15</v>
      </c>
    </row>
    <row r="289" spans="1:12" ht="15.75" customHeight="1" x14ac:dyDescent="0.25">
      <c r="A289" s="1">
        <v>288</v>
      </c>
      <c r="B289" s="1">
        <v>0</v>
      </c>
      <c r="C289" s="1">
        <v>3</v>
      </c>
      <c r="D289" s="1" t="s">
        <v>436</v>
      </c>
      <c r="E289" s="1" t="s">
        <v>13</v>
      </c>
      <c r="F289" s="1">
        <v>22</v>
      </c>
      <c r="G289" s="1">
        <v>0</v>
      </c>
      <c r="H289" s="1">
        <v>0</v>
      </c>
      <c r="I289" s="1">
        <v>349206</v>
      </c>
      <c r="J289" s="1">
        <v>7.8958000000000004</v>
      </c>
      <c r="L289" s="1" t="s">
        <v>15</v>
      </c>
    </row>
    <row r="290" spans="1:12" ht="15.75" customHeight="1" x14ac:dyDescent="0.25">
      <c r="A290" s="1">
        <v>289</v>
      </c>
      <c r="B290" s="1">
        <v>1</v>
      </c>
      <c r="C290" s="1">
        <v>2</v>
      </c>
      <c r="D290" s="1" t="s">
        <v>437</v>
      </c>
      <c r="E290" s="1" t="s">
        <v>13</v>
      </c>
      <c r="F290" s="1">
        <v>42</v>
      </c>
      <c r="G290" s="1">
        <v>0</v>
      </c>
      <c r="H290" s="1">
        <v>0</v>
      </c>
      <c r="I290" s="1">
        <v>237798</v>
      </c>
      <c r="J290" s="1">
        <v>13</v>
      </c>
      <c r="L290" s="1" t="s">
        <v>15</v>
      </c>
    </row>
    <row r="291" spans="1:12" ht="15.75" customHeight="1" x14ac:dyDescent="0.25">
      <c r="A291" s="1">
        <v>290</v>
      </c>
      <c r="B291" s="1">
        <v>1</v>
      </c>
      <c r="C291" s="1">
        <v>3</v>
      </c>
      <c r="D291" s="1" t="s">
        <v>438</v>
      </c>
      <c r="E291" s="1" t="s">
        <v>17</v>
      </c>
      <c r="F291" s="1">
        <v>22</v>
      </c>
      <c r="G291" s="1">
        <v>0</v>
      </c>
      <c r="H291" s="1">
        <v>0</v>
      </c>
      <c r="I291" s="1">
        <v>370373</v>
      </c>
      <c r="J291" s="1">
        <v>7.75</v>
      </c>
      <c r="L291" s="1" t="s">
        <v>28</v>
      </c>
    </row>
    <row r="292" spans="1:12" ht="15.75" customHeight="1" x14ac:dyDescent="0.25">
      <c r="A292" s="1">
        <v>291</v>
      </c>
      <c r="B292" s="1">
        <v>1</v>
      </c>
      <c r="C292" s="1">
        <v>1</v>
      </c>
      <c r="D292" s="1" t="s">
        <v>439</v>
      </c>
      <c r="E292" s="1" t="s">
        <v>17</v>
      </c>
      <c r="F292" s="1">
        <v>26</v>
      </c>
      <c r="G292" s="1">
        <v>0</v>
      </c>
      <c r="H292" s="1">
        <v>0</v>
      </c>
      <c r="I292" s="1">
        <v>19877</v>
      </c>
      <c r="J292" s="1">
        <v>78.849999999999994</v>
      </c>
      <c r="L292" s="1" t="s">
        <v>15</v>
      </c>
    </row>
    <row r="293" spans="1:12" ht="15.75" customHeight="1" x14ac:dyDescent="0.25">
      <c r="A293" s="1">
        <v>292</v>
      </c>
      <c r="B293" s="1">
        <v>1</v>
      </c>
      <c r="C293" s="1">
        <v>1</v>
      </c>
      <c r="D293" s="1" t="s">
        <v>440</v>
      </c>
      <c r="E293" s="1" t="s">
        <v>17</v>
      </c>
      <c r="F293" s="1">
        <v>19</v>
      </c>
      <c r="G293" s="1">
        <v>1</v>
      </c>
      <c r="H293" s="1">
        <v>0</v>
      </c>
      <c r="I293" s="1">
        <v>11967</v>
      </c>
      <c r="J293" s="1">
        <v>91.0792</v>
      </c>
      <c r="K293" s="1" t="s">
        <v>441</v>
      </c>
      <c r="L293" s="1" t="s">
        <v>20</v>
      </c>
    </row>
    <row r="294" spans="1:12" ht="15.75" customHeight="1" x14ac:dyDescent="0.25">
      <c r="A294" s="1">
        <v>293</v>
      </c>
      <c r="B294" s="1">
        <v>0</v>
      </c>
      <c r="C294" s="1">
        <v>2</v>
      </c>
      <c r="D294" s="1" t="s">
        <v>442</v>
      </c>
      <c r="E294" s="1" t="s">
        <v>13</v>
      </c>
      <c r="F294" s="1">
        <v>36</v>
      </c>
      <c r="G294" s="1">
        <v>0</v>
      </c>
      <c r="H294" s="1">
        <v>0</v>
      </c>
      <c r="I294" s="1" t="s">
        <v>443</v>
      </c>
      <c r="J294" s="1">
        <v>12.875</v>
      </c>
      <c r="K294" s="1" t="s">
        <v>444</v>
      </c>
      <c r="L294" s="1" t="s">
        <v>20</v>
      </c>
    </row>
    <row r="295" spans="1:12" ht="15.75" customHeight="1" x14ac:dyDescent="0.25">
      <c r="A295" s="1">
        <v>294</v>
      </c>
      <c r="B295" s="1">
        <v>0</v>
      </c>
      <c r="C295" s="1">
        <v>3</v>
      </c>
      <c r="D295" s="1" t="s">
        <v>445</v>
      </c>
      <c r="E295" s="1" t="s">
        <v>17</v>
      </c>
      <c r="F295" s="1">
        <v>24</v>
      </c>
      <c r="G295" s="1">
        <v>0</v>
      </c>
      <c r="H295" s="1">
        <v>0</v>
      </c>
      <c r="I295" s="1">
        <v>349236</v>
      </c>
      <c r="J295" s="1">
        <v>8.85</v>
      </c>
      <c r="L295" s="1" t="s">
        <v>15</v>
      </c>
    </row>
    <row r="296" spans="1:12" ht="15.75" customHeight="1" x14ac:dyDescent="0.25">
      <c r="A296" s="1">
        <v>295</v>
      </c>
      <c r="B296" s="1">
        <v>0</v>
      </c>
      <c r="C296" s="1">
        <v>3</v>
      </c>
      <c r="D296" s="1" t="s">
        <v>446</v>
      </c>
      <c r="E296" s="1" t="s">
        <v>13</v>
      </c>
      <c r="F296" s="1">
        <v>24</v>
      </c>
      <c r="G296" s="1">
        <v>0</v>
      </c>
      <c r="H296" s="1">
        <v>0</v>
      </c>
      <c r="I296" s="1">
        <v>349233</v>
      </c>
      <c r="J296" s="1">
        <v>7.8958000000000004</v>
      </c>
      <c r="L296" s="1" t="s">
        <v>15</v>
      </c>
    </row>
    <row r="297" spans="1:12" ht="15.75" customHeight="1" x14ac:dyDescent="0.25">
      <c r="A297" s="1">
        <v>296</v>
      </c>
      <c r="B297" s="1">
        <v>0</v>
      </c>
      <c r="C297" s="1">
        <v>1</v>
      </c>
      <c r="D297" s="1" t="s">
        <v>447</v>
      </c>
      <c r="E297" s="1" t="s">
        <v>13</v>
      </c>
      <c r="G297" s="1">
        <v>0</v>
      </c>
      <c r="H297" s="1">
        <v>0</v>
      </c>
      <c r="I297" s="1" t="s">
        <v>448</v>
      </c>
      <c r="J297" s="1">
        <v>27.720800000000001</v>
      </c>
      <c r="L297" s="1" t="s">
        <v>20</v>
      </c>
    </row>
    <row r="298" spans="1:12" ht="15.75" customHeight="1" x14ac:dyDescent="0.25">
      <c r="A298" s="1">
        <v>297</v>
      </c>
      <c r="B298" s="1">
        <v>0</v>
      </c>
      <c r="C298" s="1">
        <v>3</v>
      </c>
      <c r="D298" s="1" t="s">
        <v>449</v>
      </c>
      <c r="E298" s="1" t="s">
        <v>13</v>
      </c>
      <c r="F298" s="1">
        <v>23.5</v>
      </c>
      <c r="G298" s="1">
        <v>0</v>
      </c>
      <c r="H298" s="1">
        <v>0</v>
      </c>
      <c r="I298" s="1">
        <v>2693</v>
      </c>
      <c r="J298" s="1">
        <v>7.2291999999999996</v>
      </c>
      <c r="L298" s="1" t="s">
        <v>20</v>
      </c>
    </row>
    <row r="299" spans="1:12" ht="15.75" customHeight="1" x14ac:dyDescent="0.25">
      <c r="A299" s="1">
        <v>298</v>
      </c>
      <c r="B299" s="1">
        <v>0</v>
      </c>
      <c r="C299" s="1">
        <v>1</v>
      </c>
      <c r="D299" s="1" t="s">
        <v>450</v>
      </c>
      <c r="E299" s="1" t="s">
        <v>17</v>
      </c>
      <c r="F299" s="1">
        <v>2</v>
      </c>
      <c r="G299" s="1">
        <v>1</v>
      </c>
      <c r="H299" s="1">
        <v>2</v>
      </c>
      <c r="I299" s="1">
        <v>113781</v>
      </c>
      <c r="J299" s="1">
        <v>151.55000000000001</v>
      </c>
      <c r="K299" s="1" t="s">
        <v>451</v>
      </c>
      <c r="L299" s="1" t="s">
        <v>15</v>
      </c>
    </row>
    <row r="300" spans="1:12" ht="15.75" customHeight="1" x14ac:dyDescent="0.25">
      <c r="A300" s="1">
        <v>299</v>
      </c>
      <c r="B300" s="1">
        <v>1</v>
      </c>
      <c r="C300" s="1">
        <v>1</v>
      </c>
      <c r="D300" s="1" t="s">
        <v>452</v>
      </c>
      <c r="E300" s="1" t="s">
        <v>13</v>
      </c>
      <c r="G300" s="1">
        <v>0</v>
      </c>
      <c r="H300" s="1">
        <v>0</v>
      </c>
      <c r="I300" s="1">
        <v>19988</v>
      </c>
      <c r="J300" s="1">
        <v>30.5</v>
      </c>
      <c r="K300" s="1" t="s">
        <v>453</v>
      </c>
      <c r="L300" s="1" t="s">
        <v>15</v>
      </c>
    </row>
    <row r="301" spans="1:12" ht="15.75" customHeight="1" x14ac:dyDescent="0.25">
      <c r="A301" s="1">
        <v>300</v>
      </c>
      <c r="B301" s="1">
        <v>1</v>
      </c>
      <c r="C301" s="1">
        <v>1</v>
      </c>
      <c r="D301" s="1" t="s">
        <v>454</v>
      </c>
      <c r="E301" s="1" t="s">
        <v>17</v>
      </c>
      <c r="F301" s="1">
        <v>50</v>
      </c>
      <c r="G301" s="1">
        <v>0</v>
      </c>
      <c r="H301" s="1">
        <v>1</v>
      </c>
      <c r="I301" s="1" t="s">
        <v>188</v>
      </c>
      <c r="J301" s="1">
        <v>247.52080000000001</v>
      </c>
      <c r="K301" s="1" t="s">
        <v>189</v>
      </c>
      <c r="L301" s="1" t="s">
        <v>20</v>
      </c>
    </row>
    <row r="302" spans="1:12" ht="15.75" customHeight="1" x14ac:dyDescent="0.25">
      <c r="A302" s="1">
        <v>301</v>
      </c>
      <c r="B302" s="1">
        <v>1</v>
      </c>
      <c r="C302" s="1">
        <v>3</v>
      </c>
      <c r="D302" s="1" t="s">
        <v>455</v>
      </c>
      <c r="E302" s="1" t="s">
        <v>17</v>
      </c>
      <c r="G302" s="1">
        <v>0</v>
      </c>
      <c r="H302" s="1">
        <v>0</v>
      </c>
      <c r="I302" s="1">
        <v>9234</v>
      </c>
      <c r="J302" s="1">
        <v>7.75</v>
      </c>
      <c r="L302" s="1" t="s">
        <v>28</v>
      </c>
    </row>
    <row r="303" spans="1:12" ht="15.75" customHeight="1" x14ac:dyDescent="0.25">
      <c r="A303" s="1">
        <v>302</v>
      </c>
      <c r="B303" s="1">
        <v>1</v>
      </c>
      <c r="C303" s="1">
        <v>3</v>
      </c>
      <c r="D303" s="1" t="s">
        <v>456</v>
      </c>
      <c r="E303" s="1" t="s">
        <v>13</v>
      </c>
      <c r="G303" s="1">
        <v>2</v>
      </c>
      <c r="H303" s="1">
        <v>0</v>
      </c>
      <c r="I303" s="1">
        <v>367226</v>
      </c>
      <c r="J303" s="1">
        <v>23.25</v>
      </c>
      <c r="L303" s="1" t="s">
        <v>28</v>
      </c>
    </row>
    <row r="304" spans="1:12" ht="15.75" customHeight="1" x14ac:dyDescent="0.25">
      <c r="A304" s="1">
        <v>303</v>
      </c>
      <c r="B304" s="1">
        <v>0</v>
      </c>
      <c r="C304" s="1">
        <v>3</v>
      </c>
      <c r="D304" s="1" t="s">
        <v>457</v>
      </c>
      <c r="E304" s="1" t="s">
        <v>13</v>
      </c>
      <c r="F304" s="1">
        <v>19</v>
      </c>
      <c r="G304" s="1">
        <v>0</v>
      </c>
      <c r="H304" s="1">
        <v>0</v>
      </c>
      <c r="I304" s="1" t="s">
        <v>282</v>
      </c>
      <c r="J304" s="1">
        <v>0</v>
      </c>
      <c r="L304" s="1" t="s">
        <v>15</v>
      </c>
    </row>
    <row r="305" spans="1:12" ht="15.75" customHeight="1" x14ac:dyDescent="0.25">
      <c r="A305" s="1">
        <v>304</v>
      </c>
      <c r="B305" s="1">
        <v>1</v>
      </c>
      <c r="C305" s="1">
        <v>2</v>
      </c>
      <c r="D305" s="1" t="s">
        <v>458</v>
      </c>
      <c r="E305" s="1" t="s">
        <v>17</v>
      </c>
      <c r="G305" s="1">
        <v>0</v>
      </c>
      <c r="H305" s="1">
        <v>0</v>
      </c>
      <c r="I305" s="1">
        <v>226593</v>
      </c>
      <c r="J305" s="1">
        <v>12.35</v>
      </c>
      <c r="K305" s="1" t="s">
        <v>196</v>
      </c>
      <c r="L305" s="1" t="s">
        <v>28</v>
      </c>
    </row>
    <row r="306" spans="1:12" ht="15.75" customHeight="1" x14ac:dyDescent="0.25">
      <c r="A306" s="1">
        <v>305</v>
      </c>
      <c r="B306" s="1">
        <v>0</v>
      </c>
      <c r="C306" s="1">
        <v>3</v>
      </c>
      <c r="D306" s="1" t="s">
        <v>459</v>
      </c>
      <c r="E306" s="1" t="s">
        <v>13</v>
      </c>
      <c r="G306" s="1">
        <v>0</v>
      </c>
      <c r="H306" s="1">
        <v>0</v>
      </c>
      <c r="I306" s="1" t="s">
        <v>460</v>
      </c>
      <c r="J306" s="1">
        <v>8.0500000000000007</v>
      </c>
      <c r="L306" s="1" t="s">
        <v>15</v>
      </c>
    </row>
    <row r="307" spans="1:12" ht="15.75" customHeight="1" x14ac:dyDescent="0.25">
      <c r="A307" s="1">
        <v>306</v>
      </c>
      <c r="B307" s="1">
        <v>1</v>
      </c>
      <c r="C307" s="1">
        <v>1</v>
      </c>
      <c r="D307" s="1" t="s">
        <v>461</v>
      </c>
      <c r="E307" s="1" t="s">
        <v>13</v>
      </c>
      <c r="F307" s="1">
        <v>0.92</v>
      </c>
      <c r="G307" s="1">
        <v>1</v>
      </c>
      <c r="H307" s="1">
        <v>2</v>
      </c>
      <c r="I307" s="1">
        <v>113781</v>
      </c>
      <c r="J307" s="1">
        <v>151.55000000000001</v>
      </c>
      <c r="K307" s="1" t="s">
        <v>451</v>
      </c>
      <c r="L307" s="1" t="s">
        <v>15</v>
      </c>
    </row>
    <row r="308" spans="1:12" ht="15.75" customHeight="1" x14ac:dyDescent="0.25">
      <c r="A308" s="1">
        <v>307</v>
      </c>
      <c r="B308" s="1">
        <v>1</v>
      </c>
      <c r="C308" s="1">
        <v>1</v>
      </c>
      <c r="D308" s="1" t="s">
        <v>462</v>
      </c>
      <c r="E308" s="1" t="s">
        <v>17</v>
      </c>
      <c r="G308" s="1">
        <v>0</v>
      </c>
      <c r="H308" s="1">
        <v>0</v>
      </c>
      <c r="I308" s="1">
        <v>17421</v>
      </c>
      <c r="J308" s="1">
        <v>110.88330000000001</v>
      </c>
      <c r="L308" s="1" t="s">
        <v>20</v>
      </c>
    </row>
    <row r="309" spans="1:12" ht="15.75" customHeight="1" x14ac:dyDescent="0.25">
      <c r="A309" s="1">
        <v>308</v>
      </c>
      <c r="B309" s="1">
        <v>1</v>
      </c>
      <c r="C309" s="1">
        <v>1</v>
      </c>
      <c r="D309" s="1" t="s">
        <v>463</v>
      </c>
      <c r="E309" s="1" t="s">
        <v>17</v>
      </c>
      <c r="F309" s="1">
        <v>17</v>
      </c>
      <c r="G309" s="1">
        <v>1</v>
      </c>
      <c r="H309" s="1">
        <v>0</v>
      </c>
      <c r="I309" s="1" t="s">
        <v>464</v>
      </c>
      <c r="J309" s="1">
        <v>108.9</v>
      </c>
      <c r="K309" s="1" t="s">
        <v>465</v>
      </c>
      <c r="L309" s="1" t="s">
        <v>20</v>
      </c>
    </row>
    <row r="310" spans="1:12" ht="15.75" customHeight="1" x14ac:dyDescent="0.25">
      <c r="A310" s="1">
        <v>309</v>
      </c>
      <c r="B310" s="1">
        <v>0</v>
      </c>
      <c r="C310" s="1">
        <v>2</v>
      </c>
      <c r="D310" s="1" t="s">
        <v>466</v>
      </c>
      <c r="E310" s="1" t="s">
        <v>13</v>
      </c>
      <c r="F310" s="1">
        <v>30</v>
      </c>
      <c r="G310" s="1">
        <v>1</v>
      </c>
      <c r="H310" s="1">
        <v>0</v>
      </c>
      <c r="I310" s="1" t="s">
        <v>467</v>
      </c>
      <c r="J310" s="1">
        <v>24</v>
      </c>
      <c r="L310" s="1" t="s">
        <v>20</v>
      </c>
    </row>
    <row r="311" spans="1:12" ht="15.75" customHeight="1" x14ac:dyDescent="0.25">
      <c r="A311" s="1">
        <v>310</v>
      </c>
      <c r="B311" s="1">
        <v>1</v>
      </c>
      <c r="C311" s="1">
        <v>1</v>
      </c>
      <c r="D311" s="1" t="s">
        <v>468</v>
      </c>
      <c r="E311" s="1" t="s">
        <v>17</v>
      </c>
      <c r="F311" s="1">
        <v>30</v>
      </c>
      <c r="G311" s="1">
        <v>0</v>
      </c>
      <c r="H311" s="1">
        <v>0</v>
      </c>
      <c r="I311" s="1" t="s">
        <v>469</v>
      </c>
      <c r="J311" s="1">
        <v>56.929200000000002</v>
      </c>
      <c r="K311" s="1" t="s">
        <v>470</v>
      </c>
      <c r="L311" s="1" t="s">
        <v>20</v>
      </c>
    </row>
    <row r="312" spans="1:12" ht="15.75" customHeight="1" x14ac:dyDescent="0.25">
      <c r="A312" s="1">
        <v>311</v>
      </c>
      <c r="B312" s="1">
        <v>1</v>
      </c>
      <c r="C312" s="1">
        <v>1</v>
      </c>
      <c r="D312" s="1" t="s">
        <v>471</v>
      </c>
      <c r="E312" s="1" t="s">
        <v>17</v>
      </c>
      <c r="F312" s="1">
        <v>24</v>
      </c>
      <c r="G312" s="1">
        <v>0</v>
      </c>
      <c r="H312" s="1">
        <v>0</v>
      </c>
      <c r="I312" s="1">
        <v>11767</v>
      </c>
      <c r="J312" s="1">
        <v>83.158299999999997</v>
      </c>
      <c r="K312" s="1" t="s">
        <v>472</v>
      </c>
      <c r="L312" s="1" t="s">
        <v>20</v>
      </c>
    </row>
    <row r="313" spans="1:12" ht="15.75" customHeight="1" x14ac:dyDescent="0.25">
      <c r="A313" s="1">
        <v>312</v>
      </c>
      <c r="B313" s="1">
        <v>1</v>
      </c>
      <c r="C313" s="1">
        <v>1</v>
      </c>
      <c r="D313" s="1" t="s">
        <v>473</v>
      </c>
      <c r="E313" s="1" t="s">
        <v>17</v>
      </c>
      <c r="F313" s="1">
        <v>18</v>
      </c>
      <c r="G313" s="1">
        <v>2</v>
      </c>
      <c r="H313" s="1">
        <v>2</v>
      </c>
      <c r="I313" s="1" t="s">
        <v>474</v>
      </c>
      <c r="J313" s="1">
        <v>262.375</v>
      </c>
      <c r="K313" s="1" t="s">
        <v>475</v>
      </c>
      <c r="L313" s="1" t="s">
        <v>20</v>
      </c>
    </row>
    <row r="314" spans="1:12" ht="15.75" customHeight="1" x14ac:dyDescent="0.25">
      <c r="A314" s="1">
        <v>313</v>
      </c>
      <c r="B314" s="1">
        <v>0</v>
      </c>
      <c r="C314" s="1">
        <v>2</v>
      </c>
      <c r="D314" s="1" t="s">
        <v>476</v>
      </c>
      <c r="E314" s="1" t="s">
        <v>17</v>
      </c>
      <c r="F314" s="1">
        <v>26</v>
      </c>
      <c r="G314" s="1">
        <v>1</v>
      </c>
      <c r="H314" s="1">
        <v>1</v>
      </c>
      <c r="I314" s="1">
        <v>250651</v>
      </c>
      <c r="J314" s="1">
        <v>26</v>
      </c>
      <c r="L314" s="1" t="s">
        <v>15</v>
      </c>
    </row>
    <row r="315" spans="1:12" ht="15.75" customHeight="1" x14ac:dyDescent="0.25">
      <c r="A315" s="1">
        <v>314</v>
      </c>
      <c r="B315" s="1">
        <v>0</v>
      </c>
      <c r="C315" s="1">
        <v>3</v>
      </c>
      <c r="D315" s="1" t="s">
        <v>477</v>
      </c>
      <c r="E315" s="1" t="s">
        <v>13</v>
      </c>
      <c r="F315" s="1">
        <v>28</v>
      </c>
      <c r="G315" s="1">
        <v>0</v>
      </c>
      <c r="H315" s="1">
        <v>0</v>
      </c>
      <c r="I315" s="1">
        <v>349243</v>
      </c>
      <c r="J315" s="1">
        <v>7.8958000000000004</v>
      </c>
      <c r="L315" s="1" t="s">
        <v>15</v>
      </c>
    </row>
    <row r="316" spans="1:12" ht="15.75" customHeight="1" x14ac:dyDescent="0.25">
      <c r="A316" s="1">
        <v>315</v>
      </c>
      <c r="B316" s="1">
        <v>0</v>
      </c>
      <c r="C316" s="1">
        <v>2</v>
      </c>
      <c r="D316" s="1" t="s">
        <v>478</v>
      </c>
      <c r="E316" s="1" t="s">
        <v>13</v>
      </c>
      <c r="F316" s="1">
        <v>43</v>
      </c>
      <c r="G316" s="1">
        <v>1</v>
      </c>
      <c r="H316" s="1">
        <v>1</v>
      </c>
      <c r="I316" s="1" t="s">
        <v>479</v>
      </c>
      <c r="J316" s="1">
        <v>26.25</v>
      </c>
      <c r="L316" s="1" t="s">
        <v>15</v>
      </c>
    </row>
    <row r="317" spans="1:12" ht="15.75" customHeight="1" x14ac:dyDescent="0.25">
      <c r="A317" s="1">
        <v>316</v>
      </c>
      <c r="B317" s="1">
        <v>1</v>
      </c>
      <c r="C317" s="1">
        <v>3</v>
      </c>
      <c r="D317" s="1" t="s">
        <v>480</v>
      </c>
      <c r="E317" s="1" t="s">
        <v>17</v>
      </c>
      <c r="F317" s="1">
        <v>26</v>
      </c>
      <c r="G317" s="1">
        <v>0</v>
      </c>
      <c r="H317" s="1">
        <v>0</v>
      </c>
      <c r="I317" s="1">
        <v>347470</v>
      </c>
      <c r="J317" s="1">
        <v>7.8541999999999996</v>
      </c>
      <c r="L317" s="1" t="s">
        <v>15</v>
      </c>
    </row>
    <row r="318" spans="1:12" ht="15.75" customHeight="1" x14ac:dyDescent="0.25">
      <c r="A318" s="1">
        <v>317</v>
      </c>
      <c r="B318" s="1">
        <v>1</v>
      </c>
      <c r="C318" s="1">
        <v>2</v>
      </c>
      <c r="D318" s="1" t="s">
        <v>481</v>
      </c>
      <c r="E318" s="1" t="s">
        <v>17</v>
      </c>
      <c r="F318" s="1">
        <v>24</v>
      </c>
      <c r="G318" s="1">
        <v>1</v>
      </c>
      <c r="H318" s="1">
        <v>0</v>
      </c>
      <c r="I318" s="1">
        <v>244367</v>
      </c>
      <c r="J318" s="1">
        <v>26</v>
      </c>
      <c r="L318" s="1" t="s">
        <v>15</v>
      </c>
    </row>
    <row r="319" spans="1:12" ht="15.75" customHeight="1" x14ac:dyDescent="0.25">
      <c r="A319" s="1">
        <v>318</v>
      </c>
      <c r="B319" s="1">
        <v>0</v>
      </c>
      <c r="C319" s="1">
        <v>2</v>
      </c>
      <c r="D319" s="1" t="s">
        <v>482</v>
      </c>
      <c r="E319" s="1" t="s">
        <v>13</v>
      </c>
      <c r="F319" s="1">
        <v>54</v>
      </c>
      <c r="G319" s="1">
        <v>0</v>
      </c>
      <c r="H319" s="1">
        <v>0</v>
      </c>
      <c r="I319" s="1">
        <v>29011</v>
      </c>
      <c r="J319" s="1">
        <v>14</v>
      </c>
      <c r="L319" s="1" t="s">
        <v>15</v>
      </c>
    </row>
    <row r="320" spans="1:12" ht="15.75" customHeight="1" x14ac:dyDescent="0.25">
      <c r="A320" s="1">
        <v>319</v>
      </c>
      <c r="B320" s="1">
        <v>1</v>
      </c>
      <c r="C320" s="1">
        <v>1</v>
      </c>
      <c r="D320" s="1" t="s">
        <v>483</v>
      </c>
      <c r="E320" s="1" t="s">
        <v>17</v>
      </c>
      <c r="F320" s="1">
        <v>31</v>
      </c>
      <c r="G320" s="1">
        <v>0</v>
      </c>
      <c r="H320" s="1">
        <v>2</v>
      </c>
      <c r="I320" s="1">
        <v>36928</v>
      </c>
      <c r="J320" s="1">
        <v>164.86670000000001</v>
      </c>
      <c r="K320" s="1" t="s">
        <v>484</v>
      </c>
      <c r="L320" s="1" t="s">
        <v>15</v>
      </c>
    </row>
    <row r="321" spans="1:12" ht="15.75" customHeight="1" x14ac:dyDescent="0.25">
      <c r="A321" s="1">
        <v>320</v>
      </c>
      <c r="B321" s="1">
        <v>1</v>
      </c>
      <c r="C321" s="1">
        <v>1</v>
      </c>
      <c r="D321" s="1" t="s">
        <v>485</v>
      </c>
      <c r="E321" s="1" t="s">
        <v>17</v>
      </c>
      <c r="F321" s="1">
        <v>40</v>
      </c>
      <c r="G321" s="1">
        <v>1</v>
      </c>
      <c r="H321" s="1">
        <v>1</v>
      </c>
      <c r="I321" s="1">
        <v>16966</v>
      </c>
      <c r="J321" s="1">
        <v>134.5</v>
      </c>
      <c r="K321" s="1" t="s">
        <v>486</v>
      </c>
      <c r="L321" s="1" t="s">
        <v>20</v>
      </c>
    </row>
    <row r="322" spans="1:12" ht="15.75" customHeight="1" x14ac:dyDescent="0.25">
      <c r="A322" s="1">
        <v>321</v>
      </c>
      <c r="B322" s="1">
        <v>0</v>
      </c>
      <c r="C322" s="1">
        <v>3</v>
      </c>
      <c r="D322" s="1" t="s">
        <v>487</v>
      </c>
      <c r="E322" s="1" t="s">
        <v>13</v>
      </c>
      <c r="F322" s="1">
        <v>22</v>
      </c>
      <c r="G322" s="1">
        <v>0</v>
      </c>
      <c r="H322" s="1">
        <v>0</v>
      </c>
      <c r="I322" s="1" t="s">
        <v>488</v>
      </c>
      <c r="J322" s="1">
        <v>7.25</v>
      </c>
      <c r="L322" s="1" t="s">
        <v>15</v>
      </c>
    </row>
    <row r="323" spans="1:12" ht="15.75" customHeight="1" x14ac:dyDescent="0.25">
      <c r="A323" s="1">
        <v>322</v>
      </c>
      <c r="B323" s="1">
        <v>0</v>
      </c>
      <c r="C323" s="1">
        <v>3</v>
      </c>
      <c r="D323" s="1" t="s">
        <v>489</v>
      </c>
      <c r="E323" s="1" t="s">
        <v>13</v>
      </c>
      <c r="F323" s="1">
        <v>27</v>
      </c>
      <c r="G323" s="1">
        <v>0</v>
      </c>
      <c r="H323" s="1">
        <v>0</v>
      </c>
      <c r="I323" s="1">
        <v>349219</v>
      </c>
      <c r="J323" s="1">
        <v>7.8958000000000004</v>
      </c>
      <c r="L323" s="1" t="s">
        <v>15</v>
      </c>
    </row>
    <row r="324" spans="1:12" ht="15.75" customHeight="1" x14ac:dyDescent="0.25">
      <c r="A324" s="1">
        <v>323</v>
      </c>
      <c r="B324" s="1">
        <v>1</v>
      </c>
      <c r="C324" s="1">
        <v>2</v>
      </c>
      <c r="D324" s="1" t="s">
        <v>490</v>
      </c>
      <c r="E324" s="1" t="s">
        <v>17</v>
      </c>
      <c r="F324" s="1">
        <v>30</v>
      </c>
      <c r="G324" s="1">
        <v>0</v>
      </c>
      <c r="H324" s="1">
        <v>0</v>
      </c>
      <c r="I324" s="1">
        <v>234818</v>
      </c>
      <c r="J324" s="1">
        <v>12.35</v>
      </c>
      <c r="L324" s="1" t="s">
        <v>28</v>
      </c>
    </row>
    <row r="325" spans="1:12" ht="15.75" customHeight="1" x14ac:dyDescent="0.25">
      <c r="A325" s="1">
        <v>324</v>
      </c>
      <c r="B325" s="1">
        <v>1</v>
      </c>
      <c r="C325" s="1">
        <v>2</v>
      </c>
      <c r="D325" s="1" t="s">
        <v>491</v>
      </c>
      <c r="E325" s="1" t="s">
        <v>17</v>
      </c>
      <c r="F325" s="1">
        <v>22</v>
      </c>
      <c r="G325" s="1">
        <v>1</v>
      </c>
      <c r="H325" s="1">
        <v>1</v>
      </c>
      <c r="I325" s="1">
        <v>248738</v>
      </c>
      <c r="J325" s="1">
        <v>29</v>
      </c>
      <c r="L325" s="1" t="s">
        <v>15</v>
      </c>
    </row>
    <row r="326" spans="1:12" ht="15.75" customHeight="1" x14ac:dyDescent="0.25">
      <c r="A326" s="1">
        <v>325</v>
      </c>
      <c r="B326" s="1">
        <v>0</v>
      </c>
      <c r="C326" s="1">
        <v>3</v>
      </c>
      <c r="D326" s="1" t="s">
        <v>492</v>
      </c>
      <c r="E326" s="1" t="s">
        <v>13</v>
      </c>
      <c r="G326" s="1">
        <v>8</v>
      </c>
      <c r="H326" s="1">
        <v>2</v>
      </c>
      <c r="I326" s="1" t="s">
        <v>252</v>
      </c>
      <c r="J326" s="1">
        <v>69.55</v>
      </c>
      <c r="L326" s="1" t="s">
        <v>15</v>
      </c>
    </row>
    <row r="327" spans="1:12" ht="15.75" customHeight="1" x14ac:dyDescent="0.25">
      <c r="A327" s="1">
        <v>326</v>
      </c>
      <c r="B327" s="1">
        <v>1</v>
      </c>
      <c r="C327" s="1">
        <v>1</v>
      </c>
      <c r="D327" s="1" t="s">
        <v>493</v>
      </c>
      <c r="E327" s="1" t="s">
        <v>17</v>
      </c>
      <c r="F327" s="1">
        <v>36</v>
      </c>
      <c r="G327" s="1">
        <v>0</v>
      </c>
      <c r="H327" s="1">
        <v>0</v>
      </c>
      <c r="I327" s="1" t="s">
        <v>411</v>
      </c>
      <c r="J327" s="1">
        <v>135.63329999999999</v>
      </c>
      <c r="K327" s="1" t="s">
        <v>494</v>
      </c>
      <c r="L327" s="1" t="s">
        <v>20</v>
      </c>
    </row>
    <row r="328" spans="1:12" ht="15.75" customHeight="1" x14ac:dyDescent="0.25">
      <c r="A328" s="1">
        <v>327</v>
      </c>
      <c r="B328" s="1">
        <v>0</v>
      </c>
      <c r="C328" s="1">
        <v>3</v>
      </c>
      <c r="D328" s="1" t="s">
        <v>495</v>
      </c>
      <c r="E328" s="1" t="s">
        <v>13</v>
      </c>
      <c r="F328" s="1">
        <v>61</v>
      </c>
      <c r="G328" s="1">
        <v>0</v>
      </c>
      <c r="H328" s="1">
        <v>0</v>
      </c>
      <c r="I328" s="1">
        <v>345364</v>
      </c>
      <c r="J328" s="1">
        <v>6.2374999999999998</v>
      </c>
      <c r="L328" s="1" t="s">
        <v>15</v>
      </c>
    </row>
    <row r="329" spans="1:12" ht="15.75" customHeight="1" x14ac:dyDescent="0.25">
      <c r="A329" s="1">
        <v>328</v>
      </c>
      <c r="B329" s="1">
        <v>1</v>
      </c>
      <c r="C329" s="1">
        <v>2</v>
      </c>
      <c r="D329" s="1" t="s">
        <v>496</v>
      </c>
      <c r="E329" s="1" t="s">
        <v>17</v>
      </c>
      <c r="F329" s="1">
        <v>36</v>
      </c>
      <c r="G329" s="1">
        <v>0</v>
      </c>
      <c r="H329" s="1">
        <v>0</v>
      </c>
      <c r="I329" s="1">
        <v>28551</v>
      </c>
      <c r="J329" s="1">
        <v>13</v>
      </c>
      <c r="K329" s="1" t="s">
        <v>444</v>
      </c>
      <c r="L329" s="1" t="s">
        <v>15</v>
      </c>
    </row>
    <row r="330" spans="1:12" ht="15.75" customHeight="1" x14ac:dyDescent="0.25">
      <c r="A330" s="1">
        <v>329</v>
      </c>
      <c r="B330" s="1">
        <v>1</v>
      </c>
      <c r="C330" s="1">
        <v>3</v>
      </c>
      <c r="D330" s="1" t="s">
        <v>497</v>
      </c>
      <c r="E330" s="1" t="s">
        <v>17</v>
      </c>
      <c r="F330" s="1">
        <v>31</v>
      </c>
      <c r="G330" s="1">
        <v>1</v>
      </c>
      <c r="H330" s="1">
        <v>1</v>
      </c>
      <c r="I330" s="1">
        <v>363291</v>
      </c>
      <c r="J330" s="1">
        <v>20.524999999999999</v>
      </c>
      <c r="L330" s="1" t="s">
        <v>15</v>
      </c>
    </row>
    <row r="331" spans="1:12" ht="15.75" customHeight="1" x14ac:dyDescent="0.25">
      <c r="A331" s="1">
        <v>330</v>
      </c>
      <c r="B331" s="1">
        <v>1</v>
      </c>
      <c r="C331" s="1">
        <v>1</v>
      </c>
      <c r="D331" s="1" t="s">
        <v>498</v>
      </c>
      <c r="E331" s="1" t="s">
        <v>17</v>
      </c>
      <c r="F331" s="1">
        <v>16</v>
      </c>
      <c r="G331" s="1">
        <v>0</v>
      </c>
      <c r="H331" s="1">
        <v>1</v>
      </c>
      <c r="I331" s="1">
        <v>111361</v>
      </c>
      <c r="J331" s="1">
        <v>57.979199999999999</v>
      </c>
      <c r="K331" s="1" t="s">
        <v>499</v>
      </c>
      <c r="L331" s="1" t="s">
        <v>20</v>
      </c>
    </row>
    <row r="332" spans="1:12" ht="15.75" customHeight="1" x14ac:dyDescent="0.25">
      <c r="A332" s="1">
        <v>331</v>
      </c>
      <c r="B332" s="1">
        <v>1</v>
      </c>
      <c r="C332" s="1">
        <v>3</v>
      </c>
      <c r="D332" s="1" t="s">
        <v>500</v>
      </c>
      <c r="E332" s="1" t="s">
        <v>17</v>
      </c>
      <c r="G332" s="1">
        <v>2</v>
      </c>
      <c r="H332" s="1">
        <v>0</v>
      </c>
      <c r="I332" s="1">
        <v>367226</v>
      </c>
      <c r="J332" s="1">
        <v>23.25</v>
      </c>
      <c r="L332" s="1" t="s">
        <v>28</v>
      </c>
    </row>
    <row r="333" spans="1:12" ht="15.75" customHeight="1" x14ac:dyDescent="0.25">
      <c r="A333" s="1">
        <v>332</v>
      </c>
      <c r="B333" s="1">
        <v>0</v>
      </c>
      <c r="C333" s="1">
        <v>1</v>
      </c>
      <c r="D333" s="1" t="s">
        <v>501</v>
      </c>
      <c r="E333" s="1" t="s">
        <v>13</v>
      </c>
      <c r="F333" s="1">
        <v>45.5</v>
      </c>
      <c r="G333" s="1">
        <v>0</v>
      </c>
      <c r="H333" s="1">
        <v>0</v>
      </c>
      <c r="I333" s="1">
        <v>113043</v>
      </c>
      <c r="J333" s="1">
        <v>28.5</v>
      </c>
      <c r="K333" s="1" t="s">
        <v>502</v>
      </c>
      <c r="L333" s="1" t="s">
        <v>15</v>
      </c>
    </row>
    <row r="334" spans="1:12" ht="15.75" customHeight="1" x14ac:dyDescent="0.25">
      <c r="A334" s="1">
        <v>333</v>
      </c>
      <c r="B334" s="1">
        <v>0</v>
      </c>
      <c r="C334" s="1">
        <v>1</v>
      </c>
      <c r="D334" s="1" t="s">
        <v>503</v>
      </c>
      <c r="E334" s="1" t="s">
        <v>13</v>
      </c>
      <c r="F334" s="1">
        <v>38</v>
      </c>
      <c r="G334" s="1">
        <v>0</v>
      </c>
      <c r="H334" s="1">
        <v>1</v>
      </c>
      <c r="I334" s="1" t="s">
        <v>408</v>
      </c>
      <c r="J334" s="1">
        <v>153.46250000000001</v>
      </c>
      <c r="K334" s="1" t="s">
        <v>504</v>
      </c>
      <c r="L334" s="1" t="s">
        <v>15</v>
      </c>
    </row>
    <row r="335" spans="1:12" ht="15.75" customHeight="1" x14ac:dyDescent="0.25">
      <c r="A335" s="1">
        <v>334</v>
      </c>
      <c r="B335" s="1">
        <v>0</v>
      </c>
      <c r="C335" s="1">
        <v>3</v>
      </c>
      <c r="D335" s="1" t="s">
        <v>505</v>
      </c>
      <c r="E335" s="1" t="s">
        <v>13</v>
      </c>
      <c r="F335" s="1">
        <v>16</v>
      </c>
      <c r="G335" s="1">
        <v>2</v>
      </c>
      <c r="H335" s="1">
        <v>0</v>
      </c>
      <c r="I335" s="1">
        <v>345764</v>
      </c>
      <c r="J335" s="1">
        <v>18</v>
      </c>
      <c r="L335" s="1" t="s">
        <v>15</v>
      </c>
    </row>
    <row r="336" spans="1:12" ht="15.75" customHeight="1" x14ac:dyDescent="0.25">
      <c r="A336" s="1">
        <v>335</v>
      </c>
      <c r="B336" s="1">
        <v>1</v>
      </c>
      <c r="C336" s="1">
        <v>1</v>
      </c>
      <c r="D336" s="1" t="s">
        <v>506</v>
      </c>
      <c r="E336" s="1" t="s">
        <v>17</v>
      </c>
      <c r="G336" s="1">
        <v>1</v>
      </c>
      <c r="H336" s="1">
        <v>0</v>
      </c>
      <c r="I336" s="1" t="s">
        <v>507</v>
      </c>
      <c r="J336" s="1">
        <v>133.65</v>
      </c>
      <c r="L336" s="1" t="s">
        <v>15</v>
      </c>
    </row>
    <row r="337" spans="1:12" ht="15.75" customHeight="1" x14ac:dyDescent="0.25">
      <c r="A337" s="1">
        <v>336</v>
      </c>
      <c r="B337" s="1">
        <v>0</v>
      </c>
      <c r="C337" s="1">
        <v>3</v>
      </c>
      <c r="D337" s="1" t="s">
        <v>508</v>
      </c>
      <c r="E337" s="1" t="s">
        <v>13</v>
      </c>
      <c r="G337" s="1">
        <v>0</v>
      </c>
      <c r="H337" s="1">
        <v>0</v>
      </c>
      <c r="I337" s="1">
        <v>349225</v>
      </c>
      <c r="J337" s="1">
        <v>7.8958000000000004</v>
      </c>
      <c r="L337" s="1" t="s">
        <v>15</v>
      </c>
    </row>
    <row r="338" spans="1:12" ht="15.75" customHeight="1" x14ac:dyDescent="0.25">
      <c r="A338" s="1">
        <v>337</v>
      </c>
      <c r="B338" s="1">
        <v>0</v>
      </c>
      <c r="C338" s="1">
        <v>1</v>
      </c>
      <c r="D338" s="1" t="s">
        <v>509</v>
      </c>
      <c r="E338" s="1" t="s">
        <v>13</v>
      </c>
      <c r="F338" s="1">
        <v>29</v>
      </c>
      <c r="G338" s="1">
        <v>1</v>
      </c>
      <c r="H338" s="1">
        <v>0</v>
      </c>
      <c r="I338" s="1">
        <v>113776</v>
      </c>
      <c r="J338" s="1">
        <v>66.599999999999994</v>
      </c>
      <c r="K338" s="1" t="s">
        <v>238</v>
      </c>
      <c r="L338" s="1" t="s">
        <v>15</v>
      </c>
    </row>
    <row r="339" spans="1:12" ht="15.75" customHeight="1" x14ac:dyDescent="0.25">
      <c r="A339" s="1">
        <v>338</v>
      </c>
      <c r="B339" s="1">
        <v>1</v>
      </c>
      <c r="C339" s="1">
        <v>1</v>
      </c>
      <c r="D339" s="1" t="s">
        <v>510</v>
      </c>
      <c r="E339" s="1" t="s">
        <v>17</v>
      </c>
      <c r="F339" s="1">
        <v>41</v>
      </c>
      <c r="G339" s="1">
        <v>0</v>
      </c>
      <c r="H339" s="1">
        <v>0</v>
      </c>
      <c r="I339" s="1">
        <v>16966</v>
      </c>
      <c r="J339" s="1">
        <v>134.5</v>
      </c>
      <c r="K339" s="1" t="s">
        <v>511</v>
      </c>
      <c r="L339" s="1" t="s">
        <v>20</v>
      </c>
    </row>
    <row r="340" spans="1:12" ht="15.75" customHeight="1" x14ac:dyDescent="0.25">
      <c r="A340" s="1">
        <v>339</v>
      </c>
      <c r="B340" s="1">
        <v>1</v>
      </c>
      <c r="C340" s="1">
        <v>3</v>
      </c>
      <c r="D340" s="1" t="s">
        <v>512</v>
      </c>
      <c r="E340" s="1" t="s">
        <v>13</v>
      </c>
      <c r="F340" s="1">
        <v>45</v>
      </c>
      <c r="G340" s="1">
        <v>0</v>
      </c>
      <c r="H340" s="1">
        <v>0</v>
      </c>
      <c r="I340" s="1">
        <v>7598</v>
      </c>
      <c r="J340" s="1">
        <v>8.0500000000000007</v>
      </c>
      <c r="L340" s="1" t="s">
        <v>15</v>
      </c>
    </row>
    <row r="341" spans="1:12" ht="15.75" customHeight="1" x14ac:dyDescent="0.25">
      <c r="A341" s="1">
        <v>340</v>
      </c>
      <c r="B341" s="1">
        <v>0</v>
      </c>
      <c r="C341" s="1">
        <v>1</v>
      </c>
      <c r="D341" s="1" t="s">
        <v>513</v>
      </c>
      <c r="E341" s="1" t="s">
        <v>13</v>
      </c>
      <c r="F341" s="1">
        <v>45</v>
      </c>
      <c r="G341" s="1">
        <v>0</v>
      </c>
      <c r="H341" s="1">
        <v>0</v>
      </c>
      <c r="I341" s="1">
        <v>113784</v>
      </c>
      <c r="J341" s="1">
        <v>35.5</v>
      </c>
      <c r="K341" s="1" t="s">
        <v>514</v>
      </c>
      <c r="L341" s="1" t="s">
        <v>15</v>
      </c>
    </row>
    <row r="342" spans="1:12" ht="15.75" customHeight="1" x14ac:dyDescent="0.25">
      <c r="A342" s="1">
        <v>341</v>
      </c>
      <c r="B342" s="1">
        <v>1</v>
      </c>
      <c r="C342" s="1">
        <v>2</v>
      </c>
      <c r="D342" s="1" t="s">
        <v>515</v>
      </c>
      <c r="E342" s="1" t="s">
        <v>13</v>
      </c>
      <c r="F342" s="1">
        <v>2</v>
      </c>
      <c r="G342" s="1">
        <v>1</v>
      </c>
      <c r="H342" s="1">
        <v>1</v>
      </c>
      <c r="I342" s="1">
        <v>230080</v>
      </c>
      <c r="J342" s="1">
        <v>26</v>
      </c>
      <c r="K342" s="1" t="s">
        <v>233</v>
      </c>
      <c r="L342" s="1" t="s">
        <v>15</v>
      </c>
    </row>
    <row r="343" spans="1:12" ht="15.75" customHeight="1" x14ac:dyDescent="0.25">
      <c r="A343" s="1">
        <v>342</v>
      </c>
      <c r="B343" s="1">
        <v>1</v>
      </c>
      <c r="C343" s="1">
        <v>1</v>
      </c>
      <c r="D343" s="1" t="s">
        <v>516</v>
      </c>
      <c r="E343" s="1" t="s">
        <v>17</v>
      </c>
      <c r="F343" s="1">
        <v>24</v>
      </c>
      <c r="G343" s="1">
        <v>3</v>
      </c>
      <c r="H343" s="1">
        <v>2</v>
      </c>
      <c r="I343" s="1">
        <v>19950</v>
      </c>
      <c r="J343" s="1">
        <v>263</v>
      </c>
      <c r="K343" s="1" t="s">
        <v>58</v>
      </c>
      <c r="L343" s="1" t="s">
        <v>15</v>
      </c>
    </row>
    <row r="344" spans="1:12" ht="15.75" customHeight="1" x14ac:dyDescent="0.25">
      <c r="A344" s="1">
        <v>343</v>
      </c>
      <c r="B344" s="1">
        <v>0</v>
      </c>
      <c r="C344" s="1">
        <v>2</v>
      </c>
      <c r="D344" s="1" t="s">
        <v>517</v>
      </c>
      <c r="E344" s="1" t="s">
        <v>13</v>
      </c>
      <c r="F344" s="1">
        <v>28</v>
      </c>
      <c r="G344" s="1">
        <v>0</v>
      </c>
      <c r="H344" s="1">
        <v>0</v>
      </c>
      <c r="I344" s="1">
        <v>248740</v>
      </c>
      <c r="J344" s="1">
        <v>13</v>
      </c>
      <c r="L344" s="1" t="s">
        <v>15</v>
      </c>
    </row>
    <row r="345" spans="1:12" ht="15.75" customHeight="1" x14ac:dyDescent="0.25">
      <c r="A345" s="1">
        <v>344</v>
      </c>
      <c r="B345" s="1">
        <v>0</v>
      </c>
      <c r="C345" s="1">
        <v>2</v>
      </c>
      <c r="D345" s="1" t="s">
        <v>518</v>
      </c>
      <c r="E345" s="1" t="s">
        <v>13</v>
      </c>
      <c r="F345" s="1">
        <v>25</v>
      </c>
      <c r="G345" s="1">
        <v>0</v>
      </c>
      <c r="H345" s="1">
        <v>0</v>
      </c>
      <c r="I345" s="1">
        <v>244361</v>
      </c>
      <c r="J345" s="1">
        <v>13</v>
      </c>
      <c r="L345" s="1" t="s">
        <v>15</v>
      </c>
    </row>
    <row r="346" spans="1:12" ht="15.75" customHeight="1" x14ac:dyDescent="0.25">
      <c r="A346" s="1">
        <v>345</v>
      </c>
      <c r="B346" s="1">
        <v>0</v>
      </c>
      <c r="C346" s="1">
        <v>2</v>
      </c>
      <c r="D346" s="1" t="s">
        <v>519</v>
      </c>
      <c r="E346" s="1" t="s">
        <v>13</v>
      </c>
      <c r="F346" s="1">
        <v>36</v>
      </c>
      <c r="G346" s="1">
        <v>0</v>
      </c>
      <c r="H346" s="1">
        <v>0</v>
      </c>
      <c r="I346" s="1">
        <v>229236</v>
      </c>
      <c r="J346" s="1">
        <v>13</v>
      </c>
      <c r="L346" s="1" t="s">
        <v>15</v>
      </c>
    </row>
    <row r="347" spans="1:12" ht="15.75" customHeight="1" x14ac:dyDescent="0.25">
      <c r="A347" s="1">
        <v>346</v>
      </c>
      <c r="B347" s="1">
        <v>1</v>
      </c>
      <c r="C347" s="1">
        <v>2</v>
      </c>
      <c r="D347" s="1" t="s">
        <v>520</v>
      </c>
      <c r="E347" s="1" t="s">
        <v>17</v>
      </c>
      <c r="F347" s="1">
        <v>24</v>
      </c>
      <c r="G347" s="1">
        <v>0</v>
      </c>
      <c r="H347" s="1">
        <v>0</v>
      </c>
      <c r="I347" s="1">
        <v>248733</v>
      </c>
      <c r="J347" s="1">
        <v>13</v>
      </c>
      <c r="K347" s="1" t="s">
        <v>118</v>
      </c>
      <c r="L347" s="1" t="s">
        <v>15</v>
      </c>
    </row>
    <row r="348" spans="1:12" ht="15.75" customHeight="1" x14ac:dyDescent="0.25">
      <c r="A348" s="1">
        <v>347</v>
      </c>
      <c r="B348" s="1">
        <v>1</v>
      </c>
      <c r="C348" s="1">
        <v>2</v>
      </c>
      <c r="D348" s="1" t="s">
        <v>521</v>
      </c>
      <c r="E348" s="1" t="s">
        <v>17</v>
      </c>
      <c r="F348" s="1">
        <v>40</v>
      </c>
      <c r="G348" s="1">
        <v>0</v>
      </c>
      <c r="H348" s="1">
        <v>0</v>
      </c>
      <c r="I348" s="1">
        <v>31418</v>
      </c>
      <c r="J348" s="1">
        <v>13</v>
      </c>
      <c r="L348" s="1" t="s">
        <v>15</v>
      </c>
    </row>
    <row r="349" spans="1:12" ht="15.75" customHeight="1" x14ac:dyDescent="0.25">
      <c r="A349" s="1">
        <v>348</v>
      </c>
      <c r="B349" s="1">
        <v>1</v>
      </c>
      <c r="C349" s="1">
        <v>3</v>
      </c>
      <c r="D349" s="1" t="s">
        <v>522</v>
      </c>
      <c r="E349" s="1" t="s">
        <v>17</v>
      </c>
      <c r="G349" s="1">
        <v>1</v>
      </c>
      <c r="H349" s="1">
        <v>0</v>
      </c>
      <c r="I349" s="1">
        <v>386525</v>
      </c>
      <c r="J349" s="1">
        <v>16.100000000000001</v>
      </c>
      <c r="L349" s="1" t="s">
        <v>15</v>
      </c>
    </row>
    <row r="350" spans="1:12" ht="15.75" customHeight="1" x14ac:dyDescent="0.25">
      <c r="A350" s="1">
        <v>349</v>
      </c>
      <c r="B350" s="1">
        <v>1</v>
      </c>
      <c r="C350" s="1">
        <v>3</v>
      </c>
      <c r="D350" s="1" t="s">
        <v>523</v>
      </c>
      <c r="E350" s="1" t="s">
        <v>13</v>
      </c>
      <c r="F350" s="1">
        <v>3</v>
      </c>
      <c r="G350" s="1">
        <v>1</v>
      </c>
      <c r="H350" s="1">
        <v>1</v>
      </c>
      <c r="I350" s="1" t="s">
        <v>524</v>
      </c>
      <c r="J350" s="1">
        <v>15.9</v>
      </c>
      <c r="L350" s="1" t="s">
        <v>15</v>
      </c>
    </row>
    <row r="351" spans="1:12" ht="15.75" customHeight="1" x14ac:dyDescent="0.25">
      <c r="A351" s="1">
        <v>350</v>
      </c>
      <c r="B351" s="1">
        <v>0</v>
      </c>
      <c r="C351" s="1">
        <v>3</v>
      </c>
      <c r="D351" s="1" t="s">
        <v>525</v>
      </c>
      <c r="E351" s="1" t="s">
        <v>13</v>
      </c>
      <c r="F351" s="1">
        <v>42</v>
      </c>
      <c r="G351" s="1">
        <v>0</v>
      </c>
      <c r="H351" s="1">
        <v>0</v>
      </c>
      <c r="I351" s="1">
        <v>315088</v>
      </c>
      <c r="J351" s="1">
        <v>8.6624999999999996</v>
      </c>
      <c r="L351" s="1" t="s">
        <v>15</v>
      </c>
    </row>
    <row r="352" spans="1:12" ht="15.75" customHeight="1" x14ac:dyDescent="0.25">
      <c r="A352" s="1">
        <v>351</v>
      </c>
      <c r="B352" s="1">
        <v>0</v>
      </c>
      <c r="C352" s="1">
        <v>3</v>
      </c>
      <c r="D352" s="1" t="s">
        <v>526</v>
      </c>
      <c r="E352" s="1" t="s">
        <v>13</v>
      </c>
      <c r="F352" s="1">
        <v>23</v>
      </c>
      <c r="G352" s="1">
        <v>0</v>
      </c>
      <c r="H352" s="1">
        <v>0</v>
      </c>
      <c r="I352" s="1">
        <v>7267</v>
      </c>
      <c r="J352" s="1">
        <v>9.2249999999999996</v>
      </c>
      <c r="L352" s="1" t="s">
        <v>15</v>
      </c>
    </row>
    <row r="353" spans="1:12" ht="15.75" customHeight="1" x14ac:dyDescent="0.25">
      <c r="A353" s="1">
        <v>352</v>
      </c>
      <c r="B353" s="1">
        <v>0</v>
      </c>
      <c r="C353" s="1">
        <v>1</v>
      </c>
      <c r="D353" s="1" t="s">
        <v>527</v>
      </c>
      <c r="E353" s="1" t="s">
        <v>13</v>
      </c>
      <c r="G353" s="1">
        <v>0</v>
      </c>
      <c r="H353" s="1">
        <v>0</v>
      </c>
      <c r="I353" s="1">
        <v>113510</v>
      </c>
      <c r="J353" s="1">
        <v>35</v>
      </c>
      <c r="K353" s="1" t="s">
        <v>528</v>
      </c>
      <c r="L353" s="1" t="s">
        <v>15</v>
      </c>
    </row>
    <row r="354" spans="1:12" ht="15.75" customHeight="1" x14ac:dyDescent="0.25">
      <c r="A354" s="1">
        <v>353</v>
      </c>
      <c r="B354" s="1">
        <v>0</v>
      </c>
      <c r="C354" s="1">
        <v>3</v>
      </c>
      <c r="D354" s="1" t="s">
        <v>529</v>
      </c>
      <c r="E354" s="1" t="s">
        <v>13</v>
      </c>
      <c r="F354" s="1">
        <v>15</v>
      </c>
      <c r="G354" s="1">
        <v>1</v>
      </c>
      <c r="H354" s="1">
        <v>1</v>
      </c>
      <c r="I354" s="1">
        <v>2695</v>
      </c>
      <c r="J354" s="1">
        <v>7.2291999999999996</v>
      </c>
      <c r="L354" s="1" t="s">
        <v>20</v>
      </c>
    </row>
    <row r="355" spans="1:12" ht="15.75" customHeight="1" x14ac:dyDescent="0.25">
      <c r="A355" s="1">
        <v>354</v>
      </c>
      <c r="B355" s="1">
        <v>0</v>
      </c>
      <c r="C355" s="1">
        <v>3</v>
      </c>
      <c r="D355" s="1" t="s">
        <v>530</v>
      </c>
      <c r="E355" s="1" t="s">
        <v>13</v>
      </c>
      <c r="F355" s="1">
        <v>25</v>
      </c>
      <c r="G355" s="1">
        <v>1</v>
      </c>
      <c r="H355" s="1">
        <v>0</v>
      </c>
      <c r="I355" s="1">
        <v>349237</v>
      </c>
      <c r="J355" s="1">
        <v>17.8</v>
      </c>
      <c r="L355" s="1" t="s">
        <v>15</v>
      </c>
    </row>
    <row r="356" spans="1:12" ht="15.75" customHeight="1" x14ac:dyDescent="0.25">
      <c r="A356" s="1">
        <v>355</v>
      </c>
      <c r="B356" s="1">
        <v>0</v>
      </c>
      <c r="C356" s="1">
        <v>3</v>
      </c>
      <c r="D356" s="1" t="s">
        <v>531</v>
      </c>
      <c r="E356" s="1" t="s">
        <v>13</v>
      </c>
      <c r="G356" s="1">
        <v>0</v>
      </c>
      <c r="H356" s="1">
        <v>0</v>
      </c>
      <c r="I356" s="1">
        <v>2647</v>
      </c>
      <c r="J356" s="1">
        <v>7.2249999999999996</v>
      </c>
      <c r="L356" s="1" t="s">
        <v>20</v>
      </c>
    </row>
    <row r="357" spans="1:12" ht="15.75" customHeight="1" x14ac:dyDescent="0.25">
      <c r="A357" s="1">
        <v>356</v>
      </c>
      <c r="B357" s="1">
        <v>0</v>
      </c>
      <c r="C357" s="1">
        <v>3</v>
      </c>
      <c r="D357" s="1" t="s">
        <v>532</v>
      </c>
      <c r="E357" s="1" t="s">
        <v>13</v>
      </c>
      <c r="F357" s="1">
        <v>28</v>
      </c>
      <c r="G357" s="1">
        <v>0</v>
      </c>
      <c r="H357" s="1">
        <v>0</v>
      </c>
      <c r="I357" s="1">
        <v>345783</v>
      </c>
      <c r="J357" s="1">
        <v>9.5</v>
      </c>
      <c r="L357" s="1" t="s">
        <v>15</v>
      </c>
    </row>
    <row r="358" spans="1:12" ht="15.75" customHeight="1" x14ac:dyDescent="0.25">
      <c r="A358" s="1">
        <v>357</v>
      </c>
      <c r="B358" s="1">
        <v>1</v>
      </c>
      <c r="C358" s="1">
        <v>1</v>
      </c>
      <c r="D358" s="1" t="s">
        <v>533</v>
      </c>
      <c r="E358" s="1" t="s">
        <v>17</v>
      </c>
      <c r="F358" s="1">
        <v>22</v>
      </c>
      <c r="G358" s="1">
        <v>0</v>
      </c>
      <c r="H358" s="1">
        <v>1</v>
      </c>
      <c r="I358" s="1">
        <v>113505</v>
      </c>
      <c r="J358" s="1">
        <v>55</v>
      </c>
      <c r="K358" s="1" t="s">
        <v>261</v>
      </c>
      <c r="L358" s="1" t="s">
        <v>15</v>
      </c>
    </row>
    <row r="359" spans="1:12" ht="15.75" customHeight="1" x14ac:dyDescent="0.25">
      <c r="A359" s="1">
        <v>358</v>
      </c>
      <c r="B359" s="1">
        <v>0</v>
      </c>
      <c r="C359" s="1">
        <v>2</v>
      </c>
      <c r="D359" s="1" t="s">
        <v>534</v>
      </c>
      <c r="E359" s="1" t="s">
        <v>17</v>
      </c>
      <c r="F359" s="1">
        <v>38</v>
      </c>
      <c r="G359" s="1">
        <v>0</v>
      </c>
      <c r="H359" s="1">
        <v>0</v>
      </c>
      <c r="I359" s="1">
        <v>237671</v>
      </c>
      <c r="J359" s="1">
        <v>13</v>
      </c>
      <c r="L359" s="1" t="s">
        <v>15</v>
      </c>
    </row>
    <row r="360" spans="1:12" ht="15.75" customHeight="1" x14ac:dyDescent="0.25">
      <c r="A360" s="1">
        <v>359</v>
      </c>
      <c r="B360" s="1">
        <v>1</v>
      </c>
      <c r="C360" s="1">
        <v>3</v>
      </c>
      <c r="D360" s="1" t="s">
        <v>535</v>
      </c>
      <c r="E360" s="1" t="s">
        <v>17</v>
      </c>
      <c r="G360" s="1">
        <v>0</v>
      </c>
      <c r="H360" s="1">
        <v>0</v>
      </c>
      <c r="I360" s="1">
        <v>330931</v>
      </c>
      <c r="J360" s="1">
        <v>7.8792</v>
      </c>
      <c r="L360" s="1" t="s">
        <v>28</v>
      </c>
    </row>
    <row r="361" spans="1:12" ht="15.75" customHeight="1" x14ac:dyDescent="0.25">
      <c r="A361" s="1">
        <v>360</v>
      </c>
      <c r="B361" s="1">
        <v>1</v>
      </c>
      <c r="C361" s="1">
        <v>3</v>
      </c>
      <c r="D361" s="1" t="s">
        <v>536</v>
      </c>
      <c r="E361" s="1" t="s">
        <v>17</v>
      </c>
      <c r="G361" s="1">
        <v>0</v>
      </c>
      <c r="H361" s="1">
        <v>0</v>
      </c>
      <c r="I361" s="1">
        <v>330980</v>
      </c>
      <c r="J361" s="1">
        <v>7.8792</v>
      </c>
      <c r="L361" s="1" t="s">
        <v>28</v>
      </c>
    </row>
    <row r="362" spans="1:12" ht="15.75" customHeight="1" x14ac:dyDescent="0.25">
      <c r="A362" s="1">
        <v>361</v>
      </c>
      <c r="B362" s="1">
        <v>0</v>
      </c>
      <c r="C362" s="1">
        <v>3</v>
      </c>
      <c r="D362" s="1" t="s">
        <v>537</v>
      </c>
      <c r="E362" s="1" t="s">
        <v>13</v>
      </c>
      <c r="F362" s="1">
        <v>40</v>
      </c>
      <c r="G362" s="1">
        <v>1</v>
      </c>
      <c r="H362" s="1">
        <v>4</v>
      </c>
      <c r="I362" s="1">
        <v>347088</v>
      </c>
      <c r="J362" s="1">
        <v>27.9</v>
      </c>
      <c r="L362" s="1" t="s">
        <v>15</v>
      </c>
    </row>
    <row r="363" spans="1:12" ht="15.75" customHeight="1" x14ac:dyDescent="0.25">
      <c r="A363" s="1">
        <v>362</v>
      </c>
      <c r="B363" s="1">
        <v>0</v>
      </c>
      <c r="C363" s="1">
        <v>2</v>
      </c>
      <c r="D363" s="1" t="s">
        <v>538</v>
      </c>
      <c r="E363" s="1" t="s">
        <v>13</v>
      </c>
      <c r="F363" s="1">
        <v>29</v>
      </c>
      <c r="G363" s="1">
        <v>1</v>
      </c>
      <c r="H363" s="1">
        <v>0</v>
      </c>
      <c r="I363" s="1" t="s">
        <v>539</v>
      </c>
      <c r="J363" s="1">
        <v>27.720800000000001</v>
      </c>
      <c r="L363" s="1" t="s">
        <v>20</v>
      </c>
    </row>
    <row r="364" spans="1:12" ht="15.75" customHeight="1" x14ac:dyDescent="0.25">
      <c r="A364" s="1">
        <v>363</v>
      </c>
      <c r="B364" s="1">
        <v>0</v>
      </c>
      <c r="C364" s="1">
        <v>3</v>
      </c>
      <c r="D364" s="1" t="s">
        <v>540</v>
      </c>
      <c r="E364" s="1" t="s">
        <v>17</v>
      </c>
      <c r="F364" s="1">
        <v>45</v>
      </c>
      <c r="G364" s="1">
        <v>0</v>
      </c>
      <c r="H364" s="1">
        <v>1</v>
      </c>
      <c r="I364" s="1">
        <v>2691</v>
      </c>
      <c r="J364" s="1">
        <v>14.4542</v>
      </c>
      <c r="L364" s="1" t="s">
        <v>20</v>
      </c>
    </row>
    <row r="365" spans="1:12" ht="15.75" customHeight="1" x14ac:dyDescent="0.25">
      <c r="A365" s="1">
        <v>364</v>
      </c>
      <c r="B365" s="1">
        <v>0</v>
      </c>
      <c r="C365" s="1">
        <v>3</v>
      </c>
      <c r="D365" s="1" t="s">
        <v>541</v>
      </c>
      <c r="E365" s="1" t="s">
        <v>13</v>
      </c>
      <c r="F365" s="1">
        <v>35</v>
      </c>
      <c r="G365" s="1">
        <v>0</v>
      </c>
      <c r="H365" s="1">
        <v>0</v>
      </c>
      <c r="I365" s="1" t="s">
        <v>542</v>
      </c>
      <c r="J365" s="1">
        <v>7.05</v>
      </c>
      <c r="L365" s="1" t="s">
        <v>15</v>
      </c>
    </row>
    <row r="366" spans="1:12" ht="15.75" customHeight="1" x14ac:dyDescent="0.25">
      <c r="A366" s="1">
        <v>365</v>
      </c>
      <c r="B366" s="1">
        <v>0</v>
      </c>
      <c r="C366" s="1">
        <v>3</v>
      </c>
      <c r="D366" s="1" t="s">
        <v>543</v>
      </c>
      <c r="E366" s="1" t="s">
        <v>13</v>
      </c>
      <c r="G366" s="1">
        <v>1</v>
      </c>
      <c r="H366" s="1">
        <v>0</v>
      </c>
      <c r="I366" s="1">
        <v>370365</v>
      </c>
      <c r="J366" s="1">
        <v>15.5</v>
      </c>
      <c r="L366" s="1" t="s">
        <v>28</v>
      </c>
    </row>
    <row r="367" spans="1:12" ht="15.75" customHeight="1" x14ac:dyDescent="0.25">
      <c r="A367" s="1">
        <v>366</v>
      </c>
      <c r="B367" s="1">
        <v>0</v>
      </c>
      <c r="C367" s="1">
        <v>3</v>
      </c>
      <c r="D367" s="1" t="s">
        <v>544</v>
      </c>
      <c r="E367" s="1" t="s">
        <v>13</v>
      </c>
      <c r="F367" s="1">
        <v>30</v>
      </c>
      <c r="G367" s="1">
        <v>0</v>
      </c>
      <c r="H367" s="1">
        <v>0</v>
      </c>
      <c r="I367" s="1" t="s">
        <v>545</v>
      </c>
      <c r="J367" s="1">
        <v>7.25</v>
      </c>
      <c r="L367" s="1" t="s">
        <v>15</v>
      </c>
    </row>
    <row r="368" spans="1:12" ht="15.75" customHeight="1" x14ac:dyDescent="0.25">
      <c r="A368" s="1">
        <v>367</v>
      </c>
      <c r="B368" s="1">
        <v>1</v>
      </c>
      <c r="C368" s="1">
        <v>1</v>
      </c>
      <c r="D368" s="1" t="s">
        <v>546</v>
      </c>
      <c r="E368" s="1" t="s">
        <v>17</v>
      </c>
      <c r="F368" s="1">
        <v>60</v>
      </c>
      <c r="G368" s="1">
        <v>1</v>
      </c>
      <c r="H368" s="1">
        <v>0</v>
      </c>
      <c r="I368" s="1">
        <v>110813</v>
      </c>
      <c r="J368" s="1">
        <v>75.25</v>
      </c>
      <c r="K368" s="1" t="s">
        <v>547</v>
      </c>
      <c r="L368" s="1" t="s">
        <v>20</v>
      </c>
    </row>
    <row r="369" spans="1:12" ht="15.75" customHeight="1" x14ac:dyDescent="0.25">
      <c r="A369" s="1">
        <v>368</v>
      </c>
      <c r="B369" s="1">
        <v>1</v>
      </c>
      <c r="C369" s="1">
        <v>3</v>
      </c>
      <c r="D369" s="1" t="s">
        <v>548</v>
      </c>
      <c r="E369" s="1" t="s">
        <v>17</v>
      </c>
      <c r="G369" s="1">
        <v>0</v>
      </c>
      <c r="H369" s="1">
        <v>0</v>
      </c>
      <c r="I369" s="1">
        <v>2626</v>
      </c>
      <c r="J369" s="1">
        <v>7.2291999999999996</v>
      </c>
      <c r="L369" s="1" t="s">
        <v>20</v>
      </c>
    </row>
    <row r="370" spans="1:12" ht="15.75" customHeight="1" x14ac:dyDescent="0.25">
      <c r="A370" s="1">
        <v>369</v>
      </c>
      <c r="B370" s="1">
        <v>1</v>
      </c>
      <c r="C370" s="1">
        <v>3</v>
      </c>
      <c r="D370" s="1" t="s">
        <v>549</v>
      </c>
      <c r="E370" s="1" t="s">
        <v>17</v>
      </c>
      <c r="G370" s="1">
        <v>0</v>
      </c>
      <c r="H370" s="1">
        <v>0</v>
      </c>
      <c r="I370" s="1">
        <v>14313</v>
      </c>
      <c r="J370" s="1">
        <v>7.75</v>
      </c>
      <c r="L370" s="1" t="s">
        <v>28</v>
      </c>
    </row>
    <row r="371" spans="1:12" ht="15.75" customHeight="1" x14ac:dyDescent="0.25">
      <c r="A371" s="1">
        <v>370</v>
      </c>
      <c r="B371" s="1">
        <v>1</v>
      </c>
      <c r="C371" s="1">
        <v>1</v>
      </c>
      <c r="D371" s="1" t="s">
        <v>550</v>
      </c>
      <c r="E371" s="1" t="s">
        <v>17</v>
      </c>
      <c r="F371" s="1">
        <v>24</v>
      </c>
      <c r="G371" s="1">
        <v>0</v>
      </c>
      <c r="H371" s="1">
        <v>0</v>
      </c>
      <c r="I371" s="1" t="s">
        <v>551</v>
      </c>
      <c r="J371" s="1">
        <v>69.3</v>
      </c>
      <c r="K371" s="1" t="s">
        <v>552</v>
      </c>
      <c r="L371" s="1" t="s">
        <v>20</v>
      </c>
    </row>
    <row r="372" spans="1:12" ht="15.75" customHeight="1" x14ac:dyDescent="0.25">
      <c r="A372" s="1">
        <v>371</v>
      </c>
      <c r="B372" s="1">
        <v>1</v>
      </c>
      <c r="C372" s="1">
        <v>1</v>
      </c>
      <c r="D372" s="1" t="s">
        <v>553</v>
      </c>
      <c r="E372" s="1" t="s">
        <v>13</v>
      </c>
      <c r="F372" s="1">
        <v>25</v>
      </c>
      <c r="G372" s="1">
        <v>1</v>
      </c>
      <c r="H372" s="1">
        <v>0</v>
      </c>
      <c r="I372" s="1">
        <v>11765</v>
      </c>
      <c r="J372" s="1">
        <v>55.441699999999997</v>
      </c>
      <c r="K372" s="1" t="s">
        <v>554</v>
      </c>
      <c r="L372" s="1" t="s">
        <v>20</v>
      </c>
    </row>
    <row r="373" spans="1:12" ht="15.75" customHeight="1" x14ac:dyDescent="0.25">
      <c r="A373" s="1">
        <v>372</v>
      </c>
      <c r="B373" s="1">
        <v>0</v>
      </c>
      <c r="C373" s="1">
        <v>3</v>
      </c>
      <c r="D373" s="1" t="s">
        <v>555</v>
      </c>
      <c r="E373" s="1" t="s">
        <v>13</v>
      </c>
      <c r="F373" s="1">
        <v>18</v>
      </c>
      <c r="G373" s="1">
        <v>1</v>
      </c>
      <c r="H373" s="1">
        <v>0</v>
      </c>
      <c r="I373" s="1">
        <v>3101267</v>
      </c>
      <c r="J373" s="1">
        <v>6.4958</v>
      </c>
      <c r="L373" s="1" t="s">
        <v>15</v>
      </c>
    </row>
    <row r="374" spans="1:12" ht="15.75" customHeight="1" x14ac:dyDescent="0.25">
      <c r="A374" s="1">
        <v>373</v>
      </c>
      <c r="B374" s="1">
        <v>0</v>
      </c>
      <c r="C374" s="1">
        <v>3</v>
      </c>
      <c r="D374" s="1" t="s">
        <v>556</v>
      </c>
      <c r="E374" s="1" t="s">
        <v>13</v>
      </c>
      <c r="F374" s="1">
        <v>19</v>
      </c>
      <c r="G374" s="1">
        <v>0</v>
      </c>
      <c r="H374" s="1">
        <v>0</v>
      </c>
      <c r="I374" s="1">
        <v>323951</v>
      </c>
      <c r="J374" s="1">
        <v>8.0500000000000007</v>
      </c>
      <c r="L374" s="1" t="s">
        <v>15</v>
      </c>
    </row>
    <row r="375" spans="1:12" ht="15.75" customHeight="1" x14ac:dyDescent="0.25">
      <c r="A375" s="1">
        <v>374</v>
      </c>
      <c r="B375" s="1">
        <v>0</v>
      </c>
      <c r="C375" s="1">
        <v>1</v>
      </c>
      <c r="D375" s="1" t="s">
        <v>557</v>
      </c>
      <c r="E375" s="1" t="s">
        <v>13</v>
      </c>
      <c r="F375" s="1">
        <v>22</v>
      </c>
      <c r="G375" s="1">
        <v>0</v>
      </c>
      <c r="H375" s="1">
        <v>0</v>
      </c>
      <c r="I375" s="1" t="s">
        <v>411</v>
      </c>
      <c r="J375" s="1">
        <v>135.63329999999999</v>
      </c>
      <c r="L375" s="1" t="s">
        <v>20</v>
      </c>
    </row>
    <row r="376" spans="1:12" ht="15.75" customHeight="1" x14ac:dyDescent="0.25">
      <c r="A376" s="1">
        <v>375</v>
      </c>
      <c r="B376" s="1">
        <v>0</v>
      </c>
      <c r="C376" s="1">
        <v>3</v>
      </c>
      <c r="D376" s="1" t="s">
        <v>558</v>
      </c>
      <c r="E376" s="1" t="s">
        <v>17</v>
      </c>
      <c r="F376" s="1">
        <v>3</v>
      </c>
      <c r="G376" s="1">
        <v>3</v>
      </c>
      <c r="H376" s="1">
        <v>1</v>
      </c>
      <c r="I376" s="1">
        <v>349909</v>
      </c>
      <c r="J376" s="1">
        <v>21.074999999999999</v>
      </c>
      <c r="L376" s="1" t="s">
        <v>15</v>
      </c>
    </row>
    <row r="377" spans="1:12" ht="15.75" customHeight="1" x14ac:dyDescent="0.25">
      <c r="A377" s="1">
        <v>376</v>
      </c>
      <c r="B377" s="1">
        <v>1</v>
      </c>
      <c r="C377" s="1">
        <v>1</v>
      </c>
      <c r="D377" s="1" t="s">
        <v>559</v>
      </c>
      <c r="E377" s="1" t="s">
        <v>17</v>
      </c>
      <c r="G377" s="1">
        <v>1</v>
      </c>
      <c r="H377" s="1">
        <v>0</v>
      </c>
      <c r="I377" s="1" t="s">
        <v>70</v>
      </c>
      <c r="J377" s="1">
        <v>82.1708</v>
      </c>
      <c r="L377" s="1" t="s">
        <v>20</v>
      </c>
    </row>
    <row r="378" spans="1:12" ht="15.75" customHeight="1" x14ac:dyDescent="0.25">
      <c r="A378" s="1">
        <v>377</v>
      </c>
      <c r="B378" s="1">
        <v>1</v>
      </c>
      <c r="C378" s="1">
        <v>3</v>
      </c>
      <c r="D378" s="1" t="s">
        <v>560</v>
      </c>
      <c r="E378" s="1" t="s">
        <v>17</v>
      </c>
      <c r="F378" s="1">
        <v>22</v>
      </c>
      <c r="G378" s="1">
        <v>0</v>
      </c>
      <c r="H378" s="1">
        <v>0</v>
      </c>
      <c r="I378" s="1" t="s">
        <v>561</v>
      </c>
      <c r="J378" s="1">
        <v>7.25</v>
      </c>
      <c r="L378" s="1" t="s">
        <v>15</v>
      </c>
    </row>
    <row r="379" spans="1:12" ht="15.75" customHeight="1" x14ac:dyDescent="0.25">
      <c r="A379" s="1">
        <v>378</v>
      </c>
      <c r="B379" s="1">
        <v>0</v>
      </c>
      <c r="C379" s="1">
        <v>1</v>
      </c>
      <c r="D379" s="1" t="s">
        <v>562</v>
      </c>
      <c r="E379" s="1" t="s">
        <v>13</v>
      </c>
      <c r="F379" s="1">
        <v>27</v>
      </c>
      <c r="G379" s="1">
        <v>0</v>
      </c>
      <c r="H379" s="1">
        <v>2</v>
      </c>
      <c r="I379" s="1">
        <v>113503</v>
      </c>
      <c r="J379" s="1">
        <v>211.5</v>
      </c>
      <c r="K379" s="1" t="s">
        <v>563</v>
      </c>
      <c r="L379" s="1" t="s">
        <v>20</v>
      </c>
    </row>
    <row r="380" spans="1:12" ht="15.75" customHeight="1" x14ac:dyDescent="0.25">
      <c r="A380" s="1">
        <v>379</v>
      </c>
      <c r="B380" s="1">
        <v>0</v>
      </c>
      <c r="C380" s="1">
        <v>3</v>
      </c>
      <c r="D380" s="1" t="s">
        <v>564</v>
      </c>
      <c r="E380" s="1" t="s">
        <v>13</v>
      </c>
      <c r="F380" s="1">
        <v>20</v>
      </c>
      <c r="G380" s="1">
        <v>0</v>
      </c>
      <c r="H380" s="1">
        <v>0</v>
      </c>
      <c r="I380" s="1">
        <v>2648</v>
      </c>
      <c r="J380" s="1">
        <v>4.0125000000000002</v>
      </c>
      <c r="L380" s="1" t="s">
        <v>20</v>
      </c>
    </row>
    <row r="381" spans="1:12" ht="15.75" customHeight="1" x14ac:dyDescent="0.25">
      <c r="A381" s="1">
        <v>380</v>
      </c>
      <c r="B381" s="1">
        <v>0</v>
      </c>
      <c r="C381" s="1">
        <v>3</v>
      </c>
      <c r="D381" s="1" t="s">
        <v>565</v>
      </c>
      <c r="E381" s="1" t="s">
        <v>13</v>
      </c>
      <c r="F381" s="1">
        <v>19</v>
      </c>
      <c r="G381" s="1">
        <v>0</v>
      </c>
      <c r="H381" s="1">
        <v>0</v>
      </c>
      <c r="I381" s="1">
        <v>347069</v>
      </c>
      <c r="J381" s="1">
        <v>7.7750000000000004</v>
      </c>
      <c r="L381" s="1" t="s">
        <v>15</v>
      </c>
    </row>
    <row r="382" spans="1:12" ht="15.75" customHeight="1" x14ac:dyDescent="0.25">
      <c r="A382" s="1">
        <v>381</v>
      </c>
      <c r="B382" s="1">
        <v>1</v>
      </c>
      <c r="C382" s="1">
        <v>1</v>
      </c>
      <c r="D382" s="1" t="s">
        <v>566</v>
      </c>
      <c r="E382" s="1" t="s">
        <v>17</v>
      </c>
      <c r="F382" s="1">
        <v>42</v>
      </c>
      <c r="G382" s="1">
        <v>0</v>
      </c>
      <c r="H382" s="1">
        <v>0</v>
      </c>
      <c r="I382" s="1" t="s">
        <v>567</v>
      </c>
      <c r="J382" s="1">
        <v>227.52500000000001</v>
      </c>
      <c r="L382" s="1" t="s">
        <v>20</v>
      </c>
    </row>
    <row r="383" spans="1:12" ht="15.75" customHeight="1" x14ac:dyDescent="0.25">
      <c r="A383" s="1">
        <v>382</v>
      </c>
      <c r="B383" s="1">
        <v>1</v>
      </c>
      <c r="C383" s="1">
        <v>3</v>
      </c>
      <c r="D383" s="1" t="s">
        <v>568</v>
      </c>
      <c r="E383" s="1" t="s">
        <v>17</v>
      </c>
      <c r="F383" s="1">
        <v>1</v>
      </c>
      <c r="G383" s="1">
        <v>0</v>
      </c>
      <c r="H383" s="1">
        <v>2</v>
      </c>
      <c r="I383" s="1">
        <v>2653</v>
      </c>
      <c r="J383" s="1">
        <v>15.7417</v>
      </c>
      <c r="L383" s="1" t="s">
        <v>20</v>
      </c>
    </row>
    <row r="384" spans="1:12" ht="15.75" customHeight="1" x14ac:dyDescent="0.25">
      <c r="A384" s="1">
        <v>383</v>
      </c>
      <c r="B384" s="1">
        <v>0</v>
      </c>
      <c r="C384" s="1">
        <v>3</v>
      </c>
      <c r="D384" s="1" t="s">
        <v>569</v>
      </c>
      <c r="E384" s="1" t="s">
        <v>13</v>
      </c>
      <c r="F384" s="1">
        <v>32</v>
      </c>
      <c r="G384" s="1">
        <v>0</v>
      </c>
      <c r="H384" s="1">
        <v>0</v>
      </c>
      <c r="I384" s="1" t="s">
        <v>570</v>
      </c>
      <c r="J384" s="1">
        <v>7.9249999999999998</v>
      </c>
      <c r="L384" s="1" t="s">
        <v>15</v>
      </c>
    </row>
    <row r="385" spans="1:12" ht="15.75" customHeight="1" x14ac:dyDescent="0.25">
      <c r="A385" s="1">
        <v>384</v>
      </c>
      <c r="B385" s="1">
        <v>1</v>
      </c>
      <c r="C385" s="1">
        <v>1</v>
      </c>
      <c r="D385" s="1" t="s">
        <v>571</v>
      </c>
      <c r="E385" s="1" t="s">
        <v>17</v>
      </c>
      <c r="F385" s="1">
        <v>35</v>
      </c>
      <c r="G385" s="1">
        <v>1</v>
      </c>
      <c r="H385" s="1">
        <v>0</v>
      </c>
      <c r="I385" s="1">
        <v>113789</v>
      </c>
      <c r="J385" s="1">
        <v>52</v>
      </c>
      <c r="L385" s="1" t="s">
        <v>15</v>
      </c>
    </row>
    <row r="386" spans="1:12" ht="15.75" customHeight="1" x14ac:dyDescent="0.25">
      <c r="A386" s="1">
        <v>385</v>
      </c>
      <c r="B386" s="1">
        <v>0</v>
      </c>
      <c r="C386" s="1">
        <v>3</v>
      </c>
      <c r="D386" s="1" t="s">
        <v>572</v>
      </c>
      <c r="E386" s="1" t="s">
        <v>13</v>
      </c>
      <c r="G386" s="1">
        <v>0</v>
      </c>
      <c r="H386" s="1">
        <v>0</v>
      </c>
      <c r="I386" s="1">
        <v>349227</v>
      </c>
      <c r="J386" s="1">
        <v>7.8958000000000004</v>
      </c>
      <c r="L386" s="1" t="s">
        <v>15</v>
      </c>
    </row>
    <row r="387" spans="1:12" ht="15.75" customHeight="1" x14ac:dyDescent="0.25">
      <c r="A387" s="1">
        <v>386</v>
      </c>
      <c r="B387" s="1">
        <v>0</v>
      </c>
      <c r="C387" s="1">
        <v>2</v>
      </c>
      <c r="D387" s="1" t="s">
        <v>573</v>
      </c>
      <c r="E387" s="1" t="s">
        <v>13</v>
      </c>
      <c r="F387" s="1">
        <v>18</v>
      </c>
      <c r="G387" s="1">
        <v>0</v>
      </c>
      <c r="H387" s="1">
        <v>0</v>
      </c>
      <c r="I387" s="1" t="s">
        <v>127</v>
      </c>
      <c r="J387" s="1">
        <v>73.5</v>
      </c>
      <c r="L387" s="1" t="s">
        <v>15</v>
      </c>
    </row>
    <row r="388" spans="1:12" ht="15.75" customHeight="1" x14ac:dyDescent="0.25">
      <c r="A388" s="1">
        <v>387</v>
      </c>
      <c r="B388" s="1">
        <v>0</v>
      </c>
      <c r="C388" s="1">
        <v>3</v>
      </c>
      <c r="D388" s="1" t="s">
        <v>574</v>
      </c>
      <c r="E388" s="1" t="s">
        <v>13</v>
      </c>
      <c r="F388" s="1">
        <v>1</v>
      </c>
      <c r="G388" s="1">
        <v>5</v>
      </c>
      <c r="H388" s="1">
        <v>2</v>
      </c>
      <c r="I388" s="1" t="s">
        <v>106</v>
      </c>
      <c r="J388" s="1">
        <v>46.9</v>
      </c>
      <c r="L388" s="1" t="s">
        <v>15</v>
      </c>
    </row>
    <row r="389" spans="1:12" ht="15.75" customHeight="1" x14ac:dyDescent="0.25">
      <c r="A389" s="1">
        <v>388</v>
      </c>
      <c r="B389" s="1">
        <v>1</v>
      </c>
      <c r="C389" s="1">
        <v>2</v>
      </c>
      <c r="D389" s="1" t="s">
        <v>575</v>
      </c>
      <c r="E389" s="1" t="s">
        <v>17</v>
      </c>
      <c r="F389" s="1">
        <v>36</v>
      </c>
      <c r="G389" s="1">
        <v>0</v>
      </c>
      <c r="H389" s="1">
        <v>0</v>
      </c>
      <c r="I389" s="1">
        <v>27849</v>
      </c>
      <c r="J389" s="1">
        <v>13</v>
      </c>
      <c r="L389" s="1" t="s">
        <v>15</v>
      </c>
    </row>
    <row r="390" spans="1:12" ht="15.75" customHeight="1" x14ac:dyDescent="0.25">
      <c r="A390" s="1">
        <v>389</v>
      </c>
      <c r="B390" s="1">
        <v>0</v>
      </c>
      <c r="C390" s="1">
        <v>3</v>
      </c>
      <c r="D390" s="1" t="s">
        <v>576</v>
      </c>
      <c r="E390" s="1" t="s">
        <v>13</v>
      </c>
      <c r="G390" s="1">
        <v>0</v>
      </c>
      <c r="H390" s="1">
        <v>0</v>
      </c>
      <c r="I390" s="1">
        <v>367655</v>
      </c>
      <c r="J390" s="1">
        <v>7.7291999999999996</v>
      </c>
      <c r="L390" s="1" t="s">
        <v>28</v>
      </c>
    </row>
    <row r="391" spans="1:12" ht="15.75" customHeight="1" x14ac:dyDescent="0.25">
      <c r="A391" s="1">
        <v>390</v>
      </c>
      <c r="B391" s="1">
        <v>1</v>
      </c>
      <c r="C391" s="1">
        <v>2</v>
      </c>
      <c r="D391" s="1" t="s">
        <v>577</v>
      </c>
      <c r="E391" s="1" t="s">
        <v>17</v>
      </c>
      <c r="F391" s="1">
        <v>17</v>
      </c>
      <c r="G391" s="1">
        <v>0</v>
      </c>
      <c r="H391" s="1">
        <v>0</v>
      </c>
      <c r="I391" s="1" t="s">
        <v>578</v>
      </c>
      <c r="J391" s="1">
        <v>12</v>
      </c>
      <c r="L391" s="1" t="s">
        <v>20</v>
      </c>
    </row>
    <row r="392" spans="1:12" ht="15.75" customHeight="1" x14ac:dyDescent="0.25">
      <c r="A392" s="1">
        <v>391</v>
      </c>
      <c r="B392" s="1">
        <v>1</v>
      </c>
      <c r="C392" s="1">
        <v>1</v>
      </c>
      <c r="D392" s="1" t="s">
        <v>579</v>
      </c>
      <c r="E392" s="1" t="s">
        <v>13</v>
      </c>
      <c r="F392" s="1">
        <v>36</v>
      </c>
      <c r="G392" s="1">
        <v>1</v>
      </c>
      <c r="H392" s="1">
        <v>2</v>
      </c>
      <c r="I392" s="1">
        <v>113760</v>
      </c>
      <c r="J392" s="1">
        <v>120</v>
      </c>
      <c r="K392" s="1" t="s">
        <v>580</v>
      </c>
      <c r="L392" s="1" t="s">
        <v>15</v>
      </c>
    </row>
    <row r="393" spans="1:12" ht="15.75" customHeight="1" x14ac:dyDescent="0.25">
      <c r="A393" s="1">
        <v>392</v>
      </c>
      <c r="B393" s="1">
        <v>1</v>
      </c>
      <c r="C393" s="1">
        <v>3</v>
      </c>
      <c r="D393" s="1" t="s">
        <v>581</v>
      </c>
      <c r="E393" s="1" t="s">
        <v>13</v>
      </c>
      <c r="F393" s="1">
        <v>21</v>
      </c>
      <c r="G393" s="1">
        <v>0</v>
      </c>
      <c r="H393" s="1">
        <v>0</v>
      </c>
      <c r="I393" s="1">
        <v>350034</v>
      </c>
      <c r="J393" s="1">
        <v>7.7957999999999998</v>
      </c>
      <c r="L393" s="1" t="s">
        <v>15</v>
      </c>
    </row>
    <row r="394" spans="1:12" ht="15.75" customHeight="1" x14ac:dyDescent="0.25">
      <c r="A394" s="1">
        <v>393</v>
      </c>
      <c r="B394" s="1">
        <v>0</v>
      </c>
      <c r="C394" s="1">
        <v>3</v>
      </c>
      <c r="D394" s="1" t="s">
        <v>582</v>
      </c>
      <c r="E394" s="1" t="s">
        <v>13</v>
      </c>
      <c r="F394" s="1">
        <v>28</v>
      </c>
      <c r="G394" s="1">
        <v>2</v>
      </c>
      <c r="H394" s="1">
        <v>0</v>
      </c>
      <c r="I394" s="1">
        <v>3101277</v>
      </c>
      <c r="J394" s="1">
        <v>7.9249999999999998</v>
      </c>
      <c r="L394" s="1" t="s">
        <v>15</v>
      </c>
    </row>
    <row r="395" spans="1:12" ht="15.75" customHeight="1" x14ac:dyDescent="0.25">
      <c r="A395" s="1">
        <v>394</v>
      </c>
      <c r="B395" s="1">
        <v>1</v>
      </c>
      <c r="C395" s="1">
        <v>1</v>
      </c>
      <c r="D395" s="1" t="s">
        <v>583</v>
      </c>
      <c r="E395" s="1" t="s">
        <v>17</v>
      </c>
      <c r="F395" s="1">
        <v>23</v>
      </c>
      <c r="G395" s="1">
        <v>1</v>
      </c>
      <c r="H395" s="1">
        <v>0</v>
      </c>
      <c r="I395" s="1">
        <v>35273</v>
      </c>
      <c r="J395" s="1">
        <v>113.27500000000001</v>
      </c>
      <c r="K395" s="1" t="s">
        <v>330</v>
      </c>
      <c r="L395" s="1" t="s">
        <v>20</v>
      </c>
    </row>
    <row r="396" spans="1:12" ht="15.75" customHeight="1" x14ac:dyDescent="0.25">
      <c r="A396" s="1">
        <v>395</v>
      </c>
      <c r="B396" s="1">
        <v>1</v>
      </c>
      <c r="C396" s="1">
        <v>3</v>
      </c>
      <c r="D396" s="1" t="s">
        <v>584</v>
      </c>
      <c r="E396" s="1" t="s">
        <v>17</v>
      </c>
      <c r="F396" s="1">
        <v>24</v>
      </c>
      <c r="G396" s="1">
        <v>0</v>
      </c>
      <c r="H396" s="1">
        <v>2</v>
      </c>
      <c r="I396" s="1" t="s">
        <v>35</v>
      </c>
      <c r="J396" s="1">
        <v>16.7</v>
      </c>
      <c r="K396" s="1" t="s">
        <v>36</v>
      </c>
      <c r="L396" s="1" t="s">
        <v>15</v>
      </c>
    </row>
    <row r="397" spans="1:12" ht="15.75" customHeight="1" x14ac:dyDescent="0.25">
      <c r="A397" s="1">
        <v>396</v>
      </c>
      <c r="B397" s="1">
        <v>0</v>
      </c>
      <c r="C397" s="1">
        <v>3</v>
      </c>
      <c r="D397" s="1" t="s">
        <v>585</v>
      </c>
      <c r="E397" s="1" t="s">
        <v>13</v>
      </c>
      <c r="F397" s="1">
        <v>22</v>
      </c>
      <c r="G397" s="1">
        <v>0</v>
      </c>
      <c r="H397" s="1">
        <v>0</v>
      </c>
      <c r="I397" s="1">
        <v>350052</v>
      </c>
      <c r="J397" s="1">
        <v>7.7957999999999998</v>
      </c>
      <c r="L397" s="1" t="s">
        <v>15</v>
      </c>
    </row>
    <row r="398" spans="1:12" ht="15.75" customHeight="1" x14ac:dyDescent="0.25">
      <c r="A398" s="1">
        <v>397</v>
      </c>
      <c r="B398" s="1">
        <v>0</v>
      </c>
      <c r="C398" s="1">
        <v>3</v>
      </c>
      <c r="D398" s="1" t="s">
        <v>586</v>
      </c>
      <c r="E398" s="1" t="s">
        <v>17</v>
      </c>
      <c r="F398" s="1">
        <v>31</v>
      </c>
      <c r="G398" s="1">
        <v>0</v>
      </c>
      <c r="H398" s="1">
        <v>0</v>
      </c>
      <c r="I398" s="1">
        <v>350407</v>
      </c>
      <c r="J398" s="1">
        <v>7.8541999999999996</v>
      </c>
      <c r="L398" s="1" t="s">
        <v>15</v>
      </c>
    </row>
    <row r="399" spans="1:12" ht="15.75" customHeight="1" x14ac:dyDescent="0.25">
      <c r="A399" s="1">
        <v>398</v>
      </c>
      <c r="B399" s="1">
        <v>0</v>
      </c>
      <c r="C399" s="1">
        <v>2</v>
      </c>
      <c r="D399" s="1" t="s">
        <v>587</v>
      </c>
      <c r="E399" s="1" t="s">
        <v>13</v>
      </c>
      <c r="F399" s="1">
        <v>46</v>
      </c>
      <c r="G399" s="1">
        <v>0</v>
      </c>
      <c r="H399" s="1">
        <v>0</v>
      </c>
      <c r="I399" s="1">
        <v>28403</v>
      </c>
      <c r="J399" s="1">
        <v>26</v>
      </c>
      <c r="L399" s="1" t="s">
        <v>15</v>
      </c>
    </row>
    <row r="400" spans="1:12" ht="15.75" customHeight="1" x14ac:dyDescent="0.25">
      <c r="A400" s="1">
        <v>399</v>
      </c>
      <c r="B400" s="1">
        <v>0</v>
      </c>
      <c r="C400" s="1">
        <v>2</v>
      </c>
      <c r="D400" s="1" t="s">
        <v>588</v>
      </c>
      <c r="E400" s="1" t="s">
        <v>13</v>
      </c>
      <c r="F400" s="1">
        <v>23</v>
      </c>
      <c r="G400" s="1">
        <v>0</v>
      </c>
      <c r="H400" s="1">
        <v>0</v>
      </c>
      <c r="I400" s="1">
        <v>244278</v>
      </c>
      <c r="J400" s="1">
        <v>10.5</v>
      </c>
      <c r="L400" s="1" t="s">
        <v>15</v>
      </c>
    </row>
    <row r="401" spans="1:12" ht="15.75" customHeight="1" x14ac:dyDescent="0.25">
      <c r="A401" s="1">
        <v>400</v>
      </c>
      <c r="B401" s="1">
        <v>1</v>
      </c>
      <c r="C401" s="1">
        <v>2</v>
      </c>
      <c r="D401" s="1" t="s">
        <v>589</v>
      </c>
      <c r="E401" s="1" t="s">
        <v>17</v>
      </c>
      <c r="F401" s="1">
        <v>28</v>
      </c>
      <c r="G401" s="1">
        <v>0</v>
      </c>
      <c r="H401" s="1">
        <v>0</v>
      </c>
      <c r="I401" s="1">
        <v>240929</v>
      </c>
      <c r="J401" s="1">
        <v>12.65</v>
      </c>
      <c r="L401" s="1" t="s">
        <v>15</v>
      </c>
    </row>
    <row r="402" spans="1:12" ht="15.75" customHeight="1" x14ac:dyDescent="0.25">
      <c r="A402" s="1">
        <v>401</v>
      </c>
      <c r="B402" s="1">
        <v>1</v>
      </c>
      <c r="C402" s="1">
        <v>3</v>
      </c>
      <c r="D402" s="1" t="s">
        <v>590</v>
      </c>
      <c r="E402" s="1" t="s">
        <v>13</v>
      </c>
      <c r="F402" s="1">
        <v>39</v>
      </c>
      <c r="G402" s="1">
        <v>0</v>
      </c>
      <c r="H402" s="1">
        <v>0</v>
      </c>
      <c r="I402" s="1" t="s">
        <v>591</v>
      </c>
      <c r="J402" s="1">
        <v>7.9249999999999998</v>
      </c>
      <c r="L402" s="1" t="s">
        <v>15</v>
      </c>
    </row>
    <row r="403" spans="1:12" ht="15.75" customHeight="1" x14ac:dyDescent="0.25">
      <c r="A403" s="1">
        <v>402</v>
      </c>
      <c r="B403" s="1">
        <v>0</v>
      </c>
      <c r="C403" s="1">
        <v>3</v>
      </c>
      <c r="D403" s="1" t="s">
        <v>592</v>
      </c>
      <c r="E403" s="1" t="s">
        <v>13</v>
      </c>
      <c r="F403" s="1">
        <v>26</v>
      </c>
      <c r="G403" s="1">
        <v>0</v>
      </c>
      <c r="H403" s="1">
        <v>0</v>
      </c>
      <c r="I403" s="1">
        <v>341826</v>
      </c>
      <c r="J403" s="1">
        <v>8.0500000000000007</v>
      </c>
      <c r="L403" s="1" t="s">
        <v>15</v>
      </c>
    </row>
    <row r="404" spans="1:12" ht="15.75" customHeight="1" x14ac:dyDescent="0.25">
      <c r="A404" s="1">
        <v>403</v>
      </c>
      <c r="B404" s="1">
        <v>0</v>
      </c>
      <c r="C404" s="1">
        <v>3</v>
      </c>
      <c r="D404" s="1" t="s">
        <v>593</v>
      </c>
      <c r="E404" s="1" t="s">
        <v>17</v>
      </c>
      <c r="F404" s="1">
        <v>21</v>
      </c>
      <c r="G404" s="1">
        <v>1</v>
      </c>
      <c r="H404" s="1">
        <v>0</v>
      </c>
      <c r="I404" s="1">
        <v>4137</v>
      </c>
      <c r="J404" s="1">
        <v>9.8249999999999993</v>
      </c>
      <c r="L404" s="1" t="s">
        <v>15</v>
      </c>
    </row>
    <row r="405" spans="1:12" ht="15.75" customHeight="1" x14ac:dyDescent="0.25">
      <c r="A405" s="1">
        <v>404</v>
      </c>
      <c r="B405" s="1">
        <v>0</v>
      </c>
      <c r="C405" s="1">
        <v>3</v>
      </c>
      <c r="D405" s="1" t="s">
        <v>594</v>
      </c>
      <c r="E405" s="1" t="s">
        <v>13</v>
      </c>
      <c r="F405" s="1">
        <v>28</v>
      </c>
      <c r="G405" s="1">
        <v>1</v>
      </c>
      <c r="H405" s="1">
        <v>0</v>
      </c>
      <c r="I405" s="1" t="s">
        <v>225</v>
      </c>
      <c r="J405" s="1">
        <v>15.85</v>
      </c>
      <c r="L405" s="1" t="s">
        <v>15</v>
      </c>
    </row>
    <row r="406" spans="1:12" ht="15.75" customHeight="1" x14ac:dyDescent="0.25">
      <c r="A406" s="1">
        <v>405</v>
      </c>
      <c r="B406" s="1">
        <v>0</v>
      </c>
      <c r="C406" s="1">
        <v>3</v>
      </c>
      <c r="D406" s="1" t="s">
        <v>595</v>
      </c>
      <c r="E406" s="1" t="s">
        <v>17</v>
      </c>
      <c r="F406" s="1">
        <v>20</v>
      </c>
      <c r="G406" s="1">
        <v>0</v>
      </c>
      <c r="H406" s="1">
        <v>0</v>
      </c>
      <c r="I406" s="1">
        <v>315096</v>
      </c>
      <c r="J406" s="1">
        <v>8.6624999999999996</v>
      </c>
      <c r="L406" s="1" t="s">
        <v>15</v>
      </c>
    </row>
    <row r="407" spans="1:12" ht="15.75" customHeight="1" x14ac:dyDescent="0.25">
      <c r="A407" s="1">
        <v>406</v>
      </c>
      <c r="B407" s="1">
        <v>0</v>
      </c>
      <c r="C407" s="1">
        <v>2</v>
      </c>
      <c r="D407" s="1" t="s">
        <v>596</v>
      </c>
      <c r="E407" s="1" t="s">
        <v>13</v>
      </c>
      <c r="F407" s="1">
        <v>34</v>
      </c>
      <c r="G407" s="1">
        <v>1</v>
      </c>
      <c r="H407" s="1">
        <v>0</v>
      </c>
      <c r="I407" s="1">
        <v>28664</v>
      </c>
      <c r="J407" s="1">
        <v>21</v>
      </c>
      <c r="L407" s="1" t="s">
        <v>15</v>
      </c>
    </row>
    <row r="408" spans="1:12" ht="15.75" customHeight="1" x14ac:dyDescent="0.25">
      <c r="A408" s="1">
        <v>407</v>
      </c>
      <c r="B408" s="1">
        <v>0</v>
      </c>
      <c r="C408" s="1">
        <v>3</v>
      </c>
      <c r="D408" s="1" t="s">
        <v>597</v>
      </c>
      <c r="E408" s="1" t="s">
        <v>13</v>
      </c>
      <c r="F408" s="1">
        <v>51</v>
      </c>
      <c r="G408" s="1">
        <v>0</v>
      </c>
      <c r="H408" s="1">
        <v>0</v>
      </c>
      <c r="I408" s="1">
        <v>347064</v>
      </c>
      <c r="J408" s="1">
        <v>7.75</v>
      </c>
      <c r="L408" s="1" t="s">
        <v>15</v>
      </c>
    </row>
    <row r="409" spans="1:12" ht="15.75" customHeight="1" x14ac:dyDescent="0.25">
      <c r="A409" s="1">
        <v>408</v>
      </c>
      <c r="B409" s="1">
        <v>1</v>
      </c>
      <c r="C409" s="1">
        <v>2</v>
      </c>
      <c r="D409" s="1" t="s">
        <v>598</v>
      </c>
      <c r="E409" s="1" t="s">
        <v>13</v>
      </c>
      <c r="F409" s="1">
        <v>3</v>
      </c>
      <c r="G409" s="1">
        <v>1</v>
      </c>
      <c r="H409" s="1">
        <v>1</v>
      </c>
      <c r="I409" s="1">
        <v>29106</v>
      </c>
      <c r="J409" s="1">
        <v>18.75</v>
      </c>
      <c r="L409" s="1" t="s">
        <v>15</v>
      </c>
    </row>
    <row r="410" spans="1:12" ht="15.75" customHeight="1" x14ac:dyDescent="0.25">
      <c r="A410" s="1">
        <v>409</v>
      </c>
      <c r="B410" s="1">
        <v>0</v>
      </c>
      <c r="C410" s="1">
        <v>3</v>
      </c>
      <c r="D410" s="1" t="s">
        <v>599</v>
      </c>
      <c r="E410" s="1" t="s">
        <v>13</v>
      </c>
      <c r="F410" s="1">
        <v>21</v>
      </c>
      <c r="G410" s="1">
        <v>0</v>
      </c>
      <c r="H410" s="1">
        <v>0</v>
      </c>
      <c r="I410" s="1">
        <v>312992</v>
      </c>
      <c r="J410" s="1">
        <v>7.7750000000000004</v>
      </c>
      <c r="L410" s="1" t="s">
        <v>15</v>
      </c>
    </row>
    <row r="411" spans="1:12" ht="15.75" customHeight="1" x14ac:dyDescent="0.25">
      <c r="A411" s="1">
        <v>410</v>
      </c>
      <c r="B411" s="1">
        <v>0</v>
      </c>
      <c r="C411" s="1">
        <v>3</v>
      </c>
      <c r="D411" s="1" t="s">
        <v>600</v>
      </c>
      <c r="E411" s="1" t="s">
        <v>17</v>
      </c>
      <c r="G411" s="1">
        <v>3</v>
      </c>
      <c r="H411" s="1">
        <v>1</v>
      </c>
      <c r="I411" s="1">
        <v>4133</v>
      </c>
      <c r="J411" s="1">
        <v>25.466699999999999</v>
      </c>
      <c r="L411" s="1" t="s">
        <v>15</v>
      </c>
    </row>
    <row r="412" spans="1:12" ht="15.75" customHeight="1" x14ac:dyDescent="0.25">
      <c r="A412" s="1">
        <v>411</v>
      </c>
      <c r="B412" s="1">
        <v>0</v>
      </c>
      <c r="C412" s="1">
        <v>3</v>
      </c>
      <c r="D412" s="1" t="s">
        <v>601</v>
      </c>
      <c r="E412" s="1" t="s">
        <v>13</v>
      </c>
      <c r="G412" s="1">
        <v>0</v>
      </c>
      <c r="H412" s="1">
        <v>0</v>
      </c>
      <c r="I412" s="1">
        <v>349222</v>
      </c>
      <c r="J412" s="1">
        <v>7.8958000000000004</v>
      </c>
      <c r="L412" s="1" t="s">
        <v>15</v>
      </c>
    </row>
    <row r="413" spans="1:12" ht="15.75" customHeight="1" x14ac:dyDescent="0.25">
      <c r="A413" s="1">
        <v>412</v>
      </c>
      <c r="B413" s="1">
        <v>0</v>
      </c>
      <c r="C413" s="1">
        <v>3</v>
      </c>
      <c r="D413" s="1" t="s">
        <v>602</v>
      </c>
      <c r="E413" s="1" t="s">
        <v>13</v>
      </c>
      <c r="G413" s="1">
        <v>0</v>
      </c>
      <c r="H413" s="1">
        <v>0</v>
      </c>
      <c r="I413" s="1">
        <v>394140</v>
      </c>
      <c r="J413" s="1">
        <v>6.8582999999999998</v>
      </c>
      <c r="L413" s="1" t="s">
        <v>28</v>
      </c>
    </row>
    <row r="414" spans="1:12" ht="15.75" customHeight="1" x14ac:dyDescent="0.25">
      <c r="A414" s="1">
        <v>413</v>
      </c>
      <c r="B414" s="1">
        <v>1</v>
      </c>
      <c r="C414" s="1">
        <v>1</v>
      </c>
      <c r="D414" s="1" t="s">
        <v>603</v>
      </c>
      <c r="E414" s="1" t="s">
        <v>17</v>
      </c>
      <c r="F414" s="1">
        <v>33</v>
      </c>
      <c r="G414" s="1">
        <v>1</v>
      </c>
      <c r="H414" s="1">
        <v>0</v>
      </c>
      <c r="I414" s="1">
        <v>19928</v>
      </c>
      <c r="J414" s="1">
        <v>90</v>
      </c>
      <c r="K414" s="1" t="s">
        <v>375</v>
      </c>
      <c r="L414" s="1" t="s">
        <v>28</v>
      </c>
    </row>
    <row r="415" spans="1:12" ht="15.75" customHeight="1" x14ac:dyDescent="0.25">
      <c r="A415" s="1">
        <v>414</v>
      </c>
      <c r="B415" s="1">
        <v>0</v>
      </c>
      <c r="C415" s="1">
        <v>2</v>
      </c>
      <c r="D415" s="1" t="s">
        <v>604</v>
      </c>
      <c r="E415" s="1" t="s">
        <v>13</v>
      </c>
      <c r="G415" s="1">
        <v>0</v>
      </c>
      <c r="H415" s="1">
        <v>0</v>
      </c>
      <c r="I415" s="1">
        <v>239853</v>
      </c>
      <c r="J415" s="1">
        <v>0</v>
      </c>
      <c r="L415" s="1" t="s">
        <v>15</v>
      </c>
    </row>
    <row r="416" spans="1:12" ht="15.75" customHeight="1" x14ac:dyDescent="0.25">
      <c r="A416" s="1">
        <v>415</v>
      </c>
      <c r="B416" s="1">
        <v>1</v>
      </c>
      <c r="C416" s="1">
        <v>3</v>
      </c>
      <c r="D416" s="1" t="s">
        <v>605</v>
      </c>
      <c r="E416" s="1" t="s">
        <v>13</v>
      </c>
      <c r="F416" s="1">
        <v>44</v>
      </c>
      <c r="G416" s="1">
        <v>0</v>
      </c>
      <c r="H416" s="1">
        <v>0</v>
      </c>
      <c r="I416" s="1" t="s">
        <v>606</v>
      </c>
      <c r="J416" s="1">
        <v>7.9249999999999998</v>
      </c>
      <c r="L416" s="1" t="s">
        <v>15</v>
      </c>
    </row>
    <row r="417" spans="1:12" ht="15.75" customHeight="1" x14ac:dyDescent="0.25">
      <c r="A417" s="1">
        <v>416</v>
      </c>
      <c r="B417" s="1">
        <v>0</v>
      </c>
      <c r="C417" s="1">
        <v>3</v>
      </c>
      <c r="D417" s="1" t="s">
        <v>607</v>
      </c>
      <c r="E417" s="1" t="s">
        <v>17</v>
      </c>
      <c r="G417" s="1">
        <v>0</v>
      </c>
      <c r="H417" s="1">
        <v>0</v>
      </c>
      <c r="I417" s="1">
        <v>343095</v>
      </c>
      <c r="J417" s="1">
        <v>8.0500000000000007</v>
      </c>
      <c r="L417" s="1" t="s">
        <v>15</v>
      </c>
    </row>
    <row r="418" spans="1:12" ht="15.75" customHeight="1" x14ac:dyDescent="0.25">
      <c r="A418" s="1">
        <v>417</v>
      </c>
      <c r="B418" s="1">
        <v>1</v>
      </c>
      <c r="C418" s="1">
        <v>2</v>
      </c>
      <c r="D418" s="1" t="s">
        <v>608</v>
      </c>
      <c r="E418" s="1" t="s">
        <v>17</v>
      </c>
      <c r="F418" s="1">
        <v>34</v>
      </c>
      <c r="G418" s="1">
        <v>1</v>
      </c>
      <c r="H418" s="1">
        <v>1</v>
      </c>
      <c r="I418" s="1">
        <v>28220</v>
      </c>
      <c r="J418" s="1">
        <v>32.5</v>
      </c>
      <c r="L418" s="1" t="s">
        <v>15</v>
      </c>
    </row>
    <row r="419" spans="1:12" ht="15.75" customHeight="1" x14ac:dyDescent="0.25">
      <c r="A419" s="1">
        <v>418</v>
      </c>
      <c r="B419" s="1">
        <v>1</v>
      </c>
      <c r="C419" s="1">
        <v>2</v>
      </c>
      <c r="D419" s="1" t="s">
        <v>609</v>
      </c>
      <c r="E419" s="1" t="s">
        <v>17</v>
      </c>
      <c r="F419" s="1">
        <v>18</v>
      </c>
      <c r="G419" s="1">
        <v>0</v>
      </c>
      <c r="H419" s="1">
        <v>2</v>
      </c>
      <c r="I419" s="1">
        <v>250652</v>
      </c>
      <c r="J419" s="1">
        <v>13</v>
      </c>
      <c r="L419" s="1" t="s">
        <v>15</v>
      </c>
    </row>
    <row r="420" spans="1:12" ht="15.75" customHeight="1" x14ac:dyDescent="0.25">
      <c r="A420" s="1">
        <v>419</v>
      </c>
      <c r="B420" s="1">
        <v>0</v>
      </c>
      <c r="C420" s="1">
        <v>2</v>
      </c>
      <c r="D420" s="1" t="s">
        <v>610</v>
      </c>
      <c r="E420" s="1" t="s">
        <v>13</v>
      </c>
      <c r="F420" s="1">
        <v>30</v>
      </c>
      <c r="G420" s="1">
        <v>0</v>
      </c>
      <c r="H420" s="1">
        <v>0</v>
      </c>
      <c r="I420" s="1">
        <v>28228</v>
      </c>
      <c r="J420" s="1">
        <v>13</v>
      </c>
      <c r="L420" s="1" t="s">
        <v>15</v>
      </c>
    </row>
    <row r="421" spans="1:12" ht="15.75" customHeight="1" x14ac:dyDescent="0.25">
      <c r="A421" s="1">
        <v>420</v>
      </c>
      <c r="B421" s="1">
        <v>0</v>
      </c>
      <c r="C421" s="1">
        <v>3</v>
      </c>
      <c r="D421" s="1" t="s">
        <v>611</v>
      </c>
      <c r="E421" s="1" t="s">
        <v>17</v>
      </c>
      <c r="F421" s="1">
        <v>10</v>
      </c>
      <c r="G421" s="1">
        <v>0</v>
      </c>
      <c r="H421" s="1">
        <v>2</v>
      </c>
      <c r="I421" s="1">
        <v>345773</v>
      </c>
      <c r="J421" s="1">
        <v>24.15</v>
      </c>
      <c r="L421" s="1" t="s">
        <v>15</v>
      </c>
    </row>
    <row r="422" spans="1:12" ht="15.75" customHeight="1" x14ac:dyDescent="0.25">
      <c r="A422" s="1">
        <v>421</v>
      </c>
      <c r="B422" s="1">
        <v>0</v>
      </c>
      <c r="C422" s="1">
        <v>3</v>
      </c>
      <c r="D422" s="1" t="s">
        <v>612</v>
      </c>
      <c r="E422" s="1" t="s">
        <v>13</v>
      </c>
      <c r="G422" s="1">
        <v>0</v>
      </c>
      <c r="H422" s="1">
        <v>0</v>
      </c>
      <c r="I422" s="1">
        <v>349254</v>
      </c>
      <c r="J422" s="1">
        <v>7.8958000000000004</v>
      </c>
      <c r="L422" s="1" t="s">
        <v>20</v>
      </c>
    </row>
    <row r="423" spans="1:12" ht="15.75" customHeight="1" x14ac:dyDescent="0.25">
      <c r="A423" s="1">
        <v>422</v>
      </c>
      <c r="B423" s="1">
        <v>0</v>
      </c>
      <c r="C423" s="1">
        <v>3</v>
      </c>
      <c r="D423" s="1" t="s">
        <v>613</v>
      </c>
      <c r="E423" s="1" t="s">
        <v>13</v>
      </c>
      <c r="F423" s="1">
        <v>21</v>
      </c>
      <c r="G423" s="1">
        <v>0</v>
      </c>
      <c r="H423" s="1">
        <v>0</v>
      </c>
      <c r="I423" s="1" t="s">
        <v>614</v>
      </c>
      <c r="J423" s="1">
        <v>7.7332999999999998</v>
      </c>
      <c r="L423" s="1" t="s">
        <v>28</v>
      </c>
    </row>
    <row r="424" spans="1:12" ht="15.75" customHeight="1" x14ac:dyDescent="0.25">
      <c r="A424" s="1">
        <v>423</v>
      </c>
      <c r="B424" s="1">
        <v>0</v>
      </c>
      <c r="C424" s="1">
        <v>3</v>
      </c>
      <c r="D424" s="1" t="s">
        <v>615</v>
      </c>
      <c r="E424" s="1" t="s">
        <v>13</v>
      </c>
      <c r="F424" s="1">
        <v>29</v>
      </c>
      <c r="G424" s="1">
        <v>0</v>
      </c>
      <c r="H424" s="1">
        <v>0</v>
      </c>
      <c r="I424" s="1">
        <v>315082</v>
      </c>
      <c r="J424" s="1">
        <v>7.875</v>
      </c>
      <c r="L424" s="1" t="s">
        <v>15</v>
      </c>
    </row>
    <row r="425" spans="1:12" ht="15.75" customHeight="1" x14ac:dyDescent="0.25">
      <c r="A425" s="1">
        <v>424</v>
      </c>
      <c r="B425" s="1">
        <v>0</v>
      </c>
      <c r="C425" s="1">
        <v>3</v>
      </c>
      <c r="D425" s="1" t="s">
        <v>616</v>
      </c>
      <c r="E425" s="1" t="s">
        <v>17</v>
      </c>
      <c r="F425" s="1">
        <v>28</v>
      </c>
      <c r="G425" s="1">
        <v>1</v>
      </c>
      <c r="H425" s="1">
        <v>1</v>
      </c>
      <c r="I425" s="1">
        <v>347080</v>
      </c>
      <c r="J425" s="1">
        <v>14.4</v>
      </c>
      <c r="L425" s="1" t="s">
        <v>15</v>
      </c>
    </row>
    <row r="426" spans="1:12" ht="15.75" customHeight="1" x14ac:dyDescent="0.25">
      <c r="A426" s="1">
        <v>425</v>
      </c>
      <c r="B426" s="1">
        <v>0</v>
      </c>
      <c r="C426" s="1">
        <v>3</v>
      </c>
      <c r="D426" s="1" t="s">
        <v>617</v>
      </c>
      <c r="E426" s="1" t="s">
        <v>13</v>
      </c>
      <c r="F426" s="1">
        <v>18</v>
      </c>
      <c r="G426" s="1">
        <v>1</v>
      </c>
      <c r="H426" s="1">
        <v>1</v>
      </c>
      <c r="I426" s="1">
        <v>370129</v>
      </c>
      <c r="J426" s="1">
        <v>20.212499999999999</v>
      </c>
      <c r="L426" s="1" t="s">
        <v>15</v>
      </c>
    </row>
    <row r="427" spans="1:12" ht="15.75" customHeight="1" x14ac:dyDescent="0.25">
      <c r="A427" s="1">
        <v>426</v>
      </c>
      <c r="B427" s="1">
        <v>0</v>
      </c>
      <c r="C427" s="1">
        <v>3</v>
      </c>
      <c r="D427" s="1" t="s">
        <v>618</v>
      </c>
      <c r="E427" s="1" t="s">
        <v>13</v>
      </c>
      <c r="G427" s="1">
        <v>0</v>
      </c>
      <c r="H427" s="1">
        <v>0</v>
      </c>
      <c r="I427" s="1" t="s">
        <v>619</v>
      </c>
      <c r="J427" s="1">
        <v>7.25</v>
      </c>
      <c r="L427" s="1" t="s">
        <v>15</v>
      </c>
    </row>
    <row r="428" spans="1:12" ht="15.75" customHeight="1" x14ac:dyDescent="0.25">
      <c r="A428" s="1">
        <v>427</v>
      </c>
      <c r="B428" s="1">
        <v>1</v>
      </c>
      <c r="C428" s="1">
        <v>2</v>
      </c>
      <c r="D428" s="1" t="s">
        <v>620</v>
      </c>
      <c r="E428" s="1" t="s">
        <v>17</v>
      </c>
      <c r="F428" s="1">
        <v>28</v>
      </c>
      <c r="G428" s="1">
        <v>1</v>
      </c>
      <c r="H428" s="1">
        <v>0</v>
      </c>
      <c r="I428" s="1">
        <v>2003</v>
      </c>
      <c r="J428" s="1">
        <v>26</v>
      </c>
      <c r="L428" s="1" t="s">
        <v>15</v>
      </c>
    </row>
    <row r="429" spans="1:12" ht="15.75" customHeight="1" x14ac:dyDescent="0.25">
      <c r="A429" s="1">
        <v>428</v>
      </c>
      <c r="B429" s="1">
        <v>1</v>
      </c>
      <c r="C429" s="1">
        <v>2</v>
      </c>
      <c r="D429" s="1" t="s">
        <v>621</v>
      </c>
      <c r="E429" s="1" t="s">
        <v>17</v>
      </c>
      <c r="F429" s="1">
        <v>19</v>
      </c>
      <c r="G429" s="1">
        <v>0</v>
      </c>
      <c r="H429" s="1">
        <v>0</v>
      </c>
      <c r="I429" s="1">
        <v>250655</v>
      </c>
      <c r="J429" s="1">
        <v>26</v>
      </c>
      <c r="L429" s="1" t="s">
        <v>15</v>
      </c>
    </row>
    <row r="430" spans="1:12" ht="15.75" customHeight="1" x14ac:dyDescent="0.25">
      <c r="A430" s="1">
        <v>429</v>
      </c>
      <c r="B430" s="1">
        <v>0</v>
      </c>
      <c r="C430" s="1">
        <v>3</v>
      </c>
      <c r="D430" s="1" t="s">
        <v>622</v>
      </c>
      <c r="E430" s="1" t="s">
        <v>13</v>
      </c>
      <c r="G430" s="1">
        <v>0</v>
      </c>
      <c r="H430" s="1">
        <v>0</v>
      </c>
      <c r="I430" s="1">
        <v>364851</v>
      </c>
      <c r="J430" s="1">
        <v>7.75</v>
      </c>
      <c r="L430" s="1" t="s">
        <v>28</v>
      </c>
    </row>
    <row r="431" spans="1:12" ht="15.75" customHeight="1" x14ac:dyDescent="0.25">
      <c r="A431" s="1">
        <v>430</v>
      </c>
      <c r="B431" s="1">
        <v>1</v>
      </c>
      <c r="C431" s="1">
        <v>3</v>
      </c>
      <c r="D431" s="1" t="s">
        <v>623</v>
      </c>
      <c r="E431" s="1" t="s">
        <v>13</v>
      </c>
      <c r="F431" s="1">
        <v>32</v>
      </c>
      <c r="G431" s="1">
        <v>0</v>
      </c>
      <c r="H431" s="1">
        <v>0</v>
      </c>
      <c r="I431" s="1" t="s">
        <v>624</v>
      </c>
      <c r="J431" s="1">
        <v>8.0500000000000007</v>
      </c>
      <c r="K431" s="1" t="s">
        <v>625</v>
      </c>
      <c r="L431" s="1" t="s">
        <v>15</v>
      </c>
    </row>
    <row r="432" spans="1:12" ht="15.75" customHeight="1" x14ac:dyDescent="0.25">
      <c r="A432" s="1">
        <v>431</v>
      </c>
      <c r="B432" s="1">
        <v>1</v>
      </c>
      <c r="C432" s="1">
        <v>1</v>
      </c>
      <c r="D432" s="1" t="s">
        <v>626</v>
      </c>
      <c r="E432" s="1" t="s">
        <v>13</v>
      </c>
      <c r="F432" s="1">
        <v>28</v>
      </c>
      <c r="G432" s="1">
        <v>0</v>
      </c>
      <c r="H432" s="1">
        <v>0</v>
      </c>
      <c r="I432" s="1">
        <v>110564</v>
      </c>
      <c r="J432" s="1">
        <v>26.55</v>
      </c>
      <c r="K432" s="1" t="s">
        <v>99</v>
      </c>
      <c r="L432" s="1" t="s">
        <v>15</v>
      </c>
    </row>
    <row r="433" spans="1:12" ht="15.75" customHeight="1" x14ac:dyDescent="0.25">
      <c r="A433" s="1">
        <v>432</v>
      </c>
      <c r="B433" s="1">
        <v>1</v>
      </c>
      <c r="C433" s="1">
        <v>3</v>
      </c>
      <c r="D433" s="1" t="s">
        <v>627</v>
      </c>
      <c r="E433" s="1" t="s">
        <v>17</v>
      </c>
      <c r="G433" s="1">
        <v>1</v>
      </c>
      <c r="H433" s="1">
        <v>0</v>
      </c>
      <c r="I433" s="1">
        <v>376564</v>
      </c>
      <c r="J433" s="1">
        <v>16.100000000000001</v>
      </c>
      <c r="L433" s="1" t="s">
        <v>15</v>
      </c>
    </row>
    <row r="434" spans="1:12" ht="15.75" customHeight="1" x14ac:dyDescent="0.25">
      <c r="A434" s="1">
        <v>433</v>
      </c>
      <c r="B434" s="1">
        <v>1</v>
      </c>
      <c r="C434" s="1">
        <v>2</v>
      </c>
      <c r="D434" s="1" t="s">
        <v>628</v>
      </c>
      <c r="E434" s="1" t="s">
        <v>17</v>
      </c>
      <c r="F434" s="1">
        <v>42</v>
      </c>
      <c r="G434" s="1">
        <v>1</v>
      </c>
      <c r="H434" s="1">
        <v>0</v>
      </c>
      <c r="I434" s="1" t="s">
        <v>629</v>
      </c>
      <c r="J434" s="1">
        <v>26</v>
      </c>
      <c r="L434" s="1" t="s">
        <v>15</v>
      </c>
    </row>
    <row r="435" spans="1:12" ht="15.75" customHeight="1" x14ac:dyDescent="0.25">
      <c r="A435" s="1">
        <v>434</v>
      </c>
      <c r="B435" s="1">
        <v>0</v>
      </c>
      <c r="C435" s="1">
        <v>3</v>
      </c>
      <c r="D435" s="1" t="s">
        <v>630</v>
      </c>
      <c r="E435" s="1" t="s">
        <v>13</v>
      </c>
      <c r="F435" s="1">
        <v>17</v>
      </c>
      <c r="G435" s="1">
        <v>0</v>
      </c>
      <c r="H435" s="1">
        <v>0</v>
      </c>
      <c r="I435" s="1" t="s">
        <v>631</v>
      </c>
      <c r="J435" s="1">
        <v>7.125</v>
      </c>
      <c r="L435" s="1" t="s">
        <v>15</v>
      </c>
    </row>
    <row r="436" spans="1:12" ht="15.75" customHeight="1" x14ac:dyDescent="0.25">
      <c r="A436" s="1">
        <v>435</v>
      </c>
      <c r="B436" s="1">
        <v>0</v>
      </c>
      <c r="C436" s="1">
        <v>1</v>
      </c>
      <c r="D436" s="1" t="s">
        <v>632</v>
      </c>
      <c r="E436" s="1" t="s">
        <v>13</v>
      </c>
      <c r="F436" s="1">
        <v>50</v>
      </c>
      <c r="G436" s="1">
        <v>1</v>
      </c>
      <c r="H436" s="1">
        <v>0</v>
      </c>
      <c r="I436" s="1">
        <v>13507</v>
      </c>
      <c r="J436" s="1">
        <v>55.9</v>
      </c>
      <c r="K436" s="1" t="s">
        <v>633</v>
      </c>
      <c r="L436" s="1" t="s">
        <v>15</v>
      </c>
    </row>
    <row r="437" spans="1:12" ht="15.75" customHeight="1" x14ac:dyDescent="0.25">
      <c r="A437" s="1">
        <v>436</v>
      </c>
      <c r="B437" s="1">
        <v>1</v>
      </c>
      <c r="C437" s="1">
        <v>1</v>
      </c>
      <c r="D437" s="1" t="s">
        <v>634</v>
      </c>
      <c r="E437" s="1" t="s">
        <v>17</v>
      </c>
      <c r="F437" s="1">
        <v>14</v>
      </c>
      <c r="G437" s="1">
        <v>1</v>
      </c>
      <c r="H437" s="1">
        <v>2</v>
      </c>
      <c r="I437" s="1">
        <v>113760</v>
      </c>
      <c r="J437" s="1">
        <v>120</v>
      </c>
      <c r="K437" s="1" t="s">
        <v>580</v>
      </c>
      <c r="L437" s="1" t="s">
        <v>15</v>
      </c>
    </row>
    <row r="438" spans="1:12" ht="15.75" customHeight="1" x14ac:dyDescent="0.25">
      <c r="A438" s="1">
        <v>437</v>
      </c>
      <c r="B438" s="1">
        <v>0</v>
      </c>
      <c r="C438" s="1">
        <v>3</v>
      </c>
      <c r="D438" s="1" t="s">
        <v>635</v>
      </c>
      <c r="E438" s="1" t="s">
        <v>17</v>
      </c>
      <c r="F438" s="1">
        <v>21</v>
      </c>
      <c r="G438" s="1">
        <v>2</v>
      </c>
      <c r="H438" s="1">
        <v>2</v>
      </c>
      <c r="I438" s="1" t="s">
        <v>144</v>
      </c>
      <c r="J438" s="1">
        <v>34.375</v>
      </c>
      <c r="L438" s="1" t="s">
        <v>15</v>
      </c>
    </row>
    <row r="439" spans="1:12" ht="15.75" customHeight="1" x14ac:dyDescent="0.25">
      <c r="A439" s="1">
        <v>438</v>
      </c>
      <c r="B439" s="1">
        <v>1</v>
      </c>
      <c r="C439" s="1">
        <v>2</v>
      </c>
      <c r="D439" s="1" t="s">
        <v>636</v>
      </c>
      <c r="E439" s="1" t="s">
        <v>17</v>
      </c>
      <c r="F439" s="1">
        <v>24</v>
      </c>
      <c r="G439" s="1">
        <v>2</v>
      </c>
      <c r="H439" s="1">
        <v>3</v>
      </c>
      <c r="I439" s="1">
        <v>29106</v>
      </c>
      <c r="J439" s="1">
        <v>18.75</v>
      </c>
      <c r="L439" s="1" t="s">
        <v>15</v>
      </c>
    </row>
    <row r="440" spans="1:12" ht="15.75" customHeight="1" x14ac:dyDescent="0.25">
      <c r="A440" s="1">
        <v>439</v>
      </c>
      <c r="B440" s="1">
        <v>0</v>
      </c>
      <c r="C440" s="1">
        <v>1</v>
      </c>
      <c r="D440" s="1" t="s">
        <v>637</v>
      </c>
      <c r="E440" s="1" t="s">
        <v>13</v>
      </c>
      <c r="F440" s="1">
        <v>64</v>
      </c>
      <c r="G440" s="1">
        <v>1</v>
      </c>
      <c r="H440" s="1">
        <v>4</v>
      </c>
      <c r="I440" s="1">
        <v>19950</v>
      </c>
      <c r="J440" s="1">
        <v>263</v>
      </c>
      <c r="K440" s="1" t="s">
        <v>58</v>
      </c>
      <c r="L440" s="1" t="s">
        <v>15</v>
      </c>
    </row>
    <row r="441" spans="1:12" ht="15.75" customHeight="1" x14ac:dyDescent="0.25">
      <c r="A441" s="1">
        <v>440</v>
      </c>
      <c r="B441" s="1">
        <v>0</v>
      </c>
      <c r="C441" s="1">
        <v>2</v>
      </c>
      <c r="D441" s="1" t="s">
        <v>638</v>
      </c>
      <c r="E441" s="1" t="s">
        <v>13</v>
      </c>
      <c r="F441" s="1">
        <v>31</v>
      </c>
      <c r="G441" s="1">
        <v>0</v>
      </c>
      <c r="H441" s="1">
        <v>0</v>
      </c>
      <c r="I441" s="1" t="s">
        <v>639</v>
      </c>
      <c r="J441" s="1">
        <v>10.5</v>
      </c>
      <c r="L441" s="1" t="s">
        <v>15</v>
      </c>
    </row>
    <row r="442" spans="1:12" ht="15.75" customHeight="1" x14ac:dyDescent="0.25">
      <c r="A442" s="1">
        <v>441</v>
      </c>
      <c r="B442" s="1">
        <v>1</v>
      </c>
      <c r="C442" s="1">
        <v>2</v>
      </c>
      <c r="D442" s="1" t="s">
        <v>640</v>
      </c>
      <c r="E442" s="1" t="s">
        <v>17</v>
      </c>
      <c r="F442" s="1">
        <v>45</v>
      </c>
      <c r="G442" s="1">
        <v>1</v>
      </c>
      <c r="H442" s="1">
        <v>1</v>
      </c>
      <c r="I442" s="1" t="s">
        <v>479</v>
      </c>
      <c r="J442" s="1">
        <v>26.25</v>
      </c>
      <c r="L442" s="1" t="s">
        <v>15</v>
      </c>
    </row>
    <row r="443" spans="1:12" ht="15.75" customHeight="1" x14ac:dyDescent="0.25">
      <c r="A443" s="1">
        <v>442</v>
      </c>
      <c r="B443" s="1">
        <v>0</v>
      </c>
      <c r="C443" s="1">
        <v>3</v>
      </c>
      <c r="D443" s="1" t="s">
        <v>641</v>
      </c>
      <c r="E443" s="1" t="s">
        <v>13</v>
      </c>
      <c r="F443" s="1">
        <v>20</v>
      </c>
      <c r="G443" s="1">
        <v>0</v>
      </c>
      <c r="H443" s="1">
        <v>0</v>
      </c>
      <c r="I443" s="1">
        <v>345769</v>
      </c>
      <c r="J443" s="1">
        <v>9.5</v>
      </c>
      <c r="L443" s="1" t="s">
        <v>15</v>
      </c>
    </row>
    <row r="444" spans="1:12" ht="15.75" customHeight="1" x14ac:dyDescent="0.25">
      <c r="A444" s="1">
        <v>443</v>
      </c>
      <c r="B444" s="1">
        <v>0</v>
      </c>
      <c r="C444" s="1">
        <v>3</v>
      </c>
      <c r="D444" s="1" t="s">
        <v>642</v>
      </c>
      <c r="E444" s="1" t="s">
        <v>13</v>
      </c>
      <c r="F444" s="1">
        <v>25</v>
      </c>
      <c r="G444" s="1">
        <v>1</v>
      </c>
      <c r="H444" s="1">
        <v>0</v>
      </c>
      <c r="I444" s="1">
        <v>347076</v>
      </c>
      <c r="J444" s="1">
        <v>7.7750000000000004</v>
      </c>
      <c r="L444" s="1" t="s">
        <v>15</v>
      </c>
    </row>
    <row r="445" spans="1:12" ht="15.75" customHeight="1" x14ac:dyDescent="0.25">
      <c r="A445" s="1">
        <v>444</v>
      </c>
      <c r="B445" s="1">
        <v>1</v>
      </c>
      <c r="C445" s="1">
        <v>2</v>
      </c>
      <c r="D445" s="1" t="s">
        <v>643</v>
      </c>
      <c r="E445" s="1" t="s">
        <v>17</v>
      </c>
      <c r="F445" s="1">
        <v>28</v>
      </c>
      <c r="G445" s="1">
        <v>0</v>
      </c>
      <c r="H445" s="1">
        <v>0</v>
      </c>
      <c r="I445" s="1">
        <v>230434</v>
      </c>
      <c r="J445" s="1">
        <v>13</v>
      </c>
      <c r="L445" s="1" t="s">
        <v>15</v>
      </c>
    </row>
    <row r="446" spans="1:12" ht="15.75" customHeight="1" x14ac:dyDescent="0.25">
      <c r="A446" s="1">
        <v>445</v>
      </c>
      <c r="B446" s="1">
        <v>1</v>
      </c>
      <c r="C446" s="1">
        <v>3</v>
      </c>
      <c r="D446" s="1" t="s">
        <v>644</v>
      </c>
      <c r="E446" s="1" t="s">
        <v>13</v>
      </c>
      <c r="G446" s="1">
        <v>0</v>
      </c>
      <c r="H446" s="1">
        <v>0</v>
      </c>
      <c r="I446" s="1">
        <v>65306</v>
      </c>
      <c r="J446" s="1">
        <v>8.1125000000000007</v>
      </c>
      <c r="L446" s="1" t="s">
        <v>15</v>
      </c>
    </row>
    <row r="447" spans="1:12" ht="15.75" customHeight="1" x14ac:dyDescent="0.25">
      <c r="A447" s="1">
        <v>446</v>
      </c>
      <c r="B447" s="1">
        <v>1</v>
      </c>
      <c r="C447" s="1">
        <v>1</v>
      </c>
      <c r="D447" s="1" t="s">
        <v>645</v>
      </c>
      <c r="E447" s="1" t="s">
        <v>13</v>
      </c>
      <c r="F447" s="1">
        <v>4</v>
      </c>
      <c r="G447" s="1">
        <v>0</v>
      </c>
      <c r="H447" s="1">
        <v>2</v>
      </c>
      <c r="I447" s="1">
        <v>33638</v>
      </c>
      <c r="J447" s="1">
        <v>81.8583</v>
      </c>
      <c r="K447" s="1" t="s">
        <v>646</v>
      </c>
      <c r="L447" s="1" t="s">
        <v>15</v>
      </c>
    </row>
    <row r="448" spans="1:12" ht="15.75" customHeight="1" x14ac:dyDescent="0.25">
      <c r="A448" s="1">
        <v>447</v>
      </c>
      <c r="B448" s="1">
        <v>1</v>
      </c>
      <c r="C448" s="1">
        <v>2</v>
      </c>
      <c r="D448" s="1" t="s">
        <v>647</v>
      </c>
      <c r="E448" s="1" t="s">
        <v>17</v>
      </c>
      <c r="F448" s="1">
        <v>13</v>
      </c>
      <c r="G448" s="1">
        <v>0</v>
      </c>
      <c r="H448" s="1">
        <v>1</v>
      </c>
      <c r="I448" s="1">
        <v>250644</v>
      </c>
      <c r="J448" s="1">
        <v>19.5</v>
      </c>
      <c r="L448" s="1" t="s">
        <v>15</v>
      </c>
    </row>
    <row r="449" spans="1:12" ht="15.75" customHeight="1" x14ac:dyDescent="0.25">
      <c r="A449" s="1">
        <v>448</v>
      </c>
      <c r="B449" s="1">
        <v>1</v>
      </c>
      <c r="C449" s="1">
        <v>1</v>
      </c>
      <c r="D449" s="1" t="s">
        <v>648</v>
      </c>
      <c r="E449" s="1" t="s">
        <v>13</v>
      </c>
      <c r="F449" s="1">
        <v>34</v>
      </c>
      <c r="G449" s="1">
        <v>0</v>
      </c>
      <c r="H449" s="1">
        <v>0</v>
      </c>
      <c r="I449" s="1">
        <v>113794</v>
      </c>
      <c r="J449" s="1">
        <v>26.55</v>
      </c>
      <c r="L449" s="1" t="s">
        <v>15</v>
      </c>
    </row>
    <row r="450" spans="1:12" ht="15.75" customHeight="1" x14ac:dyDescent="0.25">
      <c r="A450" s="1">
        <v>449</v>
      </c>
      <c r="B450" s="1">
        <v>1</v>
      </c>
      <c r="C450" s="1">
        <v>3</v>
      </c>
      <c r="D450" s="1" t="s">
        <v>649</v>
      </c>
      <c r="E450" s="1" t="s">
        <v>17</v>
      </c>
      <c r="F450" s="1">
        <v>5</v>
      </c>
      <c r="G450" s="1">
        <v>2</v>
      </c>
      <c r="H450" s="1">
        <v>1</v>
      </c>
      <c r="I450" s="1">
        <v>2666</v>
      </c>
      <c r="J450" s="1">
        <v>19.258299999999998</v>
      </c>
      <c r="L450" s="1" t="s">
        <v>20</v>
      </c>
    </row>
    <row r="451" spans="1:12" ht="15.75" customHeight="1" x14ac:dyDescent="0.25">
      <c r="A451" s="1">
        <v>450</v>
      </c>
      <c r="B451" s="1">
        <v>1</v>
      </c>
      <c r="C451" s="1">
        <v>1</v>
      </c>
      <c r="D451" s="1" t="s">
        <v>650</v>
      </c>
      <c r="E451" s="1" t="s">
        <v>13</v>
      </c>
      <c r="F451" s="1">
        <v>52</v>
      </c>
      <c r="G451" s="1">
        <v>0</v>
      </c>
      <c r="H451" s="1">
        <v>0</v>
      </c>
      <c r="I451" s="1">
        <v>113786</v>
      </c>
      <c r="J451" s="1">
        <v>30.5</v>
      </c>
      <c r="K451" s="1" t="s">
        <v>651</v>
      </c>
      <c r="L451" s="1" t="s">
        <v>15</v>
      </c>
    </row>
    <row r="452" spans="1:12" ht="15.75" customHeight="1" x14ac:dyDescent="0.25">
      <c r="A452" s="1">
        <v>451</v>
      </c>
      <c r="B452" s="1">
        <v>0</v>
      </c>
      <c r="C452" s="1">
        <v>2</v>
      </c>
      <c r="D452" s="1" t="s">
        <v>652</v>
      </c>
      <c r="E452" s="1" t="s">
        <v>13</v>
      </c>
      <c r="F452" s="1">
        <v>36</v>
      </c>
      <c r="G452" s="1">
        <v>1</v>
      </c>
      <c r="H452" s="1">
        <v>2</v>
      </c>
      <c r="I452" s="1" t="s">
        <v>104</v>
      </c>
      <c r="J452" s="1">
        <v>27.75</v>
      </c>
      <c r="L452" s="1" t="s">
        <v>15</v>
      </c>
    </row>
    <row r="453" spans="1:12" ht="15.75" customHeight="1" x14ac:dyDescent="0.25">
      <c r="A453" s="1">
        <v>452</v>
      </c>
      <c r="B453" s="1">
        <v>0</v>
      </c>
      <c r="C453" s="1">
        <v>3</v>
      </c>
      <c r="D453" s="1" t="s">
        <v>653</v>
      </c>
      <c r="E453" s="1" t="s">
        <v>13</v>
      </c>
      <c r="G453" s="1">
        <v>1</v>
      </c>
      <c r="H453" s="1">
        <v>0</v>
      </c>
      <c r="I453" s="1">
        <v>65303</v>
      </c>
      <c r="J453" s="1">
        <v>19.966699999999999</v>
      </c>
      <c r="L453" s="1" t="s">
        <v>15</v>
      </c>
    </row>
    <row r="454" spans="1:12" ht="15.75" customHeight="1" x14ac:dyDescent="0.25">
      <c r="A454" s="1">
        <v>453</v>
      </c>
      <c r="B454" s="1">
        <v>0</v>
      </c>
      <c r="C454" s="1">
        <v>1</v>
      </c>
      <c r="D454" s="1" t="s">
        <v>654</v>
      </c>
      <c r="E454" s="1" t="s">
        <v>13</v>
      </c>
      <c r="F454" s="1">
        <v>30</v>
      </c>
      <c r="G454" s="1">
        <v>0</v>
      </c>
      <c r="H454" s="1">
        <v>0</v>
      </c>
      <c r="I454" s="1">
        <v>113051</v>
      </c>
      <c r="J454" s="1">
        <v>27.75</v>
      </c>
      <c r="K454" s="1" t="s">
        <v>655</v>
      </c>
      <c r="L454" s="1" t="s">
        <v>20</v>
      </c>
    </row>
    <row r="455" spans="1:12" ht="15.75" customHeight="1" x14ac:dyDescent="0.25">
      <c r="A455" s="1">
        <v>454</v>
      </c>
      <c r="B455" s="1">
        <v>1</v>
      </c>
      <c r="C455" s="1">
        <v>1</v>
      </c>
      <c r="D455" s="1" t="s">
        <v>656</v>
      </c>
      <c r="E455" s="1" t="s">
        <v>13</v>
      </c>
      <c r="F455" s="1">
        <v>49</v>
      </c>
      <c r="G455" s="1">
        <v>1</v>
      </c>
      <c r="H455" s="1">
        <v>0</v>
      </c>
      <c r="I455" s="1">
        <v>17453</v>
      </c>
      <c r="J455" s="1">
        <v>89.104200000000006</v>
      </c>
      <c r="K455" s="1" t="s">
        <v>657</v>
      </c>
      <c r="L455" s="1" t="s">
        <v>20</v>
      </c>
    </row>
    <row r="456" spans="1:12" ht="15.75" customHeight="1" x14ac:dyDescent="0.25">
      <c r="A456" s="1">
        <v>455</v>
      </c>
      <c r="B456" s="1">
        <v>0</v>
      </c>
      <c r="C456" s="1">
        <v>3</v>
      </c>
      <c r="D456" s="1" t="s">
        <v>658</v>
      </c>
      <c r="E456" s="1" t="s">
        <v>13</v>
      </c>
      <c r="G456" s="1">
        <v>0</v>
      </c>
      <c r="H456" s="1">
        <v>0</v>
      </c>
      <c r="I456" s="1" t="s">
        <v>659</v>
      </c>
      <c r="J456" s="1">
        <v>8.0500000000000007</v>
      </c>
      <c r="L456" s="1" t="s">
        <v>15</v>
      </c>
    </row>
    <row r="457" spans="1:12" ht="15.75" customHeight="1" x14ac:dyDescent="0.25">
      <c r="A457" s="1">
        <v>456</v>
      </c>
      <c r="B457" s="1">
        <v>1</v>
      </c>
      <c r="C457" s="1">
        <v>3</v>
      </c>
      <c r="D457" s="1" t="s">
        <v>660</v>
      </c>
      <c r="E457" s="1" t="s">
        <v>13</v>
      </c>
      <c r="F457" s="1">
        <v>29</v>
      </c>
      <c r="G457" s="1">
        <v>0</v>
      </c>
      <c r="H457" s="1">
        <v>0</v>
      </c>
      <c r="I457" s="1">
        <v>349240</v>
      </c>
      <c r="J457" s="1">
        <v>7.8958000000000004</v>
      </c>
      <c r="L457" s="1" t="s">
        <v>20</v>
      </c>
    </row>
    <row r="458" spans="1:12" ht="15.75" customHeight="1" x14ac:dyDescent="0.25">
      <c r="A458" s="1">
        <v>457</v>
      </c>
      <c r="B458" s="1">
        <v>0</v>
      </c>
      <c r="C458" s="1">
        <v>1</v>
      </c>
      <c r="D458" s="1" t="s">
        <v>661</v>
      </c>
      <c r="E458" s="1" t="s">
        <v>13</v>
      </c>
      <c r="F458" s="1">
        <v>65</v>
      </c>
      <c r="G458" s="1">
        <v>0</v>
      </c>
      <c r="H458" s="1">
        <v>0</v>
      </c>
      <c r="I458" s="1">
        <v>13509</v>
      </c>
      <c r="J458" s="1">
        <v>26.55</v>
      </c>
      <c r="K458" s="1" t="s">
        <v>662</v>
      </c>
      <c r="L458" s="1" t="s">
        <v>15</v>
      </c>
    </row>
    <row r="459" spans="1:12" ht="15.75" customHeight="1" x14ac:dyDescent="0.25">
      <c r="A459" s="1">
        <v>458</v>
      </c>
      <c r="B459" s="1">
        <v>1</v>
      </c>
      <c r="C459" s="1">
        <v>1</v>
      </c>
      <c r="D459" s="1" t="s">
        <v>663</v>
      </c>
      <c r="E459" s="1" t="s">
        <v>17</v>
      </c>
      <c r="G459" s="1">
        <v>1</v>
      </c>
      <c r="H459" s="1">
        <v>0</v>
      </c>
      <c r="I459" s="1">
        <v>17464</v>
      </c>
      <c r="J459" s="1">
        <v>51.862499999999997</v>
      </c>
      <c r="K459" s="1" t="s">
        <v>664</v>
      </c>
      <c r="L459" s="1" t="s">
        <v>15</v>
      </c>
    </row>
    <row r="460" spans="1:12" ht="15.75" customHeight="1" x14ac:dyDescent="0.25">
      <c r="A460" s="1">
        <v>459</v>
      </c>
      <c r="B460" s="1">
        <v>1</v>
      </c>
      <c r="C460" s="1">
        <v>2</v>
      </c>
      <c r="D460" s="1" t="s">
        <v>665</v>
      </c>
      <c r="E460" s="1" t="s">
        <v>17</v>
      </c>
      <c r="F460" s="1">
        <v>50</v>
      </c>
      <c r="G460" s="1">
        <v>0</v>
      </c>
      <c r="H460" s="1">
        <v>0</v>
      </c>
      <c r="I460" s="1" t="s">
        <v>666</v>
      </c>
      <c r="J460" s="1">
        <v>10.5</v>
      </c>
      <c r="L460" s="1" t="s">
        <v>15</v>
      </c>
    </row>
    <row r="461" spans="1:12" ht="15.75" customHeight="1" x14ac:dyDescent="0.25">
      <c r="A461" s="1">
        <v>460</v>
      </c>
      <c r="B461" s="1">
        <v>0</v>
      </c>
      <c r="C461" s="1">
        <v>3</v>
      </c>
      <c r="D461" s="1" t="s">
        <v>667</v>
      </c>
      <c r="E461" s="1" t="s">
        <v>13</v>
      </c>
      <c r="G461" s="1">
        <v>0</v>
      </c>
      <c r="H461" s="1">
        <v>0</v>
      </c>
      <c r="I461" s="1">
        <v>371060</v>
      </c>
      <c r="J461" s="1">
        <v>7.75</v>
      </c>
      <c r="L461" s="1" t="s">
        <v>28</v>
      </c>
    </row>
    <row r="462" spans="1:12" ht="15.75" customHeight="1" x14ac:dyDescent="0.25">
      <c r="A462" s="1">
        <v>461</v>
      </c>
      <c r="B462" s="1">
        <v>1</v>
      </c>
      <c r="C462" s="1">
        <v>1</v>
      </c>
      <c r="D462" s="1" t="s">
        <v>668</v>
      </c>
      <c r="E462" s="1" t="s">
        <v>13</v>
      </c>
      <c r="F462" s="1">
        <v>48</v>
      </c>
      <c r="G462" s="1">
        <v>0</v>
      </c>
      <c r="H462" s="1">
        <v>0</v>
      </c>
      <c r="I462" s="1">
        <v>19952</v>
      </c>
      <c r="J462" s="1">
        <v>26.55</v>
      </c>
      <c r="K462" s="1" t="s">
        <v>669</v>
      </c>
      <c r="L462" s="1" t="s">
        <v>15</v>
      </c>
    </row>
    <row r="463" spans="1:12" ht="15.75" customHeight="1" x14ac:dyDescent="0.25">
      <c r="A463" s="1">
        <v>462</v>
      </c>
      <c r="B463" s="1">
        <v>0</v>
      </c>
      <c r="C463" s="1">
        <v>3</v>
      </c>
      <c r="D463" s="1" t="s">
        <v>670</v>
      </c>
      <c r="E463" s="1" t="s">
        <v>13</v>
      </c>
      <c r="F463" s="1">
        <v>34</v>
      </c>
      <c r="G463" s="1">
        <v>0</v>
      </c>
      <c r="H463" s="1">
        <v>0</v>
      </c>
      <c r="I463" s="1">
        <v>364506</v>
      </c>
      <c r="J463" s="1">
        <v>8.0500000000000007</v>
      </c>
      <c r="L463" s="1" t="s">
        <v>15</v>
      </c>
    </row>
    <row r="464" spans="1:12" ht="15.75" customHeight="1" x14ac:dyDescent="0.25">
      <c r="A464" s="1">
        <v>463</v>
      </c>
      <c r="B464" s="1">
        <v>0</v>
      </c>
      <c r="C464" s="1">
        <v>1</v>
      </c>
      <c r="D464" s="1" t="s">
        <v>671</v>
      </c>
      <c r="E464" s="1" t="s">
        <v>13</v>
      </c>
      <c r="F464" s="1">
        <v>47</v>
      </c>
      <c r="G464" s="1">
        <v>0</v>
      </c>
      <c r="H464" s="1">
        <v>0</v>
      </c>
      <c r="I464" s="1">
        <v>111320</v>
      </c>
      <c r="J464" s="1">
        <v>38.5</v>
      </c>
      <c r="K464" s="1" t="s">
        <v>672</v>
      </c>
      <c r="L464" s="1" t="s">
        <v>15</v>
      </c>
    </row>
    <row r="465" spans="1:12" ht="15.75" customHeight="1" x14ac:dyDescent="0.25">
      <c r="A465" s="1">
        <v>464</v>
      </c>
      <c r="B465" s="1">
        <v>0</v>
      </c>
      <c r="C465" s="1">
        <v>2</v>
      </c>
      <c r="D465" s="1" t="s">
        <v>673</v>
      </c>
      <c r="E465" s="1" t="s">
        <v>13</v>
      </c>
      <c r="F465" s="1">
        <v>48</v>
      </c>
      <c r="G465" s="1">
        <v>0</v>
      </c>
      <c r="H465" s="1">
        <v>0</v>
      </c>
      <c r="I465" s="1">
        <v>234360</v>
      </c>
      <c r="J465" s="1">
        <v>13</v>
      </c>
      <c r="L465" s="1" t="s">
        <v>15</v>
      </c>
    </row>
    <row r="466" spans="1:12" ht="15.75" customHeight="1" x14ac:dyDescent="0.25">
      <c r="A466" s="1">
        <v>465</v>
      </c>
      <c r="B466" s="1">
        <v>0</v>
      </c>
      <c r="C466" s="1">
        <v>3</v>
      </c>
      <c r="D466" s="1" t="s">
        <v>674</v>
      </c>
      <c r="E466" s="1" t="s">
        <v>13</v>
      </c>
      <c r="G466" s="1">
        <v>0</v>
      </c>
      <c r="H466" s="1">
        <v>0</v>
      </c>
      <c r="I466" s="1" t="s">
        <v>675</v>
      </c>
      <c r="J466" s="1">
        <v>8.0500000000000007</v>
      </c>
      <c r="L466" s="1" t="s">
        <v>15</v>
      </c>
    </row>
    <row r="467" spans="1:12" ht="15.75" customHeight="1" x14ac:dyDescent="0.25">
      <c r="A467" s="1">
        <v>466</v>
      </c>
      <c r="B467" s="1">
        <v>0</v>
      </c>
      <c r="C467" s="1">
        <v>3</v>
      </c>
      <c r="D467" s="1" t="s">
        <v>676</v>
      </c>
      <c r="E467" s="1" t="s">
        <v>13</v>
      </c>
      <c r="F467" s="1">
        <v>38</v>
      </c>
      <c r="G467" s="1">
        <v>0</v>
      </c>
      <c r="H467" s="1">
        <v>0</v>
      </c>
      <c r="I467" s="1" t="s">
        <v>677</v>
      </c>
      <c r="J467" s="1">
        <v>7.05</v>
      </c>
      <c r="L467" s="1" t="s">
        <v>15</v>
      </c>
    </row>
    <row r="468" spans="1:12" ht="15.75" customHeight="1" x14ac:dyDescent="0.25">
      <c r="A468" s="1">
        <v>467</v>
      </c>
      <c r="B468" s="1">
        <v>0</v>
      </c>
      <c r="C468" s="1">
        <v>2</v>
      </c>
      <c r="D468" s="1" t="s">
        <v>678</v>
      </c>
      <c r="E468" s="1" t="s">
        <v>13</v>
      </c>
      <c r="G468" s="1">
        <v>0</v>
      </c>
      <c r="H468" s="1">
        <v>0</v>
      </c>
      <c r="I468" s="1">
        <v>239853</v>
      </c>
      <c r="J468" s="1">
        <v>0</v>
      </c>
      <c r="L468" s="1" t="s">
        <v>15</v>
      </c>
    </row>
    <row r="469" spans="1:12" ht="15.75" customHeight="1" x14ac:dyDescent="0.25">
      <c r="A469" s="1">
        <v>468</v>
      </c>
      <c r="B469" s="1">
        <v>0</v>
      </c>
      <c r="C469" s="1">
        <v>1</v>
      </c>
      <c r="D469" s="1" t="s">
        <v>679</v>
      </c>
      <c r="E469" s="1" t="s">
        <v>13</v>
      </c>
      <c r="F469" s="1">
        <v>56</v>
      </c>
      <c r="G469" s="1">
        <v>0</v>
      </c>
      <c r="H469" s="1">
        <v>0</v>
      </c>
      <c r="I469" s="1">
        <v>113792</v>
      </c>
      <c r="J469" s="1">
        <v>26.55</v>
      </c>
      <c r="L469" s="1" t="s">
        <v>15</v>
      </c>
    </row>
    <row r="470" spans="1:12" ht="15.75" customHeight="1" x14ac:dyDescent="0.25">
      <c r="A470" s="1">
        <v>469</v>
      </c>
      <c r="B470" s="1">
        <v>0</v>
      </c>
      <c r="C470" s="1">
        <v>3</v>
      </c>
      <c r="D470" s="1" t="s">
        <v>680</v>
      </c>
      <c r="E470" s="1" t="s">
        <v>13</v>
      </c>
      <c r="G470" s="1">
        <v>0</v>
      </c>
      <c r="H470" s="1">
        <v>0</v>
      </c>
      <c r="I470" s="1">
        <v>36209</v>
      </c>
      <c r="J470" s="1">
        <v>7.7249999999999996</v>
      </c>
      <c r="L470" s="1" t="s">
        <v>28</v>
      </c>
    </row>
    <row r="471" spans="1:12" ht="15.75" customHeight="1" x14ac:dyDescent="0.25">
      <c r="A471" s="1">
        <v>470</v>
      </c>
      <c r="B471" s="1">
        <v>1</v>
      </c>
      <c r="C471" s="1">
        <v>3</v>
      </c>
      <c r="D471" s="1" t="s">
        <v>681</v>
      </c>
      <c r="E471" s="1" t="s">
        <v>17</v>
      </c>
      <c r="F471" s="1">
        <v>0.75</v>
      </c>
      <c r="G471" s="1">
        <v>2</v>
      </c>
      <c r="H471" s="1">
        <v>1</v>
      </c>
      <c r="I471" s="1">
        <v>2666</v>
      </c>
      <c r="J471" s="1">
        <v>19.258299999999998</v>
      </c>
      <c r="L471" s="1" t="s">
        <v>20</v>
      </c>
    </row>
    <row r="472" spans="1:12" ht="15.75" customHeight="1" x14ac:dyDescent="0.25">
      <c r="A472" s="1">
        <v>471</v>
      </c>
      <c r="B472" s="1">
        <v>0</v>
      </c>
      <c r="C472" s="1">
        <v>3</v>
      </c>
      <c r="D472" s="1" t="s">
        <v>682</v>
      </c>
      <c r="E472" s="1" t="s">
        <v>13</v>
      </c>
      <c r="G472" s="1">
        <v>0</v>
      </c>
      <c r="H472" s="1">
        <v>0</v>
      </c>
      <c r="I472" s="1">
        <v>323592</v>
      </c>
      <c r="J472" s="1">
        <v>7.25</v>
      </c>
      <c r="L472" s="1" t="s">
        <v>15</v>
      </c>
    </row>
    <row r="473" spans="1:12" ht="15.75" customHeight="1" x14ac:dyDescent="0.25">
      <c r="A473" s="1">
        <v>472</v>
      </c>
      <c r="B473" s="1">
        <v>0</v>
      </c>
      <c r="C473" s="1">
        <v>3</v>
      </c>
      <c r="D473" s="1" t="s">
        <v>683</v>
      </c>
      <c r="E473" s="1" t="s">
        <v>13</v>
      </c>
      <c r="F473" s="1">
        <v>38</v>
      </c>
      <c r="G473" s="1">
        <v>0</v>
      </c>
      <c r="H473" s="1">
        <v>0</v>
      </c>
      <c r="I473" s="1">
        <v>315089</v>
      </c>
      <c r="J473" s="1">
        <v>8.6624999999999996</v>
      </c>
      <c r="L473" s="1" t="s">
        <v>15</v>
      </c>
    </row>
    <row r="474" spans="1:12" ht="15.75" customHeight="1" x14ac:dyDescent="0.25">
      <c r="A474" s="1">
        <v>473</v>
      </c>
      <c r="B474" s="1">
        <v>1</v>
      </c>
      <c r="C474" s="1">
        <v>2</v>
      </c>
      <c r="D474" s="1" t="s">
        <v>684</v>
      </c>
      <c r="E474" s="1" t="s">
        <v>17</v>
      </c>
      <c r="F474" s="1">
        <v>33</v>
      </c>
      <c r="G474" s="1">
        <v>1</v>
      </c>
      <c r="H474" s="1">
        <v>2</v>
      </c>
      <c r="I474" s="1" t="s">
        <v>104</v>
      </c>
      <c r="J474" s="1">
        <v>27.75</v>
      </c>
      <c r="L474" s="1" t="s">
        <v>15</v>
      </c>
    </row>
    <row r="475" spans="1:12" ht="15.75" customHeight="1" x14ac:dyDescent="0.25">
      <c r="A475" s="1">
        <v>474</v>
      </c>
      <c r="B475" s="1">
        <v>1</v>
      </c>
      <c r="C475" s="1">
        <v>2</v>
      </c>
      <c r="D475" s="1" t="s">
        <v>685</v>
      </c>
      <c r="E475" s="1" t="s">
        <v>17</v>
      </c>
      <c r="F475" s="1">
        <v>23</v>
      </c>
      <c r="G475" s="1">
        <v>0</v>
      </c>
      <c r="H475" s="1">
        <v>0</v>
      </c>
      <c r="I475" s="1" t="s">
        <v>686</v>
      </c>
      <c r="J475" s="1">
        <v>13.791700000000001</v>
      </c>
      <c r="K475" s="1" t="s">
        <v>444</v>
      </c>
      <c r="L475" s="1" t="s">
        <v>20</v>
      </c>
    </row>
    <row r="476" spans="1:12" ht="15.75" customHeight="1" x14ac:dyDescent="0.25">
      <c r="A476" s="1">
        <v>475</v>
      </c>
      <c r="B476" s="1">
        <v>0</v>
      </c>
      <c r="C476" s="1">
        <v>3</v>
      </c>
      <c r="D476" s="1" t="s">
        <v>687</v>
      </c>
      <c r="E476" s="1" t="s">
        <v>17</v>
      </c>
      <c r="F476" s="1">
        <v>22</v>
      </c>
      <c r="G476" s="1">
        <v>0</v>
      </c>
      <c r="H476" s="1">
        <v>0</v>
      </c>
      <c r="I476" s="1">
        <v>7553</v>
      </c>
      <c r="J476" s="1">
        <v>9.8375000000000004</v>
      </c>
      <c r="L476" s="1" t="s">
        <v>15</v>
      </c>
    </row>
    <row r="477" spans="1:12" ht="15.75" customHeight="1" x14ac:dyDescent="0.25">
      <c r="A477" s="1">
        <v>476</v>
      </c>
      <c r="B477" s="1">
        <v>0</v>
      </c>
      <c r="C477" s="1">
        <v>1</v>
      </c>
      <c r="D477" s="1" t="s">
        <v>688</v>
      </c>
      <c r="E477" s="1" t="s">
        <v>13</v>
      </c>
      <c r="G477" s="1">
        <v>0</v>
      </c>
      <c r="H477" s="1">
        <v>0</v>
      </c>
      <c r="I477" s="1">
        <v>110465</v>
      </c>
      <c r="J477" s="1">
        <v>52</v>
      </c>
      <c r="K477" s="1" t="s">
        <v>689</v>
      </c>
      <c r="L477" s="1" t="s">
        <v>15</v>
      </c>
    </row>
    <row r="478" spans="1:12" ht="15.75" customHeight="1" x14ac:dyDescent="0.25">
      <c r="A478" s="1">
        <v>477</v>
      </c>
      <c r="B478" s="1">
        <v>0</v>
      </c>
      <c r="C478" s="1">
        <v>2</v>
      </c>
      <c r="D478" s="1" t="s">
        <v>690</v>
      </c>
      <c r="E478" s="1" t="s">
        <v>13</v>
      </c>
      <c r="F478" s="1">
        <v>34</v>
      </c>
      <c r="G478" s="1">
        <v>1</v>
      </c>
      <c r="H478" s="1">
        <v>0</v>
      </c>
      <c r="I478" s="1">
        <v>31027</v>
      </c>
      <c r="J478" s="1">
        <v>21</v>
      </c>
      <c r="L478" s="1" t="s">
        <v>15</v>
      </c>
    </row>
    <row r="479" spans="1:12" ht="15.75" customHeight="1" x14ac:dyDescent="0.25">
      <c r="A479" s="1">
        <v>478</v>
      </c>
      <c r="B479" s="1">
        <v>0</v>
      </c>
      <c r="C479" s="1">
        <v>3</v>
      </c>
      <c r="D479" s="1" t="s">
        <v>691</v>
      </c>
      <c r="E479" s="1" t="s">
        <v>13</v>
      </c>
      <c r="F479" s="1">
        <v>29</v>
      </c>
      <c r="G479" s="1">
        <v>1</v>
      </c>
      <c r="H479" s="1">
        <v>0</v>
      </c>
      <c r="I479" s="1">
        <v>3460</v>
      </c>
      <c r="J479" s="1">
        <v>7.0457999999999998</v>
      </c>
      <c r="L479" s="1" t="s">
        <v>15</v>
      </c>
    </row>
    <row r="480" spans="1:12" ht="15.75" customHeight="1" x14ac:dyDescent="0.25">
      <c r="A480" s="1">
        <v>479</v>
      </c>
      <c r="B480" s="1">
        <v>0</v>
      </c>
      <c r="C480" s="1">
        <v>3</v>
      </c>
      <c r="D480" s="1" t="s">
        <v>692</v>
      </c>
      <c r="E480" s="1" t="s">
        <v>13</v>
      </c>
      <c r="F480" s="1">
        <v>22</v>
      </c>
      <c r="G480" s="1">
        <v>0</v>
      </c>
      <c r="H480" s="1">
        <v>0</v>
      </c>
      <c r="I480" s="1">
        <v>350060</v>
      </c>
      <c r="J480" s="1">
        <v>7.5208000000000004</v>
      </c>
      <c r="L480" s="1" t="s">
        <v>15</v>
      </c>
    </row>
    <row r="481" spans="1:12" ht="15.75" customHeight="1" x14ac:dyDescent="0.25">
      <c r="A481" s="1">
        <v>480</v>
      </c>
      <c r="B481" s="1">
        <v>1</v>
      </c>
      <c r="C481" s="1">
        <v>3</v>
      </c>
      <c r="D481" s="1" t="s">
        <v>693</v>
      </c>
      <c r="E481" s="1" t="s">
        <v>17</v>
      </c>
      <c r="F481" s="1">
        <v>2</v>
      </c>
      <c r="G481" s="1">
        <v>0</v>
      </c>
      <c r="H481" s="1">
        <v>1</v>
      </c>
      <c r="I481" s="1">
        <v>3101298</v>
      </c>
      <c r="J481" s="1">
        <v>12.2875</v>
      </c>
      <c r="L481" s="1" t="s">
        <v>15</v>
      </c>
    </row>
    <row r="482" spans="1:12" ht="15.75" customHeight="1" x14ac:dyDescent="0.25">
      <c r="A482" s="1">
        <v>481</v>
      </c>
      <c r="B482" s="1">
        <v>0</v>
      </c>
      <c r="C482" s="1">
        <v>3</v>
      </c>
      <c r="D482" s="1" t="s">
        <v>694</v>
      </c>
      <c r="E482" s="1" t="s">
        <v>13</v>
      </c>
      <c r="F482" s="1">
        <v>9</v>
      </c>
      <c r="G482" s="1">
        <v>5</v>
      </c>
      <c r="H482" s="1">
        <v>2</v>
      </c>
      <c r="I482" s="1" t="s">
        <v>106</v>
      </c>
      <c r="J482" s="1">
        <v>46.9</v>
      </c>
      <c r="L482" s="1" t="s">
        <v>15</v>
      </c>
    </row>
    <row r="483" spans="1:12" ht="15.75" customHeight="1" x14ac:dyDescent="0.25">
      <c r="A483" s="1">
        <v>482</v>
      </c>
      <c r="B483" s="1">
        <v>0</v>
      </c>
      <c r="C483" s="1">
        <v>2</v>
      </c>
      <c r="D483" s="1" t="s">
        <v>695</v>
      </c>
      <c r="E483" s="1" t="s">
        <v>13</v>
      </c>
      <c r="G483" s="1">
        <v>0</v>
      </c>
      <c r="H483" s="1">
        <v>0</v>
      </c>
      <c r="I483" s="1">
        <v>239854</v>
      </c>
      <c r="J483" s="1">
        <v>0</v>
      </c>
      <c r="L483" s="1" t="s">
        <v>15</v>
      </c>
    </row>
    <row r="484" spans="1:12" ht="15.75" customHeight="1" x14ac:dyDescent="0.25">
      <c r="A484" s="1">
        <v>483</v>
      </c>
      <c r="B484" s="1">
        <v>0</v>
      </c>
      <c r="C484" s="1">
        <v>3</v>
      </c>
      <c r="D484" s="1" t="s">
        <v>696</v>
      </c>
      <c r="E484" s="1" t="s">
        <v>13</v>
      </c>
      <c r="F484" s="1">
        <v>50</v>
      </c>
      <c r="G484" s="1">
        <v>0</v>
      </c>
      <c r="H484" s="1">
        <v>0</v>
      </c>
      <c r="I484" s="1" t="s">
        <v>697</v>
      </c>
      <c r="J484" s="1">
        <v>8.0500000000000007</v>
      </c>
      <c r="L484" s="1" t="s">
        <v>15</v>
      </c>
    </row>
    <row r="485" spans="1:12" ht="15.75" customHeight="1" x14ac:dyDescent="0.25">
      <c r="A485" s="1">
        <v>484</v>
      </c>
      <c r="B485" s="1">
        <v>1</v>
      </c>
      <c r="C485" s="1">
        <v>3</v>
      </c>
      <c r="D485" s="1" t="s">
        <v>698</v>
      </c>
      <c r="E485" s="1" t="s">
        <v>17</v>
      </c>
      <c r="F485" s="1">
        <v>63</v>
      </c>
      <c r="G485" s="1">
        <v>0</v>
      </c>
      <c r="H485" s="1">
        <v>0</v>
      </c>
      <c r="I485" s="1">
        <v>4134</v>
      </c>
      <c r="J485" s="1">
        <v>9.5875000000000004</v>
      </c>
      <c r="L485" s="1" t="s">
        <v>15</v>
      </c>
    </row>
    <row r="486" spans="1:12" ht="15.75" customHeight="1" x14ac:dyDescent="0.25">
      <c r="A486" s="1">
        <v>485</v>
      </c>
      <c r="B486" s="1">
        <v>1</v>
      </c>
      <c r="C486" s="1">
        <v>1</v>
      </c>
      <c r="D486" s="1" t="s">
        <v>699</v>
      </c>
      <c r="E486" s="1" t="s">
        <v>13</v>
      </c>
      <c r="F486" s="1">
        <v>25</v>
      </c>
      <c r="G486" s="1">
        <v>1</v>
      </c>
      <c r="H486" s="1">
        <v>0</v>
      </c>
      <c r="I486" s="1">
        <v>11967</v>
      </c>
      <c r="J486" s="1">
        <v>91.0792</v>
      </c>
      <c r="K486" s="1" t="s">
        <v>441</v>
      </c>
      <c r="L486" s="1" t="s">
        <v>20</v>
      </c>
    </row>
    <row r="487" spans="1:12" ht="15.75" customHeight="1" x14ac:dyDescent="0.25">
      <c r="A487" s="1">
        <v>486</v>
      </c>
      <c r="B487" s="1">
        <v>0</v>
      </c>
      <c r="C487" s="1">
        <v>3</v>
      </c>
      <c r="D487" s="1" t="s">
        <v>700</v>
      </c>
      <c r="E487" s="1" t="s">
        <v>17</v>
      </c>
      <c r="G487" s="1">
        <v>3</v>
      </c>
      <c r="H487" s="1">
        <v>1</v>
      </c>
      <c r="I487" s="1">
        <v>4133</v>
      </c>
      <c r="J487" s="1">
        <v>25.466699999999999</v>
      </c>
      <c r="L487" s="1" t="s">
        <v>15</v>
      </c>
    </row>
    <row r="488" spans="1:12" ht="15.75" customHeight="1" x14ac:dyDescent="0.25">
      <c r="A488" s="1">
        <v>487</v>
      </c>
      <c r="B488" s="1">
        <v>1</v>
      </c>
      <c r="C488" s="1">
        <v>1</v>
      </c>
      <c r="D488" s="1" t="s">
        <v>701</v>
      </c>
      <c r="E488" s="1" t="s">
        <v>17</v>
      </c>
      <c r="F488" s="1">
        <v>35</v>
      </c>
      <c r="G488" s="1">
        <v>1</v>
      </c>
      <c r="H488" s="1">
        <v>0</v>
      </c>
      <c r="I488" s="1">
        <v>19943</v>
      </c>
      <c r="J488" s="1">
        <v>90</v>
      </c>
      <c r="K488" s="1" t="s">
        <v>344</v>
      </c>
      <c r="L488" s="1" t="s">
        <v>15</v>
      </c>
    </row>
    <row r="489" spans="1:12" ht="15.75" customHeight="1" x14ac:dyDescent="0.25">
      <c r="A489" s="1">
        <v>488</v>
      </c>
      <c r="B489" s="1">
        <v>0</v>
      </c>
      <c r="C489" s="1">
        <v>1</v>
      </c>
      <c r="D489" s="1" t="s">
        <v>702</v>
      </c>
      <c r="E489" s="1" t="s">
        <v>13</v>
      </c>
      <c r="F489" s="1">
        <v>58</v>
      </c>
      <c r="G489" s="1">
        <v>0</v>
      </c>
      <c r="H489" s="1">
        <v>0</v>
      </c>
      <c r="I489" s="1">
        <v>11771</v>
      </c>
      <c r="J489" s="1">
        <v>29.7</v>
      </c>
      <c r="K489" s="1" t="s">
        <v>703</v>
      </c>
      <c r="L489" s="1" t="s">
        <v>20</v>
      </c>
    </row>
    <row r="490" spans="1:12" ht="15.75" customHeight="1" x14ac:dyDescent="0.25">
      <c r="A490" s="1">
        <v>489</v>
      </c>
      <c r="B490" s="1">
        <v>0</v>
      </c>
      <c r="C490" s="1">
        <v>3</v>
      </c>
      <c r="D490" s="1" t="s">
        <v>704</v>
      </c>
      <c r="E490" s="1" t="s">
        <v>13</v>
      </c>
      <c r="F490" s="1">
        <v>30</v>
      </c>
      <c r="G490" s="1">
        <v>0</v>
      </c>
      <c r="H490" s="1">
        <v>0</v>
      </c>
      <c r="I490" s="1" t="s">
        <v>705</v>
      </c>
      <c r="J490" s="1">
        <v>8.0500000000000007</v>
      </c>
      <c r="L490" s="1" t="s">
        <v>15</v>
      </c>
    </row>
    <row r="491" spans="1:12" ht="15.75" customHeight="1" x14ac:dyDescent="0.25">
      <c r="A491" s="1">
        <v>490</v>
      </c>
      <c r="B491" s="1">
        <v>1</v>
      </c>
      <c r="C491" s="1">
        <v>3</v>
      </c>
      <c r="D491" s="1" t="s">
        <v>706</v>
      </c>
      <c r="E491" s="1" t="s">
        <v>13</v>
      </c>
      <c r="F491" s="1">
        <v>9</v>
      </c>
      <c r="G491" s="1">
        <v>1</v>
      </c>
      <c r="H491" s="1">
        <v>1</v>
      </c>
      <c r="I491" s="1" t="s">
        <v>524</v>
      </c>
      <c r="J491" s="1">
        <v>15.9</v>
      </c>
      <c r="L491" s="1" t="s">
        <v>15</v>
      </c>
    </row>
    <row r="492" spans="1:12" ht="15.75" customHeight="1" x14ac:dyDescent="0.25">
      <c r="A492" s="1">
        <v>491</v>
      </c>
      <c r="B492" s="1">
        <v>0</v>
      </c>
      <c r="C492" s="1">
        <v>3</v>
      </c>
      <c r="D492" s="1" t="s">
        <v>707</v>
      </c>
      <c r="E492" s="1" t="s">
        <v>13</v>
      </c>
      <c r="G492" s="1">
        <v>1</v>
      </c>
      <c r="H492" s="1">
        <v>0</v>
      </c>
      <c r="I492" s="1">
        <v>65304</v>
      </c>
      <c r="J492" s="1">
        <v>19.966699999999999</v>
      </c>
      <c r="L492" s="1" t="s">
        <v>15</v>
      </c>
    </row>
    <row r="493" spans="1:12" ht="15.75" customHeight="1" x14ac:dyDescent="0.25">
      <c r="A493" s="1">
        <v>492</v>
      </c>
      <c r="B493" s="1">
        <v>0</v>
      </c>
      <c r="C493" s="1">
        <v>3</v>
      </c>
      <c r="D493" s="1" t="s">
        <v>708</v>
      </c>
      <c r="E493" s="1" t="s">
        <v>13</v>
      </c>
      <c r="F493" s="1">
        <v>21</v>
      </c>
      <c r="G493" s="1">
        <v>0</v>
      </c>
      <c r="H493" s="1">
        <v>0</v>
      </c>
      <c r="I493" s="1" t="s">
        <v>709</v>
      </c>
      <c r="J493" s="1">
        <v>7.25</v>
      </c>
      <c r="L493" s="1" t="s">
        <v>15</v>
      </c>
    </row>
    <row r="494" spans="1:12" ht="15.75" customHeight="1" x14ac:dyDescent="0.25">
      <c r="A494" s="1">
        <v>493</v>
      </c>
      <c r="B494" s="1">
        <v>0</v>
      </c>
      <c r="C494" s="1">
        <v>1</v>
      </c>
      <c r="D494" s="1" t="s">
        <v>710</v>
      </c>
      <c r="E494" s="1" t="s">
        <v>13</v>
      </c>
      <c r="F494" s="1">
        <v>55</v>
      </c>
      <c r="G494" s="1">
        <v>0</v>
      </c>
      <c r="H494" s="1">
        <v>0</v>
      </c>
      <c r="I494" s="1">
        <v>113787</v>
      </c>
      <c r="J494" s="1">
        <v>30.5</v>
      </c>
      <c r="K494" s="1" t="s">
        <v>711</v>
      </c>
      <c r="L494" s="1" t="s">
        <v>15</v>
      </c>
    </row>
    <row r="495" spans="1:12" ht="15.75" customHeight="1" x14ac:dyDescent="0.25">
      <c r="A495" s="1">
        <v>494</v>
      </c>
      <c r="B495" s="1">
        <v>0</v>
      </c>
      <c r="C495" s="1">
        <v>1</v>
      </c>
      <c r="D495" s="1" t="s">
        <v>712</v>
      </c>
      <c r="E495" s="1" t="s">
        <v>13</v>
      </c>
      <c r="F495" s="1">
        <v>71</v>
      </c>
      <c r="G495" s="1">
        <v>0</v>
      </c>
      <c r="H495" s="1">
        <v>0</v>
      </c>
      <c r="I495" s="1" t="s">
        <v>713</v>
      </c>
      <c r="J495" s="1">
        <v>49.504199999999997</v>
      </c>
      <c r="L495" s="1" t="s">
        <v>20</v>
      </c>
    </row>
    <row r="496" spans="1:12" ht="15.75" customHeight="1" x14ac:dyDescent="0.25">
      <c r="A496" s="1">
        <v>495</v>
      </c>
      <c r="B496" s="1">
        <v>0</v>
      </c>
      <c r="C496" s="1">
        <v>3</v>
      </c>
      <c r="D496" s="1" t="s">
        <v>714</v>
      </c>
      <c r="E496" s="1" t="s">
        <v>13</v>
      </c>
      <c r="F496" s="1">
        <v>21</v>
      </c>
      <c r="G496" s="1">
        <v>0</v>
      </c>
      <c r="H496" s="1">
        <v>0</v>
      </c>
      <c r="I496" s="1" t="s">
        <v>715</v>
      </c>
      <c r="J496" s="1">
        <v>8.0500000000000007</v>
      </c>
      <c r="L496" s="1" t="s">
        <v>15</v>
      </c>
    </row>
    <row r="497" spans="1:12" ht="15.75" customHeight="1" x14ac:dyDescent="0.25">
      <c r="A497" s="1">
        <v>496</v>
      </c>
      <c r="B497" s="1">
        <v>0</v>
      </c>
      <c r="C497" s="1">
        <v>3</v>
      </c>
      <c r="D497" s="1" t="s">
        <v>716</v>
      </c>
      <c r="E497" s="1" t="s">
        <v>13</v>
      </c>
      <c r="G497" s="1">
        <v>0</v>
      </c>
      <c r="H497" s="1">
        <v>0</v>
      </c>
      <c r="I497" s="1">
        <v>2627</v>
      </c>
      <c r="J497" s="1">
        <v>14.458299999999999</v>
      </c>
      <c r="L497" s="1" t="s">
        <v>20</v>
      </c>
    </row>
    <row r="498" spans="1:12" ht="15.75" customHeight="1" x14ac:dyDescent="0.25">
      <c r="A498" s="1">
        <v>497</v>
      </c>
      <c r="B498" s="1">
        <v>1</v>
      </c>
      <c r="C498" s="1">
        <v>1</v>
      </c>
      <c r="D498" s="1" t="s">
        <v>717</v>
      </c>
      <c r="E498" s="1" t="s">
        <v>17</v>
      </c>
      <c r="F498" s="1">
        <v>54</v>
      </c>
      <c r="G498" s="1">
        <v>1</v>
      </c>
      <c r="H498" s="1">
        <v>0</v>
      </c>
      <c r="I498" s="1">
        <v>36947</v>
      </c>
      <c r="J498" s="1">
        <v>78.2667</v>
      </c>
      <c r="K498" s="1" t="s">
        <v>718</v>
      </c>
      <c r="L498" s="1" t="s">
        <v>20</v>
      </c>
    </row>
    <row r="499" spans="1:12" ht="15.75" customHeight="1" x14ac:dyDescent="0.25">
      <c r="A499" s="1">
        <v>498</v>
      </c>
      <c r="B499" s="1">
        <v>0</v>
      </c>
      <c r="C499" s="1">
        <v>3</v>
      </c>
      <c r="D499" s="1" t="s">
        <v>719</v>
      </c>
      <c r="E499" s="1" t="s">
        <v>13</v>
      </c>
      <c r="G499" s="1">
        <v>0</v>
      </c>
      <c r="H499" s="1">
        <v>0</v>
      </c>
      <c r="I499" s="1" t="s">
        <v>720</v>
      </c>
      <c r="J499" s="1">
        <v>15.1</v>
      </c>
      <c r="L499" s="1" t="s">
        <v>15</v>
      </c>
    </row>
    <row r="500" spans="1:12" ht="15.75" customHeight="1" x14ac:dyDescent="0.25">
      <c r="A500" s="1">
        <v>499</v>
      </c>
      <c r="B500" s="1">
        <v>0</v>
      </c>
      <c r="C500" s="1">
        <v>1</v>
      </c>
      <c r="D500" s="1" t="s">
        <v>721</v>
      </c>
      <c r="E500" s="1" t="s">
        <v>17</v>
      </c>
      <c r="F500" s="1">
        <v>25</v>
      </c>
      <c r="G500" s="1">
        <v>1</v>
      </c>
      <c r="H500" s="1">
        <v>2</v>
      </c>
      <c r="I500" s="1">
        <v>113781</v>
      </c>
      <c r="J500" s="1">
        <v>151.55000000000001</v>
      </c>
      <c r="K500" s="1" t="s">
        <v>451</v>
      </c>
      <c r="L500" s="1" t="s">
        <v>15</v>
      </c>
    </row>
    <row r="501" spans="1:12" ht="15.75" customHeight="1" x14ac:dyDescent="0.25">
      <c r="A501" s="1">
        <v>500</v>
      </c>
      <c r="B501" s="1">
        <v>0</v>
      </c>
      <c r="C501" s="1">
        <v>3</v>
      </c>
      <c r="D501" s="1" t="s">
        <v>722</v>
      </c>
      <c r="E501" s="1" t="s">
        <v>13</v>
      </c>
      <c r="F501" s="1">
        <v>24</v>
      </c>
      <c r="G501" s="1">
        <v>0</v>
      </c>
      <c r="H501" s="1">
        <v>0</v>
      </c>
      <c r="I501" s="1">
        <v>350035</v>
      </c>
      <c r="J501" s="1">
        <v>7.7957999999999998</v>
      </c>
      <c r="L501" s="1" t="s">
        <v>15</v>
      </c>
    </row>
    <row r="502" spans="1:12" ht="15.75" customHeight="1" x14ac:dyDescent="0.25">
      <c r="A502" s="1">
        <v>501</v>
      </c>
      <c r="B502" s="1">
        <v>0</v>
      </c>
      <c r="C502" s="1">
        <v>3</v>
      </c>
      <c r="D502" s="1" t="s">
        <v>723</v>
      </c>
      <c r="E502" s="1" t="s">
        <v>13</v>
      </c>
      <c r="F502" s="1">
        <v>17</v>
      </c>
      <c r="G502" s="1">
        <v>0</v>
      </c>
      <c r="H502" s="1">
        <v>0</v>
      </c>
      <c r="I502" s="1">
        <v>315086</v>
      </c>
      <c r="J502" s="1">
        <v>8.6624999999999996</v>
      </c>
      <c r="L502" s="1" t="s">
        <v>15</v>
      </c>
    </row>
    <row r="503" spans="1:12" ht="15.75" customHeight="1" x14ac:dyDescent="0.25">
      <c r="A503" s="1">
        <v>502</v>
      </c>
      <c r="B503" s="1">
        <v>0</v>
      </c>
      <c r="C503" s="1">
        <v>3</v>
      </c>
      <c r="D503" s="1" t="s">
        <v>724</v>
      </c>
      <c r="E503" s="1" t="s">
        <v>17</v>
      </c>
      <c r="F503" s="1">
        <v>21</v>
      </c>
      <c r="G503" s="1">
        <v>0</v>
      </c>
      <c r="H503" s="1">
        <v>0</v>
      </c>
      <c r="I503" s="1">
        <v>364846</v>
      </c>
      <c r="J503" s="1">
        <v>7.75</v>
      </c>
      <c r="L503" s="1" t="s">
        <v>28</v>
      </c>
    </row>
    <row r="504" spans="1:12" ht="15.75" customHeight="1" x14ac:dyDescent="0.25">
      <c r="A504" s="1">
        <v>503</v>
      </c>
      <c r="B504" s="1">
        <v>0</v>
      </c>
      <c r="C504" s="1">
        <v>3</v>
      </c>
      <c r="D504" s="1" t="s">
        <v>725</v>
      </c>
      <c r="E504" s="1" t="s">
        <v>17</v>
      </c>
      <c r="G504" s="1">
        <v>0</v>
      </c>
      <c r="H504" s="1">
        <v>0</v>
      </c>
      <c r="I504" s="1">
        <v>330909</v>
      </c>
      <c r="J504" s="1">
        <v>7.6292</v>
      </c>
      <c r="L504" s="1" t="s">
        <v>28</v>
      </c>
    </row>
    <row r="505" spans="1:12" ht="15.75" customHeight="1" x14ac:dyDescent="0.25">
      <c r="A505" s="1">
        <v>504</v>
      </c>
      <c r="B505" s="1">
        <v>0</v>
      </c>
      <c r="C505" s="1">
        <v>3</v>
      </c>
      <c r="D505" s="1" t="s">
        <v>726</v>
      </c>
      <c r="E505" s="1" t="s">
        <v>17</v>
      </c>
      <c r="F505" s="1">
        <v>37</v>
      </c>
      <c r="G505" s="1">
        <v>0</v>
      </c>
      <c r="H505" s="1">
        <v>0</v>
      </c>
      <c r="I505" s="1">
        <v>4135</v>
      </c>
      <c r="J505" s="1">
        <v>9.5875000000000004</v>
      </c>
      <c r="L505" s="1" t="s">
        <v>15</v>
      </c>
    </row>
    <row r="506" spans="1:12" ht="15.75" customHeight="1" x14ac:dyDescent="0.25">
      <c r="A506" s="1">
        <v>505</v>
      </c>
      <c r="B506" s="1">
        <v>1</v>
      </c>
      <c r="C506" s="1">
        <v>1</v>
      </c>
      <c r="D506" s="1" t="s">
        <v>727</v>
      </c>
      <c r="E506" s="1" t="s">
        <v>17</v>
      </c>
      <c r="F506" s="1">
        <v>16</v>
      </c>
      <c r="G506" s="1">
        <v>0</v>
      </c>
      <c r="H506" s="1">
        <v>0</v>
      </c>
      <c r="I506" s="1">
        <v>110152</v>
      </c>
      <c r="J506" s="1">
        <v>86.5</v>
      </c>
      <c r="K506" s="1" t="s">
        <v>728</v>
      </c>
      <c r="L506" s="1" t="s">
        <v>15</v>
      </c>
    </row>
    <row r="507" spans="1:12" ht="15.75" customHeight="1" x14ac:dyDescent="0.25">
      <c r="A507" s="1">
        <v>506</v>
      </c>
      <c r="B507" s="1">
        <v>0</v>
      </c>
      <c r="C507" s="1">
        <v>1</v>
      </c>
      <c r="D507" s="1" t="s">
        <v>729</v>
      </c>
      <c r="E507" s="1" t="s">
        <v>13</v>
      </c>
      <c r="F507" s="1">
        <v>18</v>
      </c>
      <c r="G507" s="1">
        <v>1</v>
      </c>
      <c r="H507" s="1">
        <v>0</v>
      </c>
      <c r="I507" s="1" t="s">
        <v>464</v>
      </c>
      <c r="J507" s="1">
        <v>108.9</v>
      </c>
      <c r="K507" s="1" t="s">
        <v>465</v>
      </c>
      <c r="L507" s="1" t="s">
        <v>20</v>
      </c>
    </row>
    <row r="508" spans="1:12" ht="15.75" customHeight="1" x14ac:dyDescent="0.25">
      <c r="A508" s="1">
        <v>507</v>
      </c>
      <c r="B508" s="1">
        <v>1</v>
      </c>
      <c r="C508" s="1">
        <v>2</v>
      </c>
      <c r="D508" s="1" t="s">
        <v>730</v>
      </c>
      <c r="E508" s="1" t="s">
        <v>17</v>
      </c>
      <c r="F508" s="1">
        <v>33</v>
      </c>
      <c r="G508" s="1">
        <v>0</v>
      </c>
      <c r="H508" s="1">
        <v>2</v>
      </c>
      <c r="I508" s="1">
        <v>26360</v>
      </c>
      <c r="J508" s="1">
        <v>26</v>
      </c>
      <c r="L508" s="1" t="s">
        <v>15</v>
      </c>
    </row>
    <row r="509" spans="1:12" ht="15.75" customHeight="1" x14ac:dyDescent="0.25">
      <c r="A509" s="1">
        <v>508</v>
      </c>
      <c r="B509" s="1">
        <v>1</v>
      </c>
      <c r="C509" s="1">
        <v>1</v>
      </c>
      <c r="D509" s="1" t="s">
        <v>731</v>
      </c>
      <c r="E509" s="1" t="s">
        <v>13</v>
      </c>
      <c r="G509" s="1">
        <v>0</v>
      </c>
      <c r="H509" s="1">
        <v>0</v>
      </c>
      <c r="I509" s="1">
        <v>111427</v>
      </c>
      <c r="J509" s="1">
        <v>26.55</v>
      </c>
      <c r="L509" s="1" t="s">
        <v>15</v>
      </c>
    </row>
    <row r="510" spans="1:12" ht="15.75" customHeight="1" x14ac:dyDescent="0.25">
      <c r="A510" s="1">
        <v>509</v>
      </c>
      <c r="B510" s="1">
        <v>0</v>
      </c>
      <c r="C510" s="1">
        <v>3</v>
      </c>
      <c r="D510" s="1" t="s">
        <v>732</v>
      </c>
      <c r="E510" s="1" t="s">
        <v>13</v>
      </c>
      <c r="F510" s="1">
        <v>28</v>
      </c>
      <c r="G510" s="1">
        <v>0</v>
      </c>
      <c r="H510" s="1">
        <v>0</v>
      </c>
      <c r="I510" s="1" t="s">
        <v>733</v>
      </c>
      <c r="J510" s="1">
        <v>22.524999999999999</v>
      </c>
      <c r="L510" s="1" t="s">
        <v>15</v>
      </c>
    </row>
    <row r="511" spans="1:12" ht="15.75" customHeight="1" x14ac:dyDescent="0.25">
      <c r="A511" s="1">
        <v>510</v>
      </c>
      <c r="B511" s="1">
        <v>1</v>
      </c>
      <c r="C511" s="1">
        <v>3</v>
      </c>
      <c r="D511" s="1" t="s">
        <v>734</v>
      </c>
      <c r="E511" s="1" t="s">
        <v>13</v>
      </c>
      <c r="F511" s="1">
        <v>26</v>
      </c>
      <c r="G511" s="1">
        <v>0</v>
      </c>
      <c r="H511" s="1">
        <v>0</v>
      </c>
      <c r="I511" s="1">
        <v>1601</v>
      </c>
      <c r="J511" s="1">
        <v>56.495800000000003</v>
      </c>
      <c r="L511" s="1" t="s">
        <v>15</v>
      </c>
    </row>
    <row r="512" spans="1:12" ht="15.75" customHeight="1" x14ac:dyDescent="0.25">
      <c r="A512" s="1">
        <v>511</v>
      </c>
      <c r="B512" s="1">
        <v>1</v>
      </c>
      <c r="C512" s="1">
        <v>3</v>
      </c>
      <c r="D512" s="1" t="s">
        <v>735</v>
      </c>
      <c r="E512" s="1" t="s">
        <v>13</v>
      </c>
      <c r="F512" s="1">
        <v>29</v>
      </c>
      <c r="G512" s="1">
        <v>0</v>
      </c>
      <c r="H512" s="1">
        <v>0</v>
      </c>
      <c r="I512" s="1">
        <v>382651</v>
      </c>
      <c r="J512" s="1">
        <v>7.75</v>
      </c>
      <c r="L512" s="1" t="s">
        <v>28</v>
      </c>
    </row>
    <row r="513" spans="1:12" ht="15.75" customHeight="1" x14ac:dyDescent="0.25">
      <c r="A513" s="1">
        <v>512</v>
      </c>
      <c r="B513" s="1">
        <v>0</v>
      </c>
      <c r="C513" s="1">
        <v>3</v>
      </c>
      <c r="D513" s="1" t="s">
        <v>736</v>
      </c>
      <c r="E513" s="1" t="s">
        <v>13</v>
      </c>
      <c r="G513" s="1">
        <v>0</v>
      </c>
      <c r="H513" s="1">
        <v>0</v>
      </c>
      <c r="I513" s="1" t="s">
        <v>737</v>
      </c>
      <c r="J513" s="1">
        <v>8.0500000000000007</v>
      </c>
      <c r="L513" s="1" t="s">
        <v>15</v>
      </c>
    </row>
    <row r="514" spans="1:12" ht="15.75" customHeight="1" x14ac:dyDescent="0.25">
      <c r="A514" s="1">
        <v>513</v>
      </c>
      <c r="B514" s="1">
        <v>1</v>
      </c>
      <c r="C514" s="1">
        <v>1</v>
      </c>
      <c r="D514" s="1" t="s">
        <v>738</v>
      </c>
      <c r="E514" s="1" t="s">
        <v>13</v>
      </c>
      <c r="F514" s="1">
        <v>36</v>
      </c>
      <c r="G514" s="1">
        <v>0</v>
      </c>
      <c r="H514" s="1">
        <v>0</v>
      </c>
      <c r="I514" s="1" t="s">
        <v>739</v>
      </c>
      <c r="J514" s="1">
        <v>26.287500000000001</v>
      </c>
      <c r="K514" s="1" t="s">
        <v>740</v>
      </c>
      <c r="L514" s="1" t="s">
        <v>15</v>
      </c>
    </row>
    <row r="515" spans="1:12" ht="15.75" customHeight="1" x14ac:dyDescent="0.25">
      <c r="A515" s="1">
        <v>514</v>
      </c>
      <c r="B515" s="1">
        <v>1</v>
      </c>
      <c r="C515" s="1">
        <v>1</v>
      </c>
      <c r="D515" s="1" t="s">
        <v>741</v>
      </c>
      <c r="E515" s="1" t="s">
        <v>17</v>
      </c>
      <c r="F515" s="1">
        <v>54</v>
      </c>
      <c r="G515" s="1">
        <v>1</v>
      </c>
      <c r="H515" s="1">
        <v>0</v>
      </c>
      <c r="I515" s="1" t="s">
        <v>742</v>
      </c>
      <c r="J515" s="1">
        <v>59.4</v>
      </c>
      <c r="L515" s="1" t="s">
        <v>20</v>
      </c>
    </row>
    <row r="516" spans="1:12" ht="15.75" customHeight="1" x14ac:dyDescent="0.25">
      <c r="A516" s="1">
        <v>515</v>
      </c>
      <c r="B516" s="1">
        <v>0</v>
      </c>
      <c r="C516" s="1">
        <v>3</v>
      </c>
      <c r="D516" s="1" t="s">
        <v>743</v>
      </c>
      <c r="E516" s="1" t="s">
        <v>13</v>
      </c>
      <c r="F516" s="1">
        <v>24</v>
      </c>
      <c r="G516" s="1">
        <v>0</v>
      </c>
      <c r="H516" s="1">
        <v>0</v>
      </c>
      <c r="I516" s="1">
        <v>349209</v>
      </c>
      <c r="J516" s="1">
        <v>7.4958</v>
      </c>
      <c r="L516" s="1" t="s">
        <v>15</v>
      </c>
    </row>
    <row r="517" spans="1:12" ht="15.75" customHeight="1" x14ac:dyDescent="0.25">
      <c r="A517" s="1">
        <v>516</v>
      </c>
      <c r="B517" s="1">
        <v>0</v>
      </c>
      <c r="C517" s="1">
        <v>1</v>
      </c>
      <c r="D517" s="1" t="s">
        <v>744</v>
      </c>
      <c r="E517" s="1" t="s">
        <v>13</v>
      </c>
      <c r="F517" s="1">
        <v>47</v>
      </c>
      <c r="G517" s="1">
        <v>0</v>
      </c>
      <c r="H517" s="1">
        <v>0</v>
      </c>
      <c r="I517" s="1">
        <v>36967</v>
      </c>
      <c r="J517" s="1">
        <v>34.020800000000001</v>
      </c>
      <c r="K517" s="1" t="s">
        <v>745</v>
      </c>
      <c r="L517" s="1" t="s">
        <v>15</v>
      </c>
    </row>
    <row r="518" spans="1:12" ht="15.75" customHeight="1" x14ac:dyDescent="0.25">
      <c r="A518" s="1">
        <v>517</v>
      </c>
      <c r="B518" s="1">
        <v>1</v>
      </c>
      <c r="C518" s="1">
        <v>2</v>
      </c>
      <c r="D518" s="1" t="s">
        <v>746</v>
      </c>
      <c r="E518" s="1" t="s">
        <v>17</v>
      </c>
      <c r="F518" s="1">
        <v>34</v>
      </c>
      <c r="G518" s="1">
        <v>0</v>
      </c>
      <c r="H518" s="1">
        <v>0</v>
      </c>
      <c r="I518" s="1" t="s">
        <v>747</v>
      </c>
      <c r="J518" s="1">
        <v>10.5</v>
      </c>
      <c r="K518" s="1" t="s">
        <v>118</v>
      </c>
      <c r="L518" s="1" t="s">
        <v>15</v>
      </c>
    </row>
    <row r="519" spans="1:12" ht="15.75" customHeight="1" x14ac:dyDescent="0.25">
      <c r="A519" s="1">
        <v>518</v>
      </c>
      <c r="B519" s="1">
        <v>0</v>
      </c>
      <c r="C519" s="1">
        <v>3</v>
      </c>
      <c r="D519" s="1" t="s">
        <v>748</v>
      </c>
      <c r="E519" s="1" t="s">
        <v>13</v>
      </c>
      <c r="G519" s="1">
        <v>0</v>
      </c>
      <c r="H519" s="1">
        <v>0</v>
      </c>
      <c r="I519" s="1">
        <v>371110</v>
      </c>
      <c r="J519" s="1">
        <v>24.15</v>
      </c>
      <c r="L519" s="1" t="s">
        <v>28</v>
      </c>
    </row>
    <row r="520" spans="1:12" ht="15.75" customHeight="1" x14ac:dyDescent="0.25">
      <c r="A520" s="1">
        <v>519</v>
      </c>
      <c r="B520" s="1">
        <v>1</v>
      </c>
      <c r="C520" s="1">
        <v>2</v>
      </c>
      <c r="D520" s="1" t="s">
        <v>749</v>
      </c>
      <c r="E520" s="1" t="s">
        <v>17</v>
      </c>
      <c r="F520" s="1">
        <v>36</v>
      </c>
      <c r="G520" s="1">
        <v>1</v>
      </c>
      <c r="H520" s="1">
        <v>0</v>
      </c>
      <c r="I520" s="1">
        <v>226875</v>
      </c>
      <c r="J520" s="1">
        <v>26</v>
      </c>
      <c r="L520" s="1" t="s">
        <v>15</v>
      </c>
    </row>
    <row r="521" spans="1:12" ht="15.75" customHeight="1" x14ac:dyDescent="0.25">
      <c r="A521" s="1">
        <v>520</v>
      </c>
      <c r="B521" s="1">
        <v>0</v>
      </c>
      <c r="C521" s="1">
        <v>3</v>
      </c>
      <c r="D521" s="1" t="s">
        <v>750</v>
      </c>
      <c r="E521" s="1" t="s">
        <v>13</v>
      </c>
      <c r="F521" s="1">
        <v>32</v>
      </c>
      <c r="G521" s="1">
        <v>0</v>
      </c>
      <c r="H521" s="1">
        <v>0</v>
      </c>
      <c r="I521" s="1">
        <v>349242</v>
      </c>
      <c r="J521" s="1">
        <v>7.8958000000000004</v>
      </c>
      <c r="L521" s="1" t="s">
        <v>15</v>
      </c>
    </row>
    <row r="522" spans="1:12" ht="15.75" customHeight="1" x14ac:dyDescent="0.25">
      <c r="A522" s="1">
        <v>521</v>
      </c>
      <c r="B522" s="1">
        <v>1</v>
      </c>
      <c r="C522" s="1">
        <v>1</v>
      </c>
      <c r="D522" s="1" t="s">
        <v>751</v>
      </c>
      <c r="E522" s="1" t="s">
        <v>17</v>
      </c>
      <c r="F522" s="1">
        <v>30</v>
      </c>
      <c r="G522" s="1">
        <v>0</v>
      </c>
      <c r="H522" s="1">
        <v>0</v>
      </c>
      <c r="I522" s="1">
        <v>12749</v>
      </c>
      <c r="J522" s="1">
        <v>93.5</v>
      </c>
      <c r="K522" s="1" t="s">
        <v>752</v>
      </c>
      <c r="L522" s="1" t="s">
        <v>15</v>
      </c>
    </row>
    <row r="523" spans="1:12" ht="15.75" customHeight="1" x14ac:dyDescent="0.25">
      <c r="A523" s="1">
        <v>522</v>
      </c>
      <c r="B523" s="1">
        <v>0</v>
      </c>
      <c r="C523" s="1">
        <v>3</v>
      </c>
      <c r="D523" s="1" t="s">
        <v>753</v>
      </c>
      <c r="E523" s="1" t="s">
        <v>13</v>
      </c>
      <c r="F523" s="1">
        <v>22</v>
      </c>
      <c r="G523" s="1">
        <v>0</v>
      </c>
      <c r="H523" s="1">
        <v>0</v>
      </c>
      <c r="I523" s="1">
        <v>349252</v>
      </c>
      <c r="J523" s="1">
        <v>7.8958000000000004</v>
      </c>
      <c r="L523" s="1" t="s">
        <v>15</v>
      </c>
    </row>
    <row r="524" spans="1:12" ht="15.75" customHeight="1" x14ac:dyDescent="0.25">
      <c r="A524" s="1">
        <v>523</v>
      </c>
      <c r="B524" s="1">
        <v>0</v>
      </c>
      <c r="C524" s="1">
        <v>3</v>
      </c>
      <c r="D524" s="1" t="s">
        <v>754</v>
      </c>
      <c r="E524" s="1" t="s">
        <v>13</v>
      </c>
      <c r="G524" s="1">
        <v>0</v>
      </c>
      <c r="H524" s="1">
        <v>0</v>
      </c>
      <c r="I524" s="1">
        <v>2624</v>
      </c>
      <c r="J524" s="1">
        <v>7.2249999999999996</v>
      </c>
      <c r="L524" s="1" t="s">
        <v>20</v>
      </c>
    </row>
    <row r="525" spans="1:12" ht="15.75" customHeight="1" x14ac:dyDescent="0.25">
      <c r="A525" s="1">
        <v>524</v>
      </c>
      <c r="B525" s="1">
        <v>1</v>
      </c>
      <c r="C525" s="1">
        <v>1</v>
      </c>
      <c r="D525" s="1" t="s">
        <v>755</v>
      </c>
      <c r="E525" s="1" t="s">
        <v>17</v>
      </c>
      <c r="F525" s="1">
        <v>44</v>
      </c>
      <c r="G525" s="1">
        <v>0</v>
      </c>
      <c r="H525" s="1">
        <v>1</v>
      </c>
      <c r="I525" s="1">
        <v>111361</v>
      </c>
      <c r="J525" s="1">
        <v>57.979199999999999</v>
      </c>
      <c r="K525" s="1" t="s">
        <v>499</v>
      </c>
      <c r="L525" s="1" t="s">
        <v>20</v>
      </c>
    </row>
    <row r="526" spans="1:12" ht="15.75" customHeight="1" x14ac:dyDescent="0.25">
      <c r="A526" s="1">
        <v>525</v>
      </c>
      <c r="B526" s="1">
        <v>0</v>
      </c>
      <c r="C526" s="1">
        <v>3</v>
      </c>
      <c r="D526" s="1" t="s">
        <v>756</v>
      </c>
      <c r="E526" s="1" t="s">
        <v>13</v>
      </c>
      <c r="G526" s="1">
        <v>0</v>
      </c>
      <c r="H526" s="1">
        <v>0</v>
      </c>
      <c r="I526" s="1">
        <v>2700</v>
      </c>
      <c r="J526" s="1">
        <v>7.2291999999999996</v>
      </c>
      <c r="L526" s="1" t="s">
        <v>20</v>
      </c>
    </row>
    <row r="527" spans="1:12" ht="15.75" customHeight="1" x14ac:dyDescent="0.25">
      <c r="A527" s="1">
        <v>526</v>
      </c>
      <c r="B527" s="1">
        <v>0</v>
      </c>
      <c r="C527" s="1">
        <v>3</v>
      </c>
      <c r="D527" s="1" t="s">
        <v>757</v>
      </c>
      <c r="E527" s="1" t="s">
        <v>13</v>
      </c>
      <c r="F527" s="1">
        <v>40.5</v>
      </c>
      <c r="G527" s="1">
        <v>0</v>
      </c>
      <c r="H527" s="1">
        <v>0</v>
      </c>
      <c r="I527" s="1">
        <v>367232</v>
      </c>
      <c r="J527" s="1">
        <v>7.75</v>
      </c>
      <c r="L527" s="1" t="s">
        <v>28</v>
      </c>
    </row>
    <row r="528" spans="1:12" ht="15.75" customHeight="1" x14ac:dyDescent="0.25">
      <c r="A528" s="1">
        <v>527</v>
      </c>
      <c r="B528" s="1">
        <v>1</v>
      </c>
      <c r="C528" s="1">
        <v>2</v>
      </c>
      <c r="D528" s="1" t="s">
        <v>758</v>
      </c>
      <c r="E528" s="1" t="s">
        <v>17</v>
      </c>
      <c r="F528" s="1">
        <v>50</v>
      </c>
      <c r="G528" s="1">
        <v>0</v>
      </c>
      <c r="H528" s="1">
        <v>0</v>
      </c>
      <c r="I528" s="1" t="s">
        <v>759</v>
      </c>
      <c r="J528" s="1">
        <v>10.5</v>
      </c>
      <c r="L528" s="1" t="s">
        <v>15</v>
      </c>
    </row>
    <row r="529" spans="1:12" ht="15.75" customHeight="1" x14ac:dyDescent="0.25">
      <c r="A529" s="1">
        <v>528</v>
      </c>
      <c r="B529" s="1">
        <v>0</v>
      </c>
      <c r="C529" s="1">
        <v>1</v>
      </c>
      <c r="D529" s="1" t="s">
        <v>760</v>
      </c>
      <c r="E529" s="1" t="s">
        <v>13</v>
      </c>
      <c r="G529" s="1">
        <v>0</v>
      </c>
      <c r="H529" s="1">
        <v>0</v>
      </c>
      <c r="I529" s="1" t="s">
        <v>761</v>
      </c>
      <c r="J529" s="1">
        <v>221.7792</v>
      </c>
      <c r="K529" s="1" t="s">
        <v>762</v>
      </c>
      <c r="L529" s="1" t="s">
        <v>15</v>
      </c>
    </row>
    <row r="530" spans="1:12" ht="15.75" customHeight="1" x14ac:dyDescent="0.25">
      <c r="A530" s="1">
        <v>529</v>
      </c>
      <c r="B530" s="1">
        <v>0</v>
      </c>
      <c r="C530" s="1">
        <v>3</v>
      </c>
      <c r="D530" s="1" t="s">
        <v>763</v>
      </c>
      <c r="E530" s="1" t="s">
        <v>13</v>
      </c>
      <c r="F530" s="1">
        <v>39</v>
      </c>
      <c r="G530" s="1">
        <v>0</v>
      </c>
      <c r="H530" s="1">
        <v>0</v>
      </c>
      <c r="I530" s="1">
        <v>3101296</v>
      </c>
      <c r="J530" s="1">
        <v>7.9249999999999998</v>
      </c>
      <c r="L530" s="1" t="s">
        <v>15</v>
      </c>
    </row>
    <row r="531" spans="1:12" ht="15.75" customHeight="1" x14ac:dyDescent="0.25">
      <c r="A531" s="1">
        <v>530</v>
      </c>
      <c r="B531" s="1">
        <v>0</v>
      </c>
      <c r="C531" s="1">
        <v>2</v>
      </c>
      <c r="D531" s="1" t="s">
        <v>764</v>
      </c>
      <c r="E531" s="1" t="s">
        <v>13</v>
      </c>
      <c r="F531" s="1">
        <v>23</v>
      </c>
      <c r="G531" s="1">
        <v>2</v>
      </c>
      <c r="H531" s="1">
        <v>1</v>
      </c>
      <c r="I531" s="1">
        <v>29104</v>
      </c>
      <c r="J531" s="1">
        <v>11.5</v>
      </c>
      <c r="L531" s="1" t="s">
        <v>15</v>
      </c>
    </row>
    <row r="532" spans="1:12" ht="15.75" customHeight="1" x14ac:dyDescent="0.25">
      <c r="A532" s="1">
        <v>531</v>
      </c>
      <c r="B532" s="1">
        <v>1</v>
      </c>
      <c r="C532" s="1">
        <v>2</v>
      </c>
      <c r="D532" s="1" t="s">
        <v>765</v>
      </c>
      <c r="E532" s="1" t="s">
        <v>17</v>
      </c>
      <c r="F532" s="1">
        <v>2</v>
      </c>
      <c r="G532" s="1">
        <v>1</v>
      </c>
      <c r="H532" s="1">
        <v>1</v>
      </c>
      <c r="I532" s="1">
        <v>26360</v>
      </c>
      <c r="J532" s="1">
        <v>26</v>
      </c>
      <c r="L532" s="1" t="s">
        <v>15</v>
      </c>
    </row>
    <row r="533" spans="1:12" ht="15.75" customHeight="1" x14ac:dyDescent="0.25">
      <c r="A533" s="1">
        <v>532</v>
      </c>
      <c r="B533" s="1">
        <v>0</v>
      </c>
      <c r="C533" s="1">
        <v>3</v>
      </c>
      <c r="D533" s="1" t="s">
        <v>766</v>
      </c>
      <c r="E533" s="1" t="s">
        <v>13</v>
      </c>
      <c r="G533" s="1">
        <v>0</v>
      </c>
      <c r="H533" s="1">
        <v>0</v>
      </c>
      <c r="I533" s="1">
        <v>2641</v>
      </c>
      <c r="J533" s="1">
        <v>7.2291999999999996</v>
      </c>
      <c r="L533" s="1" t="s">
        <v>20</v>
      </c>
    </row>
    <row r="534" spans="1:12" ht="15.75" customHeight="1" x14ac:dyDescent="0.25">
      <c r="A534" s="1">
        <v>533</v>
      </c>
      <c r="B534" s="1">
        <v>0</v>
      </c>
      <c r="C534" s="1">
        <v>3</v>
      </c>
      <c r="D534" s="1" t="s">
        <v>767</v>
      </c>
      <c r="E534" s="1" t="s">
        <v>13</v>
      </c>
      <c r="F534" s="1">
        <v>17</v>
      </c>
      <c r="G534" s="1">
        <v>1</v>
      </c>
      <c r="H534" s="1">
        <v>1</v>
      </c>
      <c r="I534" s="1">
        <v>2690</v>
      </c>
      <c r="J534" s="1">
        <v>7.2291999999999996</v>
      </c>
      <c r="L534" s="1" t="s">
        <v>20</v>
      </c>
    </row>
    <row r="535" spans="1:12" ht="15.75" customHeight="1" x14ac:dyDescent="0.25">
      <c r="A535" s="1">
        <v>534</v>
      </c>
      <c r="B535" s="1">
        <v>1</v>
      </c>
      <c r="C535" s="1">
        <v>3</v>
      </c>
      <c r="D535" s="1" t="s">
        <v>768</v>
      </c>
      <c r="E535" s="1" t="s">
        <v>17</v>
      </c>
      <c r="G535" s="1">
        <v>0</v>
      </c>
      <c r="H535" s="1">
        <v>2</v>
      </c>
      <c r="I535" s="1">
        <v>2668</v>
      </c>
      <c r="J535" s="1">
        <v>22.3583</v>
      </c>
      <c r="L535" s="1" t="s">
        <v>20</v>
      </c>
    </row>
    <row r="536" spans="1:12" ht="15.75" customHeight="1" x14ac:dyDescent="0.25">
      <c r="A536" s="1">
        <v>535</v>
      </c>
      <c r="B536" s="1">
        <v>0</v>
      </c>
      <c r="C536" s="1">
        <v>3</v>
      </c>
      <c r="D536" s="1" t="s">
        <v>769</v>
      </c>
      <c r="E536" s="1" t="s">
        <v>17</v>
      </c>
      <c r="F536" s="1">
        <v>30</v>
      </c>
      <c r="G536" s="1">
        <v>0</v>
      </c>
      <c r="H536" s="1">
        <v>0</v>
      </c>
      <c r="I536" s="1">
        <v>315084</v>
      </c>
      <c r="J536" s="1">
        <v>8.6624999999999996</v>
      </c>
      <c r="L536" s="1" t="s">
        <v>15</v>
      </c>
    </row>
    <row r="537" spans="1:12" ht="15.75" customHeight="1" x14ac:dyDescent="0.25">
      <c r="A537" s="1">
        <v>536</v>
      </c>
      <c r="B537" s="1">
        <v>1</v>
      </c>
      <c r="C537" s="1">
        <v>2</v>
      </c>
      <c r="D537" s="1" t="s">
        <v>770</v>
      </c>
      <c r="E537" s="1" t="s">
        <v>17</v>
      </c>
      <c r="F537" s="1">
        <v>7</v>
      </c>
      <c r="G537" s="1">
        <v>0</v>
      </c>
      <c r="H537" s="1">
        <v>2</v>
      </c>
      <c r="I537" s="1" t="s">
        <v>479</v>
      </c>
      <c r="J537" s="1">
        <v>26.25</v>
      </c>
      <c r="L537" s="1" t="s">
        <v>15</v>
      </c>
    </row>
    <row r="538" spans="1:12" ht="15.75" customHeight="1" x14ac:dyDescent="0.25">
      <c r="A538" s="1">
        <v>537</v>
      </c>
      <c r="B538" s="1">
        <v>0</v>
      </c>
      <c r="C538" s="1">
        <v>1</v>
      </c>
      <c r="D538" s="1" t="s">
        <v>771</v>
      </c>
      <c r="E538" s="1" t="s">
        <v>13</v>
      </c>
      <c r="F538" s="1">
        <v>45</v>
      </c>
      <c r="G538" s="1">
        <v>0</v>
      </c>
      <c r="H538" s="1">
        <v>0</v>
      </c>
      <c r="I538" s="1">
        <v>113050</v>
      </c>
      <c r="J538" s="1">
        <v>26.55</v>
      </c>
      <c r="K538" s="1" t="s">
        <v>772</v>
      </c>
      <c r="L538" s="1" t="s">
        <v>15</v>
      </c>
    </row>
    <row r="539" spans="1:12" ht="15.75" customHeight="1" x14ac:dyDescent="0.25">
      <c r="A539" s="1">
        <v>538</v>
      </c>
      <c r="B539" s="1">
        <v>1</v>
      </c>
      <c r="C539" s="1">
        <v>1</v>
      </c>
      <c r="D539" s="1" t="s">
        <v>773</v>
      </c>
      <c r="E539" s="1" t="s">
        <v>17</v>
      </c>
      <c r="F539" s="1">
        <v>30</v>
      </c>
      <c r="G539" s="1">
        <v>0</v>
      </c>
      <c r="H539" s="1">
        <v>0</v>
      </c>
      <c r="I539" s="1" t="s">
        <v>774</v>
      </c>
      <c r="J539" s="1">
        <v>106.425</v>
      </c>
      <c r="L539" s="1" t="s">
        <v>20</v>
      </c>
    </row>
    <row r="540" spans="1:12" ht="15.75" customHeight="1" x14ac:dyDescent="0.25">
      <c r="A540" s="1">
        <v>539</v>
      </c>
      <c r="B540" s="1">
        <v>0</v>
      </c>
      <c r="C540" s="1">
        <v>3</v>
      </c>
      <c r="D540" s="1" t="s">
        <v>775</v>
      </c>
      <c r="E540" s="1" t="s">
        <v>13</v>
      </c>
      <c r="G540" s="1">
        <v>0</v>
      </c>
      <c r="H540" s="1">
        <v>0</v>
      </c>
      <c r="I540" s="1">
        <v>364498</v>
      </c>
      <c r="J540" s="1">
        <v>14.5</v>
      </c>
      <c r="L540" s="1" t="s">
        <v>15</v>
      </c>
    </row>
    <row r="541" spans="1:12" ht="15.75" customHeight="1" x14ac:dyDescent="0.25">
      <c r="A541" s="1">
        <v>540</v>
      </c>
      <c r="B541" s="1">
        <v>1</v>
      </c>
      <c r="C541" s="1">
        <v>1</v>
      </c>
      <c r="D541" s="1" t="s">
        <v>776</v>
      </c>
      <c r="E541" s="1" t="s">
        <v>17</v>
      </c>
      <c r="F541" s="1">
        <v>22</v>
      </c>
      <c r="G541" s="1">
        <v>0</v>
      </c>
      <c r="H541" s="1">
        <v>2</v>
      </c>
      <c r="I541" s="1">
        <v>13568</v>
      </c>
      <c r="J541" s="1">
        <v>49.5</v>
      </c>
      <c r="K541" s="1" t="s">
        <v>777</v>
      </c>
      <c r="L541" s="1" t="s">
        <v>20</v>
      </c>
    </row>
    <row r="542" spans="1:12" ht="15.75" customHeight="1" x14ac:dyDescent="0.25">
      <c r="A542" s="1">
        <v>541</v>
      </c>
      <c r="B542" s="1">
        <v>1</v>
      </c>
      <c r="C542" s="1">
        <v>1</v>
      </c>
      <c r="D542" s="1" t="s">
        <v>778</v>
      </c>
      <c r="E542" s="1" t="s">
        <v>17</v>
      </c>
      <c r="F542" s="1">
        <v>36</v>
      </c>
      <c r="G542" s="1">
        <v>0</v>
      </c>
      <c r="H542" s="1">
        <v>2</v>
      </c>
      <c r="I542" s="1" t="s">
        <v>779</v>
      </c>
      <c r="J542" s="1">
        <v>71</v>
      </c>
      <c r="K542" s="1" t="s">
        <v>780</v>
      </c>
      <c r="L542" s="1" t="s">
        <v>15</v>
      </c>
    </row>
    <row r="543" spans="1:12" ht="15.75" customHeight="1" x14ac:dyDescent="0.25">
      <c r="A543" s="1">
        <v>542</v>
      </c>
      <c r="B543" s="1">
        <v>0</v>
      </c>
      <c r="C543" s="1">
        <v>3</v>
      </c>
      <c r="D543" s="1" t="s">
        <v>781</v>
      </c>
      <c r="E543" s="1" t="s">
        <v>17</v>
      </c>
      <c r="F543" s="1">
        <v>9</v>
      </c>
      <c r="G543" s="1">
        <v>4</v>
      </c>
      <c r="H543" s="1">
        <v>2</v>
      </c>
      <c r="I543" s="1">
        <v>347082</v>
      </c>
      <c r="J543" s="1">
        <v>31.274999999999999</v>
      </c>
      <c r="L543" s="1" t="s">
        <v>15</v>
      </c>
    </row>
    <row r="544" spans="1:12" ht="15.75" customHeight="1" x14ac:dyDescent="0.25">
      <c r="A544" s="1">
        <v>543</v>
      </c>
      <c r="B544" s="1">
        <v>0</v>
      </c>
      <c r="C544" s="1">
        <v>3</v>
      </c>
      <c r="D544" s="1" t="s">
        <v>782</v>
      </c>
      <c r="E544" s="1" t="s">
        <v>17</v>
      </c>
      <c r="F544" s="1">
        <v>11</v>
      </c>
      <c r="G544" s="1">
        <v>4</v>
      </c>
      <c r="H544" s="1">
        <v>2</v>
      </c>
      <c r="I544" s="1">
        <v>347082</v>
      </c>
      <c r="J544" s="1">
        <v>31.274999999999999</v>
      </c>
      <c r="L544" s="1" t="s">
        <v>15</v>
      </c>
    </row>
    <row r="545" spans="1:12" ht="15.75" customHeight="1" x14ac:dyDescent="0.25">
      <c r="A545" s="1">
        <v>544</v>
      </c>
      <c r="B545" s="1">
        <v>1</v>
      </c>
      <c r="C545" s="1">
        <v>2</v>
      </c>
      <c r="D545" s="1" t="s">
        <v>783</v>
      </c>
      <c r="E545" s="1" t="s">
        <v>13</v>
      </c>
      <c r="F545" s="1">
        <v>32</v>
      </c>
      <c r="G545" s="1">
        <v>1</v>
      </c>
      <c r="H545" s="1">
        <v>0</v>
      </c>
      <c r="I545" s="1">
        <v>2908</v>
      </c>
      <c r="J545" s="1">
        <v>26</v>
      </c>
      <c r="L545" s="1" t="s">
        <v>15</v>
      </c>
    </row>
    <row r="546" spans="1:12" ht="15.75" customHeight="1" x14ac:dyDescent="0.25">
      <c r="A546" s="1">
        <v>545</v>
      </c>
      <c r="B546" s="1">
        <v>0</v>
      </c>
      <c r="C546" s="1">
        <v>1</v>
      </c>
      <c r="D546" s="1" t="s">
        <v>784</v>
      </c>
      <c r="E546" s="1" t="s">
        <v>13</v>
      </c>
      <c r="F546" s="1">
        <v>50</v>
      </c>
      <c r="G546" s="1">
        <v>1</v>
      </c>
      <c r="H546" s="1">
        <v>0</v>
      </c>
      <c r="I546" s="1" t="s">
        <v>774</v>
      </c>
      <c r="J546" s="1">
        <v>106.425</v>
      </c>
      <c r="K546" s="1" t="s">
        <v>785</v>
      </c>
      <c r="L546" s="1" t="s">
        <v>20</v>
      </c>
    </row>
    <row r="547" spans="1:12" ht="15.75" customHeight="1" x14ac:dyDescent="0.25">
      <c r="A547" s="1">
        <v>546</v>
      </c>
      <c r="B547" s="1">
        <v>0</v>
      </c>
      <c r="C547" s="1">
        <v>1</v>
      </c>
      <c r="D547" s="1" t="s">
        <v>786</v>
      </c>
      <c r="E547" s="1" t="s">
        <v>13</v>
      </c>
      <c r="F547" s="1">
        <v>64</v>
      </c>
      <c r="G547" s="1">
        <v>0</v>
      </c>
      <c r="H547" s="1">
        <v>0</v>
      </c>
      <c r="I547" s="1">
        <v>693</v>
      </c>
      <c r="J547" s="1">
        <v>26</v>
      </c>
      <c r="L547" s="1" t="s">
        <v>15</v>
      </c>
    </row>
    <row r="548" spans="1:12" ht="15.75" customHeight="1" x14ac:dyDescent="0.25">
      <c r="A548" s="1">
        <v>547</v>
      </c>
      <c r="B548" s="1">
        <v>1</v>
      </c>
      <c r="C548" s="1">
        <v>2</v>
      </c>
      <c r="D548" s="1" t="s">
        <v>787</v>
      </c>
      <c r="E548" s="1" t="s">
        <v>17</v>
      </c>
      <c r="F548" s="1">
        <v>19</v>
      </c>
      <c r="G548" s="1">
        <v>1</v>
      </c>
      <c r="H548" s="1">
        <v>0</v>
      </c>
      <c r="I548" s="1">
        <v>2908</v>
      </c>
      <c r="J548" s="1">
        <v>26</v>
      </c>
      <c r="L548" s="1" t="s">
        <v>15</v>
      </c>
    </row>
    <row r="549" spans="1:12" ht="15.75" customHeight="1" x14ac:dyDescent="0.25">
      <c r="A549" s="1">
        <v>548</v>
      </c>
      <c r="B549" s="1">
        <v>1</v>
      </c>
      <c r="C549" s="1">
        <v>2</v>
      </c>
      <c r="D549" s="1" t="s">
        <v>788</v>
      </c>
      <c r="E549" s="1" t="s">
        <v>13</v>
      </c>
      <c r="G549" s="1">
        <v>0</v>
      </c>
      <c r="H549" s="1">
        <v>0</v>
      </c>
      <c r="I549" s="1" t="s">
        <v>789</v>
      </c>
      <c r="J549" s="1">
        <v>13.862500000000001</v>
      </c>
      <c r="L549" s="1" t="s">
        <v>20</v>
      </c>
    </row>
    <row r="550" spans="1:12" ht="15.75" customHeight="1" x14ac:dyDescent="0.25">
      <c r="A550" s="1">
        <v>549</v>
      </c>
      <c r="B550" s="1">
        <v>0</v>
      </c>
      <c r="C550" s="1">
        <v>3</v>
      </c>
      <c r="D550" s="1" t="s">
        <v>790</v>
      </c>
      <c r="E550" s="1" t="s">
        <v>13</v>
      </c>
      <c r="F550" s="1">
        <v>33</v>
      </c>
      <c r="G550" s="1">
        <v>1</v>
      </c>
      <c r="H550" s="1">
        <v>1</v>
      </c>
      <c r="I550" s="1">
        <v>363291</v>
      </c>
      <c r="J550" s="1">
        <v>20.524999999999999</v>
      </c>
      <c r="L550" s="1" t="s">
        <v>15</v>
      </c>
    </row>
    <row r="551" spans="1:12" ht="15.75" customHeight="1" x14ac:dyDescent="0.25">
      <c r="A551" s="1">
        <v>550</v>
      </c>
      <c r="B551" s="1">
        <v>1</v>
      </c>
      <c r="C551" s="1">
        <v>2</v>
      </c>
      <c r="D551" s="1" t="s">
        <v>791</v>
      </c>
      <c r="E551" s="1" t="s">
        <v>13</v>
      </c>
      <c r="F551" s="1">
        <v>8</v>
      </c>
      <c r="G551" s="1">
        <v>1</v>
      </c>
      <c r="H551" s="1">
        <v>1</v>
      </c>
      <c r="I551" s="1" t="s">
        <v>229</v>
      </c>
      <c r="J551" s="1">
        <v>36.75</v>
      </c>
      <c r="L551" s="1" t="s">
        <v>15</v>
      </c>
    </row>
    <row r="552" spans="1:12" ht="15.75" customHeight="1" x14ac:dyDescent="0.25">
      <c r="A552" s="1">
        <v>551</v>
      </c>
      <c r="B552" s="1">
        <v>1</v>
      </c>
      <c r="C552" s="1">
        <v>1</v>
      </c>
      <c r="D552" s="1" t="s">
        <v>792</v>
      </c>
      <c r="E552" s="1" t="s">
        <v>13</v>
      </c>
      <c r="F552" s="1">
        <v>17</v>
      </c>
      <c r="G552" s="1">
        <v>0</v>
      </c>
      <c r="H552" s="1">
        <v>2</v>
      </c>
      <c r="I552" s="1">
        <v>17421</v>
      </c>
      <c r="J552" s="1">
        <v>110.88330000000001</v>
      </c>
      <c r="K552" s="1" t="s">
        <v>793</v>
      </c>
      <c r="L552" s="1" t="s">
        <v>20</v>
      </c>
    </row>
    <row r="553" spans="1:12" ht="15.75" customHeight="1" x14ac:dyDescent="0.25">
      <c r="A553" s="1">
        <v>552</v>
      </c>
      <c r="B553" s="1">
        <v>0</v>
      </c>
      <c r="C553" s="1">
        <v>2</v>
      </c>
      <c r="D553" s="1" t="s">
        <v>794</v>
      </c>
      <c r="E553" s="1" t="s">
        <v>13</v>
      </c>
      <c r="F553" s="1">
        <v>27</v>
      </c>
      <c r="G553" s="1">
        <v>0</v>
      </c>
      <c r="H553" s="1">
        <v>0</v>
      </c>
      <c r="I553" s="1">
        <v>244358</v>
      </c>
      <c r="J553" s="1">
        <v>26</v>
      </c>
      <c r="L553" s="1" t="s">
        <v>15</v>
      </c>
    </row>
    <row r="554" spans="1:12" ht="15.75" customHeight="1" x14ac:dyDescent="0.25">
      <c r="A554" s="1">
        <v>553</v>
      </c>
      <c r="B554" s="1">
        <v>0</v>
      </c>
      <c r="C554" s="1">
        <v>3</v>
      </c>
      <c r="D554" s="1" t="s">
        <v>795</v>
      </c>
      <c r="E554" s="1" t="s">
        <v>13</v>
      </c>
      <c r="G554" s="1">
        <v>0</v>
      </c>
      <c r="H554" s="1">
        <v>0</v>
      </c>
      <c r="I554" s="1">
        <v>330979</v>
      </c>
      <c r="J554" s="1">
        <v>7.8292000000000002</v>
      </c>
      <c r="L554" s="1" t="s">
        <v>28</v>
      </c>
    </row>
    <row r="555" spans="1:12" ht="15.75" customHeight="1" x14ac:dyDescent="0.25">
      <c r="A555" s="1">
        <v>554</v>
      </c>
      <c r="B555" s="1">
        <v>1</v>
      </c>
      <c r="C555" s="1">
        <v>3</v>
      </c>
      <c r="D555" s="1" t="s">
        <v>796</v>
      </c>
      <c r="E555" s="1" t="s">
        <v>13</v>
      </c>
      <c r="F555" s="1">
        <v>22</v>
      </c>
      <c r="G555" s="1">
        <v>0</v>
      </c>
      <c r="H555" s="1">
        <v>0</v>
      </c>
      <c r="I555" s="1">
        <v>2620</v>
      </c>
      <c r="J555" s="1">
        <v>7.2249999999999996</v>
      </c>
      <c r="L555" s="1" t="s">
        <v>20</v>
      </c>
    </row>
    <row r="556" spans="1:12" ht="15.75" customHeight="1" x14ac:dyDescent="0.25">
      <c r="A556" s="1">
        <v>555</v>
      </c>
      <c r="B556" s="1">
        <v>1</v>
      </c>
      <c r="C556" s="1">
        <v>3</v>
      </c>
      <c r="D556" s="1" t="s">
        <v>797</v>
      </c>
      <c r="E556" s="1" t="s">
        <v>17</v>
      </c>
      <c r="F556" s="1">
        <v>22</v>
      </c>
      <c r="G556" s="1">
        <v>0</v>
      </c>
      <c r="H556" s="1">
        <v>0</v>
      </c>
      <c r="I556" s="1">
        <v>347085</v>
      </c>
      <c r="J556" s="1">
        <v>7.7750000000000004</v>
      </c>
      <c r="L556" s="1" t="s">
        <v>15</v>
      </c>
    </row>
    <row r="557" spans="1:12" ht="15.75" customHeight="1" x14ac:dyDescent="0.25">
      <c r="A557" s="1">
        <v>556</v>
      </c>
      <c r="B557" s="1">
        <v>0</v>
      </c>
      <c r="C557" s="1">
        <v>1</v>
      </c>
      <c r="D557" s="1" t="s">
        <v>798</v>
      </c>
      <c r="E557" s="1" t="s">
        <v>13</v>
      </c>
      <c r="F557" s="1">
        <v>62</v>
      </c>
      <c r="G557" s="1">
        <v>0</v>
      </c>
      <c r="H557" s="1">
        <v>0</v>
      </c>
      <c r="I557" s="1">
        <v>113807</v>
      </c>
      <c r="J557" s="1">
        <v>26.55</v>
      </c>
      <c r="L557" s="1" t="s">
        <v>15</v>
      </c>
    </row>
    <row r="558" spans="1:12" ht="15.75" customHeight="1" x14ac:dyDescent="0.25">
      <c r="A558" s="1">
        <v>557</v>
      </c>
      <c r="B558" s="1">
        <v>1</v>
      </c>
      <c r="C558" s="1">
        <v>1</v>
      </c>
      <c r="D558" s="1" t="s">
        <v>799</v>
      </c>
      <c r="E558" s="1" t="s">
        <v>17</v>
      </c>
      <c r="F558" s="1">
        <v>48</v>
      </c>
      <c r="G558" s="1">
        <v>1</v>
      </c>
      <c r="H558" s="1">
        <v>0</v>
      </c>
      <c r="I558" s="1">
        <v>11755</v>
      </c>
      <c r="J558" s="1">
        <v>39.6</v>
      </c>
      <c r="K558" s="1" t="s">
        <v>800</v>
      </c>
      <c r="L558" s="1" t="s">
        <v>20</v>
      </c>
    </row>
    <row r="559" spans="1:12" ht="15.75" customHeight="1" x14ac:dyDescent="0.25">
      <c r="A559" s="1">
        <v>558</v>
      </c>
      <c r="B559" s="1">
        <v>0</v>
      </c>
      <c r="C559" s="1">
        <v>1</v>
      </c>
      <c r="D559" s="1" t="s">
        <v>801</v>
      </c>
      <c r="E559" s="1" t="s">
        <v>13</v>
      </c>
      <c r="G559" s="1">
        <v>0</v>
      </c>
      <c r="H559" s="1">
        <v>0</v>
      </c>
      <c r="I559" s="1" t="s">
        <v>567</v>
      </c>
      <c r="J559" s="1">
        <v>227.52500000000001</v>
      </c>
      <c r="L559" s="1" t="s">
        <v>20</v>
      </c>
    </row>
    <row r="560" spans="1:12" ht="15.75" customHeight="1" x14ac:dyDescent="0.25">
      <c r="A560" s="1">
        <v>559</v>
      </c>
      <c r="B560" s="1">
        <v>1</v>
      </c>
      <c r="C560" s="1">
        <v>1</v>
      </c>
      <c r="D560" s="1" t="s">
        <v>802</v>
      </c>
      <c r="E560" s="1" t="s">
        <v>17</v>
      </c>
      <c r="F560" s="1">
        <v>39</v>
      </c>
      <c r="G560" s="1">
        <v>1</v>
      </c>
      <c r="H560" s="1">
        <v>1</v>
      </c>
      <c r="I560" s="1">
        <v>110413</v>
      </c>
      <c r="J560" s="1">
        <v>79.650000000000006</v>
      </c>
      <c r="K560" s="1" t="s">
        <v>399</v>
      </c>
      <c r="L560" s="1" t="s">
        <v>15</v>
      </c>
    </row>
    <row r="561" spans="1:12" ht="15.75" customHeight="1" x14ac:dyDescent="0.25">
      <c r="A561" s="1">
        <v>560</v>
      </c>
      <c r="B561" s="1">
        <v>1</v>
      </c>
      <c r="C561" s="1">
        <v>3</v>
      </c>
      <c r="D561" s="1" t="s">
        <v>803</v>
      </c>
      <c r="E561" s="1" t="s">
        <v>17</v>
      </c>
      <c r="F561" s="1">
        <v>36</v>
      </c>
      <c r="G561" s="1">
        <v>1</v>
      </c>
      <c r="H561" s="1">
        <v>0</v>
      </c>
      <c r="I561" s="1">
        <v>345572</v>
      </c>
      <c r="J561" s="1">
        <v>17.399999999999999</v>
      </c>
      <c r="L561" s="1" t="s">
        <v>15</v>
      </c>
    </row>
    <row r="562" spans="1:12" ht="15.75" customHeight="1" x14ac:dyDescent="0.25">
      <c r="A562" s="1">
        <v>561</v>
      </c>
      <c r="B562" s="1">
        <v>0</v>
      </c>
      <c r="C562" s="1">
        <v>3</v>
      </c>
      <c r="D562" s="1" t="s">
        <v>804</v>
      </c>
      <c r="E562" s="1" t="s">
        <v>13</v>
      </c>
      <c r="G562" s="1">
        <v>0</v>
      </c>
      <c r="H562" s="1">
        <v>0</v>
      </c>
      <c r="I562" s="1">
        <v>372622</v>
      </c>
      <c r="J562" s="1">
        <v>7.75</v>
      </c>
      <c r="L562" s="1" t="s">
        <v>28</v>
      </c>
    </row>
    <row r="563" spans="1:12" ht="15.75" customHeight="1" x14ac:dyDescent="0.25">
      <c r="A563" s="1">
        <v>562</v>
      </c>
      <c r="B563" s="1">
        <v>0</v>
      </c>
      <c r="C563" s="1">
        <v>3</v>
      </c>
      <c r="D563" s="1" t="s">
        <v>805</v>
      </c>
      <c r="E563" s="1" t="s">
        <v>13</v>
      </c>
      <c r="F563" s="1">
        <v>40</v>
      </c>
      <c r="G563" s="1">
        <v>0</v>
      </c>
      <c r="H563" s="1">
        <v>0</v>
      </c>
      <c r="I563" s="1">
        <v>349251</v>
      </c>
      <c r="J563" s="1">
        <v>7.8958000000000004</v>
      </c>
      <c r="L563" s="1" t="s">
        <v>15</v>
      </c>
    </row>
    <row r="564" spans="1:12" ht="15.75" customHeight="1" x14ac:dyDescent="0.25">
      <c r="A564" s="1">
        <v>563</v>
      </c>
      <c r="B564" s="1">
        <v>0</v>
      </c>
      <c r="C564" s="1">
        <v>2</v>
      </c>
      <c r="D564" s="1" t="s">
        <v>806</v>
      </c>
      <c r="E564" s="1" t="s">
        <v>13</v>
      </c>
      <c r="F564" s="1">
        <v>28</v>
      </c>
      <c r="G564" s="1">
        <v>0</v>
      </c>
      <c r="H564" s="1">
        <v>0</v>
      </c>
      <c r="I564" s="1">
        <v>218629</v>
      </c>
      <c r="J564" s="1">
        <v>13.5</v>
      </c>
      <c r="L564" s="1" t="s">
        <v>15</v>
      </c>
    </row>
    <row r="565" spans="1:12" ht="15.75" customHeight="1" x14ac:dyDescent="0.25">
      <c r="A565" s="1">
        <v>564</v>
      </c>
      <c r="B565" s="1">
        <v>0</v>
      </c>
      <c r="C565" s="1">
        <v>3</v>
      </c>
      <c r="D565" s="1" t="s">
        <v>807</v>
      </c>
      <c r="E565" s="1" t="s">
        <v>13</v>
      </c>
      <c r="G565" s="1">
        <v>0</v>
      </c>
      <c r="H565" s="1">
        <v>0</v>
      </c>
      <c r="I565" s="1" t="s">
        <v>808</v>
      </c>
      <c r="J565" s="1">
        <v>8.0500000000000007</v>
      </c>
      <c r="L565" s="1" t="s">
        <v>15</v>
      </c>
    </row>
    <row r="566" spans="1:12" ht="15.75" customHeight="1" x14ac:dyDescent="0.25">
      <c r="A566" s="1">
        <v>565</v>
      </c>
      <c r="B566" s="1">
        <v>0</v>
      </c>
      <c r="C566" s="1">
        <v>3</v>
      </c>
      <c r="D566" s="1" t="s">
        <v>809</v>
      </c>
      <c r="E566" s="1" t="s">
        <v>17</v>
      </c>
      <c r="G566" s="1">
        <v>0</v>
      </c>
      <c r="H566" s="1">
        <v>0</v>
      </c>
      <c r="I566" s="1" t="s">
        <v>810</v>
      </c>
      <c r="J566" s="1">
        <v>8.0500000000000007</v>
      </c>
      <c r="L566" s="1" t="s">
        <v>15</v>
      </c>
    </row>
    <row r="567" spans="1:12" ht="15.75" customHeight="1" x14ac:dyDescent="0.25">
      <c r="A567" s="1">
        <v>566</v>
      </c>
      <c r="B567" s="1">
        <v>0</v>
      </c>
      <c r="C567" s="1">
        <v>3</v>
      </c>
      <c r="D567" s="1" t="s">
        <v>811</v>
      </c>
      <c r="E567" s="1" t="s">
        <v>13</v>
      </c>
      <c r="F567" s="1">
        <v>24</v>
      </c>
      <c r="G567" s="1">
        <v>2</v>
      </c>
      <c r="H567" s="1">
        <v>0</v>
      </c>
      <c r="I567" s="1" t="s">
        <v>812</v>
      </c>
      <c r="J567" s="1">
        <v>24.15</v>
      </c>
      <c r="L567" s="1" t="s">
        <v>15</v>
      </c>
    </row>
    <row r="568" spans="1:12" ht="15.75" customHeight="1" x14ac:dyDescent="0.25">
      <c r="A568" s="1">
        <v>567</v>
      </c>
      <c r="B568" s="1">
        <v>0</v>
      </c>
      <c r="C568" s="1">
        <v>3</v>
      </c>
      <c r="D568" s="1" t="s">
        <v>813</v>
      </c>
      <c r="E568" s="1" t="s">
        <v>13</v>
      </c>
      <c r="F568" s="1">
        <v>19</v>
      </c>
      <c r="G568" s="1">
        <v>0</v>
      </c>
      <c r="H568" s="1">
        <v>0</v>
      </c>
      <c r="I568" s="1">
        <v>349205</v>
      </c>
      <c r="J568" s="1">
        <v>7.8958000000000004</v>
      </c>
      <c r="L568" s="1" t="s">
        <v>15</v>
      </c>
    </row>
    <row r="569" spans="1:12" ht="15.75" customHeight="1" x14ac:dyDescent="0.25">
      <c r="A569" s="1">
        <v>568</v>
      </c>
      <c r="B569" s="1">
        <v>0</v>
      </c>
      <c r="C569" s="1">
        <v>3</v>
      </c>
      <c r="D569" s="1" t="s">
        <v>814</v>
      </c>
      <c r="E569" s="1" t="s">
        <v>17</v>
      </c>
      <c r="F569" s="1">
        <v>29</v>
      </c>
      <c r="G569" s="1">
        <v>0</v>
      </c>
      <c r="H569" s="1">
        <v>4</v>
      </c>
      <c r="I569" s="1">
        <v>349909</v>
      </c>
      <c r="J569" s="1">
        <v>21.074999999999999</v>
      </c>
      <c r="L569" s="1" t="s">
        <v>15</v>
      </c>
    </row>
    <row r="570" spans="1:12" ht="15.75" customHeight="1" x14ac:dyDescent="0.25">
      <c r="A570" s="1">
        <v>569</v>
      </c>
      <c r="B570" s="1">
        <v>0</v>
      </c>
      <c r="C570" s="1">
        <v>3</v>
      </c>
      <c r="D570" s="1" t="s">
        <v>815</v>
      </c>
      <c r="E570" s="1" t="s">
        <v>13</v>
      </c>
      <c r="G570" s="1">
        <v>0</v>
      </c>
      <c r="H570" s="1">
        <v>0</v>
      </c>
      <c r="I570" s="1">
        <v>2686</v>
      </c>
      <c r="J570" s="1">
        <v>7.2291999999999996</v>
      </c>
      <c r="L570" s="1" t="s">
        <v>20</v>
      </c>
    </row>
    <row r="571" spans="1:12" ht="15.75" customHeight="1" x14ac:dyDescent="0.25">
      <c r="A571" s="1">
        <v>570</v>
      </c>
      <c r="B571" s="1">
        <v>1</v>
      </c>
      <c r="C571" s="1">
        <v>3</v>
      </c>
      <c r="D571" s="1" t="s">
        <v>816</v>
      </c>
      <c r="E571" s="1" t="s">
        <v>13</v>
      </c>
      <c r="F571" s="1">
        <v>32</v>
      </c>
      <c r="G571" s="1">
        <v>0</v>
      </c>
      <c r="H571" s="1">
        <v>0</v>
      </c>
      <c r="I571" s="1">
        <v>350417</v>
      </c>
      <c r="J571" s="1">
        <v>7.8541999999999996</v>
      </c>
      <c r="L571" s="1" t="s">
        <v>15</v>
      </c>
    </row>
    <row r="572" spans="1:12" ht="15.75" customHeight="1" x14ac:dyDescent="0.25">
      <c r="A572" s="1">
        <v>571</v>
      </c>
      <c r="B572" s="1">
        <v>1</v>
      </c>
      <c r="C572" s="1">
        <v>2</v>
      </c>
      <c r="D572" s="1" t="s">
        <v>817</v>
      </c>
      <c r="E572" s="1" t="s">
        <v>13</v>
      </c>
      <c r="F572" s="1">
        <v>62</v>
      </c>
      <c r="G572" s="1">
        <v>0</v>
      </c>
      <c r="H572" s="1">
        <v>0</v>
      </c>
      <c r="I572" s="1" t="s">
        <v>818</v>
      </c>
      <c r="J572" s="1">
        <v>10.5</v>
      </c>
      <c r="L572" s="1" t="s">
        <v>15</v>
      </c>
    </row>
    <row r="573" spans="1:12" ht="15.75" customHeight="1" x14ac:dyDescent="0.25">
      <c r="A573" s="1">
        <v>572</v>
      </c>
      <c r="B573" s="1">
        <v>1</v>
      </c>
      <c r="C573" s="1">
        <v>1</v>
      </c>
      <c r="D573" s="1" t="s">
        <v>819</v>
      </c>
      <c r="E573" s="1" t="s">
        <v>17</v>
      </c>
      <c r="F573" s="1">
        <v>53</v>
      </c>
      <c r="G573" s="1">
        <v>2</v>
      </c>
      <c r="H573" s="1">
        <v>0</v>
      </c>
      <c r="I573" s="1">
        <v>11769</v>
      </c>
      <c r="J573" s="1">
        <v>51.479199999999999</v>
      </c>
      <c r="K573" s="1" t="s">
        <v>820</v>
      </c>
      <c r="L573" s="1" t="s">
        <v>15</v>
      </c>
    </row>
    <row r="574" spans="1:12" ht="15.75" customHeight="1" x14ac:dyDescent="0.25">
      <c r="A574" s="1">
        <v>573</v>
      </c>
      <c r="B574" s="1">
        <v>1</v>
      </c>
      <c r="C574" s="1">
        <v>1</v>
      </c>
      <c r="D574" s="1" t="s">
        <v>821</v>
      </c>
      <c r="E574" s="1" t="s">
        <v>13</v>
      </c>
      <c r="F574" s="1">
        <v>36</v>
      </c>
      <c r="G574" s="1">
        <v>0</v>
      </c>
      <c r="H574" s="1">
        <v>0</v>
      </c>
      <c r="I574" s="1" t="s">
        <v>822</v>
      </c>
      <c r="J574" s="1">
        <v>26.387499999999999</v>
      </c>
      <c r="K574" s="1" t="s">
        <v>740</v>
      </c>
      <c r="L574" s="1" t="s">
        <v>15</v>
      </c>
    </row>
    <row r="575" spans="1:12" ht="15.75" customHeight="1" x14ac:dyDescent="0.25">
      <c r="A575" s="1">
        <v>574</v>
      </c>
      <c r="B575" s="1">
        <v>1</v>
      </c>
      <c r="C575" s="1">
        <v>3</v>
      </c>
      <c r="D575" s="1" t="s">
        <v>823</v>
      </c>
      <c r="E575" s="1" t="s">
        <v>17</v>
      </c>
      <c r="G575" s="1">
        <v>0</v>
      </c>
      <c r="H575" s="1">
        <v>0</v>
      </c>
      <c r="I575" s="1">
        <v>14312</v>
      </c>
      <c r="J575" s="1">
        <v>7.75</v>
      </c>
      <c r="L575" s="1" t="s">
        <v>28</v>
      </c>
    </row>
    <row r="576" spans="1:12" ht="15.75" customHeight="1" x14ac:dyDescent="0.25">
      <c r="A576" s="1">
        <v>575</v>
      </c>
      <c r="B576" s="1">
        <v>0</v>
      </c>
      <c r="C576" s="1">
        <v>3</v>
      </c>
      <c r="D576" s="1" t="s">
        <v>824</v>
      </c>
      <c r="E576" s="1" t="s">
        <v>13</v>
      </c>
      <c r="F576" s="1">
        <v>16</v>
      </c>
      <c r="G576" s="1">
        <v>0</v>
      </c>
      <c r="H576" s="1">
        <v>0</v>
      </c>
      <c r="I576" s="1" t="s">
        <v>825</v>
      </c>
      <c r="J576" s="1">
        <v>8.0500000000000007</v>
      </c>
      <c r="L576" s="1" t="s">
        <v>15</v>
      </c>
    </row>
    <row r="577" spans="1:12" ht="15.75" customHeight="1" x14ac:dyDescent="0.25">
      <c r="A577" s="1">
        <v>576</v>
      </c>
      <c r="B577" s="1">
        <v>0</v>
      </c>
      <c r="C577" s="1">
        <v>3</v>
      </c>
      <c r="D577" s="1" t="s">
        <v>826</v>
      </c>
      <c r="E577" s="1" t="s">
        <v>13</v>
      </c>
      <c r="F577" s="1">
        <v>19</v>
      </c>
      <c r="G577" s="1">
        <v>0</v>
      </c>
      <c r="H577" s="1">
        <v>0</v>
      </c>
      <c r="I577" s="1">
        <v>358585</v>
      </c>
      <c r="J577" s="1">
        <v>14.5</v>
      </c>
      <c r="L577" s="1" t="s">
        <v>15</v>
      </c>
    </row>
    <row r="578" spans="1:12" ht="15.75" customHeight="1" x14ac:dyDescent="0.25">
      <c r="A578" s="1">
        <v>577</v>
      </c>
      <c r="B578" s="1">
        <v>1</v>
      </c>
      <c r="C578" s="1">
        <v>2</v>
      </c>
      <c r="D578" s="1" t="s">
        <v>827</v>
      </c>
      <c r="E578" s="1" t="s">
        <v>17</v>
      </c>
      <c r="F578" s="1">
        <v>34</v>
      </c>
      <c r="G578" s="1">
        <v>0</v>
      </c>
      <c r="H578" s="1">
        <v>0</v>
      </c>
      <c r="I578" s="1">
        <v>243880</v>
      </c>
      <c r="J578" s="1">
        <v>13</v>
      </c>
      <c r="L578" s="1" t="s">
        <v>15</v>
      </c>
    </row>
    <row r="579" spans="1:12" ht="15.75" customHeight="1" x14ac:dyDescent="0.25">
      <c r="A579" s="1">
        <v>578</v>
      </c>
      <c r="B579" s="1">
        <v>1</v>
      </c>
      <c r="C579" s="1">
        <v>1</v>
      </c>
      <c r="D579" s="1" t="s">
        <v>828</v>
      </c>
      <c r="E579" s="1" t="s">
        <v>17</v>
      </c>
      <c r="F579" s="1">
        <v>39</v>
      </c>
      <c r="G579" s="1">
        <v>1</v>
      </c>
      <c r="H579" s="1">
        <v>0</v>
      </c>
      <c r="I579" s="1">
        <v>13507</v>
      </c>
      <c r="J579" s="1">
        <v>55.9</v>
      </c>
      <c r="K579" s="1" t="s">
        <v>633</v>
      </c>
      <c r="L579" s="1" t="s">
        <v>15</v>
      </c>
    </row>
    <row r="580" spans="1:12" ht="15.75" customHeight="1" x14ac:dyDescent="0.25">
      <c r="A580" s="1">
        <v>579</v>
      </c>
      <c r="B580" s="1">
        <v>0</v>
      </c>
      <c r="C580" s="1">
        <v>3</v>
      </c>
      <c r="D580" s="1" t="s">
        <v>829</v>
      </c>
      <c r="E580" s="1" t="s">
        <v>17</v>
      </c>
      <c r="G580" s="1">
        <v>1</v>
      </c>
      <c r="H580" s="1">
        <v>0</v>
      </c>
      <c r="I580" s="1">
        <v>2689</v>
      </c>
      <c r="J580" s="1">
        <v>14.458299999999999</v>
      </c>
      <c r="L580" s="1" t="s">
        <v>20</v>
      </c>
    </row>
    <row r="581" spans="1:12" ht="15.75" customHeight="1" x14ac:dyDescent="0.25">
      <c r="A581" s="1">
        <v>580</v>
      </c>
      <c r="B581" s="1">
        <v>1</v>
      </c>
      <c r="C581" s="1">
        <v>3</v>
      </c>
      <c r="D581" s="1" t="s">
        <v>830</v>
      </c>
      <c r="E581" s="1" t="s">
        <v>13</v>
      </c>
      <c r="F581" s="1">
        <v>32</v>
      </c>
      <c r="G581" s="1">
        <v>0</v>
      </c>
      <c r="H581" s="1">
        <v>0</v>
      </c>
      <c r="I581" s="1" t="s">
        <v>831</v>
      </c>
      <c r="J581" s="1">
        <v>7.9249999999999998</v>
      </c>
      <c r="L581" s="1" t="s">
        <v>15</v>
      </c>
    </row>
    <row r="582" spans="1:12" ht="15.75" customHeight="1" x14ac:dyDescent="0.25">
      <c r="A582" s="1">
        <v>581</v>
      </c>
      <c r="B582" s="1">
        <v>1</v>
      </c>
      <c r="C582" s="1">
        <v>2</v>
      </c>
      <c r="D582" s="1" t="s">
        <v>832</v>
      </c>
      <c r="E582" s="1" t="s">
        <v>17</v>
      </c>
      <c r="F582" s="1">
        <v>25</v>
      </c>
      <c r="G582" s="1">
        <v>1</v>
      </c>
      <c r="H582" s="1">
        <v>1</v>
      </c>
      <c r="I582" s="1">
        <v>237789</v>
      </c>
      <c r="J582" s="1">
        <v>30</v>
      </c>
      <c r="L582" s="1" t="s">
        <v>15</v>
      </c>
    </row>
    <row r="583" spans="1:12" ht="15.75" customHeight="1" x14ac:dyDescent="0.25">
      <c r="A583" s="1">
        <v>582</v>
      </c>
      <c r="B583" s="1">
        <v>1</v>
      </c>
      <c r="C583" s="1">
        <v>1</v>
      </c>
      <c r="D583" s="1" t="s">
        <v>833</v>
      </c>
      <c r="E583" s="1" t="s">
        <v>17</v>
      </c>
      <c r="F583" s="1">
        <v>39</v>
      </c>
      <c r="G583" s="1">
        <v>1</v>
      </c>
      <c r="H583" s="1">
        <v>1</v>
      </c>
      <c r="I583" s="1">
        <v>17421</v>
      </c>
      <c r="J583" s="1">
        <v>110.88330000000001</v>
      </c>
      <c r="K583" s="1" t="s">
        <v>834</v>
      </c>
      <c r="L583" s="1" t="s">
        <v>20</v>
      </c>
    </row>
    <row r="584" spans="1:12" ht="15.75" customHeight="1" x14ac:dyDescent="0.25">
      <c r="A584" s="1">
        <v>583</v>
      </c>
      <c r="B584" s="1">
        <v>0</v>
      </c>
      <c r="C584" s="1">
        <v>2</v>
      </c>
      <c r="D584" s="1" t="s">
        <v>835</v>
      </c>
      <c r="E584" s="1" t="s">
        <v>13</v>
      </c>
      <c r="F584" s="1">
        <v>54</v>
      </c>
      <c r="G584" s="1">
        <v>0</v>
      </c>
      <c r="H584" s="1">
        <v>0</v>
      </c>
      <c r="I584" s="1">
        <v>28403</v>
      </c>
      <c r="J584" s="1">
        <v>26</v>
      </c>
      <c r="L584" s="1" t="s">
        <v>15</v>
      </c>
    </row>
    <row r="585" spans="1:12" ht="15.75" customHeight="1" x14ac:dyDescent="0.25">
      <c r="A585" s="1">
        <v>584</v>
      </c>
      <c r="B585" s="1">
        <v>0</v>
      </c>
      <c r="C585" s="1">
        <v>1</v>
      </c>
      <c r="D585" s="1" t="s">
        <v>836</v>
      </c>
      <c r="E585" s="1" t="s">
        <v>13</v>
      </c>
      <c r="F585" s="1">
        <v>36</v>
      </c>
      <c r="G585" s="1">
        <v>0</v>
      </c>
      <c r="H585" s="1">
        <v>0</v>
      </c>
      <c r="I585" s="1">
        <v>13049</v>
      </c>
      <c r="J585" s="1">
        <v>40.125</v>
      </c>
      <c r="K585" s="1" t="s">
        <v>837</v>
      </c>
      <c r="L585" s="1" t="s">
        <v>20</v>
      </c>
    </row>
    <row r="586" spans="1:12" ht="15.75" customHeight="1" x14ac:dyDescent="0.25">
      <c r="A586" s="1">
        <v>585</v>
      </c>
      <c r="B586" s="1">
        <v>0</v>
      </c>
      <c r="C586" s="1">
        <v>3</v>
      </c>
      <c r="D586" s="1" t="s">
        <v>838</v>
      </c>
      <c r="E586" s="1" t="s">
        <v>13</v>
      </c>
      <c r="G586" s="1">
        <v>0</v>
      </c>
      <c r="H586" s="1">
        <v>0</v>
      </c>
      <c r="I586" s="1">
        <v>3411</v>
      </c>
      <c r="J586" s="1">
        <v>8.7125000000000004</v>
      </c>
      <c r="L586" s="1" t="s">
        <v>20</v>
      </c>
    </row>
    <row r="587" spans="1:12" ht="15.75" customHeight="1" x14ac:dyDescent="0.25">
      <c r="A587" s="1">
        <v>586</v>
      </c>
      <c r="B587" s="1">
        <v>1</v>
      </c>
      <c r="C587" s="1">
        <v>1</v>
      </c>
      <c r="D587" s="1" t="s">
        <v>839</v>
      </c>
      <c r="E587" s="1" t="s">
        <v>17</v>
      </c>
      <c r="F587" s="1">
        <v>18</v>
      </c>
      <c r="G587" s="1">
        <v>0</v>
      </c>
      <c r="H587" s="1">
        <v>2</v>
      </c>
      <c r="I587" s="1">
        <v>110413</v>
      </c>
      <c r="J587" s="1">
        <v>79.650000000000006</v>
      </c>
      <c r="K587" s="1" t="s">
        <v>840</v>
      </c>
      <c r="L587" s="1" t="s">
        <v>15</v>
      </c>
    </row>
    <row r="588" spans="1:12" ht="15.75" customHeight="1" x14ac:dyDescent="0.25">
      <c r="A588" s="1">
        <v>587</v>
      </c>
      <c r="B588" s="1">
        <v>0</v>
      </c>
      <c r="C588" s="1">
        <v>2</v>
      </c>
      <c r="D588" s="1" t="s">
        <v>841</v>
      </c>
      <c r="E588" s="1" t="s">
        <v>13</v>
      </c>
      <c r="F588" s="1">
        <v>47</v>
      </c>
      <c r="G588" s="1">
        <v>0</v>
      </c>
      <c r="H588" s="1">
        <v>0</v>
      </c>
      <c r="I588" s="1">
        <v>237565</v>
      </c>
      <c r="J588" s="1">
        <v>15</v>
      </c>
      <c r="L588" s="1" t="s">
        <v>15</v>
      </c>
    </row>
    <row r="589" spans="1:12" ht="15.75" customHeight="1" x14ac:dyDescent="0.25">
      <c r="A589" s="1">
        <v>588</v>
      </c>
      <c r="B589" s="1">
        <v>1</v>
      </c>
      <c r="C589" s="1">
        <v>1</v>
      </c>
      <c r="D589" s="1" t="s">
        <v>842</v>
      </c>
      <c r="E589" s="1" t="s">
        <v>13</v>
      </c>
      <c r="F589" s="1">
        <v>60</v>
      </c>
      <c r="G589" s="1">
        <v>1</v>
      </c>
      <c r="H589" s="1">
        <v>1</v>
      </c>
      <c r="I589" s="1">
        <v>13567</v>
      </c>
      <c r="J589" s="1">
        <v>79.2</v>
      </c>
      <c r="K589" s="1" t="s">
        <v>843</v>
      </c>
      <c r="L589" s="1" t="s">
        <v>20</v>
      </c>
    </row>
    <row r="590" spans="1:12" ht="15.75" customHeight="1" x14ac:dyDescent="0.25">
      <c r="A590" s="1">
        <v>589</v>
      </c>
      <c r="B590" s="1">
        <v>0</v>
      </c>
      <c r="C590" s="1">
        <v>3</v>
      </c>
      <c r="D590" s="1" t="s">
        <v>844</v>
      </c>
      <c r="E590" s="1" t="s">
        <v>13</v>
      </c>
      <c r="F590" s="1">
        <v>22</v>
      </c>
      <c r="G590" s="1">
        <v>0</v>
      </c>
      <c r="H590" s="1">
        <v>0</v>
      </c>
      <c r="I590" s="1">
        <v>14973</v>
      </c>
      <c r="J590" s="1">
        <v>8.0500000000000007</v>
      </c>
      <c r="L590" s="1" t="s">
        <v>15</v>
      </c>
    </row>
    <row r="591" spans="1:12" ht="15.75" customHeight="1" x14ac:dyDescent="0.25">
      <c r="A591" s="1">
        <v>590</v>
      </c>
      <c r="B591" s="1">
        <v>0</v>
      </c>
      <c r="C591" s="1">
        <v>3</v>
      </c>
      <c r="D591" s="1" t="s">
        <v>845</v>
      </c>
      <c r="E591" s="1" t="s">
        <v>13</v>
      </c>
      <c r="G591" s="1">
        <v>0</v>
      </c>
      <c r="H591" s="1">
        <v>0</v>
      </c>
      <c r="I591" s="1" t="s">
        <v>846</v>
      </c>
      <c r="J591" s="1">
        <v>8.0500000000000007</v>
      </c>
      <c r="L591" s="1" t="s">
        <v>15</v>
      </c>
    </row>
    <row r="592" spans="1:12" ht="15.75" customHeight="1" x14ac:dyDescent="0.25">
      <c r="A592" s="1">
        <v>591</v>
      </c>
      <c r="B592" s="1">
        <v>0</v>
      </c>
      <c r="C592" s="1">
        <v>3</v>
      </c>
      <c r="D592" s="1" t="s">
        <v>847</v>
      </c>
      <c r="E592" s="1" t="s">
        <v>13</v>
      </c>
      <c r="F592" s="1">
        <v>35</v>
      </c>
      <c r="G592" s="1">
        <v>0</v>
      </c>
      <c r="H592" s="1">
        <v>0</v>
      </c>
      <c r="I592" s="1" t="s">
        <v>848</v>
      </c>
      <c r="J592" s="1">
        <v>7.125</v>
      </c>
      <c r="L592" s="1" t="s">
        <v>15</v>
      </c>
    </row>
    <row r="593" spans="1:12" ht="15.75" customHeight="1" x14ac:dyDescent="0.25">
      <c r="A593" s="1">
        <v>592</v>
      </c>
      <c r="B593" s="1">
        <v>1</v>
      </c>
      <c r="C593" s="1">
        <v>1</v>
      </c>
      <c r="D593" s="1" t="s">
        <v>849</v>
      </c>
      <c r="E593" s="1" t="s">
        <v>17</v>
      </c>
      <c r="F593" s="1">
        <v>52</v>
      </c>
      <c r="G593" s="1">
        <v>1</v>
      </c>
      <c r="H593" s="1">
        <v>0</v>
      </c>
      <c r="I593" s="1">
        <v>36947</v>
      </c>
      <c r="J593" s="1">
        <v>78.2667</v>
      </c>
      <c r="K593" s="1" t="s">
        <v>718</v>
      </c>
      <c r="L593" s="1" t="s">
        <v>20</v>
      </c>
    </row>
    <row r="594" spans="1:12" ht="15.75" customHeight="1" x14ac:dyDescent="0.25">
      <c r="A594" s="1">
        <v>593</v>
      </c>
      <c r="B594" s="1">
        <v>0</v>
      </c>
      <c r="C594" s="1">
        <v>3</v>
      </c>
      <c r="D594" s="1" t="s">
        <v>850</v>
      </c>
      <c r="E594" s="1" t="s">
        <v>13</v>
      </c>
      <c r="F594" s="1">
        <v>47</v>
      </c>
      <c r="G594" s="1">
        <v>0</v>
      </c>
      <c r="H594" s="1">
        <v>0</v>
      </c>
      <c r="I594" s="1" t="s">
        <v>851</v>
      </c>
      <c r="J594" s="1">
        <v>7.25</v>
      </c>
      <c r="L594" s="1" t="s">
        <v>15</v>
      </c>
    </row>
    <row r="595" spans="1:12" ht="15.75" customHeight="1" x14ac:dyDescent="0.25">
      <c r="A595" s="1">
        <v>594</v>
      </c>
      <c r="B595" s="1">
        <v>0</v>
      </c>
      <c r="C595" s="1">
        <v>3</v>
      </c>
      <c r="D595" s="1" t="s">
        <v>852</v>
      </c>
      <c r="E595" s="1" t="s">
        <v>17</v>
      </c>
      <c r="G595" s="1">
        <v>0</v>
      </c>
      <c r="H595" s="1">
        <v>2</v>
      </c>
      <c r="I595" s="1">
        <v>364848</v>
      </c>
      <c r="J595" s="1">
        <v>7.75</v>
      </c>
      <c r="L595" s="1" t="s">
        <v>28</v>
      </c>
    </row>
    <row r="596" spans="1:12" ht="15.75" customHeight="1" x14ac:dyDescent="0.25">
      <c r="A596" s="1">
        <v>595</v>
      </c>
      <c r="B596" s="1">
        <v>0</v>
      </c>
      <c r="C596" s="1">
        <v>2</v>
      </c>
      <c r="D596" s="1" t="s">
        <v>853</v>
      </c>
      <c r="E596" s="1" t="s">
        <v>13</v>
      </c>
      <c r="F596" s="1">
        <v>37</v>
      </c>
      <c r="G596" s="1">
        <v>1</v>
      </c>
      <c r="H596" s="1">
        <v>0</v>
      </c>
      <c r="I596" s="1" t="s">
        <v>854</v>
      </c>
      <c r="J596" s="1">
        <v>26</v>
      </c>
      <c r="L596" s="1" t="s">
        <v>15</v>
      </c>
    </row>
    <row r="597" spans="1:12" ht="15.75" customHeight="1" x14ac:dyDescent="0.25">
      <c r="A597" s="1">
        <v>596</v>
      </c>
      <c r="B597" s="1">
        <v>0</v>
      </c>
      <c r="C597" s="1">
        <v>3</v>
      </c>
      <c r="D597" s="1" t="s">
        <v>855</v>
      </c>
      <c r="E597" s="1" t="s">
        <v>13</v>
      </c>
      <c r="F597" s="1">
        <v>36</v>
      </c>
      <c r="G597" s="1">
        <v>1</v>
      </c>
      <c r="H597" s="1">
        <v>1</v>
      </c>
      <c r="I597" s="1">
        <v>345773</v>
      </c>
      <c r="J597" s="1">
        <v>24.15</v>
      </c>
      <c r="L597" s="1" t="s">
        <v>15</v>
      </c>
    </row>
    <row r="598" spans="1:12" ht="15.75" customHeight="1" x14ac:dyDescent="0.25">
      <c r="A598" s="1">
        <v>597</v>
      </c>
      <c r="B598" s="1">
        <v>1</v>
      </c>
      <c r="C598" s="1">
        <v>2</v>
      </c>
      <c r="D598" s="1" t="s">
        <v>856</v>
      </c>
      <c r="E598" s="1" t="s">
        <v>17</v>
      </c>
      <c r="G598" s="1">
        <v>0</v>
      </c>
      <c r="H598" s="1">
        <v>0</v>
      </c>
      <c r="I598" s="1">
        <v>248727</v>
      </c>
      <c r="J598" s="1">
        <v>33</v>
      </c>
      <c r="L598" s="1" t="s">
        <v>15</v>
      </c>
    </row>
    <row r="599" spans="1:12" ht="15.75" customHeight="1" x14ac:dyDescent="0.25">
      <c r="A599" s="1">
        <v>598</v>
      </c>
      <c r="B599" s="1">
        <v>0</v>
      </c>
      <c r="C599" s="1">
        <v>3</v>
      </c>
      <c r="D599" s="1" t="s">
        <v>857</v>
      </c>
      <c r="E599" s="1" t="s">
        <v>13</v>
      </c>
      <c r="F599" s="1">
        <v>49</v>
      </c>
      <c r="G599" s="1">
        <v>0</v>
      </c>
      <c r="H599" s="1">
        <v>0</v>
      </c>
      <c r="I599" s="1" t="s">
        <v>282</v>
      </c>
      <c r="J599" s="1">
        <v>0</v>
      </c>
      <c r="L599" s="1" t="s">
        <v>15</v>
      </c>
    </row>
    <row r="600" spans="1:12" ht="15.75" customHeight="1" x14ac:dyDescent="0.25">
      <c r="A600" s="1">
        <v>599</v>
      </c>
      <c r="B600" s="1">
        <v>0</v>
      </c>
      <c r="C600" s="1">
        <v>3</v>
      </c>
      <c r="D600" s="1" t="s">
        <v>858</v>
      </c>
      <c r="E600" s="1" t="s">
        <v>13</v>
      </c>
      <c r="G600" s="1">
        <v>0</v>
      </c>
      <c r="H600" s="1">
        <v>0</v>
      </c>
      <c r="I600" s="1">
        <v>2664</v>
      </c>
      <c r="J600" s="1">
        <v>7.2249999999999996</v>
      </c>
      <c r="L600" s="1" t="s">
        <v>20</v>
      </c>
    </row>
    <row r="601" spans="1:12" ht="15.75" customHeight="1" x14ac:dyDescent="0.25">
      <c r="A601" s="1">
        <v>600</v>
      </c>
      <c r="B601" s="1">
        <v>1</v>
      </c>
      <c r="C601" s="1">
        <v>1</v>
      </c>
      <c r="D601" s="1" t="s">
        <v>859</v>
      </c>
      <c r="E601" s="1" t="s">
        <v>13</v>
      </c>
      <c r="F601" s="1">
        <v>49</v>
      </c>
      <c r="G601" s="1">
        <v>1</v>
      </c>
      <c r="H601" s="1">
        <v>0</v>
      </c>
      <c r="I601" s="1" t="s">
        <v>469</v>
      </c>
      <c r="J601" s="1">
        <v>56.929200000000002</v>
      </c>
      <c r="K601" s="1" t="s">
        <v>860</v>
      </c>
      <c r="L601" s="1" t="s">
        <v>20</v>
      </c>
    </row>
    <row r="602" spans="1:12" ht="15.75" customHeight="1" x14ac:dyDescent="0.25">
      <c r="A602" s="1">
        <v>601</v>
      </c>
      <c r="B602" s="1">
        <v>1</v>
      </c>
      <c r="C602" s="1">
        <v>2</v>
      </c>
      <c r="D602" s="1" t="s">
        <v>861</v>
      </c>
      <c r="E602" s="1" t="s">
        <v>17</v>
      </c>
      <c r="F602" s="1">
        <v>24</v>
      </c>
      <c r="G602" s="1">
        <v>2</v>
      </c>
      <c r="H602" s="1">
        <v>1</v>
      </c>
      <c r="I602" s="1">
        <v>243847</v>
      </c>
      <c r="J602" s="1">
        <v>27</v>
      </c>
      <c r="L602" s="1" t="s">
        <v>15</v>
      </c>
    </row>
    <row r="603" spans="1:12" ht="15.75" customHeight="1" x14ac:dyDescent="0.25">
      <c r="A603" s="1">
        <v>602</v>
      </c>
      <c r="B603" s="1">
        <v>0</v>
      </c>
      <c r="C603" s="1">
        <v>3</v>
      </c>
      <c r="D603" s="1" t="s">
        <v>862</v>
      </c>
      <c r="E603" s="1" t="s">
        <v>13</v>
      </c>
      <c r="G603" s="1">
        <v>0</v>
      </c>
      <c r="H603" s="1">
        <v>0</v>
      </c>
      <c r="I603" s="1">
        <v>349214</v>
      </c>
      <c r="J603" s="1">
        <v>7.8958000000000004</v>
      </c>
      <c r="L603" s="1" t="s">
        <v>15</v>
      </c>
    </row>
    <row r="604" spans="1:12" ht="15.75" customHeight="1" x14ac:dyDescent="0.25">
      <c r="A604" s="1">
        <v>603</v>
      </c>
      <c r="B604" s="1">
        <v>0</v>
      </c>
      <c r="C604" s="1">
        <v>1</v>
      </c>
      <c r="D604" s="1" t="s">
        <v>863</v>
      </c>
      <c r="E604" s="1" t="s">
        <v>13</v>
      </c>
      <c r="G604" s="1">
        <v>0</v>
      </c>
      <c r="H604" s="1">
        <v>0</v>
      </c>
      <c r="I604" s="1">
        <v>113796</v>
      </c>
      <c r="J604" s="1">
        <v>42.4</v>
      </c>
      <c r="L604" s="1" t="s">
        <v>15</v>
      </c>
    </row>
    <row r="605" spans="1:12" ht="15.75" customHeight="1" x14ac:dyDescent="0.25">
      <c r="A605" s="1">
        <v>604</v>
      </c>
      <c r="B605" s="1">
        <v>0</v>
      </c>
      <c r="C605" s="1">
        <v>3</v>
      </c>
      <c r="D605" s="1" t="s">
        <v>864</v>
      </c>
      <c r="E605" s="1" t="s">
        <v>13</v>
      </c>
      <c r="F605" s="1">
        <v>44</v>
      </c>
      <c r="G605" s="1">
        <v>0</v>
      </c>
      <c r="H605" s="1">
        <v>0</v>
      </c>
      <c r="I605" s="1">
        <v>364511</v>
      </c>
      <c r="J605" s="1">
        <v>8.0500000000000007</v>
      </c>
      <c r="L605" s="1" t="s">
        <v>15</v>
      </c>
    </row>
    <row r="606" spans="1:12" ht="15.75" customHeight="1" x14ac:dyDescent="0.25">
      <c r="A606" s="1">
        <v>605</v>
      </c>
      <c r="B606" s="1">
        <v>1</v>
      </c>
      <c r="C606" s="1">
        <v>1</v>
      </c>
      <c r="D606" s="1" t="s">
        <v>865</v>
      </c>
      <c r="E606" s="1" t="s">
        <v>13</v>
      </c>
      <c r="F606" s="1">
        <v>35</v>
      </c>
      <c r="G606" s="1">
        <v>0</v>
      </c>
      <c r="H606" s="1">
        <v>0</v>
      </c>
      <c r="I606" s="1">
        <v>111426</v>
      </c>
      <c r="J606" s="1">
        <v>26.55</v>
      </c>
      <c r="L606" s="1" t="s">
        <v>20</v>
      </c>
    </row>
    <row r="607" spans="1:12" ht="15.75" customHeight="1" x14ac:dyDescent="0.25">
      <c r="A607" s="1">
        <v>606</v>
      </c>
      <c r="B607" s="1">
        <v>0</v>
      </c>
      <c r="C607" s="1">
        <v>3</v>
      </c>
      <c r="D607" s="1" t="s">
        <v>866</v>
      </c>
      <c r="E607" s="1" t="s">
        <v>13</v>
      </c>
      <c r="F607" s="1">
        <v>36</v>
      </c>
      <c r="G607" s="1">
        <v>1</v>
      </c>
      <c r="H607" s="1">
        <v>0</v>
      </c>
      <c r="I607" s="1">
        <v>349910</v>
      </c>
      <c r="J607" s="1">
        <v>15.55</v>
      </c>
      <c r="L607" s="1" t="s">
        <v>15</v>
      </c>
    </row>
    <row r="608" spans="1:12" ht="15.75" customHeight="1" x14ac:dyDescent="0.25">
      <c r="A608" s="1">
        <v>607</v>
      </c>
      <c r="B608" s="1">
        <v>0</v>
      </c>
      <c r="C608" s="1">
        <v>3</v>
      </c>
      <c r="D608" s="1" t="s">
        <v>867</v>
      </c>
      <c r="E608" s="1" t="s">
        <v>13</v>
      </c>
      <c r="F608" s="1">
        <v>30</v>
      </c>
      <c r="G608" s="1">
        <v>0</v>
      </c>
      <c r="H608" s="1">
        <v>0</v>
      </c>
      <c r="I608" s="1">
        <v>349246</v>
      </c>
      <c r="J608" s="1">
        <v>7.8958000000000004</v>
      </c>
      <c r="L608" s="1" t="s">
        <v>15</v>
      </c>
    </row>
    <row r="609" spans="1:12" ht="15.75" customHeight="1" x14ac:dyDescent="0.25">
      <c r="A609" s="1">
        <v>608</v>
      </c>
      <c r="B609" s="1">
        <v>1</v>
      </c>
      <c r="C609" s="1">
        <v>1</v>
      </c>
      <c r="D609" s="1" t="s">
        <v>868</v>
      </c>
      <c r="E609" s="1" t="s">
        <v>13</v>
      </c>
      <c r="F609" s="1">
        <v>27</v>
      </c>
      <c r="G609" s="1">
        <v>0</v>
      </c>
      <c r="H609" s="1">
        <v>0</v>
      </c>
      <c r="I609" s="1">
        <v>113804</v>
      </c>
      <c r="J609" s="1">
        <v>30.5</v>
      </c>
      <c r="L609" s="1" t="s">
        <v>15</v>
      </c>
    </row>
    <row r="610" spans="1:12" ht="15.75" customHeight="1" x14ac:dyDescent="0.25">
      <c r="A610" s="1">
        <v>609</v>
      </c>
      <c r="B610" s="1">
        <v>1</v>
      </c>
      <c r="C610" s="1">
        <v>2</v>
      </c>
      <c r="D610" s="1" t="s">
        <v>869</v>
      </c>
      <c r="E610" s="1" t="s">
        <v>17</v>
      </c>
      <c r="F610" s="1">
        <v>22</v>
      </c>
      <c r="G610" s="1">
        <v>1</v>
      </c>
      <c r="H610" s="1">
        <v>2</v>
      </c>
      <c r="I610" s="1" t="s">
        <v>81</v>
      </c>
      <c r="J610" s="1">
        <v>41.5792</v>
      </c>
      <c r="L610" s="1" t="s">
        <v>20</v>
      </c>
    </row>
    <row r="611" spans="1:12" ht="15.75" customHeight="1" x14ac:dyDescent="0.25">
      <c r="A611" s="1">
        <v>610</v>
      </c>
      <c r="B611" s="1">
        <v>1</v>
      </c>
      <c r="C611" s="1">
        <v>1</v>
      </c>
      <c r="D611" s="1" t="s">
        <v>870</v>
      </c>
      <c r="E611" s="1" t="s">
        <v>17</v>
      </c>
      <c r="F611" s="1">
        <v>40</v>
      </c>
      <c r="G611" s="1">
        <v>0</v>
      </c>
      <c r="H611" s="1">
        <v>0</v>
      </c>
      <c r="I611" s="1" t="s">
        <v>408</v>
      </c>
      <c r="J611" s="1">
        <v>153.46250000000001</v>
      </c>
      <c r="K611" s="1" t="s">
        <v>409</v>
      </c>
      <c r="L611" s="1" t="s">
        <v>15</v>
      </c>
    </row>
    <row r="612" spans="1:12" ht="15.75" customHeight="1" x14ac:dyDescent="0.25">
      <c r="A612" s="1">
        <v>611</v>
      </c>
      <c r="B612" s="1">
        <v>0</v>
      </c>
      <c r="C612" s="1">
        <v>3</v>
      </c>
      <c r="D612" s="1" t="s">
        <v>871</v>
      </c>
      <c r="E612" s="1" t="s">
        <v>17</v>
      </c>
      <c r="F612" s="1">
        <v>39</v>
      </c>
      <c r="G612" s="1">
        <v>1</v>
      </c>
      <c r="H612" s="1">
        <v>5</v>
      </c>
      <c r="I612" s="1">
        <v>347082</v>
      </c>
      <c r="J612" s="1">
        <v>31.274999999999999</v>
      </c>
      <c r="L612" s="1" t="s">
        <v>15</v>
      </c>
    </row>
    <row r="613" spans="1:12" ht="15.75" customHeight="1" x14ac:dyDescent="0.25">
      <c r="A613" s="1">
        <v>612</v>
      </c>
      <c r="B613" s="1">
        <v>0</v>
      </c>
      <c r="C613" s="1">
        <v>3</v>
      </c>
      <c r="D613" s="1" t="s">
        <v>872</v>
      </c>
      <c r="E613" s="1" t="s">
        <v>13</v>
      </c>
      <c r="G613" s="1">
        <v>0</v>
      </c>
      <c r="H613" s="1">
        <v>0</v>
      </c>
      <c r="I613" s="1" t="s">
        <v>873</v>
      </c>
      <c r="J613" s="1">
        <v>7.05</v>
      </c>
      <c r="L613" s="1" t="s">
        <v>15</v>
      </c>
    </row>
    <row r="614" spans="1:12" ht="15.75" customHeight="1" x14ac:dyDescent="0.25">
      <c r="A614" s="1">
        <v>613</v>
      </c>
      <c r="B614" s="1">
        <v>1</v>
      </c>
      <c r="C614" s="1">
        <v>3</v>
      </c>
      <c r="D614" s="1" t="s">
        <v>874</v>
      </c>
      <c r="E614" s="1" t="s">
        <v>17</v>
      </c>
      <c r="G614" s="1">
        <v>1</v>
      </c>
      <c r="H614" s="1">
        <v>0</v>
      </c>
      <c r="I614" s="1">
        <v>367230</v>
      </c>
      <c r="J614" s="1">
        <v>15.5</v>
      </c>
      <c r="L614" s="1" t="s">
        <v>28</v>
      </c>
    </row>
    <row r="615" spans="1:12" ht="15.75" customHeight="1" x14ac:dyDescent="0.25">
      <c r="A615" s="1">
        <v>614</v>
      </c>
      <c r="B615" s="1">
        <v>0</v>
      </c>
      <c r="C615" s="1">
        <v>3</v>
      </c>
      <c r="D615" s="1" t="s">
        <v>875</v>
      </c>
      <c r="E615" s="1" t="s">
        <v>13</v>
      </c>
      <c r="G615" s="1">
        <v>0</v>
      </c>
      <c r="H615" s="1">
        <v>0</v>
      </c>
      <c r="I615" s="1">
        <v>370377</v>
      </c>
      <c r="J615" s="1">
        <v>7.75</v>
      </c>
      <c r="L615" s="1" t="s">
        <v>28</v>
      </c>
    </row>
    <row r="616" spans="1:12" ht="15.75" customHeight="1" x14ac:dyDescent="0.25">
      <c r="A616" s="1">
        <v>615</v>
      </c>
      <c r="B616" s="1">
        <v>0</v>
      </c>
      <c r="C616" s="1">
        <v>3</v>
      </c>
      <c r="D616" s="1" t="s">
        <v>876</v>
      </c>
      <c r="E616" s="1" t="s">
        <v>13</v>
      </c>
      <c r="F616" s="1">
        <v>35</v>
      </c>
      <c r="G616" s="1">
        <v>0</v>
      </c>
      <c r="H616" s="1">
        <v>0</v>
      </c>
      <c r="I616" s="1">
        <v>364512</v>
      </c>
      <c r="J616" s="1">
        <v>8.0500000000000007</v>
      </c>
      <c r="L616" s="1" t="s">
        <v>15</v>
      </c>
    </row>
    <row r="617" spans="1:12" ht="15.75" customHeight="1" x14ac:dyDescent="0.25">
      <c r="A617" s="1">
        <v>616</v>
      </c>
      <c r="B617" s="1">
        <v>1</v>
      </c>
      <c r="C617" s="1">
        <v>2</v>
      </c>
      <c r="D617" s="1" t="s">
        <v>877</v>
      </c>
      <c r="E617" s="1" t="s">
        <v>17</v>
      </c>
      <c r="F617" s="1">
        <v>24</v>
      </c>
      <c r="G617" s="1">
        <v>1</v>
      </c>
      <c r="H617" s="1">
        <v>2</v>
      </c>
      <c r="I617" s="1">
        <v>220845</v>
      </c>
      <c r="J617" s="1">
        <v>65</v>
      </c>
      <c r="L617" s="1" t="s">
        <v>15</v>
      </c>
    </row>
    <row r="618" spans="1:12" ht="15.75" customHeight="1" x14ac:dyDescent="0.25">
      <c r="A618" s="1">
        <v>617</v>
      </c>
      <c r="B618" s="1">
        <v>0</v>
      </c>
      <c r="C618" s="1">
        <v>3</v>
      </c>
      <c r="D618" s="1" t="s">
        <v>878</v>
      </c>
      <c r="E618" s="1" t="s">
        <v>13</v>
      </c>
      <c r="F618" s="1">
        <v>34</v>
      </c>
      <c r="G618" s="1">
        <v>1</v>
      </c>
      <c r="H618" s="1">
        <v>1</v>
      </c>
      <c r="I618" s="1">
        <v>347080</v>
      </c>
      <c r="J618" s="1">
        <v>14.4</v>
      </c>
      <c r="L618" s="1" t="s">
        <v>15</v>
      </c>
    </row>
    <row r="619" spans="1:12" ht="15.75" customHeight="1" x14ac:dyDescent="0.25">
      <c r="A619" s="1">
        <v>618</v>
      </c>
      <c r="B619" s="1">
        <v>0</v>
      </c>
      <c r="C619" s="1">
        <v>3</v>
      </c>
      <c r="D619" s="1" t="s">
        <v>879</v>
      </c>
      <c r="E619" s="1" t="s">
        <v>17</v>
      </c>
      <c r="F619" s="1">
        <v>26</v>
      </c>
      <c r="G619" s="1">
        <v>1</v>
      </c>
      <c r="H619" s="1">
        <v>0</v>
      </c>
      <c r="I619" s="1" t="s">
        <v>386</v>
      </c>
      <c r="J619" s="1">
        <v>16.100000000000001</v>
      </c>
      <c r="L619" s="1" t="s">
        <v>15</v>
      </c>
    </row>
    <row r="620" spans="1:12" ht="15.75" customHeight="1" x14ac:dyDescent="0.25">
      <c r="A620" s="1">
        <v>619</v>
      </c>
      <c r="B620" s="1">
        <v>1</v>
      </c>
      <c r="C620" s="1">
        <v>2</v>
      </c>
      <c r="D620" s="1" t="s">
        <v>880</v>
      </c>
      <c r="E620" s="1" t="s">
        <v>17</v>
      </c>
      <c r="F620" s="1">
        <v>4</v>
      </c>
      <c r="G620" s="1">
        <v>2</v>
      </c>
      <c r="H620" s="1">
        <v>1</v>
      </c>
      <c r="I620" s="1">
        <v>230136</v>
      </c>
      <c r="J620" s="1">
        <v>39</v>
      </c>
      <c r="K620" s="1" t="s">
        <v>288</v>
      </c>
      <c r="L620" s="1" t="s">
        <v>15</v>
      </c>
    </row>
    <row r="621" spans="1:12" ht="15.75" customHeight="1" x14ac:dyDescent="0.25">
      <c r="A621" s="1">
        <v>620</v>
      </c>
      <c r="B621" s="1">
        <v>0</v>
      </c>
      <c r="C621" s="1">
        <v>2</v>
      </c>
      <c r="D621" s="1" t="s">
        <v>881</v>
      </c>
      <c r="E621" s="1" t="s">
        <v>13</v>
      </c>
      <c r="F621" s="1">
        <v>26</v>
      </c>
      <c r="G621" s="1">
        <v>0</v>
      </c>
      <c r="H621" s="1">
        <v>0</v>
      </c>
      <c r="I621" s="1">
        <v>31028</v>
      </c>
      <c r="J621" s="1">
        <v>10.5</v>
      </c>
      <c r="L621" s="1" t="s">
        <v>15</v>
      </c>
    </row>
    <row r="622" spans="1:12" ht="15.75" customHeight="1" x14ac:dyDescent="0.25">
      <c r="A622" s="1">
        <v>621</v>
      </c>
      <c r="B622" s="1">
        <v>0</v>
      </c>
      <c r="C622" s="1">
        <v>3</v>
      </c>
      <c r="D622" s="1" t="s">
        <v>882</v>
      </c>
      <c r="E622" s="1" t="s">
        <v>13</v>
      </c>
      <c r="F622" s="1">
        <v>27</v>
      </c>
      <c r="G622" s="1">
        <v>1</v>
      </c>
      <c r="H622" s="1">
        <v>0</v>
      </c>
      <c r="I622" s="1">
        <v>2659</v>
      </c>
      <c r="J622" s="1">
        <v>14.4542</v>
      </c>
      <c r="L622" s="1" t="s">
        <v>20</v>
      </c>
    </row>
    <row r="623" spans="1:12" ht="15.75" customHeight="1" x14ac:dyDescent="0.25">
      <c r="A623" s="1">
        <v>622</v>
      </c>
      <c r="B623" s="1">
        <v>1</v>
      </c>
      <c r="C623" s="1">
        <v>1</v>
      </c>
      <c r="D623" s="1" t="s">
        <v>883</v>
      </c>
      <c r="E623" s="1" t="s">
        <v>13</v>
      </c>
      <c r="F623" s="1">
        <v>42</v>
      </c>
      <c r="G623" s="1">
        <v>1</v>
      </c>
      <c r="H623" s="1">
        <v>0</v>
      </c>
      <c r="I623" s="1">
        <v>11753</v>
      </c>
      <c r="J623" s="1">
        <v>52.554200000000002</v>
      </c>
      <c r="K623" s="1" t="s">
        <v>884</v>
      </c>
      <c r="L623" s="1" t="s">
        <v>15</v>
      </c>
    </row>
    <row r="624" spans="1:12" ht="15.75" customHeight="1" x14ac:dyDescent="0.25">
      <c r="A624" s="1">
        <v>623</v>
      </c>
      <c r="B624" s="1">
        <v>1</v>
      </c>
      <c r="C624" s="1">
        <v>3</v>
      </c>
      <c r="D624" s="1" t="s">
        <v>885</v>
      </c>
      <c r="E624" s="1" t="s">
        <v>13</v>
      </c>
      <c r="F624" s="1">
        <v>20</v>
      </c>
      <c r="G624" s="1">
        <v>1</v>
      </c>
      <c r="H624" s="1">
        <v>1</v>
      </c>
      <c r="I624" s="1">
        <v>2653</v>
      </c>
      <c r="J624" s="1">
        <v>15.7417</v>
      </c>
      <c r="L624" s="1" t="s">
        <v>20</v>
      </c>
    </row>
    <row r="625" spans="1:12" ht="15.75" customHeight="1" x14ac:dyDescent="0.25">
      <c r="A625" s="1">
        <v>624</v>
      </c>
      <c r="B625" s="1">
        <v>0</v>
      </c>
      <c r="C625" s="1">
        <v>3</v>
      </c>
      <c r="D625" s="1" t="s">
        <v>886</v>
      </c>
      <c r="E625" s="1" t="s">
        <v>13</v>
      </c>
      <c r="F625" s="1">
        <v>21</v>
      </c>
      <c r="G625" s="1">
        <v>0</v>
      </c>
      <c r="H625" s="1">
        <v>0</v>
      </c>
      <c r="I625" s="1">
        <v>350029</v>
      </c>
      <c r="J625" s="1">
        <v>7.8541999999999996</v>
      </c>
      <c r="L625" s="1" t="s">
        <v>15</v>
      </c>
    </row>
    <row r="626" spans="1:12" ht="15.75" customHeight="1" x14ac:dyDescent="0.25">
      <c r="A626" s="1">
        <v>625</v>
      </c>
      <c r="B626" s="1">
        <v>0</v>
      </c>
      <c r="C626" s="1">
        <v>3</v>
      </c>
      <c r="D626" s="1" t="s">
        <v>887</v>
      </c>
      <c r="E626" s="1" t="s">
        <v>13</v>
      </c>
      <c r="F626" s="1">
        <v>21</v>
      </c>
      <c r="G626" s="1">
        <v>0</v>
      </c>
      <c r="H626" s="1">
        <v>0</v>
      </c>
      <c r="I626" s="1">
        <v>54636</v>
      </c>
      <c r="J626" s="1">
        <v>16.100000000000001</v>
      </c>
      <c r="L626" s="1" t="s">
        <v>15</v>
      </c>
    </row>
    <row r="627" spans="1:12" ht="15.75" customHeight="1" x14ac:dyDescent="0.25">
      <c r="A627" s="1">
        <v>626</v>
      </c>
      <c r="B627" s="1">
        <v>0</v>
      </c>
      <c r="C627" s="1">
        <v>1</v>
      </c>
      <c r="D627" s="1" t="s">
        <v>888</v>
      </c>
      <c r="E627" s="1" t="s">
        <v>13</v>
      </c>
      <c r="F627" s="1">
        <v>61</v>
      </c>
      <c r="G627" s="1">
        <v>0</v>
      </c>
      <c r="H627" s="1">
        <v>0</v>
      </c>
      <c r="I627" s="1">
        <v>36963</v>
      </c>
      <c r="J627" s="1">
        <v>32.320799999999998</v>
      </c>
      <c r="K627" s="1" t="s">
        <v>889</v>
      </c>
      <c r="L627" s="1" t="s">
        <v>15</v>
      </c>
    </row>
    <row r="628" spans="1:12" ht="15.75" customHeight="1" x14ac:dyDescent="0.25">
      <c r="A628" s="1">
        <v>627</v>
      </c>
      <c r="B628" s="1">
        <v>0</v>
      </c>
      <c r="C628" s="1">
        <v>2</v>
      </c>
      <c r="D628" s="1" t="s">
        <v>890</v>
      </c>
      <c r="E628" s="1" t="s">
        <v>13</v>
      </c>
      <c r="F628" s="1">
        <v>57</v>
      </c>
      <c r="G628" s="1">
        <v>0</v>
      </c>
      <c r="H628" s="1">
        <v>0</v>
      </c>
      <c r="I628" s="1">
        <v>219533</v>
      </c>
      <c r="J628" s="1">
        <v>12.35</v>
      </c>
      <c r="L628" s="1" t="s">
        <v>28</v>
      </c>
    </row>
    <row r="629" spans="1:12" ht="15.75" customHeight="1" x14ac:dyDescent="0.25">
      <c r="A629" s="1">
        <v>628</v>
      </c>
      <c r="B629" s="1">
        <v>1</v>
      </c>
      <c r="C629" s="1">
        <v>1</v>
      </c>
      <c r="D629" s="1" t="s">
        <v>891</v>
      </c>
      <c r="E629" s="1" t="s">
        <v>17</v>
      </c>
      <c r="F629" s="1">
        <v>21</v>
      </c>
      <c r="G629" s="1">
        <v>0</v>
      </c>
      <c r="H629" s="1">
        <v>0</v>
      </c>
      <c r="I629" s="1">
        <v>13502</v>
      </c>
      <c r="J629" s="1">
        <v>77.958299999999994</v>
      </c>
      <c r="K629" s="1" t="s">
        <v>892</v>
      </c>
      <c r="L629" s="1" t="s">
        <v>15</v>
      </c>
    </row>
    <row r="630" spans="1:12" ht="15.75" customHeight="1" x14ac:dyDescent="0.25">
      <c r="A630" s="1">
        <v>629</v>
      </c>
      <c r="B630" s="1">
        <v>0</v>
      </c>
      <c r="C630" s="1">
        <v>3</v>
      </c>
      <c r="D630" s="1" t="s">
        <v>893</v>
      </c>
      <c r="E630" s="1" t="s">
        <v>13</v>
      </c>
      <c r="F630" s="1">
        <v>26</v>
      </c>
      <c r="G630" s="1">
        <v>0</v>
      </c>
      <c r="H630" s="1">
        <v>0</v>
      </c>
      <c r="I630" s="1">
        <v>349224</v>
      </c>
      <c r="J630" s="1">
        <v>7.8958000000000004</v>
      </c>
      <c r="L630" s="1" t="s">
        <v>15</v>
      </c>
    </row>
    <row r="631" spans="1:12" ht="15.75" customHeight="1" x14ac:dyDescent="0.25">
      <c r="A631" s="1">
        <v>630</v>
      </c>
      <c r="B631" s="1">
        <v>0</v>
      </c>
      <c r="C631" s="1">
        <v>3</v>
      </c>
      <c r="D631" s="1" t="s">
        <v>894</v>
      </c>
      <c r="E631" s="1" t="s">
        <v>13</v>
      </c>
      <c r="G631" s="1">
        <v>0</v>
      </c>
      <c r="H631" s="1">
        <v>0</v>
      </c>
      <c r="I631" s="1">
        <v>334912</v>
      </c>
      <c r="J631" s="1">
        <v>7.7332999999999998</v>
      </c>
      <c r="L631" s="1" t="s">
        <v>28</v>
      </c>
    </row>
    <row r="632" spans="1:12" ht="15.75" customHeight="1" x14ac:dyDescent="0.25">
      <c r="A632" s="1">
        <v>631</v>
      </c>
      <c r="B632" s="1">
        <v>1</v>
      </c>
      <c r="C632" s="1">
        <v>1</v>
      </c>
      <c r="D632" s="1" t="s">
        <v>895</v>
      </c>
      <c r="E632" s="1" t="s">
        <v>13</v>
      </c>
      <c r="F632" s="1">
        <v>80</v>
      </c>
      <c r="G632" s="1">
        <v>0</v>
      </c>
      <c r="H632" s="1">
        <v>0</v>
      </c>
      <c r="I632" s="1">
        <v>27042</v>
      </c>
      <c r="J632" s="1">
        <v>30</v>
      </c>
      <c r="K632" s="1" t="s">
        <v>896</v>
      </c>
      <c r="L632" s="1" t="s">
        <v>15</v>
      </c>
    </row>
    <row r="633" spans="1:12" ht="15.75" customHeight="1" x14ac:dyDescent="0.25">
      <c r="A633" s="1">
        <v>632</v>
      </c>
      <c r="B633" s="1">
        <v>0</v>
      </c>
      <c r="C633" s="1">
        <v>3</v>
      </c>
      <c r="D633" s="1" t="s">
        <v>897</v>
      </c>
      <c r="E633" s="1" t="s">
        <v>13</v>
      </c>
      <c r="F633" s="1">
        <v>51</v>
      </c>
      <c r="G633" s="1">
        <v>0</v>
      </c>
      <c r="H633" s="1">
        <v>0</v>
      </c>
      <c r="I633" s="1">
        <v>347743</v>
      </c>
      <c r="J633" s="1">
        <v>7.0541999999999998</v>
      </c>
      <c r="L633" s="1" t="s">
        <v>15</v>
      </c>
    </row>
    <row r="634" spans="1:12" ht="15.75" customHeight="1" x14ac:dyDescent="0.25">
      <c r="A634" s="1">
        <v>633</v>
      </c>
      <c r="B634" s="1">
        <v>1</v>
      </c>
      <c r="C634" s="1">
        <v>1</v>
      </c>
      <c r="D634" s="1" t="s">
        <v>898</v>
      </c>
      <c r="E634" s="1" t="s">
        <v>13</v>
      </c>
      <c r="F634" s="1">
        <v>32</v>
      </c>
      <c r="G634" s="1">
        <v>0</v>
      </c>
      <c r="H634" s="1">
        <v>0</v>
      </c>
      <c r="I634" s="1">
        <v>13214</v>
      </c>
      <c r="J634" s="1">
        <v>30.5</v>
      </c>
      <c r="K634" s="1" t="s">
        <v>899</v>
      </c>
      <c r="L634" s="1" t="s">
        <v>20</v>
      </c>
    </row>
    <row r="635" spans="1:12" ht="15.75" customHeight="1" x14ac:dyDescent="0.25">
      <c r="A635" s="1">
        <v>634</v>
      </c>
      <c r="B635" s="1">
        <v>0</v>
      </c>
      <c r="C635" s="1">
        <v>1</v>
      </c>
      <c r="D635" s="1" t="s">
        <v>900</v>
      </c>
      <c r="E635" s="1" t="s">
        <v>13</v>
      </c>
      <c r="G635" s="1">
        <v>0</v>
      </c>
      <c r="H635" s="1">
        <v>0</v>
      </c>
      <c r="I635" s="1">
        <v>112052</v>
      </c>
      <c r="J635" s="1">
        <v>0</v>
      </c>
      <c r="L635" s="1" t="s">
        <v>15</v>
      </c>
    </row>
    <row r="636" spans="1:12" ht="15.75" customHeight="1" x14ac:dyDescent="0.25">
      <c r="A636" s="1">
        <v>635</v>
      </c>
      <c r="B636" s="1">
        <v>0</v>
      </c>
      <c r="C636" s="1">
        <v>3</v>
      </c>
      <c r="D636" s="1" t="s">
        <v>901</v>
      </c>
      <c r="E636" s="1" t="s">
        <v>17</v>
      </c>
      <c r="F636" s="1">
        <v>9</v>
      </c>
      <c r="G636" s="1">
        <v>3</v>
      </c>
      <c r="H636" s="1">
        <v>2</v>
      </c>
      <c r="I636" s="1">
        <v>347088</v>
      </c>
      <c r="J636" s="1">
        <v>27.9</v>
      </c>
      <c r="L636" s="1" t="s">
        <v>15</v>
      </c>
    </row>
    <row r="637" spans="1:12" ht="15.75" customHeight="1" x14ac:dyDescent="0.25">
      <c r="A637" s="1">
        <v>636</v>
      </c>
      <c r="B637" s="1">
        <v>1</v>
      </c>
      <c r="C637" s="1">
        <v>2</v>
      </c>
      <c r="D637" s="1" t="s">
        <v>902</v>
      </c>
      <c r="E637" s="1" t="s">
        <v>17</v>
      </c>
      <c r="F637" s="1">
        <v>28</v>
      </c>
      <c r="G637" s="1">
        <v>0</v>
      </c>
      <c r="H637" s="1">
        <v>0</v>
      </c>
      <c r="I637" s="1">
        <v>237668</v>
      </c>
      <c r="J637" s="1">
        <v>13</v>
      </c>
      <c r="L637" s="1" t="s">
        <v>15</v>
      </c>
    </row>
    <row r="638" spans="1:12" ht="15.75" customHeight="1" x14ac:dyDescent="0.25">
      <c r="A638" s="1">
        <v>637</v>
      </c>
      <c r="B638" s="1">
        <v>0</v>
      </c>
      <c r="C638" s="1">
        <v>3</v>
      </c>
      <c r="D638" s="1" t="s">
        <v>903</v>
      </c>
      <c r="E638" s="1" t="s">
        <v>13</v>
      </c>
      <c r="F638" s="1">
        <v>32</v>
      </c>
      <c r="G638" s="1">
        <v>0</v>
      </c>
      <c r="H638" s="1">
        <v>0</v>
      </c>
      <c r="I638" s="1" t="s">
        <v>904</v>
      </c>
      <c r="J638" s="1">
        <v>7.9249999999999998</v>
      </c>
      <c r="L638" s="1" t="s">
        <v>15</v>
      </c>
    </row>
    <row r="639" spans="1:12" ht="15.75" customHeight="1" x14ac:dyDescent="0.25">
      <c r="A639" s="1">
        <v>638</v>
      </c>
      <c r="B639" s="1">
        <v>0</v>
      </c>
      <c r="C639" s="1">
        <v>2</v>
      </c>
      <c r="D639" s="1" t="s">
        <v>905</v>
      </c>
      <c r="E639" s="1" t="s">
        <v>13</v>
      </c>
      <c r="F639" s="1">
        <v>31</v>
      </c>
      <c r="G639" s="1">
        <v>1</v>
      </c>
      <c r="H639" s="1">
        <v>1</v>
      </c>
      <c r="I639" s="1" t="s">
        <v>363</v>
      </c>
      <c r="J639" s="1">
        <v>26.25</v>
      </c>
      <c r="L639" s="1" t="s">
        <v>15</v>
      </c>
    </row>
    <row r="640" spans="1:12" ht="15.75" customHeight="1" x14ac:dyDescent="0.25">
      <c r="A640" s="1">
        <v>639</v>
      </c>
      <c r="B640" s="1">
        <v>0</v>
      </c>
      <c r="C640" s="1">
        <v>3</v>
      </c>
      <c r="D640" s="1" t="s">
        <v>906</v>
      </c>
      <c r="E640" s="1" t="s">
        <v>17</v>
      </c>
      <c r="F640" s="1">
        <v>41</v>
      </c>
      <c r="G640" s="1">
        <v>0</v>
      </c>
      <c r="H640" s="1">
        <v>5</v>
      </c>
      <c r="I640" s="1">
        <v>3101295</v>
      </c>
      <c r="J640" s="1">
        <v>39.6875</v>
      </c>
      <c r="L640" s="1" t="s">
        <v>15</v>
      </c>
    </row>
    <row r="641" spans="1:12" ht="15.75" customHeight="1" x14ac:dyDescent="0.25">
      <c r="A641" s="1">
        <v>640</v>
      </c>
      <c r="B641" s="1">
        <v>0</v>
      </c>
      <c r="C641" s="1">
        <v>3</v>
      </c>
      <c r="D641" s="1" t="s">
        <v>907</v>
      </c>
      <c r="E641" s="1" t="s">
        <v>13</v>
      </c>
      <c r="G641" s="1">
        <v>1</v>
      </c>
      <c r="H641" s="1">
        <v>0</v>
      </c>
      <c r="I641" s="1">
        <v>376564</v>
      </c>
      <c r="J641" s="1">
        <v>16.100000000000001</v>
      </c>
      <c r="L641" s="1" t="s">
        <v>15</v>
      </c>
    </row>
    <row r="642" spans="1:12" ht="15.75" customHeight="1" x14ac:dyDescent="0.25">
      <c r="A642" s="1">
        <v>641</v>
      </c>
      <c r="B642" s="1">
        <v>0</v>
      </c>
      <c r="C642" s="1">
        <v>3</v>
      </c>
      <c r="D642" s="1" t="s">
        <v>908</v>
      </c>
      <c r="E642" s="1" t="s">
        <v>13</v>
      </c>
      <c r="F642" s="1">
        <v>20</v>
      </c>
      <c r="G642" s="1">
        <v>0</v>
      </c>
      <c r="H642" s="1">
        <v>0</v>
      </c>
      <c r="I642" s="1">
        <v>350050</v>
      </c>
      <c r="J642" s="1">
        <v>7.8541999999999996</v>
      </c>
      <c r="L642" s="1" t="s">
        <v>15</v>
      </c>
    </row>
    <row r="643" spans="1:12" ht="15.75" customHeight="1" x14ac:dyDescent="0.25">
      <c r="A643" s="1">
        <v>642</v>
      </c>
      <c r="B643" s="1">
        <v>1</v>
      </c>
      <c r="C643" s="1">
        <v>1</v>
      </c>
      <c r="D643" s="1" t="s">
        <v>909</v>
      </c>
      <c r="E643" s="1" t="s">
        <v>17</v>
      </c>
      <c r="F643" s="1">
        <v>24</v>
      </c>
      <c r="G643" s="1">
        <v>0</v>
      </c>
      <c r="H643" s="1">
        <v>0</v>
      </c>
      <c r="I643" s="1" t="s">
        <v>551</v>
      </c>
      <c r="J643" s="1">
        <v>69.3</v>
      </c>
      <c r="K643" s="1" t="s">
        <v>552</v>
      </c>
      <c r="L643" s="1" t="s">
        <v>20</v>
      </c>
    </row>
    <row r="644" spans="1:12" ht="15.75" customHeight="1" x14ac:dyDescent="0.25">
      <c r="A644" s="1">
        <v>643</v>
      </c>
      <c r="B644" s="1">
        <v>0</v>
      </c>
      <c r="C644" s="1">
        <v>3</v>
      </c>
      <c r="D644" s="1" t="s">
        <v>910</v>
      </c>
      <c r="E644" s="1" t="s">
        <v>17</v>
      </c>
      <c r="F644" s="1">
        <v>2</v>
      </c>
      <c r="G644" s="1">
        <v>3</v>
      </c>
      <c r="H644" s="1">
        <v>2</v>
      </c>
      <c r="I644" s="1">
        <v>347088</v>
      </c>
      <c r="J644" s="1">
        <v>27.9</v>
      </c>
      <c r="L644" s="1" t="s">
        <v>15</v>
      </c>
    </row>
    <row r="645" spans="1:12" ht="15.75" customHeight="1" x14ac:dyDescent="0.25">
      <c r="A645" s="1">
        <v>644</v>
      </c>
      <c r="B645" s="1">
        <v>1</v>
      </c>
      <c r="C645" s="1">
        <v>3</v>
      </c>
      <c r="D645" s="1" t="s">
        <v>911</v>
      </c>
      <c r="E645" s="1" t="s">
        <v>13</v>
      </c>
      <c r="G645" s="1">
        <v>0</v>
      </c>
      <c r="H645" s="1">
        <v>0</v>
      </c>
      <c r="I645" s="1">
        <v>1601</v>
      </c>
      <c r="J645" s="1">
        <v>56.495800000000003</v>
      </c>
      <c r="L645" s="1" t="s">
        <v>15</v>
      </c>
    </row>
    <row r="646" spans="1:12" ht="15.75" customHeight="1" x14ac:dyDescent="0.25">
      <c r="A646" s="1">
        <v>645</v>
      </c>
      <c r="B646" s="1">
        <v>1</v>
      </c>
      <c r="C646" s="1">
        <v>3</v>
      </c>
      <c r="D646" s="1" t="s">
        <v>912</v>
      </c>
      <c r="E646" s="1" t="s">
        <v>17</v>
      </c>
      <c r="F646" s="1">
        <v>0.75</v>
      </c>
      <c r="G646" s="1">
        <v>2</v>
      </c>
      <c r="H646" s="1">
        <v>1</v>
      </c>
      <c r="I646" s="1">
        <v>2666</v>
      </c>
      <c r="J646" s="1">
        <v>19.258299999999998</v>
      </c>
      <c r="L646" s="1" t="s">
        <v>20</v>
      </c>
    </row>
    <row r="647" spans="1:12" ht="15.75" customHeight="1" x14ac:dyDescent="0.25">
      <c r="A647" s="1">
        <v>646</v>
      </c>
      <c r="B647" s="1">
        <v>1</v>
      </c>
      <c r="C647" s="1">
        <v>1</v>
      </c>
      <c r="D647" s="1" t="s">
        <v>913</v>
      </c>
      <c r="E647" s="1" t="s">
        <v>13</v>
      </c>
      <c r="F647" s="1">
        <v>48</v>
      </c>
      <c r="G647" s="1">
        <v>1</v>
      </c>
      <c r="H647" s="1">
        <v>0</v>
      </c>
      <c r="I647" s="1" t="s">
        <v>93</v>
      </c>
      <c r="J647" s="1">
        <v>76.729200000000006</v>
      </c>
      <c r="K647" s="1" t="s">
        <v>94</v>
      </c>
      <c r="L647" s="1" t="s">
        <v>20</v>
      </c>
    </row>
    <row r="648" spans="1:12" ht="15.75" customHeight="1" x14ac:dyDescent="0.25">
      <c r="A648" s="1">
        <v>647</v>
      </c>
      <c r="B648" s="1">
        <v>0</v>
      </c>
      <c r="C648" s="1">
        <v>3</v>
      </c>
      <c r="D648" s="1" t="s">
        <v>914</v>
      </c>
      <c r="E648" s="1" t="s">
        <v>13</v>
      </c>
      <c r="F648" s="1">
        <v>19</v>
      </c>
      <c r="G648" s="1">
        <v>0</v>
      </c>
      <c r="H648" s="1">
        <v>0</v>
      </c>
      <c r="I648" s="1">
        <v>349231</v>
      </c>
      <c r="J648" s="1">
        <v>7.8958000000000004</v>
      </c>
      <c r="L648" s="1" t="s">
        <v>15</v>
      </c>
    </row>
    <row r="649" spans="1:12" ht="15.75" customHeight="1" x14ac:dyDescent="0.25">
      <c r="A649" s="1">
        <v>648</v>
      </c>
      <c r="B649" s="1">
        <v>1</v>
      </c>
      <c r="C649" s="1">
        <v>1</v>
      </c>
      <c r="D649" s="1" t="s">
        <v>915</v>
      </c>
      <c r="E649" s="1" t="s">
        <v>13</v>
      </c>
      <c r="F649" s="1">
        <v>56</v>
      </c>
      <c r="G649" s="1">
        <v>0</v>
      </c>
      <c r="H649" s="1">
        <v>0</v>
      </c>
      <c r="I649" s="1">
        <v>13213</v>
      </c>
      <c r="J649" s="1">
        <v>35.5</v>
      </c>
      <c r="K649" s="1" t="s">
        <v>916</v>
      </c>
      <c r="L649" s="1" t="s">
        <v>20</v>
      </c>
    </row>
    <row r="650" spans="1:12" ht="15.75" customHeight="1" x14ac:dyDescent="0.25">
      <c r="A650" s="1">
        <v>649</v>
      </c>
      <c r="B650" s="1">
        <v>0</v>
      </c>
      <c r="C650" s="1">
        <v>3</v>
      </c>
      <c r="D650" s="1" t="s">
        <v>917</v>
      </c>
      <c r="E650" s="1" t="s">
        <v>13</v>
      </c>
      <c r="G650" s="1">
        <v>0</v>
      </c>
      <c r="H650" s="1">
        <v>0</v>
      </c>
      <c r="I650" s="1" t="s">
        <v>918</v>
      </c>
      <c r="J650" s="1">
        <v>7.55</v>
      </c>
      <c r="L650" s="1" t="s">
        <v>15</v>
      </c>
    </row>
    <row r="651" spans="1:12" ht="15.75" customHeight="1" x14ac:dyDescent="0.25">
      <c r="A651" s="1">
        <v>650</v>
      </c>
      <c r="B651" s="1">
        <v>1</v>
      </c>
      <c r="C651" s="1">
        <v>3</v>
      </c>
      <c r="D651" s="1" t="s">
        <v>919</v>
      </c>
      <c r="E651" s="1" t="s">
        <v>17</v>
      </c>
      <c r="F651" s="1">
        <v>23</v>
      </c>
      <c r="G651" s="1">
        <v>0</v>
      </c>
      <c r="H651" s="1">
        <v>0</v>
      </c>
      <c r="I651" s="1" t="s">
        <v>920</v>
      </c>
      <c r="J651" s="1">
        <v>7.55</v>
      </c>
      <c r="L651" s="1" t="s">
        <v>15</v>
      </c>
    </row>
    <row r="652" spans="1:12" ht="15.75" customHeight="1" x14ac:dyDescent="0.25">
      <c r="A652" s="1">
        <v>651</v>
      </c>
      <c r="B652" s="1">
        <v>0</v>
      </c>
      <c r="C652" s="1">
        <v>3</v>
      </c>
      <c r="D652" s="1" t="s">
        <v>921</v>
      </c>
      <c r="E652" s="1" t="s">
        <v>13</v>
      </c>
      <c r="G652" s="1">
        <v>0</v>
      </c>
      <c r="H652" s="1">
        <v>0</v>
      </c>
      <c r="I652" s="1">
        <v>349221</v>
      </c>
      <c r="J652" s="1">
        <v>7.8958000000000004</v>
      </c>
      <c r="L652" s="1" t="s">
        <v>15</v>
      </c>
    </row>
    <row r="653" spans="1:12" ht="15.75" customHeight="1" x14ac:dyDescent="0.25">
      <c r="A653" s="1">
        <v>652</v>
      </c>
      <c r="B653" s="1">
        <v>1</v>
      </c>
      <c r="C653" s="1">
        <v>2</v>
      </c>
      <c r="D653" s="1" t="s">
        <v>922</v>
      </c>
      <c r="E653" s="1" t="s">
        <v>17</v>
      </c>
      <c r="F653" s="1">
        <v>18</v>
      </c>
      <c r="G653" s="1">
        <v>0</v>
      </c>
      <c r="H653" s="1">
        <v>1</v>
      </c>
      <c r="I653" s="1">
        <v>231919</v>
      </c>
      <c r="J653" s="1">
        <v>23</v>
      </c>
      <c r="L653" s="1" t="s">
        <v>15</v>
      </c>
    </row>
    <row r="654" spans="1:12" ht="15.75" customHeight="1" x14ac:dyDescent="0.25">
      <c r="A654" s="1">
        <v>653</v>
      </c>
      <c r="B654" s="1">
        <v>0</v>
      </c>
      <c r="C654" s="1">
        <v>3</v>
      </c>
      <c r="D654" s="1" t="s">
        <v>923</v>
      </c>
      <c r="E654" s="1" t="s">
        <v>13</v>
      </c>
      <c r="F654" s="1">
        <v>21</v>
      </c>
      <c r="G654" s="1">
        <v>0</v>
      </c>
      <c r="H654" s="1">
        <v>0</v>
      </c>
      <c r="I654" s="1">
        <v>8475</v>
      </c>
      <c r="J654" s="1">
        <v>8.4332999999999991</v>
      </c>
      <c r="L654" s="1" t="s">
        <v>15</v>
      </c>
    </row>
    <row r="655" spans="1:12" ht="15.75" customHeight="1" x14ac:dyDescent="0.25">
      <c r="A655" s="1">
        <v>654</v>
      </c>
      <c r="B655" s="1">
        <v>1</v>
      </c>
      <c r="C655" s="1">
        <v>3</v>
      </c>
      <c r="D655" s="1" t="s">
        <v>924</v>
      </c>
      <c r="E655" s="1" t="s">
        <v>17</v>
      </c>
      <c r="G655" s="1">
        <v>0</v>
      </c>
      <c r="H655" s="1">
        <v>0</v>
      </c>
      <c r="I655" s="1">
        <v>330919</v>
      </c>
      <c r="J655" s="1">
        <v>7.8292000000000002</v>
      </c>
      <c r="L655" s="1" t="s">
        <v>28</v>
      </c>
    </row>
    <row r="656" spans="1:12" ht="15.75" customHeight="1" x14ac:dyDescent="0.25">
      <c r="A656" s="1">
        <v>655</v>
      </c>
      <c r="B656" s="1">
        <v>0</v>
      </c>
      <c r="C656" s="1">
        <v>3</v>
      </c>
      <c r="D656" s="1" t="s">
        <v>925</v>
      </c>
      <c r="E656" s="1" t="s">
        <v>17</v>
      </c>
      <c r="F656" s="1">
        <v>18</v>
      </c>
      <c r="G656" s="1">
        <v>0</v>
      </c>
      <c r="H656" s="1">
        <v>0</v>
      </c>
      <c r="I656" s="1">
        <v>365226</v>
      </c>
      <c r="J656" s="1">
        <v>6.75</v>
      </c>
      <c r="L656" s="1" t="s">
        <v>28</v>
      </c>
    </row>
    <row r="657" spans="1:12" ht="15.75" customHeight="1" x14ac:dyDescent="0.25">
      <c r="A657" s="1">
        <v>656</v>
      </c>
      <c r="B657" s="1">
        <v>0</v>
      </c>
      <c r="C657" s="1">
        <v>2</v>
      </c>
      <c r="D657" s="1" t="s">
        <v>926</v>
      </c>
      <c r="E657" s="1" t="s">
        <v>13</v>
      </c>
      <c r="F657" s="1">
        <v>24</v>
      </c>
      <c r="G657" s="1">
        <v>2</v>
      </c>
      <c r="H657" s="1">
        <v>0</v>
      </c>
      <c r="I657" s="1" t="s">
        <v>127</v>
      </c>
      <c r="J657" s="1">
        <v>73.5</v>
      </c>
      <c r="L657" s="1" t="s">
        <v>15</v>
      </c>
    </row>
    <row r="658" spans="1:12" ht="15.75" customHeight="1" x14ac:dyDescent="0.25">
      <c r="A658" s="1">
        <v>657</v>
      </c>
      <c r="B658" s="1">
        <v>0</v>
      </c>
      <c r="C658" s="1">
        <v>3</v>
      </c>
      <c r="D658" s="1" t="s">
        <v>927</v>
      </c>
      <c r="E658" s="1" t="s">
        <v>13</v>
      </c>
      <c r="G658" s="1">
        <v>0</v>
      </c>
      <c r="H658" s="1">
        <v>0</v>
      </c>
      <c r="I658" s="1">
        <v>349223</v>
      </c>
      <c r="J658" s="1">
        <v>7.8958000000000004</v>
      </c>
      <c r="L658" s="1" t="s">
        <v>15</v>
      </c>
    </row>
    <row r="659" spans="1:12" ht="15.75" customHeight="1" x14ac:dyDescent="0.25">
      <c r="A659" s="1">
        <v>658</v>
      </c>
      <c r="B659" s="1">
        <v>0</v>
      </c>
      <c r="C659" s="1">
        <v>3</v>
      </c>
      <c r="D659" s="1" t="s">
        <v>928</v>
      </c>
      <c r="E659" s="1" t="s">
        <v>17</v>
      </c>
      <c r="F659" s="1">
        <v>32</v>
      </c>
      <c r="G659" s="1">
        <v>1</v>
      </c>
      <c r="H659" s="1">
        <v>1</v>
      </c>
      <c r="I659" s="1">
        <v>364849</v>
      </c>
      <c r="J659" s="1">
        <v>15.5</v>
      </c>
      <c r="L659" s="1" t="s">
        <v>28</v>
      </c>
    </row>
    <row r="660" spans="1:12" ht="15.75" customHeight="1" x14ac:dyDescent="0.25">
      <c r="A660" s="1">
        <v>659</v>
      </c>
      <c r="B660" s="1">
        <v>0</v>
      </c>
      <c r="C660" s="1">
        <v>2</v>
      </c>
      <c r="D660" s="1" t="s">
        <v>929</v>
      </c>
      <c r="E660" s="1" t="s">
        <v>13</v>
      </c>
      <c r="F660" s="1">
        <v>23</v>
      </c>
      <c r="G660" s="1">
        <v>0</v>
      </c>
      <c r="H660" s="1">
        <v>0</v>
      </c>
      <c r="I660" s="1">
        <v>29751</v>
      </c>
      <c r="J660" s="1">
        <v>13</v>
      </c>
      <c r="L660" s="1" t="s">
        <v>15</v>
      </c>
    </row>
    <row r="661" spans="1:12" ht="15.75" customHeight="1" x14ac:dyDescent="0.25">
      <c r="A661" s="1">
        <v>660</v>
      </c>
      <c r="B661" s="1">
        <v>0</v>
      </c>
      <c r="C661" s="1">
        <v>1</v>
      </c>
      <c r="D661" s="1" t="s">
        <v>930</v>
      </c>
      <c r="E661" s="1" t="s">
        <v>13</v>
      </c>
      <c r="F661" s="1">
        <v>58</v>
      </c>
      <c r="G661" s="1">
        <v>0</v>
      </c>
      <c r="H661" s="1">
        <v>2</v>
      </c>
      <c r="I661" s="1">
        <v>35273</v>
      </c>
      <c r="J661" s="1">
        <v>113.27500000000001</v>
      </c>
      <c r="K661" s="1" t="s">
        <v>931</v>
      </c>
      <c r="L661" s="1" t="s">
        <v>20</v>
      </c>
    </row>
    <row r="662" spans="1:12" ht="15.75" customHeight="1" x14ac:dyDescent="0.25">
      <c r="A662" s="1">
        <v>661</v>
      </c>
      <c r="B662" s="1">
        <v>1</v>
      </c>
      <c r="C662" s="1">
        <v>1</v>
      </c>
      <c r="D662" s="1" t="s">
        <v>932</v>
      </c>
      <c r="E662" s="1" t="s">
        <v>13</v>
      </c>
      <c r="F662" s="1">
        <v>50</v>
      </c>
      <c r="G662" s="1">
        <v>2</v>
      </c>
      <c r="H662" s="1">
        <v>0</v>
      </c>
      <c r="I662" s="1" t="s">
        <v>507</v>
      </c>
      <c r="J662" s="1">
        <v>133.65</v>
      </c>
      <c r="L662" s="1" t="s">
        <v>15</v>
      </c>
    </row>
    <row r="663" spans="1:12" ht="15.75" customHeight="1" x14ac:dyDescent="0.25">
      <c r="A663" s="1">
        <v>662</v>
      </c>
      <c r="B663" s="1">
        <v>0</v>
      </c>
      <c r="C663" s="1">
        <v>3</v>
      </c>
      <c r="D663" s="1" t="s">
        <v>933</v>
      </c>
      <c r="E663" s="1" t="s">
        <v>13</v>
      </c>
      <c r="F663" s="1">
        <v>40</v>
      </c>
      <c r="G663" s="1">
        <v>0</v>
      </c>
      <c r="H663" s="1">
        <v>0</v>
      </c>
      <c r="I663" s="1">
        <v>2623</v>
      </c>
      <c r="J663" s="1">
        <v>7.2249999999999996</v>
      </c>
      <c r="L663" s="1" t="s">
        <v>20</v>
      </c>
    </row>
    <row r="664" spans="1:12" ht="15.75" customHeight="1" x14ac:dyDescent="0.25">
      <c r="A664" s="1">
        <v>663</v>
      </c>
      <c r="B664" s="1">
        <v>0</v>
      </c>
      <c r="C664" s="1">
        <v>1</v>
      </c>
      <c r="D664" s="1" t="s">
        <v>934</v>
      </c>
      <c r="E664" s="1" t="s">
        <v>13</v>
      </c>
      <c r="F664" s="1">
        <v>47</v>
      </c>
      <c r="G664" s="1">
        <v>0</v>
      </c>
      <c r="H664" s="1">
        <v>0</v>
      </c>
      <c r="I664" s="1">
        <v>5727</v>
      </c>
      <c r="J664" s="1">
        <v>25.587499999999999</v>
      </c>
      <c r="K664" s="1" t="s">
        <v>935</v>
      </c>
      <c r="L664" s="1" t="s">
        <v>15</v>
      </c>
    </row>
    <row r="665" spans="1:12" ht="15.75" customHeight="1" x14ac:dyDescent="0.25">
      <c r="A665" s="1">
        <v>664</v>
      </c>
      <c r="B665" s="1">
        <v>0</v>
      </c>
      <c r="C665" s="1">
        <v>3</v>
      </c>
      <c r="D665" s="1" t="s">
        <v>936</v>
      </c>
      <c r="E665" s="1" t="s">
        <v>13</v>
      </c>
      <c r="F665" s="1">
        <v>36</v>
      </c>
      <c r="G665" s="1">
        <v>0</v>
      </c>
      <c r="H665" s="1">
        <v>0</v>
      </c>
      <c r="I665" s="1">
        <v>349210</v>
      </c>
      <c r="J665" s="1">
        <v>7.4958</v>
      </c>
      <c r="L665" s="1" t="s">
        <v>15</v>
      </c>
    </row>
    <row r="666" spans="1:12" ht="15.75" customHeight="1" x14ac:dyDescent="0.25">
      <c r="A666" s="1">
        <v>665</v>
      </c>
      <c r="B666" s="1">
        <v>1</v>
      </c>
      <c r="C666" s="1">
        <v>3</v>
      </c>
      <c r="D666" s="1" t="s">
        <v>937</v>
      </c>
      <c r="E666" s="1" t="s">
        <v>13</v>
      </c>
      <c r="F666" s="1">
        <v>20</v>
      </c>
      <c r="G666" s="1">
        <v>1</v>
      </c>
      <c r="H666" s="1">
        <v>0</v>
      </c>
      <c r="I666" s="1" t="s">
        <v>938</v>
      </c>
      <c r="J666" s="1">
        <v>7.9249999999999998</v>
      </c>
      <c r="L666" s="1" t="s">
        <v>15</v>
      </c>
    </row>
    <row r="667" spans="1:12" ht="15.75" customHeight="1" x14ac:dyDescent="0.25">
      <c r="A667" s="1">
        <v>666</v>
      </c>
      <c r="B667" s="1">
        <v>0</v>
      </c>
      <c r="C667" s="1">
        <v>2</v>
      </c>
      <c r="D667" s="1" t="s">
        <v>939</v>
      </c>
      <c r="E667" s="1" t="s">
        <v>13</v>
      </c>
      <c r="F667" s="1">
        <v>32</v>
      </c>
      <c r="G667" s="1">
        <v>2</v>
      </c>
      <c r="H667" s="1">
        <v>0</v>
      </c>
      <c r="I667" s="1" t="s">
        <v>127</v>
      </c>
      <c r="J667" s="1">
        <v>73.5</v>
      </c>
      <c r="L667" s="1" t="s">
        <v>15</v>
      </c>
    </row>
    <row r="668" spans="1:12" ht="15.75" customHeight="1" x14ac:dyDescent="0.25">
      <c r="A668" s="1">
        <v>667</v>
      </c>
      <c r="B668" s="1">
        <v>0</v>
      </c>
      <c r="C668" s="1">
        <v>2</v>
      </c>
      <c r="D668" s="1" t="s">
        <v>940</v>
      </c>
      <c r="E668" s="1" t="s">
        <v>13</v>
      </c>
      <c r="F668" s="1">
        <v>25</v>
      </c>
      <c r="G668" s="1">
        <v>0</v>
      </c>
      <c r="H668" s="1">
        <v>0</v>
      </c>
      <c r="I668" s="1">
        <v>234686</v>
      </c>
      <c r="J668" s="1">
        <v>13</v>
      </c>
      <c r="L668" s="1" t="s">
        <v>15</v>
      </c>
    </row>
    <row r="669" spans="1:12" ht="15.75" customHeight="1" x14ac:dyDescent="0.25">
      <c r="A669" s="1">
        <v>668</v>
      </c>
      <c r="B669" s="1">
        <v>0</v>
      </c>
      <c r="C669" s="1">
        <v>3</v>
      </c>
      <c r="D669" s="1" t="s">
        <v>941</v>
      </c>
      <c r="E669" s="1" t="s">
        <v>13</v>
      </c>
      <c r="G669" s="1">
        <v>0</v>
      </c>
      <c r="H669" s="1">
        <v>0</v>
      </c>
      <c r="I669" s="1">
        <v>312993</v>
      </c>
      <c r="J669" s="1">
        <v>7.7750000000000004</v>
      </c>
      <c r="L669" s="1" t="s">
        <v>15</v>
      </c>
    </row>
    <row r="670" spans="1:12" ht="15.75" customHeight="1" x14ac:dyDescent="0.25">
      <c r="A670" s="1">
        <v>669</v>
      </c>
      <c r="B670" s="1">
        <v>0</v>
      </c>
      <c r="C670" s="1">
        <v>3</v>
      </c>
      <c r="D670" s="1" t="s">
        <v>942</v>
      </c>
      <c r="E670" s="1" t="s">
        <v>13</v>
      </c>
      <c r="F670" s="1">
        <v>43</v>
      </c>
      <c r="G670" s="1">
        <v>0</v>
      </c>
      <c r="H670" s="1">
        <v>0</v>
      </c>
      <c r="I670" s="1" t="s">
        <v>943</v>
      </c>
      <c r="J670" s="1">
        <v>8.0500000000000007</v>
      </c>
      <c r="L670" s="1" t="s">
        <v>15</v>
      </c>
    </row>
    <row r="671" spans="1:12" ht="15.75" customHeight="1" x14ac:dyDescent="0.25">
      <c r="A671" s="1">
        <v>670</v>
      </c>
      <c r="B671" s="1">
        <v>1</v>
      </c>
      <c r="C671" s="1">
        <v>1</v>
      </c>
      <c r="D671" s="1" t="s">
        <v>944</v>
      </c>
      <c r="E671" s="1" t="s">
        <v>17</v>
      </c>
      <c r="G671" s="1">
        <v>1</v>
      </c>
      <c r="H671" s="1">
        <v>0</v>
      </c>
      <c r="I671" s="1">
        <v>19996</v>
      </c>
      <c r="J671" s="1">
        <v>52</v>
      </c>
      <c r="K671" s="1" t="s">
        <v>945</v>
      </c>
      <c r="L671" s="1" t="s">
        <v>15</v>
      </c>
    </row>
    <row r="672" spans="1:12" ht="15.75" customHeight="1" x14ac:dyDescent="0.25">
      <c r="A672" s="1">
        <v>671</v>
      </c>
      <c r="B672" s="1">
        <v>1</v>
      </c>
      <c r="C672" s="1">
        <v>2</v>
      </c>
      <c r="D672" s="1" t="s">
        <v>946</v>
      </c>
      <c r="E672" s="1" t="s">
        <v>17</v>
      </c>
      <c r="F672" s="1">
        <v>40</v>
      </c>
      <c r="G672" s="1">
        <v>1</v>
      </c>
      <c r="H672" s="1">
        <v>1</v>
      </c>
      <c r="I672" s="1">
        <v>29750</v>
      </c>
      <c r="J672" s="1">
        <v>39</v>
      </c>
      <c r="L672" s="1" t="s">
        <v>15</v>
      </c>
    </row>
    <row r="673" spans="1:12" ht="15.75" customHeight="1" x14ac:dyDescent="0.25">
      <c r="A673" s="1">
        <v>672</v>
      </c>
      <c r="B673" s="1">
        <v>0</v>
      </c>
      <c r="C673" s="1">
        <v>1</v>
      </c>
      <c r="D673" s="1" t="s">
        <v>947</v>
      </c>
      <c r="E673" s="1" t="s">
        <v>13</v>
      </c>
      <c r="F673" s="1">
        <v>31</v>
      </c>
      <c r="G673" s="1">
        <v>1</v>
      </c>
      <c r="H673" s="1">
        <v>0</v>
      </c>
      <c r="I673" s="1" t="s">
        <v>948</v>
      </c>
      <c r="J673" s="1">
        <v>52</v>
      </c>
      <c r="K673" s="1" t="s">
        <v>949</v>
      </c>
      <c r="L673" s="1" t="s">
        <v>15</v>
      </c>
    </row>
    <row r="674" spans="1:12" ht="15.75" customHeight="1" x14ac:dyDescent="0.25">
      <c r="A674" s="1">
        <v>673</v>
      </c>
      <c r="B674" s="1">
        <v>0</v>
      </c>
      <c r="C674" s="1">
        <v>2</v>
      </c>
      <c r="D674" s="1" t="s">
        <v>950</v>
      </c>
      <c r="E674" s="1" t="s">
        <v>13</v>
      </c>
      <c r="F674" s="1">
        <v>70</v>
      </c>
      <c r="G674" s="1">
        <v>0</v>
      </c>
      <c r="H674" s="1">
        <v>0</v>
      </c>
      <c r="I674" s="1" t="s">
        <v>951</v>
      </c>
      <c r="J674" s="1">
        <v>10.5</v>
      </c>
      <c r="L674" s="1" t="s">
        <v>15</v>
      </c>
    </row>
    <row r="675" spans="1:12" ht="15.75" customHeight="1" x14ac:dyDescent="0.25">
      <c r="A675" s="1">
        <v>674</v>
      </c>
      <c r="B675" s="1">
        <v>1</v>
      </c>
      <c r="C675" s="1">
        <v>2</v>
      </c>
      <c r="D675" s="1" t="s">
        <v>952</v>
      </c>
      <c r="E675" s="1" t="s">
        <v>13</v>
      </c>
      <c r="F675" s="1">
        <v>31</v>
      </c>
      <c r="G675" s="1">
        <v>0</v>
      </c>
      <c r="H675" s="1">
        <v>0</v>
      </c>
      <c r="I675" s="1">
        <v>244270</v>
      </c>
      <c r="J675" s="1">
        <v>13</v>
      </c>
      <c r="L675" s="1" t="s">
        <v>15</v>
      </c>
    </row>
    <row r="676" spans="1:12" ht="15.75" customHeight="1" x14ac:dyDescent="0.25">
      <c r="A676" s="1">
        <v>675</v>
      </c>
      <c r="B676" s="1">
        <v>0</v>
      </c>
      <c r="C676" s="1">
        <v>2</v>
      </c>
      <c r="D676" s="1" t="s">
        <v>953</v>
      </c>
      <c r="E676" s="1" t="s">
        <v>13</v>
      </c>
      <c r="G676" s="1">
        <v>0</v>
      </c>
      <c r="H676" s="1">
        <v>0</v>
      </c>
      <c r="I676" s="1">
        <v>239856</v>
      </c>
      <c r="J676" s="1">
        <v>0</v>
      </c>
      <c r="L676" s="1" t="s">
        <v>15</v>
      </c>
    </row>
    <row r="677" spans="1:12" ht="15.75" customHeight="1" x14ac:dyDescent="0.25">
      <c r="A677" s="1">
        <v>676</v>
      </c>
      <c r="B677" s="1">
        <v>0</v>
      </c>
      <c r="C677" s="1">
        <v>3</v>
      </c>
      <c r="D677" s="1" t="s">
        <v>954</v>
      </c>
      <c r="E677" s="1" t="s">
        <v>13</v>
      </c>
      <c r="F677" s="1">
        <v>18</v>
      </c>
      <c r="G677" s="1">
        <v>0</v>
      </c>
      <c r="H677" s="1">
        <v>0</v>
      </c>
      <c r="I677" s="1">
        <v>349912</v>
      </c>
      <c r="J677" s="1">
        <v>7.7750000000000004</v>
      </c>
      <c r="L677" s="1" t="s">
        <v>15</v>
      </c>
    </row>
    <row r="678" spans="1:12" ht="15.75" customHeight="1" x14ac:dyDescent="0.25">
      <c r="A678" s="1">
        <v>677</v>
      </c>
      <c r="B678" s="1">
        <v>0</v>
      </c>
      <c r="C678" s="1">
        <v>3</v>
      </c>
      <c r="D678" s="1" t="s">
        <v>955</v>
      </c>
      <c r="E678" s="1" t="s">
        <v>13</v>
      </c>
      <c r="F678" s="1">
        <v>24.5</v>
      </c>
      <c r="G678" s="1">
        <v>0</v>
      </c>
      <c r="H678" s="1">
        <v>0</v>
      </c>
      <c r="I678" s="1">
        <v>342826</v>
      </c>
      <c r="J678" s="1">
        <v>8.0500000000000007</v>
      </c>
      <c r="L678" s="1" t="s">
        <v>15</v>
      </c>
    </row>
    <row r="679" spans="1:12" ht="15.75" customHeight="1" x14ac:dyDescent="0.25">
      <c r="A679" s="1">
        <v>678</v>
      </c>
      <c r="B679" s="1">
        <v>1</v>
      </c>
      <c r="C679" s="1">
        <v>3</v>
      </c>
      <c r="D679" s="1" t="s">
        <v>956</v>
      </c>
      <c r="E679" s="1" t="s">
        <v>17</v>
      </c>
      <c r="F679" s="1">
        <v>18</v>
      </c>
      <c r="G679" s="1">
        <v>0</v>
      </c>
      <c r="H679" s="1">
        <v>0</v>
      </c>
      <c r="I679" s="1">
        <v>4138</v>
      </c>
      <c r="J679" s="1">
        <v>9.8416999999999994</v>
      </c>
      <c r="L679" s="1" t="s">
        <v>15</v>
      </c>
    </row>
    <row r="680" spans="1:12" ht="15.75" customHeight="1" x14ac:dyDescent="0.25">
      <c r="A680" s="1">
        <v>679</v>
      </c>
      <c r="B680" s="1">
        <v>0</v>
      </c>
      <c r="C680" s="1">
        <v>3</v>
      </c>
      <c r="D680" s="1" t="s">
        <v>957</v>
      </c>
      <c r="E680" s="1" t="s">
        <v>17</v>
      </c>
      <c r="F680" s="1">
        <v>43</v>
      </c>
      <c r="G680" s="1">
        <v>1</v>
      </c>
      <c r="H680" s="1">
        <v>6</v>
      </c>
      <c r="I680" s="1" t="s">
        <v>106</v>
      </c>
      <c r="J680" s="1">
        <v>46.9</v>
      </c>
      <c r="L680" s="1" t="s">
        <v>15</v>
      </c>
    </row>
    <row r="681" spans="1:12" ht="15.75" customHeight="1" x14ac:dyDescent="0.25">
      <c r="A681" s="1">
        <v>680</v>
      </c>
      <c r="B681" s="1">
        <v>1</v>
      </c>
      <c r="C681" s="1">
        <v>1</v>
      </c>
      <c r="D681" s="1" t="s">
        <v>958</v>
      </c>
      <c r="E681" s="1" t="s">
        <v>13</v>
      </c>
      <c r="F681" s="1">
        <v>36</v>
      </c>
      <c r="G681" s="1">
        <v>0</v>
      </c>
      <c r="H681" s="1">
        <v>1</v>
      </c>
      <c r="I681" s="1" t="s">
        <v>394</v>
      </c>
      <c r="J681" s="1">
        <v>512.32920000000001</v>
      </c>
      <c r="K681" s="1" t="s">
        <v>959</v>
      </c>
      <c r="L681" s="1" t="s">
        <v>20</v>
      </c>
    </row>
    <row r="682" spans="1:12" ht="15.75" customHeight="1" x14ac:dyDescent="0.25">
      <c r="A682" s="1">
        <v>681</v>
      </c>
      <c r="B682" s="1">
        <v>0</v>
      </c>
      <c r="C682" s="1">
        <v>3</v>
      </c>
      <c r="D682" s="1" t="s">
        <v>960</v>
      </c>
      <c r="E682" s="1" t="s">
        <v>17</v>
      </c>
      <c r="G682" s="1">
        <v>0</v>
      </c>
      <c r="H682" s="1">
        <v>0</v>
      </c>
      <c r="I682" s="1">
        <v>330935</v>
      </c>
      <c r="J682" s="1">
        <v>8.1374999999999993</v>
      </c>
      <c r="L682" s="1" t="s">
        <v>28</v>
      </c>
    </row>
    <row r="683" spans="1:12" ht="15.75" customHeight="1" x14ac:dyDescent="0.25">
      <c r="A683" s="1">
        <v>682</v>
      </c>
      <c r="B683" s="1">
        <v>1</v>
      </c>
      <c r="C683" s="1">
        <v>1</v>
      </c>
      <c r="D683" s="1" t="s">
        <v>961</v>
      </c>
      <c r="E683" s="1" t="s">
        <v>13</v>
      </c>
      <c r="F683" s="1">
        <v>27</v>
      </c>
      <c r="G683" s="1">
        <v>0</v>
      </c>
      <c r="H683" s="1">
        <v>0</v>
      </c>
      <c r="I683" s="1" t="s">
        <v>93</v>
      </c>
      <c r="J683" s="1">
        <v>76.729200000000006</v>
      </c>
      <c r="K683" s="1" t="s">
        <v>962</v>
      </c>
      <c r="L683" s="1" t="s">
        <v>20</v>
      </c>
    </row>
    <row r="684" spans="1:12" ht="15.75" customHeight="1" x14ac:dyDescent="0.25">
      <c r="A684" s="1">
        <v>683</v>
      </c>
      <c r="B684" s="1">
        <v>0</v>
      </c>
      <c r="C684" s="1">
        <v>3</v>
      </c>
      <c r="D684" s="1" t="s">
        <v>963</v>
      </c>
      <c r="E684" s="1" t="s">
        <v>13</v>
      </c>
      <c r="F684" s="1">
        <v>20</v>
      </c>
      <c r="G684" s="1">
        <v>0</v>
      </c>
      <c r="H684" s="1">
        <v>0</v>
      </c>
      <c r="I684" s="1">
        <v>6563</v>
      </c>
      <c r="J684" s="1">
        <v>9.2249999999999996</v>
      </c>
      <c r="L684" s="1" t="s">
        <v>15</v>
      </c>
    </row>
    <row r="685" spans="1:12" ht="15.75" customHeight="1" x14ac:dyDescent="0.25">
      <c r="A685" s="1">
        <v>684</v>
      </c>
      <c r="B685" s="1">
        <v>0</v>
      </c>
      <c r="C685" s="1">
        <v>3</v>
      </c>
      <c r="D685" s="1" t="s">
        <v>964</v>
      </c>
      <c r="E685" s="1" t="s">
        <v>13</v>
      </c>
      <c r="F685" s="1">
        <v>14</v>
      </c>
      <c r="G685" s="1">
        <v>5</v>
      </c>
      <c r="H685" s="1">
        <v>2</v>
      </c>
      <c r="I685" s="1" t="s">
        <v>106</v>
      </c>
      <c r="J685" s="1">
        <v>46.9</v>
      </c>
      <c r="L685" s="1" t="s">
        <v>15</v>
      </c>
    </row>
    <row r="686" spans="1:12" ht="15.75" customHeight="1" x14ac:dyDescent="0.25">
      <c r="A686" s="1">
        <v>685</v>
      </c>
      <c r="B686" s="1">
        <v>0</v>
      </c>
      <c r="C686" s="1">
        <v>2</v>
      </c>
      <c r="D686" s="1" t="s">
        <v>965</v>
      </c>
      <c r="E686" s="1" t="s">
        <v>13</v>
      </c>
      <c r="F686" s="1">
        <v>60</v>
      </c>
      <c r="G686" s="1">
        <v>1</v>
      </c>
      <c r="H686" s="1">
        <v>1</v>
      </c>
      <c r="I686" s="1">
        <v>29750</v>
      </c>
      <c r="J686" s="1">
        <v>39</v>
      </c>
      <c r="L686" s="1" t="s">
        <v>15</v>
      </c>
    </row>
    <row r="687" spans="1:12" ht="15.75" customHeight="1" x14ac:dyDescent="0.25">
      <c r="A687" s="1">
        <v>686</v>
      </c>
      <c r="B687" s="1">
        <v>0</v>
      </c>
      <c r="C687" s="1">
        <v>2</v>
      </c>
      <c r="D687" s="1" t="s">
        <v>966</v>
      </c>
      <c r="E687" s="1" t="s">
        <v>13</v>
      </c>
      <c r="F687" s="1">
        <v>25</v>
      </c>
      <c r="G687" s="1">
        <v>1</v>
      </c>
      <c r="H687" s="1">
        <v>2</v>
      </c>
      <c r="I687" s="1" t="s">
        <v>81</v>
      </c>
      <c r="J687" s="1">
        <v>41.5792</v>
      </c>
      <c r="L687" s="1" t="s">
        <v>20</v>
      </c>
    </row>
    <row r="688" spans="1:12" ht="15.75" customHeight="1" x14ac:dyDescent="0.25">
      <c r="A688" s="1">
        <v>687</v>
      </c>
      <c r="B688" s="1">
        <v>0</v>
      </c>
      <c r="C688" s="1">
        <v>3</v>
      </c>
      <c r="D688" s="1" t="s">
        <v>967</v>
      </c>
      <c r="E688" s="1" t="s">
        <v>13</v>
      </c>
      <c r="F688" s="1">
        <v>14</v>
      </c>
      <c r="G688" s="1">
        <v>4</v>
      </c>
      <c r="H688" s="1">
        <v>1</v>
      </c>
      <c r="I688" s="1">
        <v>3101295</v>
      </c>
      <c r="J688" s="1">
        <v>39.6875</v>
      </c>
      <c r="L688" s="1" t="s">
        <v>15</v>
      </c>
    </row>
    <row r="689" spans="1:12" ht="15.75" customHeight="1" x14ac:dyDescent="0.25">
      <c r="A689" s="1">
        <v>688</v>
      </c>
      <c r="B689" s="1">
        <v>0</v>
      </c>
      <c r="C689" s="1">
        <v>3</v>
      </c>
      <c r="D689" s="1" t="s">
        <v>968</v>
      </c>
      <c r="E689" s="1" t="s">
        <v>13</v>
      </c>
      <c r="F689" s="1">
        <v>19</v>
      </c>
      <c r="G689" s="1">
        <v>0</v>
      </c>
      <c r="H689" s="1">
        <v>0</v>
      </c>
      <c r="I689" s="1">
        <v>349228</v>
      </c>
      <c r="J689" s="1">
        <v>10.1708</v>
      </c>
      <c r="L689" s="1" t="s">
        <v>15</v>
      </c>
    </row>
    <row r="690" spans="1:12" ht="15.75" customHeight="1" x14ac:dyDescent="0.25">
      <c r="A690" s="1">
        <v>689</v>
      </c>
      <c r="B690" s="1">
        <v>0</v>
      </c>
      <c r="C690" s="1">
        <v>3</v>
      </c>
      <c r="D690" s="1" t="s">
        <v>969</v>
      </c>
      <c r="E690" s="1" t="s">
        <v>13</v>
      </c>
      <c r="F690" s="1">
        <v>18</v>
      </c>
      <c r="G690" s="1">
        <v>0</v>
      </c>
      <c r="H690" s="1">
        <v>0</v>
      </c>
      <c r="I690" s="1">
        <v>350036</v>
      </c>
      <c r="J690" s="1">
        <v>7.7957999999999998</v>
      </c>
      <c r="L690" s="1" t="s">
        <v>15</v>
      </c>
    </row>
    <row r="691" spans="1:12" ht="15.75" customHeight="1" x14ac:dyDescent="0.25">
      <c r="A691" s="1">
        <v>690</v>
      </c>
      <c r="B691" s="1">
        <v>1</v>
      </c>
      <c r="C691" s="1">
        <v>1</v>
      </c>
      <c r="D691" s="1" t="s">
        <v>970</v>
      </c>
      <c r="E691" s="1" t="s">
        <v>17</v>
      </c>
      <c r="F691" s="1">
        <v>15</v>
      </c>
      <c r="G691" s="1">
        <v>0</v>
      </c>
      <c r="H691" s="1">
        <v>1</v>
      </c>
      <c r="I691" s="1">
        <v>24160</v>
      </c>
      <c r="J691" s="1">
        <v>211.33750000000001</v>
      </c>
      <c r="K691" s="1" t="s">
        <v>971</v>
      </c>
      <c r="L691" s="1" t="s">
        <v>15</v>
      </c>
    </row>
    <row r="692" spans="1:12" ht="15.75" customHeight="1" x14ac:dyDescent="0.25">
      <c r="A692" s="1">
        <v>691</v>
      </c>
      <c r="B692" s="1">
        <v>1</v>
      </c>
      <c r="C692" s="1">
        <v>1</v>
      </c>
      <c r="D692" s="1" t="s">
        <v>972</v>
      </c>
      <c r="E692" s="1" t="s">
        <v>13</v>
      </c>
      <c r="F692" s="1">
        <v>31</v>
      </c>
      <c r="G692" s="1">
        <v>1</v>
      </c>
      <c r="H692" s="1">
        <v>0</v>
      </c>
      <c r="I692" s="1">
        <v>17474</v>
      </c>
      <c r="J692" s="1">
        <v>57</v>
      </c>
      <c r="K692" s="1" t="s">
        <v>973</v>
      </c>
      <c r="L692" s="1" t="s">
        <v>15</v>
      </c>
    </row>
    <row r="693" spans="1:12" ht="15.75" customHeight="1" x14ac:dyDescent="0.25">
      <c r="A693" s="1">
        <v>692</v>
      </c>
      <c r="B693" s="1">
        <v>1</v>
      </c>
      <c r="C693" s="1">
        <v>3</v>
      </c>
      <c r="D693" s="1" t="s">
        <v>974</v>
      </c>
      <c r="E693" s="1" t="s">
        <v>17</v>
      </c>
      <c r="F693" s="1">
        <v>4</v>
      </c>
      <c r="G693" s="1">
        <v>0</v>
      </c>
      <c r="H693" s="1">
        <v>1</v>
      </c>
      <c r="I693" s="1">
        <v>349256</v>
      </c>
      <c r="J693" s="1">
        <v>13.416700000000001</v>
      </c>
      <c r="L693" s="1" t="s">
        <v>20</v>
      </c>
    </row>
    <row r="694" spans="1:12" ht="15.75" customHeight="1" x14ac:dyDescent="0.25">
      <c r="A694" s="1">
        <v>693</v>
      </c>
      <c r="B694" s="1">
        <v>1</v>
      </c>
      <c r="C694" s="1">
        <v>3</v>
      </c>
      <c r="D694" s="1" t="s">
        <v>975</v>
      </c>
      <c r="E694" s="1" t="s">
        <v>13</v>
      </c>
      <c r="G694" s="1">
        <v>0</v>
      </c>
      <c r="H694" s="1">
        <v>0</v>
      </c>
      <c r="I694" s="1">
        <v>1601</v>
      </c>
      <c r="J694" s="1">
        <v>56.495800000000003</v>
      </c>
      <c r="L694" s="1" t="s">
        <v>15</v>
      </c>
    </row>
    <row r="695" spans="1:12" ht="15.75" customHeight="1" x14ac:dyDescent="0.25">
      <c r="A695" s="1">
        <v>694</v>
      </c>
      <c r="B695" s="1">
        <v>0</v>
      </c>
      <c r="C695" s="1">
        <v>3</v>
      </c>
      <c r="D695" s="1" t="s">
        <v>976</v>
      </c>
      <c r="E695" s="1" t="s">
        <v>13</v>
      </c>
      <c r="F695" s="1">
        <v>25</v>
      </c>
      <c r="G695" s="1">
        <v>0</v>
      </c>
      <c r="H695" s="1">
        <v>0</v>
      </c>
      <c r="I695" s="1">
        <v>2672</v>
      </c>
      <c r="J695" s="1">
        <v>7.2249999999999996</v>
      </c>
      <c r="L695" s="1" t="s">
        <v>20</v>
      </c>
    </row>
    <row r="696" spans="1:12" ht="15.75" customHeight="1" x14ac:dyDescent="0.25">
      <c r="A696" s="1">
        <v>695</v>
      </c>
      <c r="B696" s="1">
        <v>0</v>
      </c>
      <c r="C696" s="1">
        <v>1</v>
      </c>
      <c r="D696" s="1" t="s">
        <v>977</v>
      </c>
      <c r="E696" s="1" t="s">
        <v>13</v>
      </c>
      <c r="F696" s="1">
        <v>60</v>
      </c>
      <c r="G696" s="1">
        <v>0</v>
      </c>
      <c r="H696" s="1">
        <v>0</v>
      </c>
      <c r="I696" s="1">
        <v>113800</v>
      </c>
      <c r="J696" s="1">
        <v>26.55</v>
      </c>
      <c r="L696" s="1" t="s">
        <v>15</v>
      </c>
    </row>
    <row r="697" spans="1:12" ht="15.75" customHeight="1" x14ac:dyDescent="0.25">
      <c r="A697" s="1">
        <v>696</v>
      </c>
      <c r="B697" s="1">
        <v>0</v>
      </c>
      <c r="C697" s="1">
        <v>2</v>
      </c>
      <c r="D697" s="1" t="s">
        <v>978</v>
      </c>
      <c r="E697" s="1" t="s">
        <v>13</v>
      </c>
      <c r="F697" s="1">
        <v>52</v>
      </c>
      <c r="G697" s="1">
        <v>0</v>
      </c>
      <c r="H697" s="1">
        <v>0</v>
      </c>
      <c r="I697" s="1">
        <v>248731</v>
      </c>
      <c r="J697" s="1">
        <v>13.5</v>
      </c>
      <c r="L697" s="1" t="s">
        <v>15</v>
      </c>
    </row>
    <row r="698" spans="1:12" ht="15.75" customHeight="1" x14ac:dyDescent="0.25">
      <c r="A698" s="1">
        <v>697</v>
      </c>
      <c r="B698" s="1">
        <v>0</v>
      </c>
      <c r="C698" s="1">
        <v>3</v>
      </c>
      <c r="D698" s="1" t="s">
        <v>979</v>
      </c>
      <c r="E698" s="1" t="s">
        <v>13</v>
      </c>
      <c r="F698" s="1">
        <v>44</v>
      </c>
      <c r="G698" s="1">
        <v>0</v>
      </c>
      <c r="H698" s="1">
        <v>0</v>
      </c>
      <c r="I698" s="1">
        <v>363592</v>
      </c>
      <c r="J698" s="1">
        <v>8.0500000000000007</v>
      </c>
      <c r="L698" s="1" t="s">
        <v>15</v>
      </c>
    </row>
    <row r="699" spans="1:12" ht="15.75" customHeight="1" x14ac:dyDescent="0.25">
      <c r="A699" s="1">
        <v>698</v>
      </c>
      <c r="B699" s="1">
        <v>1</v>
      </c>
      <c r="C699" s="1">
        <v>3</v>
      </c>
      <c r="D699" s="1" t="s">
        <v>980</v>
      </c>
      <c r="E699" s="1" t="s">
        <v>17</v>
      </c>
      <c r="G699" s="1">
        <v>0</v>
      </c>
      <c r="H699" s="1">
        <v>0</v>
      </c>
      <c r="I699" s="1">
        <v>35852</v>
      </c>
      <c r="J699" s="1">
        <v>7.7332999999999998</v>
      </c>
      <c r="L699" s="1" t="s">
        <v>28</v>
      </c>
    </row>
    <row r="700" spans="1:12" ht="15.75" customHeight="1" x14ac:dyDescent="0.25">
      <c r="A700" s="1">
        <v>699</v>
      </c>
      <c r="B700" s="1">
        <v>0</v>
      </c>
      <c r="C700" s="1">
        <v>1</v>
      </c>
      <c r="D700" s="1" t="s">
        <v>981</v>
      </c>
      <c r="E700" s="1" t="s">
        <v>13</v>
      </c>
      <c r="F700" s="1">
        <v>49</v>
      </c>
      <c r="G700" s="1">
        <v>1</v>
      </c>
      <c r="H700" s="1">
        <v>1</v>
      </c>
      <c r="I700" s="1">
        <v>17421</v>
      </c>
      <c r="J700" s="1">
        <v>110.88330000000001</v>
      </c>
      <c r="K700" s="1" t="s">
        <v>834</v>
      </c>
      <c r="L700" s="1" t="s">
        <v>20</v>
      </c>
    </row>
    <row r="701" spans="1:12" ht="15.75" customHeight="1" x14ac:dyDescent="0.25">
      <c r="A701" s="1">
        <v>700</v>
      </c>
      <c r="B701" s="1">
        <v>0</v>
      </c>
      <c r="C701" s="1">
        <v>3</v>
      </c>
      <c r="D701" s="1" t="s">
        <v>982</v>
      </c>
      <c r="E701" s="1" t="s">
        <v>13</v>
      </c>
      <c r="F701" s="1">
        <v>42</v>
      </c>
      <c r="G701" s="1">
        <v>0</v>
      </c>
      <c r="H701" s="1">
        <v>0</v>
      </c>
      <c r="I701" s="1">
        <v>348121</v>
      </c>
      <c r="J701" s="1">
        <v>7.65</v>
      </c>
      <c r="K701" s="1" t="s">
        <v>983</v>
      </c>
      <c r="L701" s="1" t="s">
        <v>15</v>
      </c>
    </row>
    <row r="702" spans="1:12" ht="15.75" customHeight="1" x14ac:dyDescent="0.25">
      <c r="A702" s="1">
        <v>701</v>
      </c>
      <c r="B702" s="1">
        <v>1</v>
      </c>
      <c r="C702" s="1">
        <v>1</v>
      </c>
      <c r="D702" s="1" t="s">
        <v>984</v>
      </c>
      <c r="E702" s="1" t="s">
        <v>17</v>
      </c>
      <c r="F702" s="1">
        <v>18</v>
      </c>
      <c r="G702" s="1">
        <v>1</v>
      </c>
      <c r="H702" s="1">
        <v>0</v>
      </c>
      <c r="I702" s="1" t="s">
        <v>567</v>
      </c>
      <c r="J702" s="1">
        <v>227.52500000000001</v>
      </c>
      <c r="K702" s="1" t="s">
        <v>985</v>
      </c>
      <c r="L702" s="1" t="s">
        <v>20</v>
      </c>
    </row>
    <row r="703" spans="1:12" ht="15.75" customHeight="1" x14ac:dyDescent="0.25">
      <c r="A703" s="1">
        <v>702</v>
      </c>
      <c r="B703" s="1">
        <v>1</v>
      </c>
      <c r="C703" s="1">
        <v>1</v>
      </c>
      <c r="D703" s="1" t="s">
        <v>986</v>
      </c>
      <c r="E703" s="1" t="s">
        <v>13</v>
      </c>
      <c r="F703" s="1">
        <v>35</v>
      </c>
      <c r="G703" s="1">
        <v>0</v>
      </c>
      <c r="H703" s="1">
        <v>0</v>
      </c>
      <c r="I703" s="1" t="s">
        <v>987</v>
      </c>
      <c r="J703" s="1">
        <v>26.287500000000001</v>
      </c>
      <c r="K703" s="1" t="s">
        <v>988</v>
      </c>
      <c r="L703" s="1" t="s">
        <v>15</v>
      </c>
    </row>
    <row r="704" spans="1:12" ht="15.75" customHeight="1" x14ac:dyDescent="0.25">
      <c r="A704" s="1">
        <v>703</v>
      </c>
      <c r="B704" s="1">
        <v>0</v>
      </c>
      <c r="C704" s="1">
        <v>3</v>
      </c>
      <c r="D704" s="1" t="s">
        <v>989</v>
      </c>
      <c r="E704" s="1" t="s">
        <v>17</v>
      </c>
      <c r="F704" s="1">
        <v>18</v>
      </c>
      <c r="G704" s="1">
        <v>0</v>
      </c>
      <c r="H704" s="1">
        <v>1</v>
      </c>
      <c r="I704" s="1">
        <v>2691</v>
      </c>
      <c r="J704" s="1">
        <v>14.4542</v>
      </c>
      <c r="L704" s="1" t="s">
        <v>20</v>
      </c>
    </row>
    <row r="705" spans="1:12" ht="15.75" customHeight="1" x14ac:dyDescent="0.25">
      <c r="A705" s="1">
        <v>704</v>
      </c>
      <c r="B705" s="1">
        <v>0</v>
      </c>
      <c r="C705" s="1">
        <v>3</v>
      </c>
      <c r="D705" s="1" t="s">
        <v>990</v>
      </c>
      <c r="E705" s="1" t="s">
        <v>13</v>
      </c>
      <c r="F705" s="1">
        <v>25</v>
      </c>
      <c r="G705" s="1">
        <v>0</v>
      </c>
      <c r="H705" s="1">
        <v>0</v>
      </c>
      <c r="I705" s="1">
        <v>36864</v>
      </c>
      <c r="J705" s="1">
        <v>7.7416999999999998</v>
      </c>
      <c r="L705" s="1" t="s">
        <v>28</v>
      </c>
    </row>
    <row r="706" spans="1:12" ht="15.75" customHeight="1" x14ac:dyDescent="0.25">
      <c r="A706" s="1">
        <v>705</v>
      </c>
      <c r="B706" s="1">
        <v>0</v>
      </c>
      <c r="C706" s="1">
        <v>3</v>
      </c>
      <c r="D706" s="1" t="s">
        <v>991</v>
      </c>
      <c r="E706" s="1" t="s">
        <v>13</v>
      </c>
      <c r="F706" s="1">
        <v>26</v>
      </c>
      <c r="G706" s="1">
        <v>1</v>
      </c>
      <c r="H706" s="1">
        <v>0</v>
      </c>
      <c r="I706" s="1">
        <v>350025</v>
      </c>
      <c r="J706" s="1">
        <v>7.8541999999999996</v>
      </c>
      <c r="L706" s="1" t="s">
        <v>15</v>
      </c>
    </row>
    <row r="707" spans="1:12" ht="15.75" customHeight="1" x14ac:dyDescent="0.25">
      <c r="A707" s="1">
        <v>706</v>
      </c>
      <c r="B707" s="1">
        <v>0</v>
      </c>
      <c r="C707" s="1">
        <v>2</v>
      </c>
      <c r="D707" s="1" t="s">
        <v>992</v>
      </c>
      <c r="E707" s="1" t="s">
        <v>13</v>
      </c>
      <c r="F707" s="1">
        <v>39</v>
      </c>
      <c r="G707" s="1">
        <v>0</v>
      </c>
      <c r="H707" s="1">
        <v>0</v>
      </c>
      <c r="I707" s="1">
        <v>250655</v>
      </c>
      <c r="J707" s="1">
        <v>26</v>
      </c>
      <c r="L707" s="1" t="s">
        <v>15</v>
      </c>
    </row>
    <row r="708" spans="1:12" ht="15.75" customHeight="1" x14ac:dyDescent="0.25">
      <c r="A708" s="1">
        <v>707</v>
      </c>
      <c r="B708" s="1">
        <v>1</v>
      </c>
      <c r="C708" s="1">
        <v>2</v>
      </c>
      <c r="D708" s="1" t="s">
        <v>993</v>
      </c>
      <c r="E708" s="1" t="s">
        <v>17</v>
      </c>
      <c r="F708" s="1">
        <v>45</v>
      </c>
      <c r="G708" s="1">
        <v>0</v>
      </c>
      <c r="H708" s="1">
        <v>0</v>
      </c>
      <c r="I708" s="1">
        <v>223596</v>
      </c>
      <c r="J708" s="1">
        <v>13.5</v>
      </c>
      <c r="L708" s="1" t="s">
        <v>15</v>
      </c>
    </row>
    <row r="709" spans="1:12" ht="15.75" customHeight="1" x14ac:dyDescent="0.25">
      <c r="A709" s="1">
        <v>708</v>
      </c>
      <c r="B709" s="1">
        <v>1</v>
      </c>
      <c r="C709" s="1">
        <v>1</v>
      </c>
      <c r="D709" s="1" t="s">
        <v>994</v>
      </c>
      <c r="E709" s="1" t="s">
        <v>13</v>
      </c>
      <c r="F709" s="1">
        <v>42</v>
      </c>
      <c r="G709" s="1">
        <v>0</v>
      </c>
      <c r="H709" s="1">
        <v>0</v>
      </c>
      <c r="I709" s="1" t="s">
        <v>995</v>
      </c>
      <c r="J709" s="1">
        <v>26.287500000000001</v>
      </c>
      <c r="K709" s="1" t="s">
        <v>988</v>
      </c>
      <c r="L709" s="1" t="s">
        <v>15</v>
      </c>
    </row>
    <row r="710" spans="1:12" ht="15.75" customHeight="1" x14ac:dyDescent="0.25">
      <c r="A710" s="1">
        <v>709</v>
      </c>
      <c r="B710" s="1">
        <v>1</v>
      </c>
      <c r="C710" s="1">
        <v>1</v>
      </c>
      <c r="D710" s="1" t="s">
        <v>996</v>
      </c>
      <c r="E710" s="1" t="s">
        <v>17</v>
      </c>
      <c r="F710" s="1">
        <v>22</v>
      </c>
      <c r="G710" s="1">
        <v>0</v>
      </c>
      <c r="H710" s="1">
        <v>0</v>
      </c>
      <c r="I710" s="1">
        <v>113781</v>
      </c>
      <c r="J710" s="1">
        <v>151.55000000000001</v>
      </c>
      <c r="L710" s="1" t="s">
        <v>15</v>
      </c>
    </row>
    <row r="711" spans="1:12" ht="15.75" customHeight="1" x14ac:dyDescent="0.25">
      <c r="A711" s="1">
        <v>710</v>
      </c>
      <c r="B711" s="1">
        <v>1</v>
      </c>
      <c r="C711" s="1">
        <v>3</v>
      </c>
      <c r="D711" s="1" t="s">
        <v>997</v>
      </c>
      <c r="E711" s="1" t="s">
        <v>13</v>
      </c>
      <c r="G711" s="1">
        <v>1</v>
      </c>
      <c r="H711" s="1">
        <v>1</v>
      </c>
      <c r="I711" s="1">
        <v>2661</v>
      </c>
      <c r="J711" s="1">
        <v>15.245799999999999</v>
      </c>
      <c r="L711" s="1" t="s">
        <v>20</v>
      </c>
    </row>
    <row r="712" spans="1:12" ht="15.75" customHeight="1" x14ac:dyDescent="0.25">
      <c r="A712" s="1">
        <v>711</v>
      </c>
      <c r="B712" s="1">
        <v>1</v>
      </c>
      <c r="C712" s="1">
        <v>1</v>
      </c>
      <c r="D712" s="1" t="s">
        <v>998</v>
      </c>
      <c r="E712" s="1" t="s">
        <v>17</v>
      </c>
      <c r="F712" s="1">
        <v>24</v>
      </c>
      <c r="G712" s="1">
        <v>0</v>
      </c>
      <c r="H712" s="1">
        <v>0</v>
      </c>
      <c r="I712" s="1" t="s">
        <v>999</v>
      </c>
      <c r="J712" s="1">
        <v>49.504199999999997</v>
      </c>
      <c r="K712" s="1" t="s">
        <v>1000</v>
      </c>
      <c r="L712" s="1" t="s">
        <v>20</v>
      </c>
    </row>
    <row r="713" spans="1:12" ht="15.75" customHeight="1" x14ac:dyDescent="0.25">
      <c r="A713" s="1">
        <v>712</v>
      </c>
      <c r="B713" s="1">
        <v>0</v>
      </c>
      <c r="C713" s="1">
        <v>1</v>
      </c>
      <c r="D713" s="1" t="s">
        <v>1001</v>
      </c>
      <c r="E713" s="1" t="s">
        <v>13</v>
      </c>
      <c r="G713" s="1">
        <v>0</v>
      </c>
      <c r="H713" s="1">
        <v>0</v>
      </c>
      <c r="I713" s="1">
        <v>113028</v>
      </c>
      <c r="J713" s="1">
        <v>26.55</v>
      </c>
      <c r="K713" s="1" t="s">
        <v>502</v>
      </c>
      <c r="L713" s="1" t="s">
        <v>15</v>
      </c>
    </row>
    <row r="714" spans="1:12" ht="15.75" customHeight="1" x14ac:dyDescent="0.25">
      <c r="A714" s="1">
        <v>713</v>
      </c>
      <c r="B714" s="1">
        <v>1</v>
      </c>
      <c r="C714" s="1">
        <v>1</v>
      </c>
      <c r="D714" s="1" t="s">
        <v>1002</v>
      </c>
      <c r="E714" s="1" t="s">
        <v>13</v>
      </c>
      <c r="F714" s="1">
        <v>48</v>
      </c>
      <c r="G714" s="1">
        <v>1</v>
      </c>
      <c r="H714" s="1">
        <v>0</v>
      </c>
      <c r="I714" s="1">
        <v>19996</v>
      </c>
      <c r="J714" s="1">
        <v>52</v>
      </c>
      <c r="K714" s="1" t="s">
        <v>945</v>
      </c>
      <c r="L714" s="1" t="s">
        <v>15</v>
      </c>
    </row>
    <row r="715" spans="1:12" ht="15.75" customHeight="1" x14ac:dyDescent="0.25">
      <c r="A715" s="1">
        <v>714</v>
      </c>
      <c r="B715" s="1">
        <v>0</v>
      </c>
      <c r="C715" s="1">
        <v>3</v>
      </c>
      <c r="D715" s="1" t="s">
        <v>1003</v>
      </c>
      <c r="E715" s="1" t="s">
        <v>13</v>
      </c>
      <c r="F715" s="1">
        <v>29</v>
      </c>
      <c r="G715" s="1">
        <v>0</v>
      </c>
      <c r="H715" s="1">
        <v>0</v>
      </c>
      <c r="I715" s="1">
        <v>7545</v>
      </c>
      <c r="J715" s="1">
        <v>9.4832999999999998</v>
      </c>
      <c r="L715" s="1" t="s">
        <v>15</v>
      </c>
    </row>
    <row r="716" spans="1:12" ht="15.75" customHeight="1" x14ac:dyDescent="0.25">
      <c r="A716" s="1">
        <v>715</v>
      </c>
      <c r="B716" s="1">
        <v>0</v>
      </c>
      <c r="C716" s="1">
        <v>2</v>
      </c>
      <c r="D716" s="1" t="s">
        <v>1004</v>
      </c>
      <c r="E716" s="1" t="s">
        <v>13</v>
      </c>
      <c r="F716" s="1">
        <v>52</v>
      </c>
      <c r="G716" s="1">
        <v>0</v>
      </c>
      <c r="H716" s="1">
        <v>0</v>
      </c>
      <c r="I716" s="1">
        <v>250647</v>
      </c>
      <c r="J716" s="1">
        <v>13</v>
      </c>
      <c r="L716" s="1" t="s">
        <v>15</v>
      </c>
    </row>
    <row r="717" spans="1:12" ht="15.75" customHeight="1" x14ac:dyDescent="0.25">
      <c r="A717" s="1">
        <v>716</v>
      </c>
      <c r="B717" s="1">
        <v>0</v>
      </c>
      <c r="C717" s="1">
        <v>3</v>
      </c>
      <c r="D717" s="1" t="s">
        <v>1005</v>
      </c>
      <c r="E717" s="1" t="s">
        <v>13</v>
      </c>
      <c r="F717" s="1">
        <v>19</v>
      </c>
      <c r="G717" s="1">
        <v>0</v>
      </c>
      <c r="H717" s="1">
        <v>0</v>
      </c>
      <c r="I717" s="1">
        <v>348124</v>
      </c>
      <c r="J717" s="1">
        <v>7.65</v>
      </c>
      <c r="K717" s="1" t="s">
        <v>131</v>
      </c>
      <c r="L717" s="1" t="s">
        <v>15</v>
      </c>
    </row>
    <row r="718" spans="1:12" ht="15.75" customHeight="1" x14ac:dyDescent="0.25">
      <c r="A718" s="1">
        <v>717</v>
      </c>
      <c r="B718" s="1">
        <v>1</v>
      </c>
      <c r="C718" s="1">
        <v>1</v>
      </c>
      <c r="D718" s="1" t="s">
        <v>1006</v>
      </c>
      <c r="E718" s="1" t="s">
        <v>17</v>
      </c>
      <c r="F718" s="1">
        <v>38</v>
      </c>
      <c r="G718" s="1">
        <v>0</v>
      </c>
      <c r="H718" s="1">
        <v>0</v>
      </c>
      <c r="I718" s="1" t="s">
        <v>567</v>
      </c>
      <c r="J718" s="1">
        <v>227.52500000000001</v>
      </c>
      <c r="K718" s="1" t="s">
        <v>1007</v>
      </c>
      <c r="L718" s="1" t="s">
        <v>20</v>
      </c>
    </row>
    <row r="719" spans="1:12" ht="15.75" customHeight="1" x14ac:dyDescent="0.25">
      <c r="A719" s="1">
        <v>718</v>
      </c>
      <c r="B719" s="1">
        <v>1</v>
      </c>
      <c r="C719" s="1">
        <v>2</v>
      </c>
      <c r="D719" s="1" t="s">
        <v>1008</v>
      </c>
      <c r="E719" s="1" t="s">
        <v>17</v>
      </c>
      <c r="F719" s="1">
        <v>27</v>
      </c>
      <c r="G719" s="1">
        <v>0</v>
      </c>
      <c r="H719" s="1">
        <v>0</v>
      </c>
      <c r="I719" s="1">
        <v>34218</v>
      </c>
      <c r="J719" s="1">
        <v>10.5</v>
      </c>
      <c r="K719" s="1" t="s">
        <v>196</v>
      </c>
      <c r="L719" s="1" t="s">
        <v>15</v>
      </c>
    </row>
    <row r="720" spans="1:12" ht="15.75" customHeight="1" x14ac:dyDescent="0.25">
      <c r="A720" s="1">
        <v>719</v>
      </c>
      <c r="B720" s="1">
        <v>0</v>
      </c>
      <c r="C720" s="1">
        <v>3</v>
      </c>
      <c r="D720" s="1" t="s">
        <v>1009</v>
      </c>
      <c r="E720" s="1" t="s">
        <v>13</v>
      </c>
      <c r="G720" s="1">
        <v>0</v>
      </c>
      <c r="H720" s="1">
        <v>0</v>
      </c>
      <c r="I720" s="1">
        <v>36568</v>
      </c>
      <c r="J720" s="1">
        <v>15.5</v>
      </c>
      <c r="L720" s="1" t="s">
        <v>28</v>
      </c>
    </row>
    <row r="721" spans="1:12" ht="15.75" customHeight="1" x14ac:dyDescent="0.25">
      <c r="A721" s="1">
        <v>720</v>
      </c>
      <c r="B721" s="1">
        <v>0</v>
      </c>
      <c r="C721" s="1">
        <v>3</v>
      </c>
      <c r="D721" s="1" t="s">
        <v>1010</v>
      </c>
      <c r="E721" s="1" t="s">
        <v>13</v>
      </c>
      <c r="F721" s="1">
        <v>33</v>
      </c>
      <c r="G721" s="1">
        <v>0</v>
      </c>
      <c r="H721" s="1">
        <v>0</v>
      </c>
      <c r="I721" s="1">
        <v>347062</v>
      </c>
      <c r="J721" s="1">
        <v>7.7750000000000004</v>
      </c>
      <c r="L721" s="1" t="s">
        <v>15</v>
      </c>
    </row>
    <row r="722" spans="1:12" ht="15.75" customHeight="1" x14ac:dyDescent="0.25">
      <c r="A722" s="1">
        <v>721</v>
      </c>
      <c r="B722" s="1">
        <v>1</v>
      </c>
      <c r="C722" s="1">
        <v>2</v>
      </c>
      <c r="D722" s="1" t="s">
        <v>1011</v>
      </c>
      <c r="E722" s="1" t="s">
        <v>17</v>
      </c>
      <c r="F722" s="1">
        <v>6</v>
      </c>
      <c r="G722" s="1">
        <v>0</v>
      </c>
      <c r="H722" s="1">
        <v>1</v>
      </c>
      <c r="I722" s="1">
        <v>248727</v>
      </c>
      <c r="J722" s="1">
        <v>33</v>
      </c>
      <c r="L722" s="1" t="s">
        <v>15</v>
      </c>
    </row>
    <row r="723" spans="1:12" ht="15.75" customHeight="1" x14ac:dyDescent="0.25">
      <c r="A723" s="1">
        <v>722</v>
      </c>
      <c r="B723" s="1">
        <v>0</v>
      </c>
      <c r="C723" s="1">
        <v>3</v>
      </c>
      <c r="D723" s="1" t="s">
        <v>1012</v>
      </c>
      <c r="E723" s="1" t="s">
        <v>13</v>
      </c>
      <c r="F723" s="1">
        <v>17</v>
      </c>
      <c r="G723" s="1">
        <v>1</v>
      </c>
      <c r="H723" s="1">
        <v>0</v>
      </c>
      <c r="I723" s="1">
        <v>350048</v>
      </c>
      <c r="J723" s="1">
        <v>7.0541999999999998</v>
      </c>
      <c r="L723" s="1" t="s">
        <v>15</v>
      </c>
    </row>
    <row r="724" spans="1:12" ht="15.75" customHeight="1" x14ac:dyDescent="0.25">
      <c r="A724" s="1">
        <v>723</v>
      </c>
      <c r="B724" s="1">
        <v>0</v>
      </c>
      <c r="C724" s="1">
        <v>2</v>
      </c>
      <c r="D724" s="1" t="s">
        <v>1013</v>
      </c>
      <c r="E724" s="1" t="s">
        <v>13</v>
      </c>
      <c r="F724" s="1">
        <v>34</v>
      </c>
      <c r="G724" s="1">
        <v>0</v>
      </c>
      <c r="H724" s="1">
        <v>0</v>
      </c>
      <c r="I724" s="1">
        <v>12233</v>
      </c>
      <c r="J724" s="1">
        <v>13</v>
      </c>
      <c r="L724" s="1" t="s">
        <v>15</v>
      </c>
    </row>
    <row r="725" spans="1:12" ht="15.75" customHeight="1" x14ac:dyDescent="0.25">
      <c r="A725" s="1">
        <v>724</v>
      </c>
      <c r="B725" s="1">
        <v>0</v>
      </c>
      <c r="C725" s="1">
        <v>2</v>
      </c>
      <c r="D725" s="1" t="s">
        <v>1014</v>
      </c>
      <c r="E725" s="1" t="s">
        <v>13</v>
      </c>
      <c r="F725" s="1">
        <v>50</v>
      </c>
      <c r="G725" s="1">
        <v>0</v>
      </c>
      <c r="H725" s="1">
        <v>0</v>
      </c>
      <c r="I725" s="1">
        <v>250643</v>
      </c>
      <c r="J725" s="1">
        <v>13</v>
      </c>
      <c r="L725" s="1" t="s">
        <v>15</v>
      </c>
    </row>
    <row r="726" spans="1:12" ht="15.75" customHeight="1" x14ac:dyDescent="0.25">
      <c r="A726" s="1">
        <v>725</v>
      </c>
      <c r="B726" s="1">
        <v>1</v>
      </c>
      <c r="C726" s="1">
        <v>1</v>
      </c>
      <c r="D726" s="1" t="s">
        <v>1015</v>
      </c>
      <c r="E726" s="1" t="s">
        <v>13</v>
      </c>
      <c r="F726" s="1">
        <v>27</v>
      </c>
      <c r="G726" s="1">
        <v>1</v>
      </c>
      <c r="H726" s="1">
        <v>0</v>
      </c>
      <c r="I726" s="1">
        <v>113806</v>
      </c>
      <c r="J726" s="1">
        <v>53.1</v>
      </c>
      <c r="K726" s="1" t="s">
        <v>1016</v>
      </c>
      <c r="L726" s="1" t="s">
        <v>15</v>
      </c>
    </row>
    <row r="727" spans="1:12" ht="15.75" customHeight="1" x14ac:dyDescent="0.25">
      <c r="A727" s="1">
        <v>726</v>
      </c>
      <c r="B727" s="1">
        <v>0</v>
      </c>
      <c r="C727" s="1">
        <v>3</v>
      </c>
      <c r="D727" s="1" t="s">
        <v>1017</v>
      </c>
      <c r="E727" s="1" t="s">
        <v>13</v>
      </c>
      <c r="F727" s="1">
        <v>20</v>
      </c>
      <c r="G727" s="1">
        <v>0</v>
      </c>
      <c r="H727" s="1">
        <v>0</v>
      </c>
      <c r="I727" s="1">
        <v>315094</v>
      </c>
      <c r="J727" s="1">
        <v>8.6624999999999996</v>
      </c>
      <c r="L727" s="1" t="s">
        <v>15</v>
      </c>
    </row>
    <row r="728" spans="1:12" ht="15.75" customHeight="1" x14ac:dyDescent="0.25">
      <c r="A728" s="1">
        <v>727</v>
      </c>
      <c r="B728" s="1">
        <v>1</v>
      </c>
      <c r="C728" s="1">
        <v>2</v>
      </c>
      <c r="D728" s="1" t="s">
        <v>1018</v>
      </c>
      <c r="E728" s="1" t="s">
        <v>17</v>
      </c>
      <c r="F728" s="1">
        <v>30</v>
      </c>
      <c r="G728" s="1">
        <v>3</v>
      </c>
      <c r="H728" s="1">
        <v>0</v>
      </c>
      <c r="I728" s="1">
        <v>31027</v>
      </c>
      <c r="J728" s="1">
        <v>21</v>
      </c>
      <c r="L728" s="1" t="s">
        <v>15</v>
      </c>
    </row>
    <row r="729" spans="1:12" ht="15.75" customHeight="1" x14ac:dyDescent="0.25">
      <c r="A729" s="1">
        <v>728</v>
      </c>
      <c r="B729" s="1">
        <v>1</v>
      </c>
      <c r="C729" s="1">
        <v>3</v>
      </c>
      <c r="D729" s="1" t="s">
        <v>1019</v>
      </c>
      <c r="E729" s="1" t="s">
        <v>17</v>
      </c>
      <c r="G729" s="1">
        <v>0</v>
      </c>
      <c r="H729" s="1">
        <v>0</v>
      </c>
      <c r="I729" s="1">
        <v>36866</v>
      </c>
      <c r="J729" s="1">
        <v>7.7374999999999998</v>
      </c>
      <c r="L729" s="1" t="s">
        <v>28</v>
      </c>
    </row>
    <row r="730" spans="1:12" ht="15.75" customHeight="1" x14ac:dyDescent="0.25">
      <c r="A730" s="1">
        <v>729</v>
      </c>
      <c r="B730" s="1">
        <v>0</v>
      </c>
      <c r="C730" s="1">
        <v>2</v>
      </c>
      <c r="D730" s="1" t="s">
        <v>1020</v>
      </c>
      <c r="E730" s="1" t="s">
        <v>13</v>
      </c>
      <c r="F730" s="1">
        <v>25</v>
      </c>
      <c r="G730" s="1">
        <v>1</v>
      </c>
      <c r="H730" s="1">
        <v>0</v>
      </c>
      <c r="I730" s="1">
        <v>236853</v>
      </c>
      <c r="J730" s="1">
        <v>26</v>
      </c>
      <c r="L730" s="1" t="s">
        <v>15</v>
      </c>
    </row>
    <row r="731" spans="1:12" ht="15.75" customHeight="1" x14ac:dyDescent="0.25">
      <c r="A731" s="1">
        <v>730</v>
      </c>
      <c r="B731" s="1">
        <v>0</v>
      </c>
      <c r="C731" s="1">
        <v>3</v>
      </c>
      <c r="D731" s="1" t="s">
        <v>1021</v>
      </c>
      <c r="E731" s="1" t="s">
        <v>17</v>
      </c>
      <c r="F731" s="1">
        <v>25</v>
      </c>
      <c r="G731" s="1">
        <v>1</v>
      </c>
      <c r="H731" s="1">
        <v>0</v>
      </c>
      <c r="I731" s="1" t="s">
        <v>1022</v>
      </c>
      <c r="J731" s="1">
        <v>7.9249999999999998</v>
      </c>
      <c r="L731" s="1" t="s">
        <v>15</v>
      </c>
    </row>
    <row r="732" spans="1:12" ht="15.75" customHeight="1" x14ac:dyDescent="0.25">
      <c r="A732" s="1">
        <v>731</v>
      </c>
      <c r="B732" s="1">
        <v>1</v>
      </c>
      <c r="C732" s="1">
        <v>1</v>
      </c>
      <c r="D732" s="1" t="s">
        <v>1023</v>
      </c>
      <c r="E732" s="1" t="s">
        <v>17</v>
      </c>
      <c r="F732" s="1">
        <v>29</v>
      </c>
      <c r="G732" s="1">
        <v>0</v>
      </c>
      <c r="H732" s="1">
        <v>0</v>
      </c>
      <c r="I732" s="1">
        <v>24160</v>
      </c>
      <c r="J732" s="1">
        <v>211.33750000000001</v>
      </c>
      <c r="K732" s="1" t="s">
        <v>971</v>
      </c>
      <c r="L732" s="1" t="s">
        <v>15</v>
      </c>
    </row>
    <row r="733" spans="1:12" ht="15.75" customHeight="1" x14ac:dyDescent="0.25">
      <c r="A733" s="1">
        <v>732</v>
      </c>
      <c r="B733" s="1">
        <v>0</v>
      </c>
      <c r="C733" s="1">
        <v>3</v>
      </c>
      <c r="D733" s="1" t="s">
        <v>1024</v>
      </c>
      <c r="E733" s="1" t="s">
        <v>13</v>
      </c>
      <c r="F733" s="1">
        <v>11</v>
      </c>
      <c r="G733" s="1">
        <v>0</v>
      </c>
      <c r="H733" s="1">
        <v>0</v>
      </c>
      <c r="I733" s="1">
        <v>2699</v>
      </c>
      <c r="J733" s="1">
        <v>18.787500000000001</v>
      </c>
      <c r="L733" s="1" t="s">
        <v>20</v>
      </c>
    </row>
    <row r="734" spans="1:12" ht="15.75" customHeight="1" x14ac:dyDescent="0.25">
      <c r="A734" s="1">
        <v>733</v>
      </c>
      <c r="B734" s="1">
        <v>0</v>
      </c>
      <c r="C734" s="1">
        <v>2</v>
      </c>
      <c r="D734" s="1" t="s">
        <v>1025</v>
      </c>
      <c r="E734" s="1" t="s">
        <v>13</v>
      </c>
      <c r="G734" s="1">
        <v>0</v>
      </c>
      <c r="H734" s="1">
        <v>0</v>
      </c>
      <c r="I734" s="1">
        <v>239855</v>
      </c>
      <c r="J734" s="1">
        <v>0</v>
      </c>
      <c r="L734" s="1" t="s">
        <v>15</v>
      </c>
    </row>
    <row r="735" spans="1:12" ht="15.75" customHeight="1" x14ac:dyDescent="0.25">
      <c r="A735" s="1">
        <v>734</v>
      </c>
      <c r="B735" s="1">
        <v>0</v>
      </c>
      <c r="C735" s="1">
        <v>2</v>
      </c>
      <c r="D735" s="1" t="s">
        <v>1026</v>
      </c>
      <c r="E735" s="1" t="s">
        <v>13</v>
      </c>
      <c r="F735" s="1">
        <v>23</v>
      </c>
      <c r="G735" s="1">
        <v>0</v>
      </c>
      <c r="H735" s="1">
        <v>0</v>
      </c>
      <c r="I735" s="1">
        <v>28425</v>
      </c>
      <c r="J735" s="1">
        <v>13</v>
      </c>
      <c r="L735" s="1" t="s">
        <v>15</v>
      </c>
    </row>
    <row r="736" spans="1:12" ht="15.75" customHeight="1" x14ac:dyDescent="0.25">
      <c r="A736" s="1">
        <v>735</v>
      </c>
      <c r="B736" s="1">
        <v>0</v>
      </c>
      <c r="C736" s="1">
        <v>2</v>
      </c>
      <c r="D736" s="1" t="s">
        <v>1027</v>
      </c>
      <c r="E736" s="1" t="s">
        <v>13</v>
      </c>
      <c r="F736" s="1">
        <v>23</v>
      </c>
      <c r="G736" s="1">
        <v>0</v>
      </c>
      <c r="H736" s="1">
        <v>0</v>
      </c>
      <c r="I736" s="1">
        <v>233639</v>
      </c>
      <c r="J736" s="1">
        <v>13</v>
      </c>
      <c r="L736" s="1" t="s">
        <v>15</v>
      </c>
    </row>
    <row r="737" spans="1:12" ht="15.75" customHeight="1" x14ac:dyDescent="0.25">
      <c r="A737" s="1">
        <v>736</v>
      </c>
      <c r="B737" s="1">
        <v>0</v>
      </c>
      <c r="C737" s="1">
        <v>3</v>
      </c>
      <c r="D737" s="1" t="s">
        <v>1028</v>
      </c>
      <c r="E737" s="1" t="s">
        <v>13</v>
      </c>
      <c r="F737" s="1">
        <v>28.5</v>
      </c>
      <c r="G737" s="1">
        <v>0</v>
      </c>
      <c r="H737" s="1">
        <v>0</v>
      </c>
      <c r="I737" s="1">
        <v>54636</v>
      </c>
      <c r="J737" s="1">
        <v>16.100000000000001</v>
      </c>
      <c r="L737" s="1" t="s">
        <v>15</v>
      </c>
    </row>
    <row r="738" spans="1:12" ht="15.75" customHeight="1" x14ac:dyDescent="0.25">
      <c r="A738" s="1">
        <v>737</v>
      </c>
      <c r="B738" s="1">
        <v>0</v>
      </c>
      <c r="C738" s="1">
        <v>3</v>
      </c>
      <c r="D738" s="1" t="s">
        <v>1029</v>
      </c>
      <c r="E738" s="1" t="s">
        <v>17</v>
      </c>
      <c r="F738" s="1">
        <v>48</v>
      </c>
      <c r="G738" s="1">
        <v>1</v>
      </c>
      <c r="H738" s="1">
        <v>3</v>
      </c>
      <c r="I738" s="1" t="s">
        <v>144</v>
      </c>
      <c r="J738" s="1">
        <v>34.375</v>
      </c>
      <c r="L738" s="1" t="s">
        <v>15</v>
      </c>
    </row>
    <row r="739" spans="1:12" ht="15.75" customHeight="1" x14ac:dyDescent="0.25">
      <c r="A739" s="1">
        <v>738</v>
      </c>
      <c r="B739" s="1">
        <v>1</v>
      </c>
      <c r="C739" s="1">
        <v>1</v>
      </c>
      <c r="D739" s="1" t="s">
        <v>1030</v>
      </c>
      <c r="E739" s="1" t="s">
        <v>13</v>
      </c>
      <c r="F739" s="1">
        <v>35</v>
      </c>
      <c r="G739" s="1">
        <v>0</v>
      </c>
      <c r="H739" s="1">
        <v>0</v>
      </c>
      <c r="I739" s="1" t="s">
        <v>394</v>
      </c>
      <c r="J739" s="1">
        <v>512.32920000000001</v>
      </c>
      <c r="K739" s="1" t="s">
        <v>1031</v>
      </c>
      <c r="L739" s="1" t="s">
        <v>20</v>
      </c>
    </row>
    <row r="740" spans="1:12" ht="15.75" customHeight="1" x14ac:dyDescent="0.25">
      <c r="A740" s="1">
        <v>739</v>
      </c>
      <c r="B740" s="1">
        <v>0</v>
      </c>
      <c r="C740" s="1">
        <v>3</v>
      </c>
      <c r="D740" s="1" t="s">
        <v>1032</v>
      </c>
      <c r="E740" s="1" t="s">
        <v>13</v>
      </c>
      <c r="G740" s="1">
        <v>0</v>
      </c>
      <c r="H740" s="1">
        <v>0</v>
      </c>
      <c r="I740" s="1">
        <v>349201</v>
      </c>
      <c r="J740" s="1">
        <v>7.8958000000000004</v>
      </c>
      <c r="L740" s="1" t="s">
        <v>15</v>
      </c>
    </row>
    <row r="741" spans="1:12" ht="15.75" customHeight="1" x14ac:dyDescent="0.25">
      <c r="A741" s="1">
        <v>740</v>
      </c>
      <c r="B741" s="1">
        <v>0</v>
      </c>
      <c r="C741" s="1">
        <v>3</v>
      </c>
      <c r="D741" s="1" t="s">
        <v>1033</v>
      </c>
      <c r="E741" s="1" t="s">
        <v>13</v>
      </c>
      <c r="G741" s="1">
        <v>0</v>
      </c>
      <c r="H741" s="1">
        <v>0</v>
      </c>
      <c r="I741" s="1">
        <v>349218</v>
      </c>
      <c r="J741" s="1">
        <v>7.8958000000000004</v>
      </c>
      <c r="L741" s="1" t="s">
        <v>15</v>
      </c>
    </row>
    <row r="742" spans="1:12" ht="15.75" customHeight="1" x14ac:dyDescent="0.25">
      <c r="A742" s="1">
        <v>741</v>
      </c>
      <c r="B742" s="1">
        <v>1</v>
      </c>
      <c r="C742" s="1">
        <v>1</v>
      </c>
      <c r="D742" s="1" t="s">
        <v>1034</v>
      </c>
      <c r="E742" s="1" t="s">
        <v>13</v>
      </c>
      <c r="G742" s="1">
        <v>0</v>
      </c>
      <c r="H742" s="1">
        <v>0</v>
      </c>
      <c r="I742" s="1">
        <v>16988</v>
      </c>
      <c r="J742" s="1">
        <v>30</v>
      </c>
      <c r="K742" s="1" t="s">
        <v>1035</v>
      </c>
      <c r="L742" s="1" t="s">
        <v>15</v>
      </c>
    </row>
    <row r="743" spans="1:12" ht="15.75" customHeight="1" x14ac:dyDescent="0.25">
      <c r="A743" s="1">
        <v>742</v>
      </c>
      <c r="B743" s="1">
        <v>0</v>
      </c>
      <c r="C743" s="1">
        <v>1</v>
      </c>
      <c r="D743" s="1" t="s">
        <v>1036</v>
      </c>
      <c r="E743" s="1" t="s">
        <v>13</v>
      </c>
      <c r="F743" s="1">
        <v>36</v>
      </c>
      <c r="G743" s="1">
        <v>1</v>
      </c>
      <c r="H743" s="1">
        <v>0</v>
      </c>
      <c r="I743" s="1">
        <v>19877</v>
      </c>
      <c r="J743" s="1">
        <v>78.849999999999994</v>
      </c>
      <c r="K743" s="1" t="s">
        <v>1037</v>
      </c>
      <c r="L743" s="1" t="s">
        <v>15</v>
      </c>
    </row>
    <row r="744" spans="1:12" ht="15.75" customHeight="1" x14ac:dyDescent="0.25">
      <c r="A744" s="1">
        <v>743</v>
      </c>
      <c r="B744" s="1">
        <v>1</v>
      </c>
      <c r="C744" s="1">
        <v>1</v>
      </c>
      <c r="D744" s="1" t="s">
        <v>1038</v>
      </c>
      <c r="E744" s="1" t="s">
        <v>17</v>
      </c>
      <c r="F744" s="1">
        <v>21</v>
      </c>
      <c r="G744" s="1">
        <v>2</v>
      </c>
      <c r="H744" s="1">
        <v>2</v>
      </c>
      <c r="I744" s="1" t="s">
        <v>474</v>
      </c>
      <c r="J744" s="1">
        <v>262.375</v>
      </c>
      <c r="K744" s="1" t="s">
        <v>475</v>
      </c>
      <c r="L744" s="1" t="s">
        <v>20</v>
      </c>
    </row>
    <row r="745" spans="1:12" ht="15.75" customHeight="1" x14ac:dyDescent="0.25">
      <c r="A745" s="1">
        <v>744</v>
      </c>
      <c r="B745" s="1">
        <v>0</v>
      </c>
      <c r="C745" s="1">
        <v>3</v>
      </c>
      <c r="D745" s="1" t="s">
        <v>1039</v>
      </c>
      <c r="E745" s="1" t="s">
        <v>13</v>
      </c>
      <c r="F745" s="1">
        <v>24</v>
      </c>
      <c r="G745" s="1">
        <v>1</v>
      </c>
      <c r="H745" s="1">
        <v>0</v>
      </c>
      <c r="I745" s="1">
        <v>376566</v>
      </c>
      <c r="J745" s="1">
        <v>16.100000000000001</v>
      </c>
      <c r="L745" s="1" t="s">
        <v>15</v>
      </c>
    </row>
    <row r="746" spans="1:12" ht="15.75" customHeight="1" x14ac:dyDescent="0.25">
      <c r="A746" s="1">
        <v>745</v>
      </c>
      <c r="B746" s="1">
        <v>1</v>
      </c>
      <c r="C746" s="1">
        <v>3</v>
      </c>
      <c r="D746" s="1" t="s">
        <v>1040</v>
      </c>
      <c r="E746" s="1" t="s">
        <v>13</v>
      </c>
      <c r="F746" s="1">
        <v>31</v>
      </c>
      <c r="G746" s="1">
        <v>0</v>
      </c>
      <c r="H746" s="1">
        <v>0</v>
      </c>
      <c r="I746" s="1" t="s">
        <v>1041</v>
      </c>
      <c r="J746" s="1">
        <v>7.9249999999999998</v>
      </c>
      <c r="L746" s="1" t="s">
        <v>15</v>
      </c>
    </row>
    <row r="747" spans="1:12" ht="15.75" customHeight="1" x14ac:dyDescent="0.25">
      <c r="A747" s="1">
        <v>746</v>
      </c>
      <c r="B747" s="1">
        <v>0</v>
      </c>
      <c r="C747" s="1">
        <v>1</v>
      </c>
      <c r="D747" s="1" t="s">
        <v>1042</v>
      </c>
      <c r="E747" s="1" t="s">
        <v>13</v>
      </c>
      <c r="F747" s="1">
        <v>70</v>
      </c>
      <c r="G747" s="1">
        <v>1</v>
      </c>
      <c r="H747" s="1">
        <v>1</v>
      </c>
      <c r="I747" s="1" t="s">
        <v>779</v>
      </c>
      <c r="J747" s="1">
        <v>71</v>
      </c>
      <c r="K747" s="1" t="s">
        <v>780</v>
      </c>
      <c r="L747" s="1" t="s">
        <v>15</v>
      </c>
    </row>
    <row r="748" spans="1:12" ht="15.75" customHeight="1" x14ac:dyDescent="0.25">
      <c r="A748" s="1">
        <v>747</v>
      </c>
      <c r="B748" s="1">
        <v>0</v>
      </c>
      <c r="C748" s="1">
        <v>3</v>
      </c>
      <c r="D748" s="1" t="s">
        <v>1043</v>
      </c>
      <c r="E748" s="1" t="s">
        <v>13</v>
      </c>
      <c r="F748" s="1">
        <v>16</v>
      </c>
      <c r="G748" s="1">
        <v>1</v>
      </c>
      <c r="H748" s="1">
        <v>1</v>
      </c>
      <c r="I748" s="1" t="s">
        <v>426</v>
      </c>
      <c r="J748" s="1">
        <v>20.25</v>
      </c>
      <c r="L748" s="1" t="s">
        <v>15</v>
      </c>
    </row>
    <row r="749" spans="1:12" ht="15.75" customHeight="1" x14ac:dyDescent="0.25">
      <c r="A749" s="1">
        <v>748</v>
      </c>
      <c r="B749" s="1">
        <v>1</v>
      </c>
      <c r="C749" s="1">
        <v>2</v>
      </c>
      <c r="D749" s="1" t="s">
        <v>1044</v>
      </c>
      <c r="E749" s="1" t="s">
        <v>17</v>
      </c>
      <c r="F749" s="1">
        <v>30</v>
      </c>
      <c r="G749" s="1">
        <v>0</v>
      </c>
      <c r="H749" s="1">
        <v>0</v>
      </c>
      <c r="I749" s="1">
        <v>250648</v>
      </c>
      <c r="J749" s="1">
        <v>13</v>
      </c>
      <c r="L749" s="1" t="s">
        <v>15</v>
      </c>
    </row>
    <row r="750" spans="1:12" ht="15.75" customHeight="1" x14ac:dyDescent="0.25">
      <c r="A750" s="1">
        <v>749</v>
      </c>
      <c r="B750" s="1">
        <v>0</v>
      </c>
      <c r="C750" s="1">
        <v>1</v>
      </c>
      <c r="D750" s="1" t="s">
        <v>1045</v>
      </c>
      <c r="E750" s="1" t="s">
        <v>13</v>
      </c>
      <c r="F750" s="1">
        <v>19</v>
      </c>
      <c r="G750" s="1">
        <v>1</v>
      </c>
      <c r="H750" s="1">
        <v>0</v>
      </c>
      <c r="I750" s="1">
        <v>113773</v>
      </c>
      <c r="J750" s="1">
        <v>53.1</v>
      </c>
      <c r="K750" s="1" t="s">
        <v>1046</v>
      </c>
      <c r="L750" s="1" t="s">
        <v>15</v>
      </c>
    </row>
    <row r="751" spans="1:12" ht="15.75" customHeight="1" x14ac:dyDescent="0.25">
      <c r="A751" s="1">
        <v>750</v>
      </c>
      <c r="B751" s="1">
        <v>0</v>
      </c>
      <c r="C751" s="1">
        <v>3</v>
      </c>
      <c r="D751" s="1" t="s">
        <v>1047</v>
      </c>
      <c r="E751" s="1" t="s">
        <v>13</v>
      </c>
      <c r="F751" s="1">
        <v>31</v>
      </c>
      <c r="G751" s="1">
        <v>0</v>
      </c>
      <c r="H751" s="1">
        <v>0</v>
      </c>
      <c r="I751" s="1">
        <v>335097</v>
      </c>
      <c r="J751" s="1">
        <v>7.75</v>
      </c>
      <c r="L751" s="1" t="s">
        <v>28</v>
      </c>
    </row>
    <row r="752" spans="1:12" ht="15.75" customHeight="1" x14ac:dyDescent="0.25">
      <c r="A752" s="1">
        <v>751</v>
      </c>
      <c r="B752" s="1">
        <v>1</v>
      </c>
      <c r="C752" s="1">
        <v>2</v>
      </c>
      <c r="D752" s="1" t="s">
        <v>1048</v>
      </c>
      <c r="E752" s="1" t="s">
        <v>17</v>
      </c>
      <c r="F752" s="1">
        <v>4</v>
      </c>
      <c r="G752" s="1">
        <v>1</v>
      </c>
      <c r="H752" s="1">
        <v>1</v>
      </c>
      <c r="I752" s="1">
        <v>29103</v>
      </c>
      <c r="J752" s="1">
        <v>23</v>
      </c>
      <c r="L752" s="1" t="s">
        <v>15</v>
      </c>
    </row>
    <row r="753" spans="1:12" ht="15.75" customHeight="1" x14ac:dyDescent="0.25">
      <c r="A753" s="1">
        <v>752</v>
      </c>
      <c r="B753" s="1">
        <v>1</v>
      </c>
      <c r="C753" s="1">
        <v>3</v>
      </c>
      <c r="D753" s="1" t="s">
        <v>1049</v>
      </c>
      <c r="E753" s="1" t="s">
        <v>13</v>
      </c>
      <c r="F753" s="1">
        <v>6</v>
      </c>
      <c r="G753" s="1">
        <v>0</v>
      </c>
      <c r="H753" s="1">
        <v>1</v>
      </c>
      <c r="I753" s="1">
        <v>392096</v>
      </c>
      <c r="J753" s="1">
        <v>12.475</v>
      </c>
      <c r="K753" s="1" t="s">
        <v>1050</v>
      </c>
      <c r="L753" s="1" t="s">
        <v>15</v>
      </c>
    </row>
    <row r="754" spans="1:12" ht="15.75" customHeight="1" x14ac:dyDescent="0.25">
      <c r="A754" s="1">
        <v>753</v>
      </c>
      <c r="B754" s="1">
        <v>0</v>
      </c>
      <c r="C754" s="1">
        <v>3</v>
      </c>
      <c r="D754" s="1" t="s">
        <v>1051</v>
      </c>
      <c r="E754" s="1" t="s">
        <v>13</v>
      </c>
      <c r="F754" s="1">
        <v>33</v>
      </c>
      <c r="G754" s="1">
        <v>0</v>
      </c>
      <c r="H754" s="1">
        <v>0</v>
      </c>
      <c r="I754" s="1">
        <v>345780</v>
      </c>
      <c r="J754" s="1">
        <v>9.5</v>
      </c>
      <c r="L754" s="1" t="s">
        <v>15</v>
      </c>
    </row>
    <row r="755" spans="1:12" ht="15.75" customHeight="1" x14ac:dyDescent="0.25">
      <c r="A755" s="1">
        <v>754</v>
      </c>
      <c r="B755" s="1">
        <v>0</v>
      </c>
      <c r="C755" s="1">
        <v>3</v>
      </c>
      <c r="D755" s="1" t="s">
        <v>1052</v>
      </c>
      <c r="E755" s="1" t="s">
        <v>13</v>
      </c>
      <c r="F755" s="1">
        <v>23</v>
      </c>
      <c r="G755" s="1">
        <v>0</v>
      </c>
      <c r="H755" s="1">
        <v>0</v>
      </c>
      <c r="I755" s="1">
        <v>349204</v>
      </c>
      <c r="J755" s="1">
        <v>7.8958000000000004</v>
      </c>
      <c r="L755" s="1" t="s">
        <v>15</v>
      </c>
    </row>
    <row r="756" spans="1:12" ht="15.75" customHeight="1" x14ac:dyDescent="0.25">
      <c r="A756" s="1">
        <v>755</v>
      </c>
      <c r="B756" s="1">
        <v>1</v>
      </c>
      <c r="C756" s="1">
        <v>2</v>
      </c>
      <c r="D756" s="1" t="s">
        <v>1053</v>
      </c>
      <c r="E756" s="1" t="s">
        <v>17</v>
      </c>
      <c r="F756" s="1">
        <v>48</v>
      </c>
      <c r="G756" s="1">
        <v>1</v>
      </c>
      <c r="H756" s="1">
        <v>2</v>
      </c>
      <c r="I756" s="1">
        <v>220845</v>
      </c>
      <c r="J756" s="1">
        <v>65</v>
      </c>
      <c r="L756" s="1" t="s">
        <v>15</v>
      </c>
    </row>
    <row r="757" spans="1:12" ht="15.75" customHeight="1" x14ac:dyDescent="0.25">
      <c r="A757" s="1">
        <v>756</v>
      </c>
      <c r="B757" s="1">
        <v>1</v>
      </c>
      <c r="C757" s="1">
        <v>2</v>
      </c>
      <c r="D757" s="1" t="s">
        <v>1054</v>
      </c>
      <c r="E757" s="1" t="s">
        <v>13</v>
      </c>
      <c r="F757" s="1">
        <v>0.67</v>
      </c>
      <c r="G757" s="1">
        <v>1</v>
      </c>
      <c r="H757" s="1">
        <v>1</v>
      </c>
      <c r="I757" s="1">
        <v>250649</v>
      </c>
      <c r="J757" s="1">
        <v>14.5</v>
      </c>
      <c r="L757" s="1" t="s">
        <v>15</v>
      </c>
    </row>
    <row r="758" spans="1:12" ht="15.75" customHeight="1" x14ac:dyDescent="0.25">
      <c r="A758" s="1">
        <v>757</v>
      </c>
      <c r="B758" s="1">
        <v>0</v>
      </c>
      <c r="C758" s="1">
        <v>3</v>
      </c>
      <c r="D758" s="1" t="s">
        <v>1055</v>
      </c>
      <c r="E758" s="1" t="s">
        <v>13</v>
      </c>
      <c r="F758" s="1">
        <v>28</v>
      </c>
      <c r="G758" s="1">
        <v>0</v>
      </c>
      <c r="H758" s="1">
        <v>0</v>
      </c>
      <c r="I758" s="1">
        <v>350042</v>
      </c>
      <c r="J758" s="1">
        <v>7.7957999999999998</v>
      </c>
      <c r="L758" s="1" t="s">
        <v>15</v>
      </c>
    </row>
    <row r="759" spans="1:12" ht="15.75" customHeight="1" x14ac:dyDescent="0.25">
      <c r="A759" s="1">
        <v>758</v>
      </c>
      <c r="B759" s="1">
        <v>0</v>
      </c>
      <c r="C759" s="1">
        <v>2</v>
      </c>
      <c r="D759" s="1" t="s">
        <v>1056</v>
      </c>
      <c r="E759" s="1" t="s">
        <v>13</v>
      </c>
      <c r="F759" s="1">
        <v>18</v>
      </c>
      <c r="G759" s="1">
        <v>0</v>
      </c>
      <c r="H759" s="1">
        <v>0</v>
      </c>
      <c r="I759" s="1">
        <v>29108</v>
      </c>
      <c r="J759" s="1">
        <v>11.5</v>
      </c>
      <c r="L759" s="1" t="s">
        <v>15</v>
      </c>
    </row>
    <row r="760" spans="1:12" ht="15.75" customHeight="1" x14ac:dyDescent="0.25">
      <c r="A760" s="1">
        <v>759</v>
      </c>
      <c r="B760" s="1">
        <v>0</v>
      </c>
      <c r="C760" s="1">
        <v>3</v>
      </c>
      <c r="D760" s="1" t="s">
        <v>1057</v>
      </c>
      <c r="E760" s="1" t="s">
        <v>13</v>
      </c>
      <c r="F760" s="1">
        <v>34</v>
      </c>
      <c r="G760" s="1">
        <v>0</v>
      </c>
      <c r="H760" s="1">
        <v>0</v>
      </c>
      <c r="I760" s="1">
        <v>363294</v>
      </c>
      <c r="J760" s="1">
        <v>8.0500000000000007</v>
      </c>
      <c r="L760" s="1" t="s">
        <v>15</v>
      </c>
    </row>
    <row r="761" spans="1:12" ht="15.75" customHeight="1" x14ac:dyDescent="0.25">
      <c r="A761" s="1">
        <v>760</v>
      </c>
      <c r="B761" s="1">
        <v>1</v>
      </c>
      <c r="C761" s="1">
        <v>1</v>
      </c>
      <c r="D761" s="1" t="s">
        <v>1058</v>
      </c>
      <c r="E761" s="1" t="s">
        <v>17</v>
      </c>
      <c r="F761" s="1">
        <v>33</v>
      </c>
      <c r="G761" s="1">
        <v>0</v>
      </c>
      <c r="H761" s="1">
        <v>0</v>
      </c>
      <c r="I761" s="1">
        <v>110152</v>
      </c>
      <c r="J761" s="1">
        <v>86.5</v>
      </c>
      <c r="K761" s="1" t="s">
        <v>392</v>
      </c>
      <c r="L761" s="1" t="s">
        <v>15</v>
      </c>
    </row>
    <row r="762" spans="1:12" ht="15.75" customHeight="1" x14ac:dyDescent="0.25">
      <c r="A762" s="1">
        <v>761</v>
      </c>
      <c r="B762" s="1">
        <v>0</v>
      </c>
      <c r="C762" s="1">
        <v>3</v>
      </c>
      <c r="D762" s="1" t="s">
        <v>1059</v>
      </c>
      <c r="E762" s="1" t="s">
        <v>13</v>
      </c>
      <c r="G762" s="1">
        <v>0</v>
      </c>
      <c r="H762" s="1">
        <v>0</v>
      </c>
      <c r="I762" s="1">
        <v>358585</v>
      </c>
      <c r="J762" s="1">
        <v>14.5</v>
      </c>
      <c r="L762" s="1" t="s">
        <v>15</v>
      </c>
    </row>
    <row r="763" spans="1:12" ht="15.75" customHeight="1" x14ac:dyDescent="0.25">
      <c r="A763" s="1">
        <v>762</v>
      </c>
      <c r="B763" s="1">
        <v>0</v>
      </c>
      <c r="C763" s="1">
        <v>3</v>
      </c>
      <c r="D763" s="1" t="s">
        <v>1060</v>
      </c>
      <c r="E763" s="1" t="s">
        <v>13</v>
      </c>
      <c r="F763" s="1">
        <v>41</v>
      </c>
      <c r="G763" s="1">
        <v>0</v>
      </c>
      <c r="H763" s="1">
        <v>0</v>
      </c>
      <c r="I763" s="1" t="s">
        <v>1061</v>
      </c>
      <c r="J763" s="1">
        <v>7.125</v>
      </c>
      <c r="L763" s="1" t="s">
        <v>15</v>
      </c>
    </row>
    <row r="764" spans="1:12" ht="15.75" customHeight="1" x14ac:dyDescent="0.25">
      <c r="A764" s="1">
        <v>763</v>
      </c>
      <c r="B764" s="1">
        <v>1</v>
      </c>
      <c r="C764" s="1">
        <v>3</v>
      </c>
      <c r="D764" s="1" t="s">
        <v>1062</v>
      </c>
      <c r="E764" s="1" t="s">
        <v>13</v>
      </c>
      <c r="F764" s="1">
        <v>20</v>
      </c>
      <c r="G764" s="1">
        <v>0</v>
      </c>
      <c r="H764" s="1">
        <v>0</v>
      </c>
      <c r="I764" s="1">
        <v>2663</v>
      </c>
      <c r="J764" s="1">
        <v>7.2291999999999996</v>
      </c>
      <c r="L764" s="1" t="s">
        <v>20</v>
      </c>
    </row>
    <row r="765" spans="1:12" ht="15.75" customHeight="1" x14ac:dyDescent="0.25">
      <c r="A765" s="1">
        <v>764</v>
      </c>
      <c r="B765" s="1">
        <v>1</v>
      </c>
      <c r="C765" s="1">
        <v>1</v>
      </c>
      <c r="D765" s="1" t="s">
        <v>1063</v>
      </c>
      <c r="E765" s="1" t="s">
        <v>17</v>
      </c>
      <c r="F765" s="1">
        <v>36</v>
      </c>
      <c r="G765" s="1">
        <v>1</v>
      </c>
      <c r="H765" s="1">
        <v>2</v>
      </c>
      <c r="I765" s="1">
        <v>113760</v>
      </c>
      <c r="J765" s="1">
        <v>120</v>
      </c>
      <c r="K765" s="1" t="s">
        <v>580</v>
      </c>
      <c r="L765" s="1" t="s">
        <v>15</v>
      </c>
    </row>
    <row r="766" spans="1:12" ht="15.75" customHeight="1" x14ac:dyDescent="0.25">
      <c r="A766" s="1">
        <v>765</v>
      </c>
      <c r="B766" s="1">
        <v>0</v>
      </c>
      <c r="C766" s="1">
        <v>3</v>
      </c>
      <c r="D766" s="1" t="s">
        <v>1064</v>
      </c>
      <c r="E766" s="1" t="s">
        <v>13</v>
      </c>
      <c r="F766" s="1">
        <v>16</v>
      </c>
      <c r="G766" s="1">
        <v>0</v>
      </c>
      <c r="H766" s="1">
        <v>0</v>
      </c>
      <c r="I766" s="1">
        <v>347074</v>
      </c>
      <c r="J766" s="1">
        <v>7.7750000000000004</v>
      </c>
      <c r="L766" s="1" t="s">
        <v>15</v>
      </c>
    </row>
    <row r="767" spans="1:12" ht="15.75" customHeight="1" x14ac:dyDescent="0.25">
      <c r="A767" s="1">
        <v>766</v>
      </c>
      <c r="B767" s="1">
        <v>1</v>
      </c>
      <c r="C767" s="1">
        <v>1</v>
      </c>
      <c r="D767" s="1" t="s">
        <v>1065</v>
      </c>
      <c r="E767" s="1" t="s">
        <v>17</v>
      </c>
      <c r="F767" s="1">
        <v>51</v>
      </c>
      <c r="G767" s="1">
        <v>1</v>
      </c>
      <c r="H767" s="1">
        <v>0</v>
      </c>
      <c r="I767" s="1">
        <v>13502</v>
      </c>
      <c r="J767" s="1">
        <v>77.958299999999994</v>
      </c>
      <c r="K767" s="1" t="s">
        <v>1066</v>
      </c>
      <c r="L767" s="1" t="s">
        <v>15</v>
      </c>
    </row>
    <row r="768" spans="1:12" ht="15.75" customHeight="1" x14ac:dyDescent="0.25">
      <c r="A768" s="1">
        <v>767</v>
      </c>
      <c r="B768" s="1">
        <v>0</v>
      </c>
      <c r="C768" s="1">
        <v>1</v>
      </c>
      <c r="D768" s="1" t="s">
        <v>1067</v>
      </c>
      <c r="E768" s="1" t="s">
        <v>13</v>
      </c>
      <c r="G768" s="1">
        <v>0</v>
      </c>
      <c r="H768" s="1">
        <v>0</v>
      </c>
      <c r="I768" s="1">
        <v>112379</v>
      </c>
      <c r="J768" s="1">
        <v>39.6</v>
      </c>
      <c r="L768" s="1" t="s">
        <v>20</v>
      </c>
    </row>
    <row r="769" spans="1:12" ht="15.75" customHeight="1" x14ac:dyDescent="0.25">
      <c r="A769" s="1">
        <v>768</v>
      </c>
      <c r="B769" s="1">
        <v>0</v>
      </c>
      <c r="C769" s="1">
        <v>3</v>
      </c>
      <c r="D769" s="1" t="s">
        <v>1068</v>
      </c>
      <c r="E769" s="1" t="s">
        <v>17</v>
      </c>
      <c r="F769" s="1">
        <v>30.5</v>
      </c>
      <c r="G769" s="1">
        <v>0</v>
      </c>
      <c r="H769" s="1">
        <v>0</v>
      </c>
      <c r="I769" s="1">
        <v>364850</v>
      </c>
      <c r="J769" s="1">
        <v>7.75</v>
      </c>
      <c r="L769" s="1" t="s">
        <v>28</v>
      </c>
    </row>
    <row r="770" spans="1:12" ht="15.75" customHeight="1" x14ac:dyDescent="0.25">
      <c r="A770" s="1">
        <v>769</v>
      </c>
      <c r="B770" s="1">
        <v>0</v>
      </c>
      <c r="C770" s="1">
        <v>3</v>
      </c>
      <c r="D770" s="1" t="s">
        <v>1069</v>
      </c>
      <c r="E770" s="1" t="s">
        <v>13</v>
      </c>
      <c r="G770" s="1">
        <v>1</v>
      </c>
      <c r="H770" s="1">
        <v>0</v>
      </c>
      <c r="I770" s="1">
        <v>371110</v>
      </c>
      <c r="J770" s="1">
        <v>24.15</v>
      </c>
      <c r="L770" s="1" t="s">
        <v>28</v>
      </c>
    </row>
    <row r="771" spans="1:12" ht="15.75" customHeight="1" x14ac:dyDescent="0.25">
      <c r="A771" s="1">
        <v>770</v>
      </c>
      <c r="B771" s="1">
        <v>0</v>
      </c>
      <c r="C771" s="1">
        <v>3</v>
      </c>
      <c r="D771" s="1" t="s">
        <v>1070</v>
      </c>
      <c r="E771" s="1" t="s">
        <v>13</v>
      </c>
      <c r="F771" s="1">
        <v>32</v>
      </c>
      <c r="G771" s="1">
        <v>0</v>
      </c>
      <c r="H771" s="1">
        <v>0</v>
      </c>
      <c r="I771" s="1">
        <v>8471</v>
      </c>
      <c r="J771" s="1">
        <v>8.3625000000000007</v>
      </c>
      <c r="L771" s="1" t="s">
        <v>15</v>
      </c>
    </row>
    <row r="772" spans="1:12" ht="15.75" customHeight="1" x14ac:dyDescent="0.25">
      <c r="A772" s="1">
        <v>771</v>
      </c>
      <c r="B772" s="1">
        <v>0</v>
      </c>
      <c r="C772" s="1">
        <v>3</v>
      </c>
      <c r="D772" s="1" t="s">
        <v>1071</v>
      </c>
      <c r="E772" s="1" t="s">
        <v>13</v>
      </c>
      <c r="F772" s="1">
        <v>24</v>
      </c>
      <c r="G772" s="1">
        <v>0</v>
      </c>
      <c r="H772" s="1">
        <v>0</v>
      </c>
      <c r="I772" s="1">
        <v>345781</v>
      </c>
      <c r="J772" s="1">
        <v>9.5</v>
      </c>
      <c r="L772" s="1" t="s">
        <v>15</v>
      </c>
    </row>
    <row r="773" spans="1:12" ht="15.75" customHeight="1" x14ac:dyDescent="0.25">
      <c r="A773" s="1">
        <v>772</v>
      </c>
      <c r="B773" s="1">
        <v>0</v>
      </c>
      <c r="C773" s="1">
        <v>3</v>
      </c>
      <c r="D773" s="1" t="s">
        <v>1072</v>
      </c>
      <c r="E773" s="1" t="s">
        <v>13</v>
      </c>
      <c r="F773" s="1">
        <v>48</v>
      </c>
      <c r="G773" s="1">
        <v>0</v>
      </c>
      <c r="H773" s="1">
        <v>0</v>
      </c>
      <c r="I773" s="1">
        <v>350047</v>
      </c>
      <c r="J773" s="1">
        <v>7.8541999999999996</v>
      </c>
      <c r="L773" s="1" t="s">
        <v>15</v>
      </c>
    </row>
    <row r="774" spans="1:12" ht="15.75" customHeight="1" x14ac:dyDescent="0.25">
      <c r="A774" s="1">
        <v>773</v>
      </c>
      <c r="B774" s="1">
        <v>0</v>
      </c>
      <c r="C774" s="1">
        <v>2</v>
      </c>
      <c r="D774" s="1" t="s">
        <v>1073</v>
      </c>
      <c r="E774" s="1" t="s">
        <v>17</v>
      </c>
      <c r="F774" s="1">
        <v>57</v>
      </c>
      <c r="G774" s="1">
        <v>0</v>
      </c>
      <c r="H774" s="1">
        <v>0</v>
      </c>
      <c r="I774" s="1" t="s">
        <v>1074</v>
      </c>
      <c r="J774" s="1">
        <v>10.5</v>
      </c>
      <c r="K774" s="1" t="s">
        <v>1075</v>
      </c>
      <c r="L774" s="1" t="s">
        <v>15</v>
      </c>
    </row>
    <row r="775" spans="1:12" ht="15.75" customHeight="1" x14ac:dyDescent="0.25">
      <c r="A775" s="1">
        <v>774</v>
      </c>
      <c r="B775" s="1">
        <v>0</v>
      </c>
      <c r="C775" s="1">
        <v>3</v>
      </c>
      <c r="D775" s="1" t="s">
        <v>1076</v>
      </c>
      <c r="E775" s="1" t="s">
        <v>13</v>
      </c>
      <c r="G775" s="1">
        <v>0</v>
      </c>
      <c r="H775" s="1">
        <v>0</v>
      </c>
      <c r="I775" s="1">
        <v>2674</v>
      </c>
      <c r="J775" s="1">
        <v>7.2249999999999996</v>
      </c>
      <c r="L775" s="1" t="s">
        <v>20</v>
      </c>
    </row>
    <row r="776" spans="1:12" ht="15.75" customHeight="1" x14ac:dyDescent="0.25">
      <c r="A776" s="1">
        <v>775</v>
      </c>
      <c r="B776" s="1">
        <v>1</v>
      </c>
      <c r="C776" s="1">
        <v>2</v>
      </c>
      <c r="D776" s="1" t="s">
        <v>1077</v>
      </c>
      <c r="E776" s="1" t="s">
        <v>17</v>
      </c>
      <c r="F776" s="1">
        <v>54</v>
      </c>
      <c r="G776" s="1">
        <v>1</v>
      </c>
      <c r="H776" s="1">
        <v>3</v>
      </c>
      <c r="I776" s="1">
        <v>29105</v>
      </c>
      <c r="J776" s="1">
        <v>23</v>
      </c>
      <c r="L776" s="1" t="s">
        <v>15</v>
      </c>
    </row>
    <row r="777" spans="1:12" ht="15.75" customHeight="1" x14ac:dyDescent="0.25">
      <c r="A777" s="1">
        <v>776</v>
      </c>
      <c r="B777" s="1">
        <v>0</v>
      </c>
      <c r="C777" s="1">
        <v>3</v>
      </c>
      <c r="D777" s="1" t="s">
        <v>1078</v>
      </c>
      <c r="E777" s="1" t="s">
        <v>13</v>
      </c>
      <c r="F777" s="1">
        <v>18</v>
      </c>
      <c r="G777" s="1">
        <v>0</v>
      </c>
      <c r="H777" s="1">
        <v>0</v>
      </c>
      <c r="I777" s="1">
        <v>347078</v>
      </c>
      <c r="J777" s="1">
        <v>7.75</v>
      </c>
      <c r="L777" s="1" t="s">
        <v>15</v>
      </c>
    </row>
    <row r="778" spans="1:12" ht="15.75" customHeight="1" x14ac:dyDescent="0.25">
      <c r="A778" s="1">
        <v>777</v>
      </c>
      <c r="B778" s="1">
        <v>0</v>
      </c>
      <c r="C778" s="1">
        <v>3</v>
      </c>
      <c r="D778" s="1" t="s">
        <v>1079</v>
      </c>
      <c r="E778" s="1" t="s">
        <v>13</v>
      </c>
      <c r="G778" s="1">
        <v>0</v>
      </c>
      <c r="H778" s="1">
        <v>0</v>
      </c>
      <c r="I778" s="1">
        <v>383121</v>
      </c>
      <c r="J778" s="1">
        <v>7.75</v>
      </c>
      <c r="K778" s="1" t="s">
        <v>1080</v>
      </c>
      <c r="L778" s="1" t="s">
        <v>28</v>
      </c>
    </row>
    <row r="779" spans="1:12" ht="15.75" customHeight="1" x14ac:dyDescent="0.25">
      <c r="A779" s="1">
        <v>778</v>
      </c>
      <c r="B779" s="1">
        <v>1</v>
      </c>
      <c r="C779" s="1">
        <v>3</v>
      </c>
      <c r="D779" s="1" t="s">
        <v>1081</v>
      </c>
      <c r="E779" s="1" t="s">
        <v>17</v>
      </c>
      <c r="F779" s="1">
        <v>5</v>
      </c>
      <c r="G779" s="1">
        <v>0</v>
      </c>
      <c r="H779" s="1">
        <v>0</v>
      </c>
      <c r="I779" s="1">
        <v>364516</v>
      </c>
      <c r="J779" s="1">
        <v>12.475</v>
      </c>
      <c r="L779" s="1" t="s">
        <v>15</v>
      </c>
    </row>
    <row r="780" spans="1:12" ht="15.75" customHeight="1" x14ac:dyDescent="0.25">
      <c r="A780" s="1">
        <v>779</v>
      </c>
      <c r="B780" s="1">
        <v>0</v>
      </c>
      <c r="C780" s="1">
        <v>3</v>
      </c>
      <c r="D780" s="1" t="s">
        <v>1082</v>
      </c>
      <c r="E780" s="1" t="s">
        <v>13</v>
      </c>
      <c r="G780" s="1">
        <v>0</v>
      </c>
      <c r="H780" s="1">
        <v>0</v>
      </c>
      <c r="I780" s="1">
        <v>36865</v>
      </c>
      <c r="J780" s="1">
        <v>7.7374999999999998</v>
      </c>
      <c r="L780" s="1" t="s">
        <v>28</v>
      </c>
    </row>
    <row r="781" spans="1:12" ht="15.75" customHeight="1" x14ac:dyDescent="0.25">
      <c r="A781" s="1">
        <v>780</v>
      </c>
      <c r="B781" s="1">
        <v>1</v>
      </c>
      <c r="C781" s="1">
        <v>1</v>
      </c>
      <c r="D781" s="1" t="s">
        <v>1083</v>
      </c>
      <c r="E781" s="1" t="s">
        <v>17</v>
      </c>
      <c r="F781" s="1">
        <v>43</v>
      </c>
      <c r="G781" s="1">
        <v>0</v>
      </c>
      <c r="H781" s="1">
        <v>1</v>
      </c>
      <c r="I781" s="1">
        <v>24160</v>
      </c>
      <c r="J781" s="1">
        <v>211.33750000000001</v>
      </c>
      <c r="K781" s="1" t="s">
        <v>1084</v>
      </c>
      <c r="L781" s="1" t="s">
        <v>15</v>
      </c>
    </row>
    <row r="782" spans="1:12" ht="15.75" customHeight="1" x14ac:dyDescent="0.25">
      <c r="A782" s="1">
        <v>781</v>
      </c>
      <c r="B782" s="1">
        <v>1</v>
      </c>
      <c r="C782" s="1">
        <v>3</v>
      </c>
      <c r="D782" s="1" t="s">
        <v>1085</v>
      </c>
      <c r="E782" s="1" t="s">
        <v>17</v>
      </c>
      <c r="F782" s="1">
        <v>13</v>
      </c>
      <c r="G782" s="1">
        <v>0</v>
      </c>
      <c r="H782" s="1">
        <v>0</v>
      </c>
      <c r="I782" s="1">
        <v>2687</v>
      </c>
      <c r="J782" s="1">
        <v>7.2291999999999996</v>
      </c>
      <c r="L782" s="1" t="s">
        <v>20</v>
      </c>
    </row>
    <row r="783" spans="1:12" ht="15.75" customHeight="1" x14ac:dyDescent="0.25">
      <c r="A783" s="1">
        <v>782</v>
      </c>
      <c r="B783" s="1">
        <v>1</v>
      </c>
      <c r="C783" s="1">
        <v>1</v>
      </c>
      <c r="D783" s="1" t="s">
        <v>1086</v>
      </c>
      <c r="E783" s="1" t="s">
        <v>17</v>
      </c>
      <c r="F783" s="1">
        <v>17</v>
      </c>
      <c r="G783" s="1">
        <v>1</v>
      </c>
      <c r="H783" s="1">
        <v>0</v>
      </c>
      <c r="I783" s="1">
        <v>17474</v>
      </c>
      <c r="J783" s="1">
        <v>57</v>
      </c>
      <c r="K783" s="1" t="s">
        <v>973</v>
      </c>
      <c r="L783" s="1" t="s">
        <v>15</v>
      </c>
    </row>
    <row r="784" spans="1:12" ht="15.75" customHeight="1" x14ac:dyDescent="0.25">
      <c r="A784" s="1">
        <v>783</v>
      </c>
      <c r="B784" s="1">
        <v>0</v>
      </c>
      <c r="C784" s="1">
        <v>1</v>
      </c>
      <c r="D784" s="1" t="s">
        <v>1087</v>
      </c>
      <c r="E784" s="1" t="s">
        <v>13</v>
      </c>
      <c r="F784" s="1">
        <v>29</v>
      </c>
      <c r="G784" s="1">
        <v>0</v>
      </c>
      <c r="H784" s="1">
        <v>0</v>
      </c>
      <c r="I784" s="1">
        <v>113501</v>
      </c>
      <c r="J784" s="1">
        <v>30</v>
      </c>
      <c r="K784" s="1" t="s">
        <v>1088</v>
      </c>
      <c r="L784" s="1" t="s">
        <v>15</v>
      </c>
    </row>
    <row r="785" spans="1:12" ht="15.75" customHeight="1" x14ac:dyDescent="0.25">
      <c r="A785" s="1">
        <v>784</v>
      </c>
      <c r="B785" s="1">
        <v>0</v>
      </c>
      <c r="C785" s="1">
        <v>3</v>
      </c>
      <c r="D785" s="1" t="s">
        <v>1089</v>
      </c>
      <c r="E785" s="1" t="s">
        <v>13</v>
      </c>
      <c r="G785" s="1">
        <v>1</v>
      </c>
      <c r="H785" s="1">
        <v>2</v>
      </c>
      <c r="I785" s="1" t="s">
        <v>1090</v>
      </c>
      <c r="J785" s="1">
        <v>23.45</v>
      </c>
      <c r="L785" s="1" t="s">
        <v>15</v>
      </c>
    </row>
    <row r="786" spans="1:12" ht="15.75" customHeight="1" x14ac:dyDescent="0.25">
      <c r="A786" s="1">
        <v>785</v>
      </c>
      <c r="B786" s="1">
        <v>0</v>
      </c>
      <c r="C786" s="1">
        <v>3</v>
      </c>
      <c r="D786" s="1" t="s">
        <v>1091</v>
      </c>
      <c r="E786" s="1" t="s">
        <v>13</v>
      </c>
      <c r="F786" s="1">
        <v>25</v>
      </c>
      <c r="G786" s="1">
        <v>0</v>
      </c>
      <c r="H786" s="1">
        <v>0</v>
      </c>
      <c r="I786" s="1" t="s">
        <v>1092</v>
      </c>
      <c r="J786" s="1">
        <v>7.05</v>
      </c>
      <c r="L786" s="1" t="s">
        <v>15</v>
      </c>
    </row>
    <row r="787" spans="1:12" ht="15.75" customHeight="1" x14ac:dyDescent="0.25">
      <c r="A787" s="1">
        <v>786</v>
      </c>
      <c r="B787" s="1">
        <v>0</v>
      </c>
      <c r="C787" s="1">
        <v>3</v>
      </c>
      <c r="D787" s="1" t="s">
        <v>1093</v>
      </c>
      <c r="E787" s="1" t="s">
        <v>13</v>
      </c>
      <c r="F787" s="1">
        <v>25</v>
      </c>
      <c r="G787" s="1">
        <v>0</v>
      </c>
      <c r="H787" s="1">
        <v>0</v>
      </c>
      <c r="I787" s="1">
        <v>374887</v>
      </c>
      <c r="J787" s="1">
        <v>7.25</v>
      </c>
      <c r="L787" s="1" t="s">
        <v>15</v>
      </c>
    </row>
    <row r="788" spans="1:12" ht="15.75" customHeight="1" x14ac:dyDescent="0.25">
      <c r="A788" s="1">
        <v>787</v>
      </c>
      <c r="B788" s="1">
        <v>1</v>
      </c>
      <c r="C788" s="1">
        <v>3</v>
      </c>
      <c r="D788" s="1" t="s">
        <v>1094</v>
      </c>
      <c r="E788" s="1" t="s">
        <v>17</v>
      </c>
      <c r="F788" s="1">
        <v>18</v>
      </c>
      <c r="G788" s="1">
        <v>0</v>
      </c>
      <c r="H788" s="1">
        <v>0</v>
      </c>
      <c r="I788" s="1">
        <v>3101265</v>
      </c>
      <c r="J788" s="1">
        <v>7.4958</v>
      </c>
      <c r="L788" s="1" t="s">
        <v>15</v>
      </c>
    </row>
    <row r="789" spans="1:12" ht="15.75" customHeight="1" x14ac:dyDescent="0.25">
      <c r="A789" s="1">
        <v>788</v>
      </c>
      <c r="B789" s="1">
        <v>0</v>
      </c>
      <c r="C789" s="1">
        <v>3</v>
      </c>
      <c r="D789" s="1" t="s">
        <v>1095</v>
      </c>
      <c r="E789" s="1" t="s">
        <v>13</v>
      </c>
      <c r="F789" s="1">
        <v>8</v>
      </c>
      <c r="G789" s="1">
        <v>4</v>
      </c>
      <c r="H789" s="1">
        <v>1</v>
      </c>
      <c r="I789" s="1">
        <v>382652</v>
      </c>
      <c r="J789" s="1">
        <v>29.125</v>
      </c>
      <c r="L789" s="1" t="s">
        <v>28</v>
      </c>
    </row>
    <row r="790" spans="1:12" ht="15.75" customHeight="1" x14ac:dyDescent="0.25">
      <c r="A790" s="1">
        <v>789</v>
      </c>
      <c r="B790" s="1">
        <v>1</v>
      </c>
      <c r="C790" s="1">
        <v>3</v>
      </c>
      <c r="D790" s="1" t="s">
        <v>1096</v>
      </c>
      <c r="E790" s="1" t="s">
        <v>13</v>
      </c>
      <c r="F790" s="1">
        <v>1</v>
      </c>
      <c r="G790" s="1">
        <v>1</v>
      </c>
      <c r="H790" s="1">
        <v>2</v>
      </c>
      <c r="I790" s="1" t="s">
        <v>155</v>
      </c>
      <c r="J790" s="1">
        <v>20.574999999999999</v>
      </c>
      <c r="L790" s="1" t="s">
        <v>15</v>
      </c>
    </row>
    <row r="791" spans="1:12" ht="15.75" customHeight="1" x14ac:dyDescent="0.25">
      <c r="A791" s="1">
        <v>790</v>
      </c>
      <c r="B791" s="1">
        <v>0</v>
      </c>
      <c r="C791" s="1">
        <v>1</v>
      </c>
      <c r="D791" s="1" t="s">
        <v>1097</v>
      </c>
      <c r="E791" s="1" t="s">
        <v>13</v>
      </c>
      <c r="F791" s="1">
        <v>46</v>
      </c>
      <c r="G791" s="1">
        <v>0</v>
      </c>
      <c r="H791" s="1">
        <v>0</v>
      </c>
      <c r="I791" s="1" t="s">
        <v>220</v>
      </c>
      <c r="J791" s="1">
        <v>79.2</v>
      </c>
      <c r="K791" s="1" t="s">
        <v>1098</v>
      </c>
      <c r="L791" s="1" t="s">
        <v>20</v>
      </c>
    </row>
    <row r="792" spans="1:12" ht="15.75" customHeight="1" x14ac:dyDescent="0.25">
      <c r="A792" s="1">
        <v>791</v>
      </c>
      <c r="B792" s="1">
        <v>0</v>
      </c>
      <c r="C792" s="1">
        <v>3</v>
      </c>
      <c r="D792" s="1" t="s">
        <v>1099</v>
      </c>
      <c r="E792" s="1" t="s">
        <v>13</v>
      </c>
      <c r="G792" s="1">
        <v>0</v>
      </c>
      <c r="H792" s="1">
        <v>0</v>
      </c>
      <c r="I792" s="1">
        <v>12460</v>
      </c>
      <c r="J792" s="1">
        <v>7.75</v>
      </c>
      <c r="L792" s="1" t="s">
        <v>28</v>
      </c>
    </row>
    <row r="793" spans="1:12" ht="15.75" customHeight="1" x14ac:dyDescent="0.25">
      <c r="A793" s="1">
        <v>792</v>
      </c>
      <c r="B793" s="1">
        <v>0</v>
      </c>
      <c r="C793" s="1">
        <v>2</v>
      </c>
      <c r="D793" s="1" t="s">
        <v>1100</v>
      </c>
      <c r="E793" s="1" t="s">
        <v>13</v>
      </c>
      <c r="F793" s="1">
        <v>16</v>
      </c>
      <c r="G793" s="1">
        <v>0</v>
      </c>
      <c r="H793" s="1">
        <v>0</v>
      </c>
      <c r="I793" s="1">
        <v>239865</v>
      </c>
      <c r="J793" s="1">
        <v>26</v>
      </c>
      <c r="L793" s="1" t="s">
        <v>15</v>
      </c>
    </row>
    <row r="794" spans="1:12" ht="15.75" customHeight="1" x14ac:dyDescent="0.25">
      <c r="A794" s="1">
        <v>793</v>
      </c>
      <c r="B794" s="1">
        <v>0</v>
      </c>
      <c r="C794" s="1">
        <v>3</v>
      </c>
      <c r="D794" s="1" t="s">
        <v>1101</v>
      </c>
      <c r="E794" s="1" t="s">
        <v>17</v>
      </c>
      <c r="G794" s="1">
        <v>8</v>
      </c>
      <c r="H794" s="1">
        <v>2</v>
      </c>
      <c r="I794" s="1" t="s">
        <v>252</v>
      </c>
      <c r="J794" s="1">
        <v>69.55</v>
      </c>
      <c r="L794" s="1" t="s">
        <v>15</v>
      </c>
    </row>
    <row r="795" spans="1:12" ht="15.75" customHeight="1" x14ac:dyDescent="0.25">
      <c r="A795" s="1">
        <v>794</v>
      </c>
      <c r="B795" s="1">
        <v>0</v>
      </c>
      <c r="C795" s="1">
        <v>1</v>
      </c>
      <c r="D795" s="1" t="s">
        <v>1102</v>
      </c>
      <c r="E795" s="1" t="s">
        <v>13</v>
      </c>
      <c r="G795" s="1">
        <v>0</v>
      </c>
      <c r="H795" s="1">
        <v>0</v>
      </c>
      <c r="I795" s="1" t="s">
        <v>1103</v>
      </c>
      <c r="J795" s="1">
        <v>30.695799999999998</v>
      </c>
      <c r="L795" s="1" t="s">
        <v>20</v>
      </c>
    </row>
    <row r="796" spans="1:12" ht="15.75" customHeight="1" x14ac:dyDescent="0.25">
      <c r="A796" s="1">
        <v>795</v>
      </c>
      <c r="B796" s="1">
        <v>0</v>
      </c>
      <c r="C796" s="1">
        <v>3</v>
      </c>
      <c r="D796" s="1" t="s">
        <v>1104</v>
      </c>
      <c r="E796" s="1" t="s">
        <v>13</v>
      </c>
      <c r="F796" s="1">
        <v>25</v>
      </c>
      <c r="G796" s="1">
        <v>0</v>
      </c>
      <c r="H796" s="1">
        <v>0</v>
      </c>
      <c r="I796" s="1">
        <v>349203</v>
      </c>
      <c r="J796" s="1">
        <v>7.8958000000000004</v>
      </c>
      <c r="L796" s="1" t="s">
        <v>15</v>
      </c>
    </row>
    <row r="797" spans="1:12" ht="15.75" customHeight="1" x14ac:dyDescent="0.25">
      <c r="A797" s="1">
        <v>796</v>
      </c>
      <c r="B797" s="1">
        <v>0</v>
      </c>
      <c r="C797" s="1">
        <v>2</v>
      </c>
      <c r="D797" s="1" t="s">
        <v>1105</v>
      </c>
      <c r="E797" s="1" t="s">
        <v>13</v>
      </c>
      <c r="F797" s="1">
        <v>39</v>
      </c>
      <c r="G797" s="1">
        <v>0</v>
      </c>
      <c r="H797" s="1">
        <v>0</v>
      </c>
      <c r="I797" s="1">
        <v>28213</v>
      </c>
      <c r="J797" s="1">
        <v>13</v>
      </c>
      <c r="L797" s="1" t="s">
        <v>15</v>
      </c>
    </row>
    <row r="798" spans="1:12" ht="15.75" customHeight="1" x14ac:dyDescent="0.25">
      <c r="A798" s="1">
        <v>797</v>
      </c>
      <c r="B798" s="1">
        <v>1</v>
      </c>
      <c r="C798" s="1">
        <v>1</v>
      </c>
      <c r="D798" s="1" t="s">
        <v>1106</v>
      </c>
      <c r="E798" s="1" t="s">
        <v>17</v>
      </c>
      <c r="F798" s="1">
        <v>49</v>
      </c>
      <c r="G798" s="1">
        <v>0</v>
      </c>
      <c r="H798" s="1">
        <v>0</v>
      </c>
      <c r="I798" s="1">
        <v>17465</v>
      </c>
      <c r="J798" s="1">
        <v>25.929200000000002</v>
      </c>
      <c r="K798" s="1" t="s">
        <v>1107</v>
      </c>
      <c r="L798" s="1" t="s">
        <v>15</v>
      </c>
    </row>
    <row r="799" spans="1:12" ht="15.75" customHeight="1" x14ac:dyDescent="0.25">
      <c r="A799" s="1">
        <v>798</v>
      </c>
      <c r="B799" s="1">
        <v>1</v>
      </c>
      <c r="C799" s="1">
        <v>3</v>
      </c>
      <c r="D799" s="1" t="s">
        <v>1108</v>
      </c>
      <c r="E799" s="1" t="s">
        <v>17</v>
      </c>
      <c r="F799" s="1">
        <v>31</v>
      </c>
      <c r="G799" s="1">
        <v>0</v>
      </c>
      <c r="H799" s="1">
        <v>0</v>
      </c>
      <c r="I799" s="1">
        <v>349244</v>
      </c>
      <c r="J799" s="1">
        <v>8.6832999999999991</v>
      </c>
      <c r="L799" s="1" t="s">
        <v>15</v>
      </c>
    </row>
    <row r="800" spans="1:12" ht="15.75" customHeight="1" x14ac:dyDescent="0.25">
      <c r="A800" s="1">
        <v>799</v>
      </c>
      <c r="B800" s="1">
        <v>0</v>
      </c>
      <c r="C800" s="1">
        <v>3</v>
      </c>
      <c r="D800" s="1" t="s">
        <v>1109</v>
      </c>
      <c r="E800" s="1" t="s">
        <v>13</v>
      </c>
      <c r="F800" s="1">
        <v>30</v>
      </c>
      <c r="G800" s="1">
        <v>0</v>
      </c>
      <c r="H800" s="1">
        <v>0</v>
      </c>
      <c r="I800" s="1">
        <v>2685</v>
      </c>
      <c r="J800" s="1">
        <v>7.2291999999999996</v>
      </c>
      <c r="L800" s="1" t="s">
        <v>20</v>
      </c>
    </row>
    <row r="801" spans="1:12" ht="15.75" customHeight="1" x14ac:dyDescent="0.25">
      <c r="A801" s="1">
        <v>800</v>
      </c>
      <c r="B801" s="1">
        <v>0</v>
      </c>
      <c r="C801" s="1">
        <v>3</v>
      </c>
      <c r="D801" s="1" t="s">
        <v>1110</v>
      </c>
      <c r="E801" s="1" t="s">
        <v>17</v>
      </c>
      <c r="F801" s="1">
        <v>30</v>
      </c>
      <c r="G801" s="1">
        <v>1</v>
      </c>
      <c r="H801" s="1">
        <v>1</v>
      </c>
      <c r="I801" s="1">
        <v>345773</v>
      </c>
      <c r="J801" s="1">
        <v>24.15</v>
      </c>
      <c r="L801" s="1" t="s">
        <v>15</v>
      </c>
    </row>
    <row r="802" spans="1:12" ht="15.75" customHeight="1" x14ac:dyDescent="0.25">
      <c r="A802" s="1">
        <v>801</v>
      </c>
      <c r="B802" s="1">
        <v>0</v>
      </c>
      <c r="C802" s="1">
        <v>2</v>
      </c>
      <c r="D802" s="1" t="s">
        <v>1111</v>
      </c>
      <c r="E802" s="1" t="s">
        <v>13</v>
      </c>
      <c r="F802" s="1">
        <v>34</v>
      </c>
      <c r="G802" s="1">
        <v>0</v>
      </c>
      <c r="H802" s="1">
        <v>0</v>
      </c>
      <c r="I802" s="1">
        <v>250647</v>
      </c>
      <c r="J802" s="1">
        <v>13</v>
      </c>
      <c r="L802" s="1" t="s">
        <v>15</v>
      </c>
    </row>
    <row r="803" spans="1:12" ht="15.75" customHeight="1" x14ac:dyDescent="0.25">
      <c r="A803" s="1">
        <v>802</v>
      </c>
      <c r="B803" s="1">
        <v>1</v>
      </c>
      <c r="C803" s="1">
        <v>2</v>
      </c>
      <c r="D803" s="1" t="s">
        <v>1112</v>
      </c>
      <c r="E803" s="1" t="s">
        <v>17</v>
      </c>
      <c r="F803" s="1">
        <v>31</v>
      </c>
      <c r="G803" s="1">
        <v>1</v>
      </c>
      <c r="H803" s="1">
        <v>1</v>
      </c>
      <c r="I803" s="1" t="s">
        <v>363</v>
      </c>
      <c r="J803" s="1">
        <v>26.25</v>
      </c>
      <c r="L803" s="1" t="s">
        <v>15</v>
      </c>
    </row>
    <row r="804" spans="1:12" ht="15.75" customHeight="1" x14ac:dyDescent="0.25">
      <c r="A804" s="1">
        <v>803</v>
      </c>
      <c r="B804" s="1">
        <v>1</v>
      </c>
      <c r="C804" s="1">
        <v>1</v>
      </c>
      <c r="D804" s="1" t="s">
        <v>1113</v>
      </c>
      <c r="E804" s="1" t="s">
        <v>13</v>
      </c>
      <c r="F804" s="1">
        <v>11</v>
      </c>
      <c r="G804" s="1">
        <v>1</v>
      </c>
      <c r="H804" s="1">
        <v>2</v>
      </c>
      <c r="I804" s="1">
        <v>113760</v>
      </c>
      <c r="J804" s="1">
        <v>120</v>
      </c>
      <c r="K804" s="1" t="s">
        <v>580</v>
      </c>
      <c r="L804" s="1" t="s">
        <v>15</v>
      </c>
    </row>
    <row r="805" spans="1:12" ht="15.75" customHeight="1" x14ac:dyDescent="0.25">
      <c r="A805" s="1">
        <v>804</v>
      </c>
      <c r="B805" s="1">
        <v>1</v>
      </c>
      <c r="C805" s="1">
        <v>3</v>
      </c>
      <c r="D805" s="1" t="s">
        <v>1114</v>
      </c>
      <c r="E805" s="1" t="s">
        <v>13</v>
      </c>
      <c r="F805" s="1">
        <v>0.42</v>
      </c>
      <c r="G805" s="1">
        <v>0</v>
      </c>
      <c r="H805" s="1">
        <v>1</v>
      </c>
      <c r="I805" s="1">
        <v>2625</v>
      </c>
      <c r="J805" s="1">
        <v>8.5167000000000002</v>
      </c>
      <c r="L805" s="1" t="s">
        <v>20</v>
      </c>
    </row>
    <row r="806" spans="1:12" ht="15.75" customHeight="1" x14ac:dyDescent="0.25">
      <c r="A806" s="1">
        <v>805</v>
      </c>
      <c r="B806" s="1">
        <v>1</v>
      </c>
      <c r="C806" s="1">
        <v>3</v>
      </c>
      <c r="D806" s="1" t="s">
        <v>1115</v>
      </c>
      <c r="E806" s="1" t="s">
        <v>13</v>
      </c>
      <c r="F806" s="1">
        <v>27</v>
      </c>
      <c r="G806" s="1">
        <v>0</v>
      </c>
      <c r="H806" s="1">
        <v>0</v>
      </c>
      <c r="I806" s="1">
        <v>347089</v>
      </c>
      <c r="J806" s="1">
        <v>6.9749999999999996</v>
      </c>
      <c r="L806" s="1" t="s">
        <v>15</v>
      </c>
    </row>
    <row r="807" spans="1:12" ht="15.75" customHeight="1" x14ac:dyDescent="0.25">
      <c r="A807" s="1">
        <v>806</v>
      </c>
      <c r="B807" s="1">
        <v>0</v>
      </c>
      <c r="C807" s="1">
        <v>3</v>
      </c>
      <c r="D807" s="1" t="s">
        <v>1116</v>
      </c>
      <c r="E807" s="1" t="s">
        <v>13</v>
      </c>
      <c r="F807" s="1">
        <v>31</v>
      </c>
      <c r="G807" s="1">
        <v>0</v>
      </c>
      <c r="H807" s="1">
        <v>0</v>
      </c>
      <c r="I807" s="1">
        <v>347063</v>
      </c>
      <c r="J807" s="1">
        <v>7.7750000000000004</v>
      </c>
      <c r="L807" s="1" t="s">
        <v>15</v>
      </c>
    </row>
    <row r="808" spans="1:12" ht="15.75" customHeight="1" x14ac:dyDescent="0.25">
      <c r="A808" s="1">
        <v>807</v>
      </c>
      <c r="B808" s="1">
        <v>0</v>
      </c>
      <c r="C808" s="1">
        <v>1</v>
      </c>
      <c r="D808" s="1" t="s">
        <v>1117</v>
      </c>
      <c r="E808" s="1" t="s">
        <v>13</v>
      </c>
      <c r="F808" s="1">
        <v>39</v>
      </c>
      <c r="G808" s="1">
        <v>0</v>
      </c>
      <c r="H808" s="1">
        <v>0</v>
      </c>
      <c r="I808" s="1">
        <v>112050</v>
      </c>
      <c r="J808" s="1">
        <v>0</v>
      </c>
      <c r="K808" s="1" t="s">
        <v>1118</v>
      </c>
      <c r="L808" s="1" t="s">
        <v>15</v>
      </c>
    </row>
    <row r="809" spans="1:12" ht="15.75" customHeight="1" x14ac:dyDescent="0.25">
      <c r="A809" s="1">
        <v>808</v>
      </c>
      <c r="B809" s="1">
        <v>0</v>
      </c>
      <c r="C809" s="1">
        <v>3</v>
      </c>
      <c r="D809" s="1" t="s">
        <v>1119</v>
      </c>
      <c r="E809" s="1" t="s">
        <v>17</v>
      </c>
      <c r="F809" s="1">
        <v>18</v>
      </c>
      <c r="G809" s="1">
        <v>0</v>
      </c>
      <c r="H809" s="1">
        <v>0</v>
      </c>
      <c r="I809" s="1">
        <v>347087</v>
      </c>
      <c r="J809" s="1">
        <v>7.7750000000000004</v>
      </c>
      <c r="L809" s="1" t="s">
        <v>15</v>
      </c>
    </row>
    <row r="810" spans="1:12" ht="15.75" customHeight="1" x14ac:dyDescent="0.25">
      <c r="A810" s="1">
        <v>809</v>
      </c>
      <c r="B810" s="1">
        <v>0</v>
      </c>
      <c r="C810" s="1">
        <v>2</v>
      </c>
      <c r="D810" s="1" t="s">
        <v>1120</v>
      </c>
      <c r="E810" s="1" t="s">
        <v>13</v>
      </c>
      <c r="F810" s="1">
        <v>39</v>
      </c>
      <c r="G810" s="1">
        <v>0</v>
      </c>
      <c r="H810" s="1">
        <v>0</v>
      </c>
      <c r="I810" s="1">
        <v>248723</v>
      </c>
      <c r="J810" s="1">
        <v>13</v>
      </c>
      <c r="L810" s="1" t="s">
        <v>15</v>
      </c>
    </row>
    <row r="811" spans="1:12" ht="15.75" customHeight="1" x14ac:dyDescent="0.25">
      <c r="A811" s="1">
        <v>810</v>
      </c>
      <c r="B811" s="1">
        <v>1</v>
      </c>
      <c r="C811" s="1">
        <v>1</v>
      </c>
      <c r="D811" s="1" t="s">
        <v>1121</v>
      </c>
      <c r="E811" s="1" t="s">
        <v>17</v>
      </c>
      <c r="F811" s="1">
        <v>33</v>
      </c>
      <c r="G811" s="1">
        <v>1</v>
      </c>
      <c r="H811" s="1">
        <v>0</v>
      </c>
      <c r="I811" s="1">
        <v>113806</v>
      </c>
      <c r="J811" s="1">
        <v>53.1</v>
      </c>
      <c r="K811" s="1" t="s">
        <v>1016</v>
      </c>
      <c r="L811" s="1" t="s">
        <v>15</v>
      </c>
    </row>
    <row r="812" spans="1:12" ht="15.75" customHeight="1" x14ac:dyDescent="0.25">
      <c r="A812" s="1">
        <v>811</v>
      </c>
      <c r="B812" s="1">
        <v>0</v>
      </c>
      <c r="C812" s="1">
        <v>3</v>
      </c>
      <c r="D812" s="1" t="s">
        <v>1122</v>
      </c>
      <c r="E812" s="1" t="s">
        <v>13</v>
      </c>
      <c r="F812" s="1">
        <v>26</v>
      </c>
      <c r="G812" s="1">
        <v>0</v>
      </c>
      <c r="H812" s="1">
        <v>0</v>
      </c>
      <c r="I812" s="1">
        <v>3474</v>
      </c>
      <c r="J812" s="1">
        <v>7.8875000000000002</v>
      </c>
      <c r="L812" s="1" t="s">
        <v>15</v>
      </c>
    </row>
    <row r="813" spans="1:12" ht="15.75" customHeight="1" x14ac:dyDescent="0.25">
      <c r="A813" s="1">
        <v>812</v>
      </c>
      <c r="B813" s="1">
        <v>0</v>
      </c>
      <c r="C813" s="1">
        <v>3</v>
      </c>
      <c r="D813" s="1" t="s">
        <v>1123</v>
      </c>
      <c r="E813" s="1" t="s">
        <v>13</v>
      </c>
      <c r="F813" s="1">
        <v>39</v>
      </c>
      <c r="G813" s="1">
        <v>0</v>
      </c>
      <c r="H813" s="1">
        <v>0</v>
      </c>
      <c r="I813" s="1" t="s">
        <v>812</v>
      </c>
      <c r="J813" s="1">
        <v>24.15</v>
      </c>
      <c r="L813" s="1" t="s">
        <v>15</v>
      </c>
    </row>
    <row r="814" spans="1:12" ht="15.75" customHeight="1" x14ac:dyDescent="0.25">
      <c r="A814" s="1">
        <v>813</v>
      </c>
      <c r="B814" s="1">
        <v>0</v>
      </c>
      <c r="C814" s="1">
        <v>2</v>
      </c>
      <c r="D814" s="1" t="s">
        <v>1124</v>
      </c>
      <c r="E814" s="1" t="s">
        <v>13</v>
      </c>
      <c r="F814" s="1">
        <v>35</v>
      </c>
      <c r="G814" s="1">
        <v>0</v>
      </c>
      <c r="H814" s="1">
        <v>0</v>
      </c>
      <c r="I814" s="1">
        <v>28206</v>
      </c>
      <c r="J814" s="1">
        <v>10.5</v>
      </c>
      <c r="L814" s="1" t="s">
        <v>15</v>
      </c>
    </row>
    <row r="815" spans="1:12" ht="15.75" customHeight="1" x14ac:dyDescent="0.25">
      <c r="A815" s="1">
        <v>814</v>
      </c>
      <c r="B815" s="1">
        <v>0</v>
      </c>
      <c r="C815" s="1">
        <v>3</v>
      </c>
      <c r="D815" s="1" t="s">
        <v>1125</v>
      </c>
      <c r="E815" s="1" t="s">
        <v>17</v>
      </c>
      <c r="F815" s="1">
        <v>6</v>
      </c>
      <c r="G815" s="1">
        <v>4</v>
      </c>
      <c r="H815" s="1">
        <v>2</v>
      </c>
      <c r="I815" s="1">
        <v>347082</v>
      </c>
      <c r="J815" s="1">
        <v>31.274999999999999</v>
      </c>
      <c r="L815" s="1" t="s">
        <v>15</v>
      </c>
    </row>
    <row r="816" spans="1:12" ht="15.75" customHeight="1" x14ac:dyDescent="0.25">
      <c r="A816" s="1">
        <v>815</v>
      </c>
      <c r="B816" s="1">
        <v>0</v>
      </c>
      <c r="C816" s="1">
        <v>3</v>
      </c>
      <c r="D816" s="1" t="s">
        <v>1126</v>
      </c>
      <c r="E816" s="1" t="s">
        <v>13</v>
      </c>
      <c r="F816" s="1">
        <v>30.5</v>
      </c>
      <c r="G816" s="1">
        <v>0</v>
      </c>
      <c r="H816" s="1">
        <v>0</v>
      </c>
      <c r="I816" s="1">
        <v>364499</v>
      </c>
      <c r="J816" s="1">
        <v>8.0500000000000007</v>
      </c>
      <c r="L816" s="1" t="s">
        <v>15</v>
      </c>
    </row>
    <row r="817" spans="1:12" ht="15.75" customHeight="1" x14ac:dyDescent="0.25">
      <c r="A817" s="1">
        <v>816</v>
      </c>
      <c r="B817" s="1">
        <v>0</v>
      </c>
      <c r="C817" s="1">
        <v>1</v>
      </c>
      <c r="D817" s="1" t="s">
        <v>1127</v>
      </c>
      <c r="E817" s="1" t="s">
        <v>13</v>
      </c>
      <c r="G817" s="1">
        <v>0</v>
      </c>
      <c r="H817" s="1">
        <v>0</v>
      </c>
      <c r="I817" s="1">
        <v>112058</v>
      </c>
      <c r="J817" s="1">
        <v>0</v>
      </c>
      <c r="K817" s="1" t="s">
        <v>1128</v>
      </c>
      <c r="L817" s="1" t="s">
        <v>15</v>
      </c>
    </row>
    <row r="818" spans="1:12" ht="15.75" customHeight="1" x14ac:dyDescent="0.25">
      <c r="A818" s="1">
        <v>817</v>
      </c>
      <c r="B818" s="1">
        <v>0</v>
      </c>
      <c r="C818" s="1">
        <v>3</v>
      </c>
      <c r="D818" s="1" t="s">
        <v>1129</v>
      </c>
      <c r="E818" s="1" t="s">
        <v>17</v>
      </c>
      <c r="F818" s="1">
        <v>23</v>
      </c>
      <c r="G818" s="1">
        <v>0</v>
      </c>
      <c r="H818" s="1">
        <v>0</v>
      </c>
      <c r="I818" s="1" t="s">
        <v>1130</v>
      </c>
      <c r="J818" s="1">
        <v>7.9249999999999998</v>
      </c>
      <c r="L818" s="1" t="s">
        <v>15</v>
      </c>
    </row>
    <row r="819" spans="1:12" ht="15.75" customHeight="1" x14ac:dyDescent="0.25">
      <c r="A819" s="1">
        <v>818</v>
      </c>
      <c r="B819" s="1">
        <v>0</v>
      </c>
      <c r="C819" s="1">
        <v>2</v>
      </c>
      <c r="D819" s="1" t="s">
        <v>1131</v>
      </c>
      <c r="E819" s="1" t="s">
        <v>13</v>
      </c>
      <c r="F819" s="1">
        <v>31</v>
      </c>
      <c r="G819" s="1">
        <v>1</v>
      </c>
      <c r="H819" s="1">
        <v>1</v>
      </c>
      <c r="I819" s="1" t="s">
        <v>1132</v>
      </c>
      <c r="J819" s="1">
        <v>37.004199999999997</v>
      </c>
      <c r="L819" s="1" t="s">
        <v>20</v>
      </c>
    </row>
    <row r="820" spans="1:12" ht="15.75" customHeight="1" x14ac:dyDescent="0.25">
      <c r="A820" s="1">
        <v>819</v>
      </c>
      <c r="B820" s="1">
        <v>0</v>
      </c>
      <c r="C820" s="1">
        <v>3</v>
      </c>
      <c r="D820" s="1" t="s">
        <v>1133</v>
      </c>
      <c r="E820" s="1" t="s">
        <v>13</v>
      </c>
      <c r="F820" s="1">
        <v>43</v>
      </c>
      <c r="G820" s="1">
        <v>0</v>
      </c>
      <c r="H820" s="1">
        <v>0</v>
      </c>
      <c r="I820" s="1" t="s">
        <v>1134</v>
      </c>
      <c r="J820" s="1">
        <v>6.45</v>
      </c>
      <c r="L820" s="1" t="s">
        <v>15</v>
      </c>
    </row>
    <row r="821" spans="1:12" ht="15.75" customHeight="1" x14ac:dyDescent="0.25">
      <c r="A821" s="1">
        <v>820</v>
      </c>
      <c r="B821" s="1">
        <v>0</v>
      </c>
      <c r="C821" s="1">
        <v>3</v>
      </c>
      <c r="D821" s="1" t="s">
        <v>1135</v>
      </c>
      <c r="E821" s="1" t="s">
        <v>13</v>
      </c>
      <c r="F821" s="1">
        <v>10</v>
      </c>
      <c r="G821" s="1">
        <v>3</v>
      </c>
      <c r="H821" s="1">
        <v>2</v>
      </c>
      <c r="I821" s="1">
        <v>347088</v>
      </c>
      <c r="J821" s="1">
        <v>27.9</v>
      </c>
      <c r="L821" s="1" t="s">
        <v>15</v>
      </c>
    </row>
    <row r="822" spans="1:12" ht="15.75" customHeight="1" x14ac:dyDescent="0.25">
      <c r="A822" s="1">
        <v>821</v>
      </c>
      <c r="B822" s="1">
        <v>1</v>
      </c>
      <c r="C822" s="1">
        <v>1</v>
      </c>
      <c r="D822" s="1" t="s">
        <v>1136</v>
      </c>
      <c r="E822" s="1" t="s">
        <v>17</v>
      </c>
      <c r="F822" s="1">
        <v>52</v>
      </c>
      <c r="G822" s="1">
        <v>1</v>
      </c>
      <c r="H822" s="1">
        <v>1</v>
      </c>
      <c r="I822" s="1">
        <v>12749</v>
      </c>
      <c r="J822" s="1">
        <v>93.5</v>
      </c>
      <c r="K822" s="1" t="s">
        <v>1137</v>
      </c>
      <c r="L822" s="1" t="s">
        <v>15</v>
      </c>
    </row>
    <row r="823" spans="1:12" ht="15.75" customHeight="1" x14ac:dyDescent="0.25">
      <c r="A823" s="1">
        <v>822</v>
      </c>
      <c r="B823" s="1">
        <v>1</v>
      </c>
      <c r="C823" s="1">
        <v>3</v>
      </c>
      <c r="D823" s="1" t="s">
        <v>1138</v>
      </c>
      <c r="E823" s="1" t="s">
        <v>13</v>
      </c>
      <c r="F823" s="1">
        <v>27</v>
      </c>
      <c r="G823" s="1">
        <v>0</v>
      </c>
      <c r="H823" s="1">
        <v>0</v>
      </c>
      <c r="I823" s="1">
        <v>315098</v>
      </c>
      <c r="J823" s="1">
        <v>8.6624999999999996</v>
      </c>
      <c r="L823" s="1" t="s">
        <v>15</v>
      </c>
    </row>
    <row r="824" spans="1:12" ht="15.75" customHeight="1" x14ac:dyDescent="0.25">
      <c r="A824" s="1">
        <v>823</v>
      </c>
      <c r="B824" s="1">
        <v>0</v>
      </c>
      <c r="C824" s="1">
        <v>1</v>
      </c>
      <c r="D824" s="1" t="s">
        <v>1139</v>
      </c>
      <c r="E824" s="1" t="s">
        <v>13</v>
      </c>
      <c r="F824" s="1">
        <v>38</v>
      </c>
      <c r="G824" s="1">
        <v>0</v>
      </c>
      <c r="H824" s="1">
        <v>0</v>
      </c>
      <c r="I824" s="1">
        <v>19972</v>
      </c>
      <c r="J824" s="1">
        <v>0</v>
      </c>
      <c r="L824" s="1" t="s">
        <v>15</v>
      </c>
    </row>
    <row r="825" spans="1:12" ht="15.75" customHeight="1" x14ac:dyDescent="0.25">
      <c r="A825" s="1">
        <v>824</v>
      </c>
      <c r="B825" s="1">
        <v>1</v>
      </c>
      <c r="C825" s="1">
        <v>3</v>
      </c>
      <c r="D825" s="1" t="s">
        <v>1140</v>
      </c>
      <c r="E825" s="1" t="s">
        <v>17</v>
      </c>
      <c r="F825" s="1">
        <v>27</v>
      </c>
      <c r="G825" s="1">
        <v>0</v>
      </c>
      <c r="H825" s="1">
        <v>1</v>
      </c>
      <c r="I825" s="1">
        <v>392096</v>
      </c>
      <c r="J825" s="1">
        <v>12.475</v>
      </c>
      <c r="K825" s="1" t="s">
        <v>1050</v>
      </c>
      <c r="L825" s="1" t="s">
        <v>15</v>
      </c>
    </row>
    <row r="826" spans="1:12" ht="15.75" customHeight="1" x14ac:dyDescent="0.25">
      <c r="A826" s="1">
        <v>825</v>
      </c>
      <c r="B826" s="1">
        <v>0</v>
      </c>
      <c r="C826" s="1">
        <v>3</v>
      </c>
      <c r="D826" s="1" t="s">
        <v>1141</v>
      </c>
      <c r="E826" s="1" t="s">
        <v>13</v>
      </c>
      <c r="F826" s="1">
        <v>2</v>
      </c>
      <c r="G826" s="1">
        <v>4</v>
      </c>
      <c r="H826" s="1">
        <v>1</v>
      </c>
      <c r="I826" s="1">
        <v>3101295</v>
      </c>
      <c r="J826" s="1">
        <v>39.6875</v>
      </c>
      <c r="L826" s="1" t="s">
        <v>15</v>
      </c>
    </row>
    <row r="827" spans="1:12" ht="15.75" customHeight="1" x14ac:dyDescent="0.25">
      <c r="A827" s="1">
        <v>826</v>
      </c>
      <c r="B827" s="1">
        <v>0</v>
      </c>
      <c r="C827" s="1">
        <v>3</v>
      </c>
      <c r="D827" s="1" t="s">
        <v>1142</v>
      </c>
      <c r="E827" s="1" t="s">
        <v>13</v>
      </c>
      <c r="G827" s="1">
        <v>0</v>
      </c>
      <c r="H827" s="1">
        <v>0</v>
      </c>
      <c r="I827" s="1">
        <v>368323</v>
      </c>
      <c r="J827" s="1">
        <v>6.95</v>
      </c>
      <c r="L827" s="1" t="s">
        <v>28</v>
      </c>
    </row>
    <row r="828" spans="1:12" ht="15.75" customHeight="1" x14ac:dyDescent="0.25">
      <c r="A828" s="1">
        <v>827</v>
      </c>
      <c r="B828" s="1">
        <v>0</v>
      </c>
      <c r="C828" s="1">
        <v>3</v>
      </c>
      <c r="D828" s="1" t="s">
        <v>1143</v>
      </c>
      <c r="E828" s="1" t="s">
        <v>13</v>
      </c>
      <c r="G828" s="1">
        <v>0</v>
      </c>
      <c r="H828" s="1">
        <v>0</v>
      </c>
      <c r="I828" s="1">
        <v>1601</v>
      </c>
      <c r="J828" s="1">
        <v>56.495800000000003</v>
      </c>
      <c r="L828" s="1" t="s">
        <v>15</v>
      </c>
    </row>
    <row r="829" spans="1:12" ht="15.75" customHeight="1" x14ac:dyDescent="0.25">
      <c r="A829" s="1">
        <v>828</v>
      </c>
      <c r="B829" s="1">
        <v>1</v>
      </c>
      <c r="C829" s="1">
        <v>2</v>
      </c>
      <c r="D829" s="1" t="s">
        <v>1144</v>
      </c>
      <c r="E829" s="1" t="s">
        <v>13</v>
      </c>
      <c r="F829" s="1">
        <v>1</v>
      </c>
      <c r="G829" s="1">
        <v>0</v>
      </c>
      <c r="H829" s="1">
        <v>2</v>
      </c>
      <c r="I829" s="1" t="s">
        <v>1132</v>
      </c>
      <c r="J829" s="1">
        <v>37.004199999999997</v>
      </c>
      <c r="L829" s="1" t="s">
        <v>20</v>
      </c>
    </row>
    <row r="830" spans="1:12" ht="15.75" customHeight="1" x14ac:dyDescent="0.25">
      <c r="A830" s="1">
        <v>829</v>
      </c>
      <c r="B830" s="1">
        <v>1</v>
      </c>
      <c r="C830" s="1">
        <v>3</v>
      </c>
      <c r="D830" s="1" t="s">
        <v>1145</v>
      </c>
      <c r="E830" s="1" t="s">
        <v>13</v>
      </c>
      <c r="G830" s="1">
        <v>0</v>
      </c>
      <c r="H830" s="1">
        <v>0</v>
      </c>
      <c r="I830" s="1">
        <v>367228</v>
      </c>
      <c r="J830" s="1">
        <v>7.75</v>
      </c>
      <c r="L830" s="1" t="s">
        <v>28</v>
      </c>
    </row>
    <row r="831" spans="1:12" ht="15.75" customHeight="1" x14ac:dyDescent="0.25">
      <c r="A831" s="1">
        <v>830</v>
      </c>
      <c r="B831" s="1">
        <v>1</v>
      </c>
      <c r="C831" s="1">
        <v>1</v>
      </c>
      <c r="D831" s="1" t="s">
        <v>1146</v>
      </c>
      <c r="E831" s="1" t="s">
        <v>17</v>
      </c>
      <c r="F831" s="1">
        <v>62</v>
      </c>
      <c r="G831" s="1">
        <v>0</v>
      </c>
      <c r="H831" s="1">
        <v>0</v>
      </c>
      <c r="I831" s="1">
        <v>113572</v>
      </c>
      <c r="J831" s="1">
        <v>80</v>
      </c>
      <c r="K831" s="1" t="s">
        <v>109</v>
      </c>
    </row>
    <row r="832" spans="1:12" ht="15.75" customHeight="1" x14ac:dyDescent="0.25">
      <c r="A832" s="1">
        <v>831</v>
      </c>
      <c r="B832" s="1">
        <v>1</v>
      </c>
      <c r="C832" s="1">
        <v>3</v>
      </c>
      <c r="D832" s="1" t="s">
        <v>1147</v>
      </c>
      <c r="E832" s="1" t="s">
        <v>17</v>
      </c>
      <c r="F832" s="1">
        <v>15</v>
      </c>
      <c r="G832" s="1">
        <v>1</v>
      </c>
      <c r="H832" s="1">
        <v>0</v>
      </c>
      <c r="I832" s="1">
        <v>2659</v>
      </c>
      <c r="J832" s="1">
        <v>14.4542</v>
      </c>
      <c r="L832" s="1" t="s">
        <v>20</v>
      </c>
    </row>
    <row r="833" spans="1:12" ht="15.75" customHeight="1" x14ac:dyDescent="0.25">
      <c r="A833" s="1">
        <v>832</v>
      </c>
      <c r="B833" s="1">
        <v>1</v>
      </c>
      <c r="C833" s="1">
        <v>2</v>
      </c>
      <c r="D833" s="1" t="s">
        <v>1148</v>
      </c>
      <c r="E833" s="1" t="s">
        <v>13</v>
      </c>
      <c r="F833" s="1">
        <v>0.83</v>
      </c>
      <c r="G833" s="1">
        <v>1</v>
      </c>
      <c r="H833" s="1">
        <v>1</v>
      </c>
      <c r="I833" s="1">
        <v>29106</v>
      </c>
      <c r="J833" s="1">
        <v>18.75</v>
      </c>
      <c r="L833" s="1" t="s">
        <v>15</v>
      </c>
    </row>
    <row r="834" spans="1:12" ht="15.75" customHeight="1" x14ac:dyDescent="0.25">
      <c r="A834" s="1">
        <v>833</v>
      </c>
      <c r="B834" s="1">
        <v>0</v>
      </c>
      <c r="C834" s="1">
        <v>3</v>
      </c>
      <c r="D834" s="1" t="s">
        <v>1149</v>
      </c>
      <c r="E834" s="1" t="s">
        <v>13</v>
      </c>
      <c r="G834" s="1">
        <v>0</v>
      </c>
      <c r="H834" s="1">
        <v>0</v>
      </c>
      <c r="I834" s="1">
        <v>2671</v>
      </c>
      <c r="J834" s="1">
        <v>7.2291999999999996</v>
      </c>
      <c r="L834" s="1" t="s">
        <v>20</v>
      </c>
    </row>
    <row r="835" spans="1:12" ht="15.75" customHeight="1" x14ac:dyDescent="0.25">
      <c r="A835" s="1">
        <v>834</v>
      </c>
      <c r="B835" s="1">
        <v>0</v>
      </c>
      <c r="C835" s="1">
        <v>3</v>
      </c>
      <c r="D835" s="1" t="s">
        <v>1150</v>
      </c>
      <c r="E835" s="1" t="s">
        <v>13</v>
      </c>
      <c r="F835" s="1">
        <v>23</v>
      </c>
      <c r="G835" s="1">
        <v>0</v>
      </c>
      <c r="H835" s="1">
        <v>0</v>
      </c>
      <c r="I835" s="1">
        <v>347468</v>
      </c>
      <c r="J835" s="1">
        <v>7.8541999999999996</v>
      </c>
      <c r="L835" s="1" t="s">
        <v>15</v>
      </c>
    </row>
    <row r="836" spans="1:12" ht="15.75" customHeight="1" x14ac:dyDescent="0.25">
      <c r="A836" s="1">
        <v>835</v>
      </c>
      <c r="B836" s="1">
        <v>0</v>
      </c>
      <c r="C836" s="1">
        <v>3</v>
      </c>
      <c r="D836" s="1" t="s">
        <v>1151</v>
      </c>
      <c r="E836" s="1" t="s">
        <v>13</v>
      </c>
      <c r="F836" s="1">
        <v>18</v>
      </c>
      <c r="G836" s="1">
        <v>0</v>
      </c>
      <c r="H836" s="1">
        <v>0</v>
      </c>
      <c r="I836" s="1">
        <v>2223</v>
      </c>
      <c r="J836" s="1">
        <v>8.3000000000000007</v>
      </c>
      <c r="L836" s="1" t="s">
        <v>15</v>
      </c>
    </row>
    <row r="837" spans="1:12" ht="15.75" customHeight="1" x14ac:dyDescent="0.25">
      <c r="A837" s="1">
        <v>836</v>
      </c>
      <c r="B837" s="1">
        <v>1</v>
      </c>
      <c r="C837" s="1">
        <v>1</v>
      </c>
      <c r="D837" s="1" t="s">
        <v>1152</v>
      </c>
      <c r="E837" s="1" t="s">
        <v>17</v>
      </c>
      <c r="F837" s="1">
        <v>39</v>
      </c>
      <c r="G837" s="1">
        <v>1</v>
      </c>
      <c r="H837" s="1">
        <v>1</v>
      </c>
      <c r="I837" s="1" t="s">
        <v>1153</v>
      </c>
      <c r="J837" s="1">
        <v>83.158299999999997</v>
      </c>
      <c r="K837" s="1" t="s">
        <v>1154</v>
      </c>
      <c r="L837" s="1" t="s">
        <v>20</v>
      </c>
    </row>
    <row r="838" spans="1:12" ht="15.75" customHeight="1" x14ac:dyDescent="0.25">
      <c r="A838" s="1">
        <v>837</v>
      </c>
      <c r="B838" s="1">
        <v>0</v>
      </c>
      <c r="C838" s="1">
        <v>3</v>
      </c>
      <c r="D838" s="1" t="s">
        <v>1155</v>
      </c>
      <c r="E838" s="1" t="s">
        <v>13</v>
      </c>
      <c r="F838" s="1">
        <v>21</v>
      </c>
      <c r="G838" s="1">
        <v>0</v>
      </c>
      <c r="H838" s="1">
        <v>0</v>
      </c>
      <c r="I838" s="1">
        <v>315097</v>
      </c>
      <c r="J838" s="1">
        <v>8.6624999999999996</v>
      </c>
      <c r="L838" s="1" t="s">
        <v>15</v>
      </c>
    </row>
    <row r="839" spans="1:12" ht="15.75" customHeight="1" x14ac:dyDescent="0.25">
      <c r="A839" s="1">
        <v>838</v>
      </c>
      <c r="B839" s="1">
        <v>0</v>
      </c>
      <c r="C839" s="1">
        <v>3</v>
      </c>
      <c r="D839" s="1" t="s">
        <v>1156</v>
      </c>
      <c r="E839" s="1" t="s">
        <v>13</v>
      </c>
      <c r="G839" s="1">
        <v>0</v>
      </c>
      <c r="H839" s="1">
        <v>0</v>
      </c>
      <c r="I839" s="1">
        <v>392092</v>
      </c>
      <c r="J839" s="1">
        <v>8.0500000000000007</v>
      </c>
      <c r="L839" s="1" t="s">
        <v>15</v>
      </c>
    </row>
    <row r="840" spans="1:12" ht="15.75" customHeight="1" x14ac:dyDescent="0.25">
      <c r="A840" s="1">
        <v>839</v>
      </c>
      <c r="B840" s="1">
        <v>1</v>
      </c>
      <c r="C840" s="1">
        <v>3</v>
      </c>
      <c r="D840" s="1" t="s">
        <v>1157</v>
      </c>
      <c r="E840" s="1" t="s">
        <v>13</v>
      </c>
      <c r="F840" s="1">
        <v>32</v>
      </c>
      <c r="G840" s="1">
        <v>0</v>
      </c>
      <c r="H840" s="1">
        <v>0</v>
      </c>
      <c r="I840" s="1">
        <v>1601</v>
      </c>
      <c r="J840" s="1">
        <v>56.495800000000003</v>
      </c>
      <c r="L840" s="1" t="s">
        <v>15</v>
      </c>
    </row>
    <row r="841" spans="1:12" ht="15.75" customHeight="1" x14ac:dyDescent="0.25">
      <c r="A841" s="1">
        <v>840</v>
      </c>
      <c r="B841" s="1">
        <v>1</v>
      </c>
      <c r="C841" s="1">
        <v>1</v>
      </c>
      <c r="D841" s="1" t="s">
        <v>1158</v>
      </c>
      <c r="E841" s="1" t="s">
        <v>13</v>
      </c>
      <c r="G841" s="1">
        <v>0</v>
      </c>
      <c r="H841" s="1">
        <v>0</v>
      </c>
      <c r="I841" s="1">
        <v>11774</v>
      </c>
      <c r="J841" s="1">
        <v>29.7</v>
      </c>
      <c r="K841" s="1" t="s">
        <v>1159</v>
      </c>
      <c r="L841" s="1" t="s">
        <v>20</v>
      </c>
    </row>
    <row r="842" spans="1:12" ht="15.75" customHeight="1" x14ac:dyDescent="0.25">
      <c r="A842" s="1">
        <v>841</v>
      </c>
      <c r="B842" s="1">
        <v>0</v>
      </c>
      <c r="C842" s="1">
        <v>3</v>
      </c>
      <c r="D842" s="1" t="s">
        <v>1160</v>
      </c>
      <c r="E842" s="1" t="s">
        <v>13</v>
      </c>
      <c r="F842" s="1">
        <v>20</v>
      </c>
      <c r="G842" s="1">
        <v>0</v>
      </c>
      <c r="H842" s="1">
        <v>0</v>
      </c>
      <c r="I842" s="1" t="s">
        <v>1161</v>
      </c>
      <c r="J842" s="1">
        <v>7.9249999999999998</v>
      </c>
      <c r="L842" s="1" t="s">
        <v>15</v>
      </c>
    </row>
    <row r="843" spans="1:12" ht="15.75" customHeight="1" x14ac:dyDescent="0.25">
      <c r="A843" s="1">
        <v>842</v>
      </c>
      <c r="B843" s="1">
        <v>0</v>
      </c>
      <c r="C843" s="1">
        <v>2</v>
      </c>
      <c r="D843" s="1" t="s">
        <v>1162</v>
      </c>
      <c r="E843" s="1" t="s">
        <v>13</v>
      </c>
      <c r="F843" s="1">
        <v>16</v>
      </c>
      <c r="G843" s="1">
        <v>0</v>
      </c>
      <c r="H843" s="1">
        <v>0</v>
      </c>
      <c r="I843" s="1" t="s">
        <v>1074</v>
      </c>
      <c r="J843" s="1">
        <v>10.5</v>
      </c>
      <c r="L843" s="1" t="s">
        <v>15</v>
      </c>
    </row>
    <row r="844" spans="1:12" ht="15.75" customHeight="1" x14ac:dyDescent="0.25">
      <c r="A844" s="1">
        <v>843</v>
      </c>
      <c r="B844" s="1">
        <v>1</v>
      </c>
      <c r="C844" s="1">
        <v>1</v>
      </c>
      <c r="D844" s="1" t="s">
        <v>1163</v>
      </c>
      <c r="E844" s="1" t="s">
        <v>17</v>
      </c>
      <c r="F844" s="1">
        <v>30</v>
      </c>
      <c r="G844" s="1">
        <v>0</v>
      </c>
      <c r="H844" s="1">
        <v>0</v>
      </c>
      <c r="I844" s="1">
        <v>113798</v>
      </c>
      <c r="J844" s="1">
        <v>31</v>
      </c>
      <c r="L844" s="1" t="s">
        <v>20</v>
      </c>
    </row>
    <row r="845" spans="1:12" ht="15.75" customHeight="1" x14ac:dyDescent="0.25">
      <c r="A845" s="1">
        <v>844</v>
      </c>
      <c r="B845" s="1">
        <v>0</v>
      </c>
      <c r="C845" s="1">
        <v>3</v>
      </c>
      <c r="D845" s="1" t="s">
        <v>1164</v>
      </c>
      <c r="E845" s="1" t="s">
        <v>13</v>
      </c>
      <c r="F845" s="1">
        <v>34.5</v>
      </c>
      <c r="G845" s="1">
        <v>0</v>
      </c>
      <c r="H845" s="1">
        <v>0</v>
      </c>
      <c r="I845" s="1">
        <v>2683</v>
      </c>
      <c r="J845" s="1">
        <v>6.4375</v>
      </c>
      <c r="L845" s="1" t="s">
        <v>20</v>
      </c>
    </row>
    <row r="846" spans="1:12" ht="15.75" customHeight="1" x14ac:dyDescent="0.25">
      <c r="A846" s="1">
        <v>845</v>
      </c>
      <c r="B846" s="1">
        <v>0</v>
      </c>
      <c r="C846" s="1">
        <v>3</v>
      </c>
      <c r="D846" s="1" t="s">
        <v>1165</v>
      </c>
      <c r="E846" s="1" t="s">
        <v>13</v>
      </c>
      <c r="F846" s="1">
        <v>17</v>
      </c>
      <c r="G846" s="1">
        <v>0</v>
      </c>
      <c r="H846" s="1">
        <v>0</v>
      </c>
      <c r="I846" s="1">
        <v>315090</v>
      </c>
      <c r="J846" s="1">
        <v>8.6624999999999996</v>
      </c>
      <c r="L846" s="1" t="s">
        <v>15</v>
      </c>
    </row>
    <row r="847" spans="1:12" ht="15.75" customHeight="1" x14ac:dyDescent="0.25">
      <c r="A847" s="1">
        <v>846</v>
      </c>
      <c r="B847" s="1">
        <v>0</v>
      </c>
      <c r="C847" s="1">
        <v>3</v>
      </c>
      <c r="D847" s="1" t="s">
        <v>1166</v>
      </c>
      <c r="E847" s="1" t="s">
        <v>13</v>
      </c>
      <c r="F847" s="1">
        <v>42</v>
      </c>
      <c r="G847" s="1">
        <v>0</v>
      </c>
      <c r="H847" s="1">
        <v>0</v>
      </c>
      <c r="I847" s="1" t="s">
        <v>1167</v>
      </c>
      <c r="J847" s="1">
        <v>7.55</v>
      </c>
      <c r="L847" s="1" t="s">
        <v>15</v>
      </c>
    </row>
    <row r="848" spans="1:12" ht="15.75" customHeight="1" x14ac:dyDescent="0.25">
      <c r="A848" s="1">
        <v>847</v>
      </c>
      <c r="B848" s="1">
        <v>0</v>
      </c>
      <c r="C848" s="1">
        <v>3</v>
      </c>
      <c r="D848" s="1" t="s">
        <v>1168</v>
      </c>
      <c r="E848" s="1" t="s">
        <v>13</v>
      </c>
      <c r="G848" s="1">
        <v>8</v>
      </c>
      <c r="H848" s="1">
        <v>2</v>
      </c>
      <c r="I848" s="1" t="s">
        <v>252</v>
      </c>
      <c r="J848" s="1">
        <v>69.55</v>
      </c>
      <c r="L848" s="1" t="s">
        <v>15</v>
      </c>
    </row>
    <row r="849" spans="1:12" ht="15.75" customHeight="1" x14ac:dyDescent="0.25">
      <c r="A849" s="1">
        <v>848</v>
      </c>
      <c r="B849" s="1">
        <v>0</v>
      </c>
      <c r="C849" s="1">
        <v>3</v>
      </c>
      <c r="D849" s="1" t="s">
        <v>1169</v>
      </c>
      <c r="E849" s="1" t="s">
        <v>13</v>
      </c>
      <c r="F849" s="1">
        <v>35</v>
      </c>
      <c r="G849" s="1">
        <v>0</v>
      </c>
      <c r="H849" s="1">
        <v>0</v>
      </c>
      <c r="I849" s="1">
        <v>349213</v>
      </c>
      <c r="J849" s="1">
        <v>7.8958000000000004</v>
      </c>
      <c r="L849" s="1" t="s">
        <v>20</v>
      </c>
    </row>
    <row r="850" spans="1:12" ht="15.75" customHeight="1" x14ac:dyDescent="0.25">
      <c r="A850" s="1">
        <v>849</v>
      </c>
      <c r="B850" s="1">
        <v>0</v>
      </c>
      <c r="C850" s="1">
        <v>2</v>
      </c>
      <c r="D850" s="1" t="s">
        <v>1170</v>
      </c>
      <c r="E850" s="1" t="s">
        <v>13</v>
      </c>
      <c r="F850" s="1">
        <v>28</v>
      </c>
      <c r="G850" s="1">
        <v>0</v>
      </c>
      <c r="H850" s="1">
        <v>1</v>
      </c>
      <c r="I850" s="1">
        <v>248727</v>
      </c>
      <c r="J850" s="1">
        <v>33</v>
      </c>
      <c r="L850" s="1" t="s">
        <v>15</v>
      </c>
    </row>
    <row r="851" spans="1:12" ht="15.75" customHeight="1" x14ac:dyDescent="0.25">
      <c r="A851" s="1">
        <v>850</v>
      </c>
      <c r="B851" s="1">
        <v>1</v>
      </c>
      <c r="C851" s="1">
        <v>1</v>
      </c>
      <c r="D851" s="1" t="s">
        <v>1171</v>
      </c>
      <c r="E851" s="1" t="s">
        <v>17</v>
      </c>
      <c r="G851" s="1">
        <v>1</v>
      </c>
      <c r="H851" s="1">
        <v>0</v>
      </c>
      <c r="I851" s="1">
        <v>17453</v>
      </c>
      <c r="J851" s="1">
        <v>89.104200000000006</v>
      </c>
      <c r="K851" s="1" t="s">
        <v>657</v>
      </c>
      <c r="L851" s="1" t="s">
        <v>20</v>
      </c>
    </row>
    <row r="852" spans="1:12" ht="15.75" customHeight="1" x14ac:dyDescent="0.25">
      <c r="A852" s="1">
        <v>851</v>
      </c>
      <c r="B852" s="1">
        <v>0</v>
      </c>
      <c r="C852" s="1">
        <v>3</v>
      </c>
      <c r="D852" s="1" t="s">
        <v>1172</v>
      </c>
      <c r="E852" s="1" t="s">
        <v>13</v>
      </c>
      <c r="F852" s="1">
        <v>4</v>
      </c>
      <c r="G852" s="1">
        <v>4</v>
      </c>
      <c r="H852" s="1">
        <v>2</v>
      </c>
      <c r="I852" s="1">
        <v>347082</v>
      </c>
      <c r="J852" s="1">
        <v>31.274999999999999</v>
      </c>
      <c r="L852" s="1" t="s">
        <v>15</v>
      </c>
    </row>
    <row r="853" spans="1:12" ht="15.75" customHeight="1" x14ac:dyDescent="0.25">
      <c r="A853" s="1">
        <v>852</v>
      </c>
      <c r="B853" s="1">
        <v>0</v>
      </c>
      <c r="C853" s="1">
        <v>3</v>
      </c>
      <c r="D853" s="1" t="s">
        <v>1173</v>
      </c>
      <c r="E853" s="1" t="s">
        <v>13</v>
      </c>
      <c r="F853" s="1">
        <v>74</v>
      </c>
      <c r="G853" s="1">
        <v>0</v>
      </c>
      <c r="H853" s="1">
        <v>0</v>
      </c>
      <c r="I853" s="1">
        <v>347060</v>
      </c>
      <c r="J853" s="1">
        <v>7.7750000000000004</v>
      </c>
      <c r="L853" s="1" t="s">
        <v>15</v>
      </c>
    </row>
    <row r="854" spans="1:12" ht="15.75" customHeight="1" x14ac:dyDescent="0.25">
      <c r="A854" s="1">
        <v>853</v>
      </c>
      <c r="B854" s="1">
        <v>0</v>
      </c>
      <c r="C854" s="1">
        <v>3</v>
      </c>
      <c r="D854" s="1" t="s">
        <v>1174</v>
      </c>
      <c r="E854" s="1" t="s">
        <v>17</v>
      </c>
      <c r="F854" s="1">
        <v>9</v>
      </c>
      <c r="G854" s="1">
        <v>1</v>
      </c>
      <c r="H854" s="1">
        <v>1</v>
      </c>
      <c r="I854" s="1">
        <v>2678</v>
      </c>
      <c r="J854" s="1">
        <v>15.245799999999999</v>
      </c>
      <c r="L854" s="1" t="s">
        <v>20</v>
      </c>
    </row>
    <row r="855" spans="1:12" ht="15.75" customHeight="1" x14ac:dyDescent="0.25">
      <c r="A855" s="1">
        <v>854</v>
      </c>
      <c r="B855" s="1">
        <v>1</v>
      </c>
      <c r="C855" s="1">
        <v>1</v>
      </c>
      <c r="D855" s="1" t="s">
        <v>1175</v>
      </c>
      <c r="E855" s="1" t="s">
        <v>17</v>
      </c>
      <c r="F855" s="1">
        <v>16</v>
      </c>
      <c r="G855" s="1">
        <v>0</v>
      </c>
      <c r="H855" s="1">
        <v>1</v>
      </c>
      <c r="I855" s="1" t="s">
        <v>1176</v>
      </c>
      <c r="J855" s="1">
        <v>39.4</v>
      </c>
      <c r="K855" s="1" t="s">
        <v>1177</v>
      </c>
      <c r="L855" s="1" t="s">
        <v>15</v>
      </c>
    </row>
    <row r="856" spans="1:12" ht="15.75" customHeight="1" x14ac:dyDescent="0.25">
      <c r="A856" s="1">
        <v>855</v>
      </c>
      <c r="B856" s="1">
        <v>0</v>
      </c>
      <c r="C856" s="1">
        <v>2</v>
      </c>
      <c r="D856" s="1" t="s">
        <v>1178</v>
      </c>
      <c r="E856" s="1" t="s">
        <v>17</v>
      </c>
      <c r="F856" s="1">
        <v>44</v>
      </c>
      <c r="G856" s="1">
        <v>1</v>
      </c>
      <c r="H856" s="1">
        <v>0</v>
      </c>
      <c r="I856" s="1">
        <v>244252</v>
      </c>
      <c r="J856" s="1">
        <v>26</v>
      </c>
      <c r="L856" s="1" t="s">
        <v>15</v>
      </c>
    </row>
    <row r="857" spans="1:12" ht="15.75" customHeight="1" x14ac:dyDescent="0.25">
      <c r="A857" s="1">
        <v>856</v>
      </c>
      <c r="B857" s="1">
        <v>1</v>
      </c>
      <c r="C857" s="1">
        <v>3</v>
      </c>
      <c r="D857" s="1" t="s">
        <v>1179</v>
      </c>
      <c r="E857" s="1" t="s">
        <v>17</v>
      </c>
      <c r="F857" s="1">
        <v>18</v>
      </c>
      <c r="G857" s="1">
        <v>0</v>
      </c>
      <c r="H857" s="1">
        <v>1</v>
      </c>
      <c r="I857" s="1">
        <v>392091</v>
      </c>
      <c r="J857" s="1">
        <v>9.35</v>
      </c>
      <c r="L857" s="1" t="s">
        <v>15</v>
      </c>
    </row>
    <row r="858" spans="1:12" ht="15.75" customHeight="1" x14ac:dyDescent="0.25">
      <c r="A858" s="1">
        <v>857</v>
      </c>
      <c r="B858" s="1">
        <v>1</v>
      </c>
      <c r="C858" s="1">
        <v>1</v>
      </c>
      <c r="D858" s="1" t="s">
        <v>1180</v>
      </c>
      <c r="E858" s="1" t="s">
        <v>17</v>
      </c>
      <c r="F858" s="1">
        <v>45</v>
      </c>
      <c r="G858" s="1">
        <v>1</v>
      </c>
      <c r="H858" s="1">
        <v>1</v>
      </c>
      <c r="I858" s="1">
        <v>36928</v>
      </c>
      <c r="J858" s="1">
        <v>164.86670000000001</v>
      </c>
      <c r="L858" s="1" t="s">
        <v>15</v>
      </c>
    </row>
    <row r="859" spans="1:12" ht="15.75" customHeight="1" x14ac:dyDescent="0.25">
      <c r="A859" s="1">
        <v>858</v>
      </c>
      <c r="B859" s="1">
        <v>1</v>
      </c>
      <c r="C859" s="1">
        <v>1</v>
      </c>
      <c r="D859" s="1" t="s">
        <v>1181</v>
      </c>
      <c r="E859" s="1" t="s">
        <v>13</v>
      </c>
      <c r="F859" s="1">
        <v>51</v>
      </c>
      <c r="G859" s="1">
        <v>0</v>
      </c>
      <c r="H859" s="1">
        <v>0</v>
      </c>
      <c r="I859" s="1">
        <v>113055</v>
      </c>
      <c r="J859" s="1">
        <v>26.55</v>
      </c>
      <c r="K859" s="1" t="s">
        <v>1182</v>
      </c>
      <c r="L859" s="1" t="s">
        <v>15</v>
      </c>
    </row>
    <row r="860" spans="1:12" ht="15.75" customHeight="1" x14ac:dyDescent="0.25">
      <c r="A860" s="1">
        <v>859</v>
      </c>
      <c r="B860" s="1">
        <v>1</v>
      </c>
      <c r="C860" s="1">
        <v>3</v>
      </c>
      <c r="D860" s="1" t="s">
        <v>1183</v>
      </c>
      <c r="E860" s="1" t="s">
        <v>17</v>
      </c>
      <c r="F860" s="1">
        <v>24</v>
      </c>
      <c r="G860" s="1">
        <v>0</v>
      </c>
      <c r="H860" s="1">
        <v>3</v>
      </c>
      <c r="I860" s="1">
        <v>2666</v>
      </c>
      <c r="J860" s="1">
        <v>19.258299999999998</v>
      </c>
      <c r="L860" s="1" t="s">
        <v>20</v>
      </c>
    </row>
    <row r="861" spans="1:12" ht="15.75" customHeight="1" x14ac:dyDescent="0.25">
      <c r="A861" s="1">
        <v>860</v>
      </c>
      <c r="B861" s="1">
        <v>0</v>
      </c>
      <c r="C861" s="1">
        <v>3</v>
      </c>
      <c r="D861" s="1" t="s">
        <v>1184</v>
      </c>
      <c r="E861" s="1" t="s">
        <v>13</v>
      </c>
      <c r="G861" s="1">
        <v>0</v>
      </c>
      <c r="H861" s="1">
        <v>0</v>
      </c>
      <c r="I861" s="1">
        <v>2629</v>
      </c>
      <c r="J861" s="1">
        <v>7.2291999999999996</v>
      </c>
      <c r="L861" s="1" t="s">
        <v>20</v>
      </c>
    </row>
    <row r="862" spans="1:12" ht="15.75" customHeight="1" x14ac:dyDescent="0.25">
      <c r="A862" s="1">
        <v>861</v>
      </c>
      <c r="B862" s="1">
        <v>0</v>
      </c>
      <c r="C862" s="1">
        <v>3</v>
      </c>
      <c r="D862" s="1" t="s">
        <v>1185</v>
      </c>
      <c r="E862" s="1" t="s">
        <v>13</v>
      </c>
      <c r="F862" s="1">
        <v>41</v>
      </c>
      <c r="G862" s="1">
        <v>2</v>
      </c>
      <c r="H862" s="1">
        <v>0</v>
      </c>
      <c r="I862" s="1">
        <v>350026</v>
      </c>
      <c r="J862" s="1">
        <v>14.1083</v>
      </c>
      <c r="L862" s="1" t="s">
        <v>15</v>
      </c>
    </row>
    <row r="863" spans="1:12" ht="15.75" customHeight="1" x14ac:dyDescent="0.25">
      <c r="A863" s="1">
        <v>862</v>
      </c>
      <c r="B863" s="1">
        <v>0</v>
      </c>
      <c r="C863" s="1">
        <v>2</v>
      </c>
      <c r="D863" s="1" t="s">
        <v>1186</v>
      </c>
      <c r="E863" s="1" t="s">
        <v>13</v>
      </c>
      <c r="F863" s="1">
        <v>21</v>
      </c>
      <c r="G863" s="1">
        <v>1</v>
      </c>
      <c r="H863" s="1">
        <v>0</v>
      </c>
      <c r="I863" s="1">
        <v>28134</v>
      </c>
      <c r="J863" s="1">
        <v>11.5</v>
      </c>
      <c r="L863" s="1" t="s">
        <v>15</v>
      </c>
    </row>
    <row r="864" spans="1:12" ht="15.75" customHeight="1" x14ac:dyDescent="0.25">
      <c r="A864" s="1">
        <v>863</v>
      </c>
      <c r="B864" s="1">
        <v>1</v>
      </c>
      <c r="C864" s="1">
        <v>1</v>
      </c>
      <c r="D864" s="1" t="s">
        <v>1187</v>
      </c>
      <c r="E864" s="1" t="s">
        <v>17</v>
      </c>
      <c r="F864" s="1">
        <v>48</v>
      </c>
      <c r="G864" s="1">
        <v>0</v>
      </c>
      <c r="H864" s="1">
        <v>0</v>
      </c>
      <c r="I864" s="1">
        <v>17466</v>
      </c>
      <c r="J864" s="1">
        <v>25.929200000000002</v>
      </c>
      <c r="K864" s="1" t="s">
        <v>1107</v>
      </c>
      <c r="L864" s="1" t="s">
        <v>15</v>
      </c>
    </row>
    <row r="865" spans="1:12" ht="15.75" customHeight="1" x14ac:dyDescent="0.25">
      <c r="A865" s="1">
        <v>864</v>
      </c>
      <c r="B865" s="1">
        <v>0</v>
      </c>
      <c r="C865" s="1">
        <v>3</v>
      </c>
      <c r="D865" s="1" t="s">
        <v>1188</v>
      </c>
      <c r="E865" s="1" t="s">
        <v>17</v>
      </c>
      <c r="G865" s="1">
        <v>8</v>
      </c>
      <c r="H865" s="1">
        <v>2</v>
      </c>
      <c r="I865" s="1" t="s">
        <v>252</v>
      </c>
      <c r="J865" s="1">
        <v>69.55</v>
      </c>
      <c r="L865" s="1" t="s">
        <v>15</v>
      </c>
    </row>
    <row r="866" spans="1:12" ht="15.75" customHeight="1" x14ac:dyDescent="0.25">
      <c r="A866" s="1">
        <v>865</v>
      </c>
      <c r="B866" s="1">
        <v>0</v>
      </c>
      <c r="C866" s="1">
        <v>2</v>
      </c>
      <c r="D866" s="1" t="s">
        <v>1189</v>
      </c>
      <c r="E866" s="1" t="s">
        <v>13</v>
      </c>
      <c r="F866" s="1">
        <v>24</v>
      </c>
      <c r="G866" s="1">
        <v>0</v>
      </c>
      <c r="H866" s="1">
        <v>0</v>
      </c>
      <c r="I866" s="1">
        <v>233866</v>
      </c>
      <c r="J866" s="1">
        <v>13</v>
      </c>
      <c r="L866" s="1" t="s">
        <v>15</v>
      </c>
    </row>
    <row r="867" spans="1:12" ht="15.75" customHeight="1" x14ac:dyDescent="0.25">
      <c r="A867" s="1">
        <v>866</v>
      </c>
      <c r="B867" s="1">
        <v>1</v>
      </c>
      <c r="C867" s="1">
        <v>2</v>
      </c>
      <c r="D867" s="1" t="s">
        <v>1190</v>
      </c>
      <c r="E867" s="1" t="s">
        <v>17</v>
      </c>
      <c r="F867" s="1">
        <v>42</v>
      </c>
      <c r="G867" s="1">
        <v>0</v>
      </c>
      <c r="H867" s="1">
        <v>0</v>
      </c>
      <c r="I867" s="1">
        <v>236852</v>
      </c>
      <c r="J867" s="1">
        <v>13</v>
      </c>
      <c r="L867" s="1" t="s">
        <v>15</v>
      </c>
    </row>
    <row r="868" spans="1:12" ht="15.75" customHeight="1" x14ac:dyDescent="0.25">
      <c r="A868" s="1">
        <v>867</v>
      </c>
      <c r="B868" s="1">
        <v>1</v>
      </c>
      <c r="C868" s="1">
        <v>2</v>
      </c>
      <c r="D868" s="1" t="s">
        <v>1191</v>
      </c>
      <c r="E868" s="1" t="s">
        <v>17</v>
      </c>
      <c r="F868" s="1">
        <v>27</v>
      </c>
      <c r="G868" s="1">
        <v>1</v>
      </c>
      <c r="H868" s="1">
        <v>0</v>
      </c>
      <c r="I868" s="1" t="s">
        <v>1192</v>
      </c>
      <c r="J868" s="1">
        <v>13.8583</v>
      </c>
      <c r="L868" s="1" t="s">
        <v>20</v>
      </c>
    </row>
    <row r="869" spans="1:12" ht="15.75" customHeight="1" x14ac:dyDescent="0.25">
      <c r="A869" s="1">
        <v>868</v>
      </c>
      <c r="B869" s="1">
        <v>0</v>
      </c>
      <c r="C869" s="1">
        <v>1</v>
      </c>
      <c r="D869" s="1" t="s">
        <v>1193</v>
      </c>
      <c r="E869" s="1" t="s">
        <v>13</v>
      </c>
      <c r="F869" s="1">
        <v>31</v>
      </c>
      <c r="G869" s="1">
        <v>0</v>
      </c>
      <c r="H869" s="1">
        <v>0</v>
      </c>
      <c r="I869" s="1" t="s">
        <v>1194</v>
      </c>
      <c r="J869" s="1">
        <v>50.495800000000003</v>
      </c>
      <c r="K869" s="1" t="s">
        <v>1195</v>
      </c>
      <c r="L869" s="1" t="s">
        <v>15</v>
      </c>
    </row>
    <row r="870" spans="1:12" ht="15.75" customHeight="1" x14ac:dyDescent="0.25">
      <c r="A870" s="1">
        <v>869</v>
      </c>
      <c r="B870" s="1">
        <v>0</v>
      </c>
      <c r="C870" s="1">
        <v>3</v>
      </c>
      <c r="D870" s="1" t="s">
        <v>1196</v>
      </c>
      <c r="E870" s="1" t="s">
        <v>13</v>
      </c>
      <c r="G870" s="1">
        <v>0</v>
      </c>
      <c r="H870" s="1">
        <v>0</v>
      </c>
      <c r="I870" s="1">
        <v>345777</v>
      </c>
      <c r="J870" s="1">
        <v>9.5</v>
      </c>
      <c r="L870" s="1" t="s">
        <v>15</v>
      </c>
    </row>
    <row r="871" spans="1:12" ht="15.75" customHeight="1" x14ac:dyDescent="0.25">
      <c r="A871" s="1">
        <v>870</v>
      </c>
      <c r="B871" s="1">
        <v>1</v>
      </c>
      <c r="C871" s="1">
        <v>3</v>
      </c>
      <c r="D871" s="1" t="s">
        <v>1197</v>
      </c>
      <c r="E871" s="1" t="s">
        <v>13</v>
      </c>
      <c r="F871" s="1">
        <v>4</v>
      </c>
      <c r="G871" s="1">
        <v>1</v>
      </c>
      <c r="H871" s="1">
        <v>1</v>
      </c>
      <c r="I871" s="1">
        <v>347742</v>
      </c>
      <c r="J871" s="1">
        <v>11.1333</v>
      </c>
      <c r="L871" s="1" t="s">
        <v>15</v>
      </c>
    </row>
    <row r="872" spans="1:12" ht="15.75" customHeight="1" x14ac:dyDescent="0.25">
      <c r="A872" s="1">
        <v>871</v>
      </c>
      <c r="B872" s="1">
        <v>0</v>
      </c>
      <c r="C872" s="1">
        <v>3</v>
      </c>
      <c r="D872" s="1" t="s">
        <v>1198</v>
      </c>
      <c r="E872" s="1" t="s">
        <v>13</v>
      </c>
      <c r="F872" s="1">
        <v>26</v>
      </c>
      <c r="G872" s="1">
        <v>0</v>
      </c>
      <c r="H872" s="1">
        <v>0</v>
      </c>
      <c r="I872" s="1">
        <v>349248</v>
      </c>
      <c r="J872" s="1">
        <v>7.8958000000000004</v>
      </c>
      <c r="L872" s="1" t="s">
        <v>15</v>
      </c>
    </row>
    <row r="873" spans="1:12" ht="15.75" customHeight="1" x14ac:dyDescent="0.25">
      <c r="A873" s="1">
        <v>872</v>
      </c>
      <c r="B873" s="1">
        <v>1</v>
      </c>
      <c r="C873" s="1">
        <v>1</v>
      </c>
      <c r="D873" s="1" t="s">
        <v>1199</v>
      </c>
      <c r="E873" s="1" t="s">
        <v>17</v>
      </c>
      <c r="F873" s="1">
        <v>47</v>
      </c>
      <c r="G873" s="1">
        <v>1</v>
      </c>
      <c r="H873" s="1">
        <v>1</v>
      </c>
      <c r="I873" s="1">
        <v>11751</v>
      </c>
      <c r="J873" s="1">
        <v>52.554200000000002</v>
      </c>
      <c r="K873" s="1" t="s">
        <v>379</v>
      </c>
      <c r="L873" s="1" t="s">
        <v>15</v>
      </c>
    </row>
    <row r="874" spans="1:12" ht="15.75" customHeight="1" x14ac:dyDescent="0.25">
      <c r="A874" s="1">
        <v>873</v>
      </c>
      <c r="B874" s="1">
        <v>0</v>
      </c>
      <c r="C874" s="1">
        <v>1</v>
      </c>
      <c r="D874" s="1" t="s">
        <v>1200</v>
      </c>
      <c r="E874" s="1" t="s">
        <v>13</v>
      </c>
      <c r="F874" s="1">
        <v>33</v>
      </c>
      <c r="G874" s="1">
        <v>0</v>
      </c>
      <c r="H874" s="1">
        <v>0</v>
      </c>
      <c r="I874" s="1">
        <v>695</v>
      </c>
      <c r="J874" s="1">
        <v>5</v>
      </c>
      <c r="K874" s="1" t="s">
        <v>959</v>
      </c>
      <c r="L874" s="1" t="s">
        <v>15</v>
      </c>
    </row>
    <row r="875" spans="1:12" ht="15.75" customHeight="1" x14ac:dyDescent="0.25">
      <c r="A875" s="1">
        <v>874</v>
      </c>
      <c r="B875" s="1">
        <v>0</v>
      </c>
      <c r="C875" s="1">
        <v>3</v>
      </c>
      <c r="D875" s="1" t="s">
        <v>1201</v>
      </c>
      <c r="E875" s="1" t="s">
        <v>13</v>
      </c>
      <c r="F875" s="1">
        <v>47</v>
      </c>
      <c r="G875" s="1">
        <v>0</v>
      </c>
      <c r="H875" s="1">
        <v>0</v>
      </c>
      <c r="I875" s="1">
        <v>345765</v>
      </c>
      <c r="J875" s="1">
        <v>9</v>
      </c>
      <c r="L875" s="1" t="s">
        <v>15</v>
      </c>
    </row>
    <row r="876" spans="1:12" ht="15.75" customHeight="1" x14ac:dyDescent="0.25">
      <c r="A876" s="1">
        <v>875</v>
      </c>
      <c r="B876" s="1">
        <v>1</v>
      </c>
      <c r="C876" s="1">
        <v>2</v>
      </c>
      <c r="D876" s="1" t="s">
        <v>1202</v>
      </c>
      <c r="E876" s="1" t="s">
        <v>17</v>
      </c>
      <c r="F876" s="1">
        <v>28</v>
      </c>
      <c r="G876" s="1">
        <v>1</v>
      </c>
      <c r="H876" s="1">
        <v>0</v>
      </c>
      <c r="I876" s="1" t="s">
        <v>467</v>
      </c>
      <c r="J876" s="1">
        <v>24</v>
      </c>
      <c r="L876" s="1" t="s">
        <v>20</v>
      </c>
    </row>
    <row r="877" spans="1:12" ht="15.75" customHeight="1" x14ac:dyDescent="0.25">
      <c r="A877" s="1">
        <v>876</v>
      </c>
      <c r="B877" s="1">
        <v>1</v>
      </c>
      <c r="C877" s="1">
        <v>3</v>
      </c>
      <c r="D877" s="1" t="s">
        <v>1203</v>
      </c>
      <c r="E877" s="1" t="s">
        <v>17</v>
      </c>
      <c r="F877" s="1">
        <v>15</v>
      </c>
      <c r="G877" s="1">
        <v>0</v>
      </c>
      <c r="H877" s="1">
        <v>0</v>
      </c>
      <c r="I877" s="1">
        <v>2667</v>
      </c>
      <c r="J877" s="1">
        <v>7.2249999999999996</v>
      </c>
      <c r="L877" s="1" t="s">
        <v>20</v>
      </c>
    </row>
    <row r="878" spans="1:12" ht="15.75" customHeight="1" x14ac:dyDescent="0.25">
      <c r="A878" s="1">
        <v>877</v>
      </c>
      <c r="B878" s="1">
        <v>0</v>
      </c>
      <c r="C878" s="1">
        <v>3</v>
      </c>
      <c r="D878" s="1" t="s">
        <v>1204</v>
      </c>
      <c r="E878" s="1" t="s">
        <v>13</v>
      </c>
      <c r="F878" s="1">
        <v>20</v>
      </c>
      <c r="G878" s="1">
        <v>0</v>
      </c>
      <c r="H878" s="1">
        <v>0</v>
      </c>
      <c r="I878" s="1">
        <v>7534</v>
      </c>
      <c r="J878" s="1">
        <v>9.8458000000000006</v>
      </c>
      <c r="L878" s="1" t="s">
        <v>15</v>
      </c>
    </row>
    <row r="879" spans="1:12" ht="15.75" customHeight="1" x14ac:dyDescent="0.25">
      <c r="A879" s="1">
        <v>878</v>
      </c>
      <c r="B879" s="1">
        <v>0</v>
      </c>
      <c r="C879" s="1">
        <v>3</v>
      </c>
      <c r="D879" s="1" t="s">
        <v>1205</v>
      </c>
      <c r="E879" s="1" t="s">
        <v>13</v>
      </c>
      <c r="F879" s="1">
        <v>19</v>
      </c>
      <c r="G879" s="1">
        <v>0</v>
      </c>
      <c r="H879" s="1">
        <v>0</v>
      </c>
      <c r="I879" s="1">
        <v>349212</v>
      </c>
      <c r="J879" s="1">
        <v>7.8958000000000004</v>
      </c>
      <c r="L879" s="1" t="s">
        <v>15</v>
      </c>
    </row>
    <row r="880" spans="1:12" ht="15.75" customHeight="1" x14ac:dyDescent="0.25">
      <c r="A880" s="1">
        <v>879</v>
      </c>
      <c r="B880" s="1">
        <v>0</v>
      </c>
      <c r="C880" s="1">
        <v>3</v>
      </c>
      <c r="D880" s="1" t="s">
        <v>1206</v>
      </c>
      <c r="E880" s="1" t="s">
        <v>13</v>
      </c>
      <c r="G880" s="1">
        <v>0</v>
      </c>
      <c r="H880" s="1">
        <v>0</v>
      </c>
      <c r="I880" s="1">
        <v>349217</v>
      </c>
      <c r="J880" s="1">
        <v>7.8958000000000004</v>
      </c>
      <c r="L880" s="1" t="s">
        <v>15</v>
      </c>
    </row>
    <row r="881" spans="1:12" ht="15.75" customHeight="1" x14ac:dyDescent="0.25">
      <c r="A881" s="1">
        <v>880</v>
      </c>
      <c r="B881" s="1">
        <v>1</v>
      </c>
      <c r="C881" s="1">
        <v>1</v>
      </c>
      <c r="D881" s="1" t="s">
        <v>1207</v>
      </c>
      <c r="E881" s="1" t="s">
        <v>17</v>
      </c>
      <c r="F881" s="1">
        <v>56</v>
      </c>
      <c r="G881" s="1">
        <v>0</v>
      </c>
      <c r="H881" s="1">
        <v>1</v>
      </c>
      <c r="I881" s="1">
        <v>11767</v>
      </c>
      <c r="J881" s="1">
        <v>83.158299999999997</v>
      </c>
      <c r="K881" s="1" t="s">
        <v>1208</v>
      </c>
      <c r="L881" s="1" t="s">
        <v>20</v>
      </c>
    </row>
    <row r="882" spans="1:12" ht="15.75" customHeight="1" x14ac:dyDescent="0.25">
      <c r="A882" s="1">
        <v>881</v>
      </c>
      <c r="B882" s="1">
        <v>1</v>
      </c>
      <c r="C882" s="1">
        <v>2</v>
      </c>
      <c r="D882" s="1" t="s">
        <v>1209</v>
      </c>
      <c r="E882" s="1" t="s">
        <v>17</v>
      </c>
      <c r="F882" s="1">
        <v>25</v>
      </c>
      <c r="G882" s="1">
        <v>0</v>
      </c>
      <c r="H882" s="1">
        <v>1</v>
      </c>
      <c r="I882" s="1">
        <v>230433</v>
      </c>
      <c r="J882" s="1">
        <v>26</v>
      </c>
      <c r="L882" s="1" t="s">
        <v>15</v>
      </c>
    </row>
    <row r="883" spans="1:12" ht="15.75" customHeight="1" x14ac:dyDescent="0.25">
      <c r="A883" s="1">
        <v>882</v>
      </c>
      <c r="B883" s="1">
        <v>0</v>
      </c>
      <c r="C883" s="1">
        <v>3</v>
      </c>
      <c r="D883" s="1" t="s">
        <v>1210</v>
      </c>
      <c r="E883" s="1" t="s">
        <v>13</v>
      </c>
      <c r="F883" s="1">
        <v>33</v>
      </c>
      <c r="G883" s="1">
        <v>0</v>
      </c>
      <c r="H883" s="1">
        <v>0</v>
      </c>
      <c r="I883" s="1">
        <v>349257</v>
      </c>
      <c r="J883" s="1">
        <v>7.8958000000000004</v>
      </c>
      <c r="L883" s="1" t="s">
        <v>15</v>
      </c>
    </row>
    <row r="884" spans="1:12" ht="15.75" customHeight="1" x14ac:dyDescent="0.25">
      <c r="A884" s="1">
        <v>883</v>
      </c>
      <c r="B884" s="1">
        <v>0</v>
      </c>
      <c r="C884" s="1">
        <v>3</v>
      </c>
      <c r="D884" s="1" t="s">
        <v>1211</v>
      </c>
      <c r="E884" s="1" t="s">
        <v>17</v>
      </c>
      <c r="F884" s="1">
        <v>22</v>
      </c>
      <c r="G884" s="1">
        <v>0</v>
      </c>
      <c r="H884" s="1">
        <v>0</v>
      </c>
      <c r="I884" s="1">
        <v>7552</v>
      </c>
      <c r="J884" s="1">
        <v>10.5167</v>
      </c>
      <c r="L884" s="1" t="s">
        <v>15</v>
      </c>
    </row>
    <row r="885" spans="1:12" ht="15.75" customHeight="1" x14ac:dyDescent="0.25">
      <c r="A885" s="1">
        <v>884</v>
      </c>
      <c r="B885" s="1">
        <v>0</v>
      </c>
      <c r="C885" s="1">
        <v>2</v>
      </c>
      <c r="D885" s="1" t="s">
        <v>1212</v>
      </c>
      <c r="E885" s="1" t="s">
        <v>13</v>
      </c>
      <c r="F885" s="1">
        <v>28</v>
      </c>
      <c r="G885" s="1">
        <v>0</v>
      </c>
      <c r="H885" s="1">
        <v>0</v>
      </c>
      <c r="I885" s="1" t="s">
        <v>1213</v>
      </c>
      <c r="J885" s="1">
        <v>10.5</v>
      </c>
      <c r="L885" s="1" t="s">
        <v>15</v>
      </c>
    </row>
    <row r="886" spans="1:12" ht="15.75" customHeight="1" x14ac:dyDescent="0.25">
      <c r="A886" s="1">
        <v>885</v>
      </c>
      <c r="B886" s="1">
        <v>0</v>
      </c>
      <c r="C886" s="1">
        <v>3</v>
      </c>
      <c r="D886" s="1" t="s">
        <v>1214</v>
      </c>
      <c r="E886" s="1" t="s">
        <v>13</v>
      </c>
      <c r="F886" s="1">
        <v>25</v>
      </c>
      <c r="G886" s="1">
        <v>0</v>
      </c>
      <c r="H886" s="1">
        <v>0</v>
      </c>
      <c r="I886" s="1" t="s">
        <v>1215</v>
      </c>
      <c r="J886" s="1">
        <v>7.05</v>
      </c>
      <c r="L886" s="1" t="s">
        <v>15</v>
      </c>
    </row>
    <row r="887" spans="1:12" ht="15.75" customHeight="1" x14ac:dyDescent="0.25">
      <c r="A887" s="1">
        <v>886</v>
      </c>
      <c r="B887" s="1">
        <v>0</v>
      </c>
      <c r="C887" s="1">
        <v>3</v>
      </c>
      <c r="D887" s="1" t="s">
        <v>1216</v>
      </c>
      <c r="E887" s="1" t="s">
        <v>17</v>
      </c>
      <c r="F887" s="1">
        <v>39</v>
      </c>
      <c r="G887" s="1">
        <v>0</v>
      </c>
      <c r="H887" s="1">
        <v>5</v>
      </c>
      <c r="I887" s="1">
        <v>382652</v>
      </c>
      <c r="J887" s="1">
        <v>29.125</v>
      </c>
      <c r="L887" s="1" t="s">
        <v>28</v>
      </c>
    </row>
    <row r="888" spans="1:12" ht="15.75" customHeight="1" x14ac:dyDescent="0.25">
      <c r="A888" s="1">
        <v>887</v>
      </c>
      <c r="B888" s="1">
        <v>0</v>
      </c>
      <c r="C888" s="1">
        <v>2</v>
      </c>
      <c r="D888" s="1" t="s">
        <v>1217</v>
      </c>
      <c r="E888" s="1" t="s">
        <v>13</v>
      </c>
      <c r="F888" s="1">
        <v>27</v>
      </c>
      <c r="G888" s="1">
        <v>0</v>
      </c>
      <c r="H888" s="1">
        <v>0</v>
      </c>
      <c r="I888" s="1">
        <v>211536</v>
      </c>
      <c r="J888" s="1">
        <v>13</v>
      </c>
      <c r="L888" s="1" t="s">
        <v>15</v>
      </c>
    </row>
    <row r="889" spans="1:12" ht="15.75" customHeight="1" x14ac:dyDescent="0.25">
      <c r="A889" s="1">
        <v>888</v>
      </c>
      <c r="B889" s="1">
        <v>1</v>
      </c>
      <c r="C889" s="1">
        <v>1</v>
      </c>
      <c r="D889" s="1" t="s">
        <v>1218</v>
      </c>
      <c r="E889" s="1" t="s">
        <v>17</v>
      </c>
      <c r="F889" s="1">
        <v>19</v>
      </c>
      <c r="G889" s="1">
        <v>0</v>
      </c>
      <c r="H889" s="1">
        <v>0</v>
      </c>
      <c r="I889" s="1">
        <v>112053</v>
      </c>
      <c r="J889" s="1">
        <v>30</v>
      </c>
      <c r="K889" s="1" t="s">
        <v>1219</v>
      </c>
      <c r="L889" s="1" t="s">
        <v>15</v>
      </c>
    </row>
    <row r="890" spans="1:12" ht="15.75" customHeight="1" x14ac:dyDescent="0.25">
      <c r="A890" s="1">
        <v>889</v>
      </c>
      <c r="B890" s="1">
        <v>0</v>
      </c>
      <c r="C890" s="1">
        <v>3</v>
      </c>
      <c r="D890" s="1" t="s">
        <v>1220</v>
      </c>
      <c r="E890" s="1" t="s">
        <v>17</v>
      </c>
      <c r="G890" s="1">
        <v>1</v>
      </c>
      <c r="H890" s="1">
        <v>2</v>
      </c>
      <c r="I890" s="1" t="s">
        <v>1090</v>
      </c>
      <c r="J890" s="1">
        <v>23.45</v>
      </c>
      <c r="L890" s="1" t="s">
        <v>15</v>
      </c>
    </row>
    <row r="891" spans="1:12" ht="15.75" customHeight="1" x14ac:dyDescent="0.25">
      <c r="A891" s="1">
        <v>890</v>
      </c>
      <c r="B891" s="1">
        <v>1</v>
      </c>
      <c r="C891" s="1">
        <v>1</v>
      </c>
      <c r="D891" s="1" t="s">
        <v>1221</v>
      </c>
      <c r="E891" s="1" t="s">
        <v>13</v>
      </c>
      <c r="F891" s="1">
        <v>26</v>
      </c>
      <c r="G891" s="1">
        <v>0</v>
      </c>
      <c r="H891" s="1">
        <v>0</v>
      </c>
      <c r="I891" s="1">
        <v>111369</v>
      </c>
      <c r="J891" s="1">
        <v>30</v>
      </c>
      <c r="K891" s="1" t="s">
        <v>1222</v>
      </c>
      <c r="L891" s="1" t="s">
        <v>20</v>
      </c>
    </row>
    <row r="892" spans="1:12" ht="15.75" customHeight="1" x14ac:dyDescent="0.25">
      <c r="A892" s="1">
        <v>891</v>
      </c>
      <c r="B892" s="1">
        <v>0</v>
      </c>
      <c r="C892" s="1">
        <v>3</v>
      </c>
      <c r="D892" s="1" t="s">
        <v>1223</v>
      </c>
      <c r="E892" s="1" t="s">
        <v>13</v>
      </c>
      <c r="F892" s="1">
        <v>32</v>
      </c>
      <c r="G892" s="1">
        <v>0</v>
      </c>
      <c r="H892" s="1">
        <v>0</v>
      </c>
      <c r="I892" s="1">
        <v>370376</v>
      </c>
      <c r="J892" s="1">
        <v>7.75</v>
      </c>
      <c r="L892" s="1" t="s">
        <v>28</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8F1D8-8506-4885-82C8-07D222248814}">
  <sheetPr>
    <outlinePr summaryBelow="0" summaryRight="0"/>
  </sheetPr>
  <dimension ref="A1:O1755"/>
  <sheetViews>
    <sheetView zoomScale="80" zoomScaleNormal="80" workbookViewId="0">
      <pane ySplit="1" topLeftCell="A100" activePane="bottomLeft" state="frozen"/>
      <selection pane="bottomLeft" activeCell="F623" sqref="F623"/>
    </sheetView>
  </sheetViews>
  <sheetFormatPr defaultColWidth="12.6640625" defaultRowHeight="15.75" customHeight="1" x14ac:dyDescent="0.25"/>
  <cols>
    <col min="1" max="1" width="13.6640625" customWidth="1"/>
    <col min="3" max="3" width="15.5546875" customWidth="1"/>
    <col min="8" max="8" width="19.21875" customWidth="1"/>
    <col min="11" max="11" width="16.5546875" customWidth="1"/>
    <col min="12" max="12" width="18.88671875" customWidth="1"/>
    <col min="13" max="13" width="18.88671875" style="13" customWidth="1"/>
    <col min="14" max="14" width="12.6640625" style="12"/>
  </cols>
  <sheetData>
    <row r="1" spans="1:15" ht="13.2" x14ac:dyDescent="0.25">
      <c r="A1" s="1" t="s">
        <v>0</v>
      </c>
      <c r="B1" s="1" t="s">
        <v>1</v>
      </c>
      <c r="C1" s="1" t="s">
        <v>1992</v>
      </c>
      <c r="D1" s="1" t="s">
        <v>2</v>
      </c>
      <c r="E1" s="1" t="s">
        <v>4</v>
      </c>
      <c r="F1" s="1" t="s">
        <v>2001</v>
      </c>
      <c r="G1" s="1" t="s">
        <v>5</v>
      </c>
      <c r="H1" s="8" t="s">
        <v>2000</v>
      </c>
      <c r="I1" s="1" t="s">
        <v>6</v>
      </c>
      <c r="J1" s="1" t="s">
        <v>7</v>
      </c>
      <c r="K1" s="8" t="s">
        <v>1999</v>
      </c>
      <c r="L1" s="1" t="s">
        <v>8</v>
      </c>
      <c r="M1" s="14" t="s">
        <v>9</v>
      </c>
      <c r="N1" s="11" t="s">
        <v>2013</v>
      </c>
      <c r="O1" s="1" t="s">
        <v>11</v>
      </c>
    </row>
    <row r="2" spans="1:15" ht="13.2" x14ac:dyDescent="0.25">
      <c r="A2" s="1">
        <v>259</v>
      </c>
      <c r="B2" s="1">
        <v>1</v>
      </c>
      <c r="C2" s="1" t="s">
        <v>1994</v>
      </c>
      <c r="D2" s="1">
        <v>1</v>
      </c>
      <c r="E2" s="1" t="s">
        <v>17</v>
      </c>
      <c r="F2" s="1">
        <v>35</v>
      </c>
      <c r="G2" s="1">
        <v>35</v>
      </c>
      <c r="H2" s="1" t="str">
        <f>IFERROR(IF(Table1[[#This Row],[Age]]&lt;12,"Child",IF(Table1[[#This Row],[Age]]&lt;19,"Teen",IF(Table1[[#This Row],[Age]]&lt;59,"Adult",IF(G2="N/A","N/A","Senior Citizen")))),"N/A")</f>
        <v>Adult</v>
      </c>
      <c r="I2" s="1">
        <v>0</v>
      </c>
      <c r="J2" s="1">
        <v>0</v>
      </c>
      <c r="K2" s="1">
        <f>SUM(Table1[[#This Row],[SibSp]:[Parch]])</f>
        <v>0</v>
      </c>
      <c r="L2" s="1" t="s">
        <v>394</v>
      </c>
      <c r="M2" s="14">
        <v>512.32920000000001</v>
      </c>
      <c r="N2" s="11" t="s">
        <v>1871</v>
      </c>
      <c r="O2" t="s">
        <v>1742</v>
      </c>
    </row>
    <row r="3" spans="1:15" ht="13.2" x14ac:dyDescent="0.25">
      <c r="A3" s="1">
        <v>680</v>
      </c>
      <c r="B3" s="1">
        <v>1</v>
      </c>
      <c r="C3" s="1" t="s">
        <v>1994</v>
      </c>
      <c r="D3" s="1">
        <v>1</v>
      </c>
      <c r="E3" s="1" t="s">
        <v>13</v>
      </c>
      <c r="F3" s="1">
        <v>36</v>
      </c>
      <c r="G3" s="1">
        <v>36</v>
      </c>
      <c r="H3" s="1" t="str">
        <f>IFERROR(IF(Table1[[#This Row],[Age]]&lt;12,"Child",IF(Table1[[#This Row],[Age]]&lt;19,"Teen",IF(Table1[[#This Row],[Age]]&lt;59,"Adult",IF(G3="N/A","N/A","Senior Citizen")))),"N/A")</f>
        <v>Adult</v>
      </c>
      <c r="I3" s="1">
        <v>0</v>
      </c>
      <c r="J3" s="1">
        <v>1</v>
      </c>
      <c r="K3" s="1">
        <f>SUM(Table1[[#This Row],[SibSp]:[Parch]])</f>
        <v>1</v>
      </c>
      <c r="L3" s="1" t="s">
        <v>394</v>
      </c>
      <c r="M3" s="14">
        <v>512.32920000000001</v>
      </c>
      <c r="N3" s="11" t="s">
        <v>1871</v>
      </c>
      <c r="O3" t="s">
        <v>1742</v>
      </c>
    </row>
    <row r="4" spans="1:15" ht="13.2" x14ac:dyDescent="0.25">
      <c r="A4" s="1">
        <v>738</v>
      </c>
      <c r="B4" s="1">
        <v>1</v>
      </c>
      <c r="C4" s="1" t="s">
        <v>1994</v>
      </c>
      <c r="D4" s="1">
        <v>1</v>
      </c>
      <c r="E4" s="1" t="s">
        <v>13</v>
      </c>
      <c r="F4" s="1">
        <v>35</v>
      </c>
      <c r="G4" s="1">
        <v>35</v>
      </c>
      <c r="H4" s="1" t="str">
        <f>IFERROR(IF(Table1[[#This Row],[Age]]&lt;12,"Child",IF(Table1[[#This Row],[Age]]&lt;19,"Teen",IF(Table1[[#This Row],[Age]]&lt;59,"Adult",IF(G4="N/A","N/A","Senior Citizen")))),"N/A")</f>
        <v>Adult</v>
      </c>
      <c r="I4" s="1">
        <v>0</v>
      </c>
      <c r="J4" s="1">
        <v>0</v>
      </c>
      <c r="K4" s="1">
        <f>SUM(Table1[[#This Row],[SibSp]:[Parch]])</f>
        <v>0</v>
      </c>
      <c r="L4" s="1" t="s">
        <v>394</v>
      </c>
      <c r="M4" s="14">
        <v>512.32920000000001</v>
      </c>
      <c r="N4" s="11" t="s">
        <v>1871</v>
      </c>
      <c r="O4" t="s">
        <v>1742</v>
      </c>
    </row>
    <row r="5" spans="1:15" ht="13.2" x14ac:dyDescent="0.25">
      <c r="A5" s="1">
        <v>28</v>
      </c>
      <c r="B5" s="1">
        <v>0</v>
      </c>
      <c r="C5" s="1" t="s">
        <v>1993</v>
      </c>
      <c r="D5" s="1">
        <v>1</v>
      </c>
      <c r="E5" s="1" t="s">
        <v>13</v>
      </c>
      <c r="F5" s="1">
        <v>19</v>
      </c>
      <c r="G5" s="1">
        <v>19</v>
      </c>
      <c r="H5" s="1" t="str">
        <f>IFERROR(IF(Table1[[#This Row],[Age]]&lt;12,"Child",IF(Table1[[#This Row],[Age]]&lt;19,"Teen",IF(Table1[[#This Row],[Age]]&lt;59,"Adult",IF(G5="N/A","N/A","Senior Citizen")))),"N/A")</f>
        <v>Adult</v>
      </c>
      <c r="I5" s="1">
        <v>3</v>
      </c>
      <c r="J5" s="1">
        <v>2</v>
      </c>
      <c r="K5" s="1">
        <f>SUM(Table1[[#This Row],[SibSp]:[Parch]])</f>
        <v>5</v>
      </c>
      <c r="L5" s="1" t="s">
        <v>1248</v>
      </c>
      <c r="M5" s="14">
        <v>263</v>
      </c>
      <c r="N5" s="11" t="s">
        <v>1767</v>
      </c>
      <c r="O5" t="s">
        <v>1741</v>
      </c>
    </row>
    <row r="6" spans="1:15" ht="13.2" x14ac:dyDescent="0.25">
      <c r="A6" s="1">
        <v>89</v>
      </c>
      <c r="B6" s="1">
        <v>1</v>
      </c>
      <c r="C6" s="1" t="s">
        <v>1994</v>
      </c>
      <c r="D6" s="1">
        <v>1</v>
      </c>
      <c r="E6" s="1" t="s">
        <v>17</v>
      </c>
      <c r="F6" s="1">
        <v>23</v>
      </c>
      <c r="G6" s="1">
        <v>23</v>
      </c>
      <c r="H6" s="1" t="str">
        <f>IFERROR(IF(Table1[[#This Row],[Age]]&lt;12,"Child",IF(Table1[[#This Row],[Age]]&lt;19,"Teen",IF(Table1[[#This Row],[Age]]&lt;59,"Adult",IF(G6="N/A","N/A","Senior Citizen")))),"N/A")</f>
        <v>Adult</v>
      </c>
      <c r="I6" s="1">
        <v>3</v>
      </c>
      <c r="J6" s="1">
        <v>2</v>
      </c>
      <c r="K6" s="1">
        <f>SUM(Table1[[#This Row],[SibSp]:[Parch]])</f>
        <v>5</v>
      </c>
      <c r="L6" s="1" t="s">
        <v>1248</v>
      </c>
      <c r="M6" s="14">
        <v>263</v>
      </c>
      <c r="N6" s="11" t="s">
        <v>1767</v>
      </c>
      <c r="O6" t="s">
        <v>1741</v>
      </c>
    </row>
    <row r="7" spans="1:15" ht="13.2" x14ac:dyDescent="0.25">
      <c r="A7" s="1">
        <v>342</v>
      </c>
      <c r="B7" s="1">
        <v>1</v>
      </c>
      <c r="C7" s="1" t="s">
        <v>1994</v>
      </c>
      <c r="D7" s="1">
        <v>1</v>
      </c>
      <c r="E7" s="1" t="s">
        <v>17</v>
      </c>
      <c r="F7" s="1">
        <v>24</v>
      </c>
      <c r="G7" s="1">
        <v>24</v>
      </c>
      <c r="H7" s="1" t="str">
        <f>IFERROR(IF(Table1[[#This Row],[Age]]&lt;12,"Child",IF(Table1[[#This Row],[Age]]&lt;19,"Teen",IF(Table1[[#This Row],[Age]]&lt;59,"Adult",IF(G7="N/A","N/A","Senior Citizen")))),"N/A")</f>
        <v>Adult</v>
      </c>
      <c r="I7" s="1">
        <v>3</v>
      </c>
      <c r="J7" s="1">
        <v>2</v>
      </c>
      <c r="K7" s="1">
        <f>SUM(Table1[[#This Row],[SibSp]:[Parch]])</f>
        <v>5</v>
      </c>
      <c r="L7" s="1" t="s">
        <v>1248</v>
      </c>
      <c r="M7" s="14">
        <v>263</v>
      </c>
      <c r="N7" s="11" t="s">
        <v>1767</v>
      </c>
      <c r="O7" t="s">
        <v>1741</v>
      </c>
    </row>
    <row r="8" spans="1:15" ht="13.2" x14ac:dyDescent="0.25">
      <c r="A8" s="1">
        <v>439</v>
      </c>
      <c r="B8" s="1">
        <v>0</v>
      </c>
      <c r="C8" s="1" t="s">
        <v>1993</v>
      </c>
      <c r="D8" s="1">
        <v>1</v>
      </c>
      <c r="E8" s="1" t="s">
        <v>13</v>
      </c>
      <c r="F8" s="1">
        <v>64</v>
      </c>
      <c r="G8" s="1">
        <v>64</v>
      </c>
      <c r="H8" s="1" t="str">
        <f>IFERROR(IF(Table1[[#This Row],[Age]]&lt;12,"Child",IF(Table1[[#This Row],[Age]]&lt;19,"Teen",IF(Table1[[#This Row],[Age]]&lt;59,"Adult",IF(G8="N/A","N/A","Senior Citizen")))),"N/A")</f>
        <v>Senior Citizen</v>
      </c>
      <c r="I8" s="1">
        <v>1</v>
      </c>
      <c r="J8" s="1">
        <v>4</v>
      </c>
      <c r="K8" s="1">
        <f>SUM(Table1[[#This Row],[SibSp]:[Parch]])</f>
        <v>5</v>
      </c>
      <c r="L8" s="1" t="s">
        <v>1248</v>
      </c>
      <c r="M8" s="14">
        <v>263</v>
      </c>
      <c r="N8" s="11" t="s">
        <v>1767</v>
      </c>
      <c r="O8" t="s">
        <v>1741</v>
      </c>
    </row>
    <row r="9" spans="1:15" ht="13.2" x14ac:dyDescent="0.25">
      <c r="A9" s="1">
        <v>312</v>
      </c>
      <c r="B9" s="1">
        <v>1</v>
      </c>
      <c r="C9" s="1" t="s">
        <v>1994</v>
      </c>
      <c r="D9" s="1">
        <v>1</v>
      </c>
      <c r="E9" s="1" t="s">
        <v>17</v>
      </c>
      <c r="F9" s="1">
        <v>18</v>
      </c>
      <c r="G9" s="1">
        <v>18</v>
      </c>
      <c r="H9" s="1" t="str">
        <f>IFERROR(IF(Table1[[#This Row],[Age]]&lt;12,"Child",IF(Table1[[#This Row],[Age]]&lt;19,"Teen",IF(Table1[[#This Row],[Age]]&lt;59,"Adult",IF(G9="N/A","N/A","Senior Citizen")))),"N/A")</f>
        <v>Teen</v>
      </c>
      <c r="I9" s="1">
        <v>2</v>
      </c>
      <c r="J9" s="1">
        <v>2</v>
      </c>
      <c r="K9" s="1">
        <f>SUM(Table1[[#This Row],[SibSp]:[Parch]])</f>
        <v>4</v>
      </c>
      <c r="L9" s="1" t="s">
        <v>474</v>
      </c>
      <c r="M9" s="14">
        <v>262.375</v>
      </c>
      <c r="N9" s="11" t="s">
        <v>1892</v>
      </c>
      <c r="O9" t="s">
        <v>1742</v>
      </c>
    </row>
    <row r="10" spans="1:15" ht="13.2" x14ac:dyDescent="0.25">
      <c r="A10" s="1">
        <v>743</v>
      </c>
      <c r="B10" s="1">
        <v>1</v>
      </c>
      <c r="C10" s="1" t="s">
        <v>1994</v>
      </c>
      <c r="D10" s="1">
        <v>1</v>
      </c>
      <c r="E10" s="1" t="s">
        <v>17</v>
      </c>
      <c r="F10" s="1">
        <v>21</v>
      </c>
      <c r="G10" s="1">
        <v>21</v>
      </c>
      <c r="H10" s="1" t="str">
        <f>IFERROR(IF(Table1[[#This Row],[Age]]&lt;12,"Child",IF(Table1[[#This Row],[Age]]&lt;19,"Teen",IF(Table1[[#This Row],[Age]]&lt;59,"Adult",IF(G10="N/A","N/A","Senior Citizen")))),"N/A")</f>
        <v>Adult</v>
      </c>
      <c r="I10" s="1">
        <v>2</v>
      </c>
      <c r="J10" s="1">
        <v>2</v>
      </c>
      <c r="K10" s="1">
        <f>SUM(Table1[[#This Row],[SibSp]:[Parch]])</f>
        <v>4</v>
      </c>
      <c r="L10" s="1" t="s">
        <v>474</v>
      </c>
      <c r="M10" s="14">
        <v>262.375</v>
      </c>
      <c r="N10" s="11" t="s">
        <v>1892</v>
      </c>
      <c r="O10" t="s">
        <v>1742</v>
      </c>
    </row>
    <row r="11" spans="1:15" ht="13.2" x14ac:dyDescent="0.25">
      <c r="A11" s="1">
        <v>119</v>
      </c>
      <c r="B11" s="1">
        <v>0</v>
      </c>
      <c r="C11" s="1" t="s">
        <v>1993</v>
      </c>
      <c r="D11" s="1">
        <v>1</v>
      </c>
      <c r="E11" s="1" t="s">
        <v>13</v>
      </c>
      <c r="F11" s="1">
        <v>24</v>
      </c>
      <c r="G11" s="1">
        <v>24</v>
      </c>
      <c r="H11" s="1" t="str">
        <f>IFERROR(IF(Table1[[#This Row],[Age]]&lt;12,"Child",IF(Table1[[#This Row],[Age]]&lt;19,"Teen",IF(Table1[[#This Row],[Age]]&lt;59,"Adult",IF(G11="N/A","N/A","Senior Citizen")))),"N/A")</f>
        <v>Adult</v>
      </c>
      <c r="I11" s="1">
        <v>0</v>
      </c>
      <c r="J11" s="1">
        <v>1</v>
      </c>
      <c r="K11" s="1">
        <f>SUM(Table1[[#This Row],[SibSp]:[Parch]])</f>
        <v>1</v>
      </c>
      <c r="L11" s="1" t="s">
        <v>188</v>
      </c>
      <c r="M11" s="14">
        <v>247.52080000000001</v>
      </c>
      <c r="N11" s="11" t="s">
        <v>1819</v>
      </c>
      <c r="O11" t="s">
        <v>1742</v>
      </c>
    </row>
    <row r="12" spans="1:15" ht="13.2" x14ac:dyDescent="0.25">
      <c r="A12" s="1">
        <v>300</v>
      </c>
      <c r="B12" s="1">
        <v>1</v>
      </c>
      <c r="C12" s="1" t="s">
        <v>1994</v>
      </c>
      <c r="D12" s="1">
        <v>1</v>
      </c>
      <c r="E12" s="1" t="s">
        <v>17</v>
      </c>
      <c r="F12" s="1">
        <v>50</v>
      </c>
      <c r="G12" s="1">
        <v>50</v>
      </c>
      <c r="H12" s="1" t="str">
        <f>IFERROR(IF(Table1[[#This Row],[Age]]&lt;12,"Child",IF(Table1[[#This Row],[Age]]&lt;19,"Teen",IF(Table1[[#This Row],[Age]]&lt;59,"Adult",IF(G12="N/A","N/A","Senior Citizen")))),"N/A")</f>
        <v>Adult</v>
      </c>
      <c r="I12" s="1">
        <v>0</v>
      </c>
      <c r="J12" s="1">
        <v>1</v>
      </c>
      <c r="K12" s="1">
        <f>SUM(Table1[[#This Row],[SibSp]:[Parch]])</f>
        <v>1</v>
      </c>
      <c r="L12" s="1" t="s">
        <v>188</v>
      </c>
      <c r="M12" s="14">
        <v>247.52080000000001</v>
      </c>
      <c r="N12" s="11" t="s">
        <v>1819</v>
      </c>
      <c r="O12" t="s">
        <v>1742</v>
      </c>
    </row>
    <row r="13" spans="1:15" ht="13.2" x14ac:dyDescent="0.25">
      <c r="A13" s="1">
        <v>381</v>
      </c>
      <c r="B13" s="1">
        <v>1</v>
      </c>
      <c r="C13" s="1" t="s">
        <v>1994</v>
      </c>
      <c r="D13" s="1">
        <v>1</v>
      </c>
      <c r="E13" s="1" t="s">
        <v>17</v>
      </c>
      <c r="F13" s="1">
        <v>42</v>
      </c>
      <c r="G13" s="1">
        <v>42</v>
      </c>
      <c r="H13" s="1" t="str">
        <f>IFERROR(IF(Table1[[#This Row],[Age]]&lt;12,"Child",IF(Table1[[#This Row],[Age]]&lt;19,"Teen",IF(Table1[[#This Row],[Age]]&lt;59,"Adult",IF(G13="N/A","N/A","Senior Citizen")))),"N/A")</f>
        <v>Adult</v>
      </c>
      <c r="I13" s="1">
        <v>0</v>
      </c>
      <c r="J13" s="1">
        <v>0</v>
      </c>
      <c r="K13" s="1">
        <f>SUM(Table1[[#This Row],[SibSp]:[Parch]])</f>
        <v>0</v>
      </c>
      <c r="L13" s="1" t="s">
        <v>567</v>
      </c>
      <c r="M13" s="14">
        <v>227.52500000000001</v>
      </c>
      <c r="N13" s="11" t="s">
        <v>1908</v>
      </c>
      <c r="O13" t="s">
        <v>1742</v>
      </c>
    </row>
    <row r="14" spans="1:15" ht="13.2" x14ac:dyDescent="0.25">
      <c r="A14" s="1">
        <v>558</v>
      </c>
      <c r="B14" s="1">
        <v>0</v>
      </c>
      <c r="C14" s="1" t="s">
        <v>1993</v>
      </c>
      <c r="D14" s="1">
        <v>1</v>
      </c>
      <c r="E14" s="1" t="s">
        <v>13</v>
      </c>
      <c r="G14" s="4" t="s">
        <v>1226</v>
      </c>
      <c r="H14" s="1" t="str">
        <f>IFERROR(IF(Table1[[#This Row],[Age]]&lt;12,"Child",IF(Table1[[#This Row],[Age]]&lt;19,"Teen",IF(Table1[[#This Row],[Age]]&lt;59,"Adult",IF(G14="N/A","N/A","Senior Citizen")))),"N/A")</f>
        <v>N/A</v>
      </c>
      <c r="I14" s="1">
        <v>0</v>
      </c>
      <c r="J14" s="1">
        <v>0</v>
      </c>
      <c r="K14" s="1">
        <f>SUM(Table1[[#This Row],[SibSp]:[Parch]])</f>
        <v>0</v>
      </c>
      <c r="L14" s="1" t="s">
        <v>567</v>
      </c>
      <c r="M14" s="14">
        <v>227.52500000000001</v>
      </c>
      <c r="N14" s="11" t="s">
        <v>1908</v>
      </c>
      <c r="O14" t="s">
        <v>1742</v>
      </c>
    </row>
    <row r="15" spans="1:15" ht="13.2" x14ac:dyDescent="0.25">
      <c r="A15" s="1">
        <v>701</v>
      </c>
      <c r="B15" s="1">
        <v>1</v>
      </c>
      <c r="C15" s="1" t="s">
        <v>1994</v>
      </c>
      <c r="D15" s="1">
        <v>1</v>
      </c>
      <c r="E15" s="1" t="s">
        <v>17</v>
      </c>
      <c r="F15" s="1">
        <v>18</v>
      </c>
      <c r="G15" s="1">
        <v>18</v>
      </c>
      <c r="H15" s="1" t="str">
        <f>IFERROR(IF(Table1[[#This Row],[Age]]&lt;12,"Child",IF(Table1[[#This Row],[Age]]&lt;19,"Teen",IF(Table1[[#This Row],[Age]]&lt;59,"Adult",IF(G15="N/A","N/A","Senior Citizen")))),"N/A")</f>
        <v>Teen</v>
      </c>
      <c r="I15" s="1">
        <v>1</v>
      </c>
      <c r="J15" s="1">
        <v>0</v>
      </c>
      <c r="K15" s="1">
        <f>SUM(Table1[[#This Row],[SibSp]:[Parch]])</f>
        <v>1</v>
      </c>
      <c r="L15" s="1" t="s">
        <v>567</v>
      </c>
      <c r="M15" s="14">
        <v>227.52500000000001</v>
      </c>
      <c r="N15" s="11" t="s">
        <v>1908</v>
      </c>
      <c r="O15" t="s">
        <v>1742</v>
      </c>
    </row>
    <row r="16" spans="1:15" ht="13.2" x14ac:dyDescent="0.25">
      <c r="A16" s="1">
        <v>717</v>
      </c>
      <c r="B16" s="1">
        <v>1</v>
      </c>
      <c r="C16" s="1" t="s">
        <v>1994</v>
      </c>
      <c r="D16" s="1">
        <v>1</v>
      </c>
      <c r="E16" s="1" t="s">
        <v>17</v>
      </c>
      <c r="F16" s="1">
        <v>38</v>
      </c>
      <c r="G16" s="1">
        <v>38</v>
      </c>
      <c r="H16" s="1" t="str">
        <f>IFERROR(IF(Table1[[#This Row],[Age]]&lt;12,"Child",IF(Table1[[#This Row],[Age]]&lt;19,"Teen",IF(Table1[[#This Row],[Age]]&lt;59,"Adult",IF(G16="N/A","N/A","Senior Citizen")))),"N/A")</f>
        <v>Adult</v>
      </c>
      <c r="I16" s="1">
        <v>0</v>
      </c>
      <c r="J16" s="1">
        <v>0</v>
      </c>
      <c r="K16" s="1">
        <f>SUM(Table1[[#This Row],[SibSp]:[Parch]])</f>
        <v>0</v>
      </c>
      <c r="L16" s="1" t="s">
        <v>567</v>
      </c>
      <c r="M16" s="14">
        <v>227.52500000000001</v>
      </c>
      <c r="N16" s="11" t="s">
        <v>1908</v>
      </c>
      <c r="O16" t="s">
        <v>1742</v>
      </c>
    </row>
    <row r="17" spans="1:15" ht="13.2" x14ac:dyDescent="0.25">
      <c r="A17" s="1">
        <v>528</v>
      </c>
      <c r="B17" s="1">
        <v>0</v>
      </c>
      <c r="C17" s="1" t="s">
        <v>1993</v>
      </c>
      <c r="D17" s="1">
        <v>1</v>
      </c>
      <c r="E17" s="1" t="s">
        <v>13</v>
      </c>
      <c r="G17" s="4" t="s">
        <v>1226</v>
      </c>
      <c r="H17" s="1" t="str">
        <f>IFERROR(IF(Table1[[#This Row],[Age]]&lt;12,"Child",IF(Table1[[#This Row],[Age]]&lt;19,"Teen",IF(Table1[[#This Row],[Age]]&lt;59,"Adult",IF(G17="N/A","N/A","Senior Citizen")))),"N/A")</f>
        <v>N/A</v>
      </c>
      <c r="I17" s="1">
        <v>0</v>
      </c>
      <c r="J17" s="1">
        <v>0</v>
      </c>
      <c r="K17" s="1">
        <f>SUM(Table1[[#This Row],[SibSp]:[Parch]])</f>
        <v>0</v>
      </c>
      <c r="L17" s="1" t="s">
        <v>761</v>
      </c>
      <c r="M17" s="14">
        <v>221.7792</v>
      </c>
      <c r="N17" s="11" t="s">
        <v>1943</v>
      </c>
      <c r="O17" t="s">
        <v>1741</v>
      </c>
    </row>
    <row r="18" spans="1:15" ht="13.2" x14ac:dyDescent="0.25">
      <c r="A18" s="1">
        <v>378</v>
      </c>
      <c r="B18" s="1">
        <v>0</v>
      </c>
      <c r="C18" s="1" t="s">
        <v>1993</v>
      </c>
      <c r="D18" s="1">
        <v>1</v>
      </c>
      <c r="E18" s="1" t="s">
        <v>13</v>
      </c>
      <c r="F18" s="1">
        <v>27</v>
      </c>
      <c r="G18" s="1">
        <v>27</v>
      </c>
      <c r="H18" s="1" t="str">
        <f>IFERROR(IF(Table1[[#This Row],[Age]]&lt;12,"Child",IF(Table1[[#This Row],[Age]]&lt;19,"Teen",IF(Table1[[#This Row],[Age]]&lt;59,"Adult",IF(G18="N/A","N/A","Senior Citizen")))),"N/A")</f>
        <v>Adult</v>
      </c>
      <c r="I18" s="1">
        <v>0</v>
      </c>
      <c r="J18" s="1">
        <v>2</v>
      </c>
      <c r="K18" s="1">
        <f>SUM(Table1[[#This Row],[SibSp]:[Parch]])</f>
        <v>2</v>
      </c>
      <c r="L18" s="1" t="s">
        <v>1456</v>
      </c>
      <c r="M18" s="14">
        <v>211.5</v>
      </c>
      <c r="N18" s="11" t="s">
        <v>1906</v>
      </c>
      <c r="O18" t="s">
        <v>1742</v>
      </c>
    </row>
    <row r="19" spans="1:15" ht="13.2" x14ac:dyDescent="0.25">
      <c r="A19" s="1">
        <v>690</v>
      </c>
      <c r="B19" s="1">
        <v>1</v>
      </c>
      <c r="C19" s="1" t="s">
        <v>1994</v>
      </c>
      <c r="D19" s="1">
        <v>1</v>
      </c>
      <c r="E19" s="1" t="s">
        <v>17</v>
      </c>
      <c r="F19" s="1">
        <v>15</v>
      </c>
      <c r="G19" s="1">
        <v>15</v>
      </c>
      <c r="H19" s="1" t="str">
        <f>IFERROR(IF(Table1[[#This Row],[Age]]&lt;12,"Child",IF(Table1[[#This Row],[Age]]&lt;19,"Teen",IF(Table1[[#This Row],[Age]]&lt;59,"Adult",IF(G19="N/A","N/A","Senior Citizen")))),"N/A")</f>
        <v>Teen</v>
      </c>
      <c r="I19" s="1">
        <v>0</v>
      </c>
      <c r="J19" s="1">
        <v>1</v>
      </c>
      <c r="K19" s="1">
        <f>SUM(Table1[[#This Row],[SibSp]:[Parch]])</f>
        <v>1</v>
      </c>
      <c r="L19" s="1" t="s">
        <v>1631</v>
      </c>
      <c r="M19" s="14">
        <v>211.33750000000001</v>
      </c>
      <c r="N19" s="11" t="s">
        <v>1968</v>
      </c>
      <c r="O19" t="s">
        <v>1741</v>
      </c>
    </row>
    <row r="20" spans="1:15" ht="13.2" x14ac:dyDescent="0.25">
      <c r="A20" s="1">
        <v>731</v>
      </c>
      <c r="B20" s="1">
        <v>1</v>
      </c>
      <c r="C20" s="1" t="s">
        <v>1994</v>
      </c>
      <c r="D20" s="1">
        <v>1</v>
      </c>
      <c r="E20" s="1" t="s">
        <v>17</v>
      </c>
      <c r="F20" s="1">
        <v>29</v>
      </c>
      <c r="G20" s="1">
        <v>29</v>
      </c>
      <c r="H20" s="1" t="str">
        <f>IFERROR(IF(Table1[[#This Row],[Age]]&lt;12,"Child",IF(Table1[[#This Row],[Age]]&lt;19,"Teen",IF(Table1[[#This Row],[Age]]&lt;59,"Adult",IF(G20="N/A","N/A","Senior Citizen")))),"N/A")</f>
        <v>Adult</v>
      </c>
      <c r="I20" s="1">
        <v>0</v>
      </c>
      <c r="J20" s="1">
        <v>0</v>
      </c>
      <c r="K20" s="1">
        <f>SUM(Table1[[#This Row],[SibSp]:[Parch]])</f>
        <v>0</v>
      </c>
      <c r="L20" s="1" t="s">
        <v>1631</v>
      </c>
      <c r="M20" s="14">
        <v>211.33750000000001</v>
      </c>
      <c r="N20" s="11" t="s">
        <v>1968</v>
      </c>
      <c r="O20" t="s">
        <v>1741</v>
      </c>
    </row>
    <row r="21" spans="1:15" ht="13.2" x14ac:dyDescent="0.25">
      <c r="A21" s="1">
        <v>780</v>
      </c>
      <c r="B21" s="1">
        <v>1</v>
      </c>
      <c r="C21" s="1" t="s">
        <v>1994</v>
      </c>
      <c r="D21" s="1">
        <v>1</v>
      </c>
      <c r="E21" s="1" t="s">
        <v>17</v>
      </c>
      <c r="F21" s="1">
        <v>43</v>
      </c>
      <c r="G21" s="1">
        <v>43</v>
      </c>
      <c r="H21" s="1" t="str">
        <f>IFERROR(IF(Table1[[#This Row],[Age]]&lt;12,"Child",IF(Table1[[#This Row],[Age]]&lt;19,"Teen",IF(Table1[[#This Row],[Age]]&lt;59,"Adult",IF(G21="N/A","N/A","Senior Citizen")))),"N/A")</f>
        <v>Adult</v>
      </c>
      <c r="I21" s="1">
        <v>0</v>
      </c>
      <c r="J21" s="1">
        <v>1</v>
      </c>
      <c r="K21" s="1">
        <f>SUM(Table1[[#This Row],[SibSp]:[Parch]])</f>
        <v>1</v>
      </c>
      <c r="L21" s="1" t="s">
        <v>1631</v>
      </c>
      <c r="M21" s="14">
        <v>211.33750000000001</v>
      </c>
      <c r="N21" s="11" t="s">
        <v>1968</v>
      </c>
      <c r="O21" t="s">
        <v>1741</v>
      </c>
    </row>
    <row r="22" spans="1:15" ht="13.2" x14ac:dyDescent="0.25">
      <c r="A22" s="1">
        <v>319</v>
      </c>
      <c r="B22" s="1">
        <v>1</v>
      </c>
      <c r="C22" s="1" t="s">
        <v>1994</v>
      </c>
      <c r="D22" s="1">
        <v>1</v>
      </c>
      <c r="E22" s="1" t="s">
        <v>17</v>
      </c>
      <c r="F22" s="1">
        <v>31</v>
      </c>
      <c r="G22" s="1">
        <v>31</v>
      </c>
      <c r="H22" s="1" t="str">
        <f>IFERROR(IF(Table1[[#This Row],[Age]]&lt;12,"Child",IF(Table1[[#This Row],[Age]]&lt;19,"Teen",IF(Table1[[#This Row],[Age]]&lt;59,"Adult",IF(G22="N/A","N/A","Senior Citizen")))),"N/A")</f>
        <v>Adult</v>
      </c>
      <c r="I22" s="1">
        <v>0</v>
      </c>
      <c r="J22" s="1">
        <v>2</v>
      </c>
      <c r="K22" s="1">
        <f>SUM(Table1[[#This Row],[SibSp]:[Parch]])</f>
        <v>2</v>
      </c>
      <c r="L22" s="1" t="s">
        <v>1423</v>
      </c>
      <c r="M22" s="14">
        <v>164.86670000000001</v>
      </c>
      <c r="N22" s="11" t="s">
        <v>1894</v>
      </c>
      <c r="O22" t="s">
        <v>1741</v>
      </c>
    </row>
    <row r="23" spans="1:15" ht="13.2" x14ac:dyDescent="0.25">
      <c r="A23" s="1">
        <v>857</v>
      </c>
      <c r="B23" s="1">
        <v>1</v>
      </c>
      <c r="C23" s="1" t="s">
        <v>1994</v>
      </c>
      <c r="D23" s="1">
        <v>1</v>
      </c>
      <c r="E23" s="1" t="s">
        <v>17</v>
      </c>
      <c r="F23" s="1">
        <v>45</v>
      </c>
      <c r="G23" s="1">
        <v>45</v>
      </c>
      <c r="H23" s="1" t="str">
        <f>IFERROR(IF(Table1[[#This Row],[Age]]&lt;12,"Child",IF(Table1[[#This Row],[Age]]&lt;19,"Teen",IF(Table1[[#This Row],[Age]]&lt;59,"Adult",IF(G23="N/A","N/A","Senior Citizen")))),"N/A")</f>
        <v>Adult</v>
      </c>
      <c r="I23" s="1">
        <v>1</v>
      </c>
      <c r="J23" s="1">
        <v>1</v>
      </c>
      <c r="K23" s="1">
        <f>SUM(Table1[[#This Row],[SibSp]:[Parch]])</f>
        <v>2</v>
      </c>
      <c r="L23" s="1" t="s">
        <v>1423</v>
      </c>
      <c r="M23" s="14">
        <v>164.86670000000001</v>
      </c>
      <c r="N23" s="11" t="s">
        <v>1894</v>
      </c>
      <c r="O23" t="s">
        <v>1741</v>
      </c>
    </row>
    <row r="24" spans="1:15" ht="13.2" x14ac:dyDescent="0.25">
      <c r="A24" s="1">
        <v>269</v>
      </c>
      <c r="B24" s="1">
        <v>1</v>
      </c>
      <c r="C24" s="1" t="s">
        <v>1994</v>
      </c>
      <c r="D24" s="1">
        <v>1</v>
      </c>
      <c r="E24" s="1" t="s">
        <v>17</v>
      </c>
      <c r="F24" s="1">
        <v>58</v>
      </c>
      <c r="G24" s="1">
        <v>58</v>
      </c>
      <c r="H24" s="1" t="str">
        <f>IFERROR(IF(Table1[[#This Row],[Age]]&lt;12,"Child",IF(Table1[[#This Row],[Age]]&lt;19,"Teen",IF(Table1[[#This Row],[Age]]&lt;59,"Adult",IF(G24="N/A","N/A","Senior Citizen")))),"N/A")</f>
        <v>Adult</v>
      </c>
      <c r="I24" s="1">
        <v>0</v>
      </c>
      <c r="J24" s="1">
        <v>1</v>
      </c>
      <c r="K24" s="1">
        <f>SUM(Table1[[#This Row],[SibSp]:[Parch]])</f>
        <v>1</v>
      </c>
      <c r="L24" s="1" t="s">
        <v>408</v>
      </c>
      <c r="M24" s="14">
        <v>153.46250000000001</v>
      </c>
      <c r="N24" s="11" t="s">
        <v>1873</v>
      </c>
      <c r="O24" t="s">
        <v>1741</v>
      </c>
    </row>
    <row r="25" spans="1:15" ht="13.2" x14ac:dyDescent="0.25">
      <c r="A25" s="1">
        <v>333</v>
      </c>
      <c r="B25" s="1">
        <v>0</v>
      </c>
      <c r="C25" s="1" t="s">
        <v>1993</v>
      </c>
      <c r="D25" s="1">
        <v>1</v>
      </c>
      <c r="E25" s="1" t="s">
        <v>13</v>
      </c>
      <c r="F25" s="1">
        <v>38</v>
      </c>
      <c r="G25" s="1">
        <v>38</v>
      </c>
      <c r="H25" s="1" t="str">
        <f>IFERROR(IF(Table1[[#This Row],[Age]]&lt;12,"Child",IF(Table1[[#This Row],[Age]]&lt;19,"Teen",IF(Table1[[#This Row],[Age]]&lt;59,"Adult",IF(G25="N/A","N/A","Senior Citizen")))),"N/A")</f>
        <v>Adult</v>
      </c>
      <c r="I25" s="1">
        <v>0</v>
      </c>
      <c r="J25" s="1">
        <v>1</v>
      </c>
      <c r="K25" s="1">
        <f>SUM(Table1[[#This Row],[SibSp]:[Parch]])</f>
        <v>1</v>
      </c>
      <c r="L25" s="1" t="s">
        <v>408</v>
      </c>
      <c r="M25" s="14">
        <v>153.46250000000001</v>
      </c>
      <c r="N25" s="11" t="s">
        <v>1873</v>
      </c>
      <c r="O25" t="s">
        <v>1741</v>
      </c>
    </row>
    <row r="26" spans="1:15" ht="13.2" x14ac:dyDescent="0.25">
      <c r="A26" s="1">
        <v>610</v>
      </c>
      <c r="B26" s="1">
        <v>1</v>
      </c>
      <c r="C26" s="1" t="s">
        <v>1994</v>
      </c>
      <c r="D26" s="1">
        <v>1</v>
      </c>
      <c r="E26" s="1" t="s">
        <v>17</v>
      </c>
      <c r="F26" s="1">
        <v>40</v>
      </c>
      <c r="G26" s="1">
        <v>40</v>
      </c>
      <c r="H26" s="1" t="str">
        <f>IFERROR(IF(Table1[[#This Row],[Age]]&lt;12,"Child",IF(Table1[[#This Row],[Age]]&lt;19,"Teen",IF(Table1[[#This Row],[Age]]&lt;59,"Adult",IF(G26="N/A","N/A","Senior Citizen")))),"N/A")</f>
        <v>Adult</v>
      </c>
      <c r="I26" s="1">
        <v>0</v>
      </c>
      <c r="J26" s="1">
        <v>0</v>
      </c>
      <c r="K26" s="1">
        <f>SUM(Table1[[#This Row],[SibSp]:[Parch]])</f>
        <v>0</v>
      </c>
      <c r="L26" s="1" t="s">
        <v>408</v>
      </c>
      <c r="M26" s="14">
        <v>153.46250000000001</v>
      </c>
      <c r="N26" s="11" t="s">
        <v>1873</v>
      </c>
      <c r="O26" t="s">
        <v>1741</v>
      </c>
    </row>
    <row r="27" spans="1:15" ht="13.2" x14ac:dyDescent="0.25">
      <c r="A27" s="1">
        <v>298</v>
      </c>
      <c r="B27" s="1">
        <v>0</v>
      </c>
      <c r="C27" s="1" t="s">
        <v>1993</v>
      </c>
      <c r="D27" s="1">
        <v>1</v>
      </c>
      <c r="E27" s="1" t="s">
        <v>17</v>
      </c>
      <c r="F27" s="1">
        <v>2</v>
      </c>
      <c r="G27" s="1">
        <v>2</v>
      </c>
      <c r="H27" s="1" t="str">
        <f>IFERROR(IF(Table1[[#This Row],[Age]]&lt;12,"Child",IF(Table1[[#This Row],[Age]]&lt;19,"Teen",IF(Table1[[#This Row],[Age]]&lt;59,"Adult",IF(G27="N/A","N/A","Senior Citizen")))),"N/A")</f>
        <v>Child</v>
      </c>
      <c r="I27" s="1">
        <v>1</v>
      </c>
      <c r="J27" s="1">
        <v>2</v>
      </c>
      <c r="K27" s="1">
        <f>SUM(Table1[[#This Row],[SibSp]:[Parch]])</f>
        <v>3</v>
      </c>
      <c r="L27" s="1" t="s">
        <v>1412</v>
      </c>
      <c r="M27" s="14">
        <v>151.55000000000001</v>
      </c>
      <c r="N27" s="11" t="s">
        <v>1883</v>
      </c>
      <c r="O27" t="s">
        <v>1741</v>
      </c>
    </row>
    <row r="28" spans="1:15" ht="13.2" x14ac:dyDescent="0.25">
      <c r="A28" s="1">
        <v>306</v>
      </c>
      <c r="B28" s="1">
        <v>1</v>
      </c>
      <c r="C28" s="1" t="s">
        <v>1994</v>
      </c>
      <c r="D28" s="1">
        <v>1</v>
      </c>
      <c r="E28" s="1" t="s">
        <v>13</v>
      </c>
      <c r="F28" s="1">
        <v>0.92</v>
      </c>
      <c r="G28" s="17">
        <v>0.92</v>
      </c>
      <c r="H28" s="1" t="str">
        <f>IFERROR(IF(Table1[[#This Row],[Age]]&lt;12,"Child",IF(Table1[[#This Row],[Age]]&lt;19,"Teen",IF(Table1[[#This Row],[Age]]&lt;59,"Adult",IF(G28="N/A","N/A","Senior Citizen")))),"N/A")</f>
        <v>Child</v>
      </c>
      <c r="I28" s="1">
        <v>1</v>
      </c>
      <c r="J28" s="1">
        <v>2</v>
      </c>
      <c r="K28" s="1">
        <f>SUM(Table1[[#This Row],[SibSp]:[Parch]])</f>
        <v>3</v>
      </c>
      <c r="L28" s="1" t="s">
        <v>1412</v>
      </c>
      <c r="M28" s="14">
        <v>151.55000000000001</v>
      </c>
      <c r="N28" s="11" t="s">
        <v>1883</v>
      </c>
      <c r="O28" t="s">
        <v>1741</v>
      </c>
    </row>
    <row r="29" spans="1:15" ht="13.2" x14ac:dyDescent="0.25">
      <c r="A29" s="1">
        <v>499</v>
      </c>
      <c r="B29" s="1">
        <v>0</v>
      </c>
      <c r="C29" s="1" t="s">
        <v>1993</v>
      </c>
      <c r="D29" s="1">
        <v>1</v>
      </c>
      <c r="E29" s="1" t="s">
        <v>17</v>
      </c>
      <c r="F29" s="1">
        <v>25</v>
      </c>
      <c r="G29" s="1">
        <v>25</v>
      </c>
      <c r="H29" s="1" t="str">
        <f>IFERROR(IF(Table1[[#This Row],[Age]]&lt;12,"Child",IF(Table1[[#This Row],[Age]]&lt;19,"Teen",IF(Table1[[#This Row],[Age]]&lt;59,"Adult",IF(G29="N/A","N/A","Senior Citizen")))),"N/A")</f>
        <v>Adult</v>
      </c>
      <c r="I29" s="1">
        <v>1</v>
      </c>
      <c r="J29" s="1">
        <v>2</v>
      </c>
      <c r="K29" s="1">
        <f>SUM(Table1[[#This Row],[SibSp]:[Parch]])</f>
        <v>3</v>
      </c>
      <c r="L29" s="1" t="s">
        <v>1412</v>
      </c>
      <c r="M29" s="14">
        <v>151.55000000000001</v>
      </c>
      <c r="N29" s="11" t="s">
        <v>1883</v>
      </c>
      <c r="O29" t="s">
        <v>1741</v>
      </c>
    </row>
    <row r="30" spans="1:15" ht="13.2" x14ac:dyDescent="0.25">
      <c r="A30" s="1">
        <v>709</v>
      </c>
      <c r="B30" s="1">
        <v>1</v>
      </c>
      <c r="C30" s="1" t="s">
        <v>1994</v>
      </c>
      <c r="D30" s="1">
        <v>1</v>
      </c>
      <c r="E30" s="1" t="s">
        <v>17</v>
      </c>
      <c r="F30" s="1">
        <v>22</v>
      </c>
      <c r="G30" s="1">
        <v>22</v>
      </c>
      <c r="H30" s="1" t="str">
        <f>IFERROR(IF(Table1[[#This Row],[Age]]&lt;12,"Child",IF(Table1[[#This Row],[Age]]&lt;19,"Teen",IF(Table1[[#This Row],[Age]]&lt;59,"Adult",IF(G30="N/A","N/A","Senior Citizen")))),"N/A")</f>
        <v>Adult</v>
      </c>
      <c r="I30" s="1">
        <v>0</v>
      </c>
      <c r="J30" s="1">
        <v>0</v>
      </c>
      <c r="K30" s="1">
        <f>SUM(Table1[[#This Row],[SibSp]:[Parch]])</f>
        <v>0</v>
      </c>
      <c r="L30" s="1" t="s">
        <v>1412</v>
      </c>
      <c r="M30" s="14">
        <v>151.55000000000001</v>
      </c>
      <c r="N30" s="11" t="s">
        <v>1883</v>
      </c>
      <c r="O30" t="s">
        <v>1741</v>
      </c>
    </row>
    <row r="31" spans="1:15" ht="13.2" x14ac:dyDescent="0.25">
      <c r="A31" s="1">
        <v>32</v>
      </c>
      <c r="B31" s="1">
        <v>1</v>
      </c>
      <c r="C31" s="1" t="s">
        <v>1994</v>
      </c>
      <c r="D31" s="1">
        <v>1</v>
      </c>
      <c r="E31" s="1" t="s">
        <v>17</v>
      </c>
      <c r="G31" s="4" t="s">
        <v>1226</v>
      </c>
      <c r="H31" s="1" t="str">
        <f>IFERROR(IF(Table1[[#This Row],[Age]]&lt;12,"Child",IF(Table1[[#This Row],[Age]]&lt;19,"Teen",IF(Table1[[#This Row],[Age]]&lt;59,"Adult",IF(G31="N/A","N/A","Senior Citizen")))),"N/A")</f>
        <v>N/A</v>
      </c>
      <c r="I31" s="1">
        <v>1</v>
      </c>
      <c r="J31" s="1">
        <v>0</v>
      </c>
      <c r="K31" s="1">
        <f>SUM(Table1[[#This Row],[SibSp]:[Parch]])</f>
        <v>1</v>
      </c>
      <c r="L31" s="1" t="s">
        <v>64</v>
      </c>
      <c r="M31" s="14">
        <v>146.52080000000001</v>
      </c>
      <c r="N31" s="11" t="s">
        <v>1771</v>
      </c>
      <c r="O31" t="s">
        <v>1742</v>
      </c>
    </row>
    <row r="32" spans="1:15" ht="13.2" x14ac:dyDescent="0.25">
      <c r="A32" s="1">
        <v>196</v>
      </c>
      <c r="B32" s="1">
        <v>1</v>
      </c>
      <c r="C32" s="1" t="s">
        <v>1994</v>
      </c>
      <c r="D32" s="1">
        <v>1</v>
      </c>
      <c r="E32" s="1" t="s">
        <v>17</v>
      </c>
      <c r="F32" s="1">
        <v>58</v>
      </c>
      <c r="G32" s="1">
        <v>58</v>
      </c>
      <c r="H32" s="1" t="str">
        <f>IFERROR(IF(Table1[[#This Row],[Age]]&lt;12,"Child",IF(Table1[[#This Row],[Age]]&lt;19,"Teen",IF(Table1[[#This Row],[Age]]&lt;59,"Adult",IF(G32="N/A","N/A","Senior Citizen")))),"N/A")</f>
        <v>Adult</v>
      </c>
      <c r="I32" s="1">
        <v>0</v>
      </c>
      <c r="J32" s="1">
        <v>0</v>
      </c>
      <c r="K32" s="1">
        <f>SUM(Table1[[#This Row],[SibSp]:[Parch]])</f>
        <v>0</v>
      </c>
      <c r="L32" s="1" t="s">
        <v>64</v>
      </c>
      <c r="M32" s="14">
        <v>146.52080000000001</v>
      </c>
      <c r="N32" s="11" t="s">
        <v>1771</v>
      </c>
      <c r="O32" t="s">
        <v>1742</v>
      </c>
    </row>
    <row r="33" spans="1:15" ht="13.2" x14ac:dyDescent="0.25">
      <c r="A33" s="1">
        <v>270</v>
      </c>
      <c r="B33" s="1">
        <v>1</v>
      </c>
      <c r="C33" s="1" t="s">
        <v>1994</v>
      </c>
      <c r="D33" s="1">
        <v>1</v>
      </c>
      <c r="E33" s="1" t="s">
        <v>17</v>
      </c>
      <c r="F33" s="1">
        <v>35</v>
      </c>
      <c r="G33" s="1">
        <v>35</v>
      </c>
      <c r="H33" s="1" t="str">
        <f>IFERROR(IF(Table1[[#This Row],[Age]]&lt;12,"Child",IF(Table1[[#This Row],[Age]]&lt;19,"Teen",IF(Table1[[#This Row],[Age]]&lt;59,"Adult",IF(G33="N/A","N/A","Senior Citizen")))),"N/A")</f>
        <v>Adult</v>
      </c>
      <c r="I33" s="1">
        <v>0</v>
      </c>
      <c r="J33" s="1">
        <v>0</v>
      </c>
      <c r="K33" s="1">
        <f>SUM(Table1[[#This Row],[SibSp]:[Parch]])</f>
        <v>0</v>
      </c>
      <c r="L33" s="1" t="s">
        <v>411</v>
      </c>
      <c r="M33" s="14">
        <v>135.63329999999999</v>
      </c>
      <c r="N33" s="11" t="s">
        <v>1874</v>
      </c>
      <c r="O33" t="s">
        <v>1741</v>
      </c>
    </row>
    <row r="34" spans="1:15" ht="13.2" x14ac:dyDescent="0.25">
      <c r="A34" s="1">
        <v>326</v>
      </c>
      <c r="B34" s="1">
        <v>1</v>
      </c>
      <c r="C34" s="1" t="s">
        <v>1994</v>
      </c>
      <c r="D34" s="1">
        <v>1</v>
      </c>
      <c r="E34" s="1" t="s">
        <v>17</v>
      </c>
      <c r="F34" s="1">
        <v>36</v>
      </c>
      <c r="G34" s="1">
        <v>36</v>
      </c>
      <c r="H34" s="1" t="str">
        <f>IFERROR(IF(Table1[[#This Row],[Age]]&lt;12,"Child",IF(Table1[[#This Row],[Age]]&lt;19,"Teen",IF(Table1[[#This Row],[Age]]&lt;59,"Adult",IF(G34="N/A","N/A","Senior Citizen")))),"N/A")</f>
        <v>Adult</v>
      </c>
      <c r="I34" s="1">
        <v>0</v>
      </c>
      <c r="J34" s="1">
        <v>0</v>
      </c>
      <c r="K34" s="1">
        <f>SUM(Table1[[#This Row],[SibSp]:[Parch]])</f>
        <v>0</v>
      </c>
      <c r="L34" s="1" t="s">
        <v>411</v>
      </c>
      <c r="M34" s="14">
        <v>135.63329999999999</v>
      </c>
      <c r="N34" s="11" t="s">
        <v>1874</v>
      </c>
      <c r="O34" t="s">
        <v>1742</v>
      </c>
    </row>
    <row r="35" spans="1:15" ht="13.2" x14ac:dyDescent="0.25">
      <c r="A35" s="1">
        <v>374</v>
      </c>
      <c r="B35" s="1">
        <v>0</v>
      </c>
      <c r="C35" s="1" t="s">
        <v>1993</v>
      </c>
      <c r="D35" s="1">
        <v>1</v>
      </c>
      <c r="E35" s="1" t="s">
        <v>13</v>
      </c>
      <c r="F35" s="1">
        <v>22</v>
      </c>
      <c r="G35" s="1">
        <v>22</v>
      </c>
      <c r="H35" s="1" t="str">
        <f>IFERROR(IF(Table1[[#This Row],[Age]]&lt;12,"Child",IF(Table1[[#This Row],[Age]]&lt;19,"Teen",IF(Table1[[#This Row],[Age]]&lt;59,"Adult",IF(G35="N/A","N/A","Senior Citizen")))),"N/A")</f>
        <v>Adult</v>
      </c>
      <c r="I35" s="1">
        <v>0</v>
      </c>
      <c r="J35" s="1">
        <v>0</v>
      </c>
      <c r="K35" s="1">
        <f>SUM(Table1[[#This Row],[SibSp]:[Parch]])</f>
        <v>0</v>
      </c>
      <c r="L35" s="1" t="s">
        <v>411</v>
      </c>
      <c r="M35" s="14">
        <v>135.63329999999999</v>
      </c>
      <c r="N35" s="11" t="s">
        <v>1874</v>
      </c>
      <c r="O35" t="s">
        <v>1742</v>
      </c>
    </row>
    <row r="36" spans="1:15" ht="13.2" x14ac:dyDescent="0.25">
      <c r="A36" s="1">
        <v>320</v>
      </c>
      <c r="B36" s="1">
        <v>1</v>
      </c>
      <c r="C36" s="1" t="s">
        <v>1994</v>
      </c>
      <c r="D36" s="1">
        <v>1</v>
      </c>
      <c r="E36" s="1" t="s">
        <v>17</v>
      </c>
      <c r="F36" s="1">
        <v>40</v>
      </c>
      <c r="G36" s="1">
        <v>40</v>
      </c>
      <c r="H36" s="1" t="str">
        <f>IFERROR(IF(Table1[[#This Row],[Age]]&lt;12,"Child",IF(Table1[[#This Row],[Age]]&lt;19,"Teen",IF(Table1[[#This Row],[Age]]&lt;59,"Adult",IF(G36="N/A","N/A","Senior Citizen")))),"N/A")</f>
        <v>Adult</v>
      </c>
      <c r="I36" s="1">
        <v>1</v>
      </c>
      <c r="J36" s="1">
        <v>1</v>
      </c>
      <c r="K36" s="1">
        <f>SUM(Table1[[#This Row],[SibSp]:[Parch]])</f>
        <v>2</v>
      </c>
      <c r="L36" s="1" t="s">
        <v>1424</v>
      </c>
      <c r="M36" s="14">
        <v>134.5</v>
      </c>
      <c r="N36" s="11" t="s">
        <v>1895</v>
      </c>
      <c r="O36" t="s">
        <v>1742</v>
      </c>
    </row>
    <row r="37" spans="1:15" ht="13.2" x14ac:dyDescent="0.25">
      <c r="A37" s="1">
        <v>338</v>
      </c>
      <c r="B37" s="1">
        <v>1</v>
      </c>
      <c r="C37" s="1" t="s">
        <v>1994</v>
      </c>
      <c r="D37" s="1">
        <v>1</v>
      </c>
      <c r="E37" s="1" t="s">
        <v>17</v>
      </c>
      <c r="F37" s="1">
        <v>41</v>
      </c>
      <c r="G37" s="1">
        <v>41</v>
      </c>
      <c r="H37" s="1" t="str">
        <f>IFERROR(IF(Table1[[#This Row],[Age]]&lt;12,"Child",IF(Table1[[#This Row],[Age]]&lt;19,"Teen",IF(Table1[[#This Row],[Age]]&lt;59,"Adult",IF(G37="N/A","N/A","Senior Citizen")))),"N/A")</f>
        <v>Adult</v>
      </c>
      <c r="I37" s="1">
        <v>0</v>
      </c>
      <c r="J37" s="1">
        <v>0</v>
      </c>
      <c r="K37" s="1">
        <f>SUM(Table1[[#This Row],[SibSp]:[Parch]])</f>
        <v>0</v>
      </c>
      <c r="L37" s="1" t="s">
        <v>1424</v>
      </c>
      <c r="M37" s="14">
        <v>134.5</v>
      </c>
      <c r="N37" s="11" t="s">
        <v>1895</v>
      </c>
      <c r="O37" t="s">
        <v>1742</v>
      </c>
    </row>
    <row r="38" spans="1:15" ht="13.2" x14ac:dyDescent="0.25">
      <c r="A38" s="1">
        <v>335</v>
      </c>
      <c r="B38" s="1">
        <v>1</v>
      </c>
      <c r="C38" s="1" t="s">
        <v>1994</v>
      </c>
      <c r="D38" s="1">
        <v>1</v>
      </c>
      <c r="E38" s="1" t="s">
        <v>17</v>
      </c>
      <c r="G38" s="4" t="s">
        <v>1226</v>
      </c>
      <c r="H38" s="1" t="str">
        <f>IFERROR(IF(Table1[[#This Row],[Age]]&lt;12,"Child",IF(Table1[[#This Row],[Age]]&lt;19,"Teen",IF(Table1[[#This Row],[Age]]&lt;59,"Adult",IF(G38="N/A","N/A","Senior Citizen")))),"N/A")</f>
        <v>N/A</v>
      </c>
      <c r="I38" s="1">
        <v>1</v>
      </c>
      <c r="J38" s="1">
        <v>0</v>
      </c>
      <c r="K38" s="1">
        <f>SUM(Table1[[#This Row],[SibSp]:[Parch]])</f>
        <v>1</v>
      </c>
      <c r="L38" s="1" t="s">
        <v>507</v>
      </c>
      <c r="M38" s="14">
        <v>133.65</v>
      </c>
      <c r="N38" s="11" t="s">
        <v>1899</v>
      </c>
      <c r="O38" t="s">
        <v>1741</v>
      </c>
    </row>
    <row r="39" spans="1:15" ht="13.2" x14ac:dyDescent="0.25">
      <c r="A39" s="1">
        <v>661</v>
      </c>
      <c r="B39" s="1">
        <v>1</v>
      </c>
      <c r="C39" s="1" t="s">
        <v>1994</v>
      </c>
      <c r="D39" s="1">
        <v>1</v>
      </c>
      <c r="E39" s="1" t="s">
        <v>13</v>
      </c>
      <c r="F39" s="1">
        <v>50</v>
      </c>
      <c r="G39" s="1">
        <v>50</v>
      </c>
      <c r="H39" s="1" t="str">
        <f>IFERROR(IF(Table1[[#This Row],[Age]]&lt;12,"Child",IF(Table1[[#This Row],[Age]]&lt;19,"Teen",IF(Table1[[#This Row],[Age]]&lt;59,"Adult",IF(G39="N/A","N/A","Senior Citizen")))),"N/A")</f>
        <v>Adult</v>
      </c>
      <c r="I39" s="1">
        <v>2</v>
      </c>
      <c r="J39" s="1">
        <v>0</v>
      </c>
      <c r="K39" s="1">
        <f>SUM(Table1[[#This Row],[SibSp]:[Parch]])</f>
        <v>2</v>
      </c>
      <c r="L39" s="1" t="s">
        <v>507</v>
      </c>
      <c r="M39" s="14">
        <v>133.65</v>
      </c>
      <c r="N39" s="11" t="s">
        <v>1899</v>
      </c>
      <c r="O39" t="s">
        <v>1741</v>
      </c>
    </row>
    <row r="40" spans="1:15" ht="13.2" x14ac:dyDescent="0.25">
      <c r="A40" s="1">
        <v>391</v>
      </c>
      <c r="B40" s="1">
        <v>1</v>
      </c>
      <c r="C40" s="1" t="s">
        <v>1994</v>
      </c>
      <c r="D40" s="1">
        <v>1</v>
      </c>
      <c r="E40" s="1" t="s">
        <v>13</v>
      </c>
      <c r="F40" s="1">
        <v>36</v>
      </c>
      <c r="G40" s="1">
        <v>36</v>
      </c>
      <c r="H40" s="1" t="str">
        <f>IFERROR(IF(Table1[[#This Row],[Age]]&lt;12,"Child",IF(Table1[[#This Row],[Age]]&lt;19,"Teen",IF(Table1[[#This Row],[Age]]&lt;59,"Adult",IF(G40="N/A","N/A","Senior Citizen")))),"N/A")</f>
        <v>Adult</v>
      </c>
      <c r="I40" s="1">
        <v>1</v>
      </c>
      <c r="J40" s="1">
        <v>2</v>
      </c>
      <c r="K40" s="1">
        <f>SUM(Table1[[#This Row],[SibSp]:[Parch]])</f>
        <v>3</v>
      </c>
      <c r="L40" s="1" t="s">
        <v>1463</v>
      </c>
      <c r="M40" s="14">
        <v>120</v>
      </c>
      <c r="N40" s="11" t="s">
        <v>1912</v>
      </c>
      <c r="O40" t="s">
        <v>1741</v>
      </c>
    </row>
    <row r="41" spans="1:15" ht="13.2" x14ac:dyDescent="0.25">
      <c r="A41" s="1">
        <v>436</v>
      </c>
      <c r="B41" s="1">
        <v>1</v>
      </c>
      <c r="C41" s="1" t="s">
        <v>1994</v>
      </c>
      <c r="D41" s="1">
        <v>1</v>
      </c>
      <c r="E41" s="1" t="s">
        <v>17</v>
      </c>
      <c r="F41" s="1">
        <v>14</v>
      </c>
      <c r="G41" s="1">
        <v>14</v>
      </c>
      <c r="H41" s="1" t="str">
        <f>IFERROR(IF(Table1[[#This Row],[Age]]&lt;12,"Child",IF(Table1[[#This Row],[Age]]&lt;19,"Teen",IF(Table1[[#This Row],[Age]]&lt;59,"Adult",IF(G41="N/A","N/A","Senior Citizen")))),"N/A")</f>
        <v>Teen</v>
      </c>
      <c r="I41" s="1">
        <v>1</v>
      </c>
      <c r="J41" s="1">
        <v>2</v>
      </c>
      <c r="K41" s="1">
        <f>SUM(Table1[[#This Row],[SibSp]:[Parch]])</f>
        <v>3</v>
      </c>
      <c r="L41" s="1" t="s">
        <v>1463</v>
      </c>
      <c r="M41" s="14">
        <v>120</v>
      </c>
      <c r="N41" s="11" t="s">
        <v>1912</v>
      </c>
      <c r="O41" t="s">
        <v>1741</v>
      </c>
    </row>
    <row r="42" spans="1:15" ht="13.2" x14ac:dyDescent="0.25">
      <c r="A42" s="1">
        <v>764</v>
      </c>
      <c r="B42" s="1">
        <v>1</v>
      </c>
      <c r="C42" s="1" t="s">
        <v>1994</v>
      </c>
      <c r="D42" s="1">
        <v>1</v>
      </c>
      <c r="E42" s="1" t="s">
        <v>17</v>
      </c>
      <c r="F42" s="1">
        <v>36</v>
      </c>
      <c r="G42" s="1">
        <v>36</v>
      </c>
      <c r="H42" s="1" t="str">
        <f>IFERROR(IF(Table1[[#This Row],[Age]]&lt;12,"Child",IF(Table1[[#This Row],[Age]]&lt;19,"Teen",IF(Table1[[#This Row],[Age]]&lt;59,"Adult",IF(G42="N/A","N/A","Senior Citizen")))),"N/A")</f>
        <v>Adult</v>
      </c>
      <c r="I42" s="1">
        <v>1</v>
      </c>
      <c r="J42" s="1">
        <v>2</v>
      </c>
      <c r="K42" s="1">
        <f>SUM(Table1[[#This Row],[SibSp]:[Parch]])</f>
        <v>3</v>
      </c>
      <c r="L42" s="1" t="s">
        <v>1463</v>
      </c>
      <c r="M42" s="14">
        <v>120</v>
      </c>
      <c r="N42" s="11" t="s">
        <v>1912</v>
      </c>
      <c r="O42" t="s">
        <v>1741</v>
      </c>
    </row>
    <row r="43" spans="1:15" ht="13.2" x14ac:dyDescent="0.25">
      <c r="A43" s="1">
        <v>803</v>
      </c>
      <c r="B43" s="1">
        <v>1</v>
      </c>
      <c r="C43" s="1" t="s">
        <v>1994</v>
      </c>
      <c r="D43" s="1">
        <v>1</v>
      </c>
      <c r="E43" s="1" t="s">
        <v>13</v>
      </c>
      <c r="F43" s="1">
        <v>11</v>
      </c>
      <c r="G43" s="1">
        <v>11</v>
      </c>
      <c r="H43" s="1" t="str">
        <f>IFERROR(IF(Table1[[#This Row],[Age]]&lt;12,"Child",IF(Table1[[#This Row],[Age]]&lt;19,"Teen",IF(Table1[[#This Row],[Age]]&lt;59,"Adult",IF(G43="N/A","N/A","Senior Citizen")))),"N/A")</f>
        <v>Child</v>
      </c>
      <c r="I43" s="1">
        <v>1</v>
      </c>
      <c r="J43" s="1">
        <v>2</v>
      </c>
      <c r="K43" s="1">
        <f>SUM(Table1[[#This Row],[SibSp]:[Parch]])</f>
        <v>3</v>
      </c>
      <c r="L43" s="1" t="s">
        <v>1463</v>
      </c>
      <c r="M43" s="14">
        <v>120</v>
      </c>
      <c r="N43" s="11" t="s">
        <v>1912</v>
      </c>
      <c r="O43" t="s">
        <v>1741</v>
      </c>
    </row>
    <row r="44" spans="1:15" ht="13.2" x14ac:dyDescent="0.25">
      <c r="A44" s="1">
        <v>216</v>
      </c>
      <c r="B44" s="1">
        <v>1</v>
      </c>
      <c r="C44" s="1" t="s">
        <v>1994</v>
      </c>
      <c r="D44" s="1">
        <v>1</v>
      </c>
      <c r="E44" s="1" t="s">
        <v>17</v>
      </c>
      <c r="F44" s="1">
        <v>31</v>
      </c>
      <c r="G44" s="1">
        <v>31</v>
      </c>
      <c r="H44" s="1" t="str">
        <f>IFERROR(IF(Table1[[#This Row],[Age]]&lt;12,"Child",IF(Table1[[#This Row],[Age]]&lt;19,"Teen",IF(Table1[[#This Row],[Age]]&lt;59,"Adult",IF(G44="N/A","N/A","Senior Citizen")))),"N/A")</f>
        <v>Adult</v>
      </c>
      <c r="I44" s="1">
        <v>1</v>
      </c>
      <c r="J44" s="1">
        <v>0</v>
      </c>
      <c r="K44" s="1">
        <f>SUM(Table1[[#This Row],[SibSp]:[Parch]])</f>
        <v>1</v>
      </c>
      <c r="L44" s="1" t="s">
        <v>1362</v>
      </c>
      <c r="M44" s="14">
        <v>113.27500000000001</v>
      </c>
      <c r="N44" s="11" t="s">
        <v>1858</v>
      </c>
      <c r="O44" t="s">
        <v>1742</v>
      </c>
    </row>
    <row r="45" spans="1:15" ht="13.2" x14ac:dyDescent="0.25">
      <c r="A45" s="1">
        <v>394</v>
      </c>
      <c r="B45" s="1">
        <v>1</v>
      </c>
      <c r="C45" s="1" t="s">
        <v>1994</v>
      </c>
      <c r="D45" s="1">
        <v>1</v>
      </c>
      <c r="E45" s="1" t="s">
        <v>17</v>
      </c>
      <c r="F45" s="1">
        <v>23</v>
      </c>
      <c r="G45" s="1">
        <v>23</v>
      </c>
      <c r="H45" s="1" t="str">
        <f>IFERROR(IF(Table1[[#This Row],[Age]]&lt;12,"Child",IF(Table1[[#This Row],[Age]]&lt;19,"Teen",IF(Table1[[#This Row],[Age]]&lt;59,"Adult",IF(G45="N/A","N/A","Senior Citizen")))),"N/A")</f>
        <v>Adult</v>
      </c>
      <c r="I45" s="1">
        <v>1</v>
      </c>
      <c r="J45" s="1">
        <v>0</v>
      </c>
      <c r="K45" s="1">
        <f>SUM(Table1[[#This Row],[SibSp]:[Parch]])</f>
        <v>1</v>
      </c>
      <c r="L45" s="1" t="s">
        <v>1362</v>
      </c>
      <c r="M45" s="14">
        <v>113.27500000000001</v>
      </c>
      <c r="N45" s="11" t="s">
        <v>1858</v>
      </c>
      <c r="O45" t="s">
        <v>1742</v>
      </c>
    </row>
    <row r="46" spans="1:15" ht="13.2" x14ac:dyDescent="0.25">
      <c r="A46" s="1">
        <v>660</v>
      </c>
      <c r="B46" s="1">
        <v>0</v>
      </c>
      <c r="C46" s="1" t="s">
        <v>1993</v>
      </c>
      <c r="D46" s="1">
        <v>1</v>
      </c>
      <c r="E46" s="1" t="s">
        <v>13</v>
      </c>
      <c r="F46" s="1">
        <v>58</v>
      </c>
      <c r="G46" s="1">
        <v>58</v>
      </c>
      <c r="H46" s="1" t="str">
        <f>IFERROR(IF(Table1[[#This Row],[Age]]&lt;12,"Child",IF(Table1[[#This Row],[Age]]&lt;19,"Teen",IF(Table1[[#This Row],[Age]]&lt;59,"Adult",IF(G46="N/A","N/A","Senior Citizen")))),"N/A")</f>
        <v>Adult</v>
      </c>
      <c r="I46" s="1">
        <v>0</v>
      </c>
      <c r="J46" s="1">
        <v>2</v>
      </c>
      <c r="K46" s="1">
        <f>SUM(Table1[[#This Row],[SibSp]:[Parch]])</f>
        <v>2</v>
      </c>
      <c r="L46" s="1" t="s">
        <v>1362</v>
      </c>
      <c r="M46" s="14">
        <v>113.27500000000001</v>
      </c>
      <c r="N46" s="11" t="s">
        <v>1858</v>
      </c>
      <c r="O46" t="s">
        <v>1742</v>
      </c>
    </row>
    <row r="47" spans="1:15" ht="13.2" x14ac:dyDescent="0.25">
      <c r="A47" s="1">
        <v>307</v>
      </c>
      <c r="B47" s="1">
        <v>1</v>
      </c>
      <c r="C47" s="1" t="s">
        <v>1994</v>
      </c>
      <c r="D47" s="1">
        <v>1</v>
      </c>
      <c r="E47" s="1" t="s">
        <v>17</v>
      </c>
      <c r="G47" s="4" t="s">
        <v>1226</v>
      </c>
      <c r="H47" s="1" t="str">
        <f>IFERROR(IF(Table1[[#This Row],[Age]]&lt;12,"Child",IF(Table1[[#This Row],[Age]]&lt;19,"Teen",IF(Table1[[#This Row],[Age]]&lt;59,"Adult",IF(G47="N/A","N/A","Senior Citizen")))),"N/A")</f>
        <v>N/A</v>
      </c>
      <c r="I47" s="1">
        <v>0</v>
      </c>
      <c r="J47" s="1">
        <v>0</v>
      </c>
      <c r="K47" s="1">
        <f>SUM(Table1[[#This Row],[SibSp]:[Parch]])</f>
        <v>0</v>
      </c>
      <c r="L47" s="1" t="s">
        <v>1417</v>
      </c>
      <c r="M47" s="14">
        <v>110.88330000000001</v>
      </c>
      <c r="N47" s="11" t="s">
        <v>1887</v>
      </c>
      <c r="O47" t="s">
        <v>1742</v>
      </c>
    </row>
    <row r="48" spans="1:15" ht="13.2" x14ac:dyDescent="0.25">
      <c r="A48" s="1">
        <v>551</v>
      </c>
      <c r="B48" s="1">
        <v>1</v>
      </c>
      <c r="C48" s="1" t="s">
        <v>1994</v>
      </c>
      <c r="D48" s="1">
        <v>1</v>
      </c>
      <c r="E48" s="1" t="s">
        <v>13</v>
      </c>
      <c r="F48" s="1">
        <v>17</v>
      </c>
      <c r="G48" s="1">
        <v>17</v>
      </c>
      <c r="H48" s="1" t="str">
        <f>IFERROR(IF(Table1[[#This Row],[Age]]&lt;12,"Child",IF(Table1[[#This Row],[Age]]&lt;19,"Teen",IF(Table1[[#This Row],[Age]]&lt;59,"Adult",IF(G48="N/A","N/A","Senior Citizen")))),"N/A")</f>
        <v>Teen</v>
      </c>
      <c r="I48" s="1">
        <v>0</v>
      </c>
      <c r="J48" s="1">
        <v>2</v>
      </c>
      <c r="K48" s="1">
        <f>SUM(Table1[[#This Row],[SibSp]:[Parch]])</f>
        <v>2</v>
      </c>
      <c r="L48" s="1" t="s">
        <v>1417</v>
      </c>
      <c r="M48" s="14">
        <v>110.88330000000001</v>
      </c>
      <c r="N48" s="11" t="s">
        <v>1887</v>
      </c>
      <c r="O48" t="s">
        <v>1742</v>
      </c>
    </row>
    <row r="49" spans="1:15" ht="13.2" x14ac:dyDescent="0.25">
      <c r="A49" s="1">
        <v>582</v>
      </c>
      <c r="B49" s="1">
        <v>1</v>
      </c>
      <c r="C49" s="1" t="s">
        <v>1994</v>
      </c>
      <c r="D49" s="1">
        <v>1</v>
      </c>
      <c r="E49" s="1" t="s">
        <v>17</v>
      </c>
      <c r="F49" s="1">
        <v>39</v>
      </c>
      <c r="G49" s="1">
        <v>39</v>
      </c>
      <c r="H49" s="1" t="str">
        <f>IFERROR(IF(Table1[[#This Row],[Age]]&lt;12,"Child",IF(Table1[[#This Row],[Age]]&lt;19,"Teen",IF(Table1[[#This Row],[Age]]&lt;59,"Adult",IF(G49="N/A","N/A","Senior Citizen")))),"N/A")</f>
        <v>Adult</v>
      </c>
      <c r="I49" s="1">
        <v>1</v>
      </c>
      <c r="J49" s="1">
        <v>1</v>
      </c>
      <c r="K49" s="1">
        <f>SUM(Table1[[#This Row],[SibSp]:[Parch]])</f>
        <v>2</v>
      </c>
      <c r="L49" s="1" t="s">
        <v>1417</v>
      </c>
      <c r="M49" s="14">
        <v>110.88330000000001</v>
      </c>
      <c r="N49" s="11" t="s">
        <v>1887</v>
      </c>
      <c r="O49" t="s">
        <v>1742</v>
      </c>
    </row>
    <row r="50" spans="1:15" ht="13.2" x14ac:dyDescent="0.25">
      <c r="A50" s="1">
        <v>699</v>
      </c>
      <c r="B50" s="1">
        <v>0</v>
      </c>
      <c r="C50" s="1" t="s">
        <v>1993</v>
      </c>
      <c r="D50" s="1">
        <v>1</v>
      </c>
      <c r="E50" s="1" t="s">
        <v>13</v>
      </c>
      <c r="F50" s="1">
        <v>49</v>
      </c>
      <c r="G50" s="1">
        <v>49</v>
      </c>
      <c r="H50" s="1" t="str">
        <f>IFERROR(IF(Table1[[#This Row],[Age]]&lt;12,"Child",IF(Table1[[#This Row],[Age]]&lt;19,"Teen",IF(Table1[[#This Row],[Age]]&lt;59,"Adult",IF(G50="N/A","N/A","Senior Citizen")))),"N/A")</f>
        <v>Adult</v>
      </c>
      <c r="I50" s="1">
        <v>1</v>
      </c>
      <c r="J50" s="1">
        <v>1</v>
      </c>
      <c r="K50" s="1">
        <f>SUM(Table1[[#This Row],[SibSp]:[Parch]])</f>
        <v>2</v>
      </c>
      <c r="L50" s="1" t="s">
        <v>1417</v>
      </c>
      <c r="M50" s="14">
        <v>110.88330000000001</v>
      </c>
      <c r="N50" s="11" t="s">
        <v>1887</v>
      </c>
      <c r="O50" t="s">
        <v>1742</v>
      </c>
    </row>
    <row r="51" spans="1:15" ht="13.2" x14ac:dyDescent="0.25">
      <c r="A51" s="1">
        <v>308</v>
      </c>
      <c r="B51" s="1">
        <v>1</v>
      </c>
      <c r="C51" s="1" t="s">
        <v>1994</v>
      </c>
      <c r="D51" s="1">
        <v>1</v>
      </c>
      <c r="E51" s="1" t="s">
        <v>17</v>
      </c>
      <c r="F51" s="1">
        <v>17</v>
      </c>
      <c r="G51" s="1">
        <v>17</v>
      </c>
      <c r="H51" s="1" t="str">
        <f>IFERROR(IF(Table1[[#This Row],[Age]]&lt;12,"Child",IF(Table1[[#This Row],[Age]]&lt;19,"Teen",IF(Table1[[#This Row],[Age]]&lt;59,"Adult",IF(G51="N/A","N/A","Senior Citizen")))),"N/A")</f>
        <v>Teen</v>
      </c>
      <c r="I51" s="1">
        <v>1</v>
      </c>
      <c r="J51" s="1">
        <v>0</v>
      </c>
      <c r="K51" s="1">
        <f>SUM(Table1[[#This Row],[SibSp]:[Parch]])</f>
        <v>1</v>
      </c>
      <c r="L51" s="1" t="s">
        <v>464</v>
      </c>
      <c r="M51" s="14">
        <v>108.9</v>
      </c>
      <c r="N51" s="11" t="s">
        <v>1888</v>
      </c>
      <c r="O51" t="s">
        <v>1742</v>
      </c>
    </row>
    <row r="52" spans="1:15" ht="13.2" x14ac:dyDescent="0.25">
      <c r="A52" s="1">
        <v>506</v>
      </c>
      <c r="B52" s="1">
        <v>0</v>
      </c>
      <c r="C52" s="1" t="s">
        <v>1993</v>
      </c>
      <c r="D52" s="1">
        <v>1</v>
      </c>
      <c r="E52" s="1" t="s">
        <v>13</v>
      </c>
      <c r="F52" s="1">
        <v>18</v>
      </c>
      <c r="G52" s="1">
        <v>18</v>
      </c>
      <c r="H52" s="1" t="str">
        <f>IFERROR(IF(Table1[[#This Row],[Age]]&lt;12,"Child",IF(Table1[[#This Row],[Age]]&lt;19,"Teen",IF(Table1[[#This Row],[Age]]&lt;59,"Adult",IF(G52="N/A","N/A","Senior Citizen")))),"N/A")</f>
        <v>Teen</v>
      </c>
      <c r="I52" s="1">
        <v>1</v>
      </c>
      <c r="J52" s="1">
        <v>0</v>
      </c>
      <c r="K52" s="1">
        <f>SUM(Table1[[#This Row],[SibSp]:[Parch]])</f>
        <v>1</v>
      </c>
      <c r="L52" s="1" t="s">
        <v>464</v>
      </c>
      <c r="M52" s="14">
        <v>108.9</v>
      </c>
      <c r="N52" s="11" t="s">
        <v>1888</v>
      </c>
      <c r="O52" t="s">
        <v>1742</v>
      </c>
    </row>
    <row r="53" spans="1:15" ht="13.2" x14ac:dyDescent="0.25">
      <c r="A53" s="1">
        <v>538</v>
      </c>
      <c r="B53" s="1">
        <v>1</v>
      </c>
      <c r="C53" s="1" t="s">
        <v>1994</v>
      </c>
      <c r="D53" s="1">
        <v>1</v>
      </c>
      <c r="E53" s="1" t="s">
        <v>17</v>
      </c>
      <c r="F53" s="1">
        <v>30</v>
      </c>
      <c r="G53" s="1">
        <v>30</v>
      </c>
      <c r="H53" s="1" t="str">
        <f>IFERROR(IF(Table1[[#This Row],[Age]]&lt;12,"Child",IF(Table1[[#This Row],[Age]]&lt;19,"Teen",IF(Table1[[#This Row],[Age]]&lt;59,"Adult",IF(G53="N/A","N/A","Senior Citizen")))),"N/A")</f>
        <v>Adult</v>
      </c>
      <c r="I53" s="1">
        <v>0</v>
      </c>
      <c r="J53" s="1">
        <v>0</v>
      </c>
      <c r="K53" s="1">
        <f>SUM(Table1[[#This Row],[SibSp]:[Parch]])</f>
        <v>0</v>
      </c>
      <c r="L53" s="1" t="s">
        <v>774</v>
      </c>
      <c r="M53" s="14">
        <v>106.425</v>
      </c>
      <c r="N53" s="11" t="s">
        <v>1944</v>
      </c>
      <c r="O53" t="s">
        <v>1742</v>
      </c>
    </row>
    <row r="54" spans="1:15" ht="13.2" x14ac:dyDescent="0.25">
      <c r="A54" s="1">
        <v>545</v>
      </c>
      <c r="B54" s="1">
        <v>0</v>
      </c>
      <c r="C54" s="1" t="s">
        <v>1993</v>
      </c>
      <c r="D54" s="1">
        <v>1</v>
      </c>
      <c r="E54" s="1" t="s">
        <v>13</v>
      </c>
      <c r="F54" s="1">
        <v>50</v>
      </c>
      <c r="G54" s="1">
        <v>50</v>
      </c>
      <c r="H54" s="1" t="str">
        <f>IFERROR(IF(Table1[[#This Row],[Age]]&lt;12,"Child",IF(Table1[[#This Row],[Age]]&lt;19,"Teen",IF(Table1[[#This Row],[Age]]&lt;59,"Adult",IF(G54="N/A","N/A","Senior Citizen")))),"N/A")</f>
        <v>Adult</v>
      </c>
      <c r="I54" s="1">
        <v>1</v>
      </c>
      <c r="J54" s="1">
        <v>0</v>
      </c>
      <c r="K54" s="1">
        <f>SUM(Table1[[#This Row],[SibSp]:[Parch]])</f>
        <v>1</v>
      </c>
      <c r="L54" s="1" t="s">
        <v>774</v>
      </c>
      <c r="M54" s="14">
        <v>106.425</v>
      </c>
      <c r="N54" s="11" t="s">
        <v>1944</v>
      </c>
      <c r="O54" t="s">
        <v>1742</v>
      </c>
    </row>
    <row r="55" spans="1:15" ht="13.2" x14ac:dyDescent="0.25">
      <c r="A55" s="1">
        <v>521</v>
      </c>
      <c r="B55" s="1">
        <v>1</v>
      </c>
      <c r="C55" s="1" t="s">
        <v>1994</v>
      </c>
      <c r="D55" s="1">
        <v>1</v>
      </c>
      <c r="E55" s="1" t="s">
        <v>17</v>
      </c>
      <c r="F55" s="1">
        <v>30</v>
      </c>
      <c r="G55" s="1">
        <v>30</v>
      </c>
      <c r="H55" s="1" t="str">
        <f>IFERROR(IF(Table1[[#This Row],[Age]]&lt;12,"Child",IF(Table1[[#This Row],[Age]]&lt;19,"Teen",IF(Table1[[#This Row],[Age]]&lt;59,"Adult",IF(G55="N/A","N/A","Senior Citizen")))),"N/A")</f>
        <v>Adult</v>
      </c>
      <c r="I55" s="1">
        <v>0</v>
      </c>
      <c r="J55" s="1">
        <v>0</v>
      </c>
      <c r="K55" s="1">
        <f>SUM(Table1[[#This Row],[SibSp]:[Parch]])</f>
        <v>0</v>
      </c>
      <c r="L55" s="1" t="s">
        <v>1540</v>
      </c>
      <c r="M55" s="14">
        <v>93.5</v>
      </c>
      <c r="N55" s="11" t="s">
        <v>1942</v>
      </c>
      <c r="O55" t="s">
        <v>1741</v>
      </c>
    </row>
    <row r="56" spans="1:15" ht="13.2" x14ac:dyDescent="0.25">
      <c r="A56" s="1">
        <v>821</v>
      </c>
      <c r="B56" s="1">
        <v>1</v>
      </c>
      <c r="C56" s="1" t="s">
        <v>1994</v>
      </c>
      <c r="D56" s="1">
        <v>1</v>
      </c>
      <c r="E56" s="1" t="s">
        <v>17</v>
      </c>
      <c r="F56" s="1">
        <v>52</v>
      </c>
      <c r="G56" s="1">
        <v>52</v>
      </c>
      <c r="H56" s="1" t="str">
        <f>IFERROR(IF(Table1[[#This Row],[Age]]&lt;12,"Child",IF(Table1[[#This Row],[Age]]&lt;19,"Teen",IF(Table1[[#This Row],[Age]]&lt;59,"Adult",IF(G56="N/A","N/A","Senior Citizen")))),"N/A")</f>
        <v>Adult</v>
      </c>
      <c r="I56" s="1">
        <v>1</v>
      </c>
      <c r="J56" s="1">
        <v>1</v>
      </c>
      <c r="K56" s="1">
        <f>SUM(Table1[[#This Row],[SibSp]:[Parch]])</f>
        <v>2</v>
      </c>
      <c r="L56" s="1" t="s">
        <v>1540</v>
      </c>
      <c r="M56" s="14">
        <v>93.5</v>
      </c>
      <c r="N56" s="11" t="s">
        <v>1942</v>
      </c>
      <c r="O56" t="s">
        <v>1741</v>
      </c>
    </row>
    <row r="57" spans="1:15" ht="13.2" x14ac:dyDescent="0.25">
      <c r="A57" s="1">
        <v>292</v>
      </c>
      <c r="B57" s="1">
        <v>1</v>
      </c>
      <c r="C57" s="1" t="s">
        <v>1994</v>
      </c>
      <c r="D57" s="1">
        <v>1</v>
      </c>
      <c r="E57" s="1" t="s">
        <v>17</v>
      </c>
      <c r="F57" s="1">
        <v>19</v>
      </c>
      <c r="G57" s="1">
        <v>19</v>
      </c>
      <c r="H57" s="1" t="str">
        <f>IFERROR(IF(Table1[[#This Row],[Age]]&lt;12,"Child",IF(Table1[[#This Row],[Age]]&lt;19,"Teen",IF(Table1[[#This Row],[Age]]&lt;59,"Adult",IF(G57="N/A","N/A","Senior Citizen")))),"N/A")</f>
        <v>Adult</v>
      </c>
      <c r="I57" s="1">
        <v>1</v>
      </c>
      <c r="J57" s="1">
        <v>0</v>
      </c>
      <c r="K57" s="1">
        <f>SUM(Table1[[#This Row],[SibSp]:[Parch]])</f>
        <v>1</v>
      </c>
      <c r="L57" s="1" t="s">
        <v>1408</v>
      </c>
      <c r="M57" s="14">
        <v>91.0792</v>
      </c>
      <c r="N57" s="11" t="s">
        <v>1880</v>
      </c>
      <c r="O57" t="s">
        <v>1742</v>
      </c>
    </row>
    <row r="58" spans="1:15" ht="13.2" x14ac:dyDescent="0.25">
      <c r="A58" s="1">
        <v>485</v>
      </c>
      <c r="B58" s="1">
        <v>1</v>
      </c>
      <c r="C58" s="1" t="s">
        <v>1994</v>
      </c>
      <c r="D58" s="1">
        <v>1</v>
      </c>
      <c r="E58" s="1" t="s">
        <v>13</v>
      </c>
      <c r="F58" s="1">
        <v>25</v>
      </c>
      <c r="G58" s="1">
        <v>25</v>
      </c>
      <c r="H58" s="1" t="str">
        <f>IFERROR(IF(Table1[[#This Row],[Age]]&lt;12,"Child",IF(Table1[[#This Row],[Age]]&lt;19,"Teen",IF(Table1[[#This Row],[Age]]&lt;59,"Adult",IF(G58="N/A","N/A","Senior Citizen")))),"N/A")</f>
        <v>Adult</v>
      </c>
      <c r="I58" s="1">
        <v>1</v>
      </c>
      <c r="J58" s="1">
        <v>0</v>
      </c>
      <c r="K58" s="1">
        <f>SUM(Table1[[#This Row],[SibSp]:[Parch]])</f>
        <v>1</v>
      </c>
      <c r="L58" s="1" t="s">
        <v>1408</v>
      </c>
      <c r="M58" s="14">
        <v>91.0792</v>
      </c>
      <c r="N58" s="11" t="s">
        <v>1880</v>
      </c>
      <c r="O58" t="s">
        <v>1742</v>
      </c>
    </row>
    <row r="59" spans="1:15" ht="13.2" x14ac:dyDescent="0.25">
      <c r="A59" s="1">
        <v>225</v>
      </c>
      <c r="B59" s="1">
        <v>1</v>
      </c>
      <c r="C59" s="1" t="s">
        <v>1994</v>
      </c>
      <c r="D59" s="1">
        <v>1</v>
      </c>
      <c r="E59" s="1" t="s">
        <v>13</v>
      </c>
      <c r="F59" s="1">
        <v>38</v>
      </c>
      <c r="G59" s="1">
        <v>38</v>
      </c>
      <c r="H59" s="1" t="str">
        <f>IFERROR(IF(Table1[[#This Row],[Age]]&lt;12,"Child",IF(Table1[[#This Row],[Age]]&lt;19,"Teen",IF(Table1[[#This Row],[Age]]&lt;59,"Adult",IF(G59="N/A","N/A","Senior Citizen")))),"N/A")</f>
        <v>Adult</v>
      </c>
      <c r="I59" s="1">
        <v>1</v>
      </c>
      <c r="J59" s="1">
        <v>0</v>
      </c>
      <c r="K59" s="1">
        <f>SUM(Table1[[#This Row],[SibSp]:[Parch]])</f>
        <v>1</v>
      </c>
      <c r="L59" s="1" t="s">
        <v>1368</v>
      </c>
      <c r="M59" s="14">
        <v>90</v>
      </c>
      <c r="N59" s="11" t="s">
        <v>1861</v>
      </c>
      <c r="O59" t="s">
        <v>1741</v>
      </c>
    </row>
    <row r="60" spans="1:15" ht="13.2" x14ac:dyDescent="0.25">
      <c r="A60" s="1">
        <v>246</v>
      </c>
      <c r="B60" s="1">
        <v>0</v>
      </c>
      <c r="C60" s="1" t="s">
        <v>1993</v>
      </c>
      <c r="D60" s="1">
        <v>1</v>
      </c>
      <c r="E60" s="1" t="s">
        <v>13</v>
      </c>
      <c r="F60" s="1">
        <v>44</v>
      </c>
      <c r="G60" s="1">
        <v>44</v>
      </c>
      <c r="H60" s="1" t="str">
        <f>IFERROR(IF(Table1[[#This Row],[Age]]&lt;12,"Child",IF(Table1[[#This Row],[Age]]&lt;19,"Teen",IF(Table1[[#This Row],[Age]]&lt;59,"Adult",IF(G60="N/A","N/A","Senior Citizen")))),"N/A")</f>
        <v>Adult</v>
      </c>
      <c r="I60" s="1">
        <v>2</v>
      </c>
      <c r="J60" s="1">
        <v>0</v>
      </c>
      <c r="K60" s="1">
        <f>SUM(Table1[[#This Row],[SibSp]:[Parch]])</f>
        <v>2</v>
      </c>
      <c r="L60" s="1" t="s">
        <v>1376</v>
      </c>
      <c r="M60" s="14">
        <v>90</v>
      </c>
      <c r="N60" s="11" t="s">
        <v>1861</v>
      </c>
      <c r="O60" t="s">
        <v>1743</v>
      </c>
    </row>
    <row r="61" spans="1:15" ht="13.2" x14ac:dyDescent="0.25">
      <c r="A61" s="1">
        <v>413</v>
      </c>
      <c r="B61" s="1">
        <v>1</v>
      </c>
      <c r="C61" s="1" t="s">
        <v>1994</v>
      </c>
      <c r="D61" s="1">
        <v>1</v>
      </c>
      <c r="E61" s="1" t="s">
        <v>17</v>
      </c>
      <c r="F61" s="1">
        <v>33</v>
      </c>
      <c r="G61" s="1">
        <v>33</v>
      </c>
      <c r="H61" s="1" t="str">
        <f>IFERROR(IF(Table1[[#This Row],[Age]]&lt;12,"Child",IF(Table1[[#This Row],[Age]]&lt;19,"Teen",IF(Table1[[#This Row],[Age]]&lt;59,"Adult",IF(G61="N/A","N/A","Senior Citizen")))),"N/A")</f>
        <v>Adult</v>
      </c>
      <c r="I61" s="1">
        <v>1</v>
      </c>
      <c r="J61" s="1">
        <v>0</v>
      </c>
      <c r="K61" s="1">
        <f>SUM(Table1[[#This Row],[SibSp]:[Parch]])</f>
        <v>1</v>
      </c>
      <c r="L61" s="1" t="s">
        <v>1376</v>
      </c>
      <c r="M61" s="14">
        <v>90</v>
      </c>
      <c r="N61" s="11" t="s">
        <v>1861</v>
      </c>
      <c r="O61" t="s">
        <v>1743</v>
      </c>
    </row>
    <row r="62" spans="1:15" ht="13.2" x14ac:dyDescent="0.25">
      <c r="A62" s="1">
        <v>487</v>
      </c>
      <c r="B62" s="1">
        <v>1</v>
      </c>
      <c r="C62" s="1" t="s">
        <v>1994</v>
      </c>
      <c r="D62" s="1">
        <v>1</v>
      </c>
      <c r="E62" s="1" t="s">
        <v>17</v>
      </c>
      <c r="F62" s="1">
        <v>35</v>
      </c>
      <c r="G62" s="1">
        <v>35</v>
      </c>
      <c r="H62" s="1" t="str">
        <f>IFERROR(IF(Table1[[#This Row],[Age]]&lt;12,"Child",IF(Table1[[#This Row],[Age]]&lt;19,"Teen",IF(Table1[[#This Row],[Age]]&lt;59,"Adult",IF(G62="N/A","N/A","Senior Citizen")))),"N/A")</f>
        <v>Adult</v>
      </c>
      <c r="I62" s="1">
        <v>1</v>
      </c>
      <c r="J62" s="1">
        <v>0</v>
      </c>
      <c r="K62" s="1">
        <f>SUM(Table1[[#This Row],[SibSp]:[Parch]])</f>
        <v>1</v>
      </c>
      <c r="L62" s="1" t="s">
        <v>1368</v>
      </c>
      <c r="M62" s="14">
        <v>90</v>
      </c>
      <c r="N62" s="11" t="s">
        <v>1861</v>
      </c>
      <c r="O62" t="s">
        <v>1741</v>
      </c>
    </row>
    <row r="63" spans="1:15" ht="13.2" x14ac:dyDescent="0.25">
      <c r="A63" s="1">
        <v>454</v>
      </c>
      <c r="B63" s="1">
        <v>1</v>
      </c>
      <c r="C63" s="1" t="s">
        <v>1994</v>
      </c>
      <c r="D63" s="1">
        <v>1</v>
      </c>
      <c r="E63" s="1" t="s">
        <v>13</v>
      </c>
      <c r="F63" s="1">
        <v>49</v>
      </c>
      <c r="G63" s="1">
        <v>49</v>
      </c>
      <c r="H63" s="1" t="str">
        <f>IFERROR(IF(Table1[[#This Row],[Age]]&lt;12,"Child",IF(Table1[[#This Row],[Age]]&lt;19,"Teen",IF(Table1[[#This Row],[Age]]&lt;59,"Adult",IF(G63="N/A","N/A","Senior Citizen")))),"N/A")</f>
        <v>Adult</v>
      </c>
      <c r="I63" s="1">
        <v>1</v>
      </c>
      <c r="J63" s="1">
        <v>0</v>
      </c>
      <c r="K63" s="1">
        <f>SUM(Table1[[#This Row],[SibSp]:[Parch]])</f>
        <v>1</v>
      </c>
      <c r="L63" s="1" t="s">
        <v>1504</v>
      </c>
      <c r="M63" s="14">
        <v>89.104200000000006</v>
      </c>
      <c r="N63" s="11" t="s">
        <v>1924</v>
      </c>
      <c r="O63" t="s">
        <v>1742</v>
      </c>
    </row>
    <row r="64" spans="1:15" ht="13.2" x14ac:dyDescent="0.25">
      <c r="A64" s="1">
        <v>850</v>
      </c>
      <c r="B64" s="1">
        <v>1</v>
      </c>
      <c r="C64" s="1" t="s">
        <v>1994</v>
      </c>
      <c r="D64" s="1">
        <v>1</v>
      </c>
      <c r="E64" s="1" t="s">
        <v>17</v>
      </c>
      <c r="G64" s="4" t="s">
        <v>1226</v>
      </c>
      <c r="H64" s="1" t="str">
        <f>IFERROR(IF(Table1[[#This Row],[Age]]&lt;12,"Child",IF(Table1[[#This Row],[Age]]&lt;19,"Teen",IF(Table1[[#This Row],[Age]]&lt;59,"Adult",IF(G64="N/A","N/A","Senior Citizen")))),"N/A")</f>
        <v>N/A</v>
      </c>
      <c r="I64" s="1">
        <v>1</v>
      </c>
      <c r="J64" s="1">
        <v>0</v>
      </c>
      <c r="K64" s="1">
        <f>SUM(Table1[[#This Row],[SibSp]:[Parch]])</f>
        <v>1</v>
      </c>
      <c r="L64" s="1" t="s">
        <v>1504</v>
      </c>
      <c r="M64" s="14">
        <v>89.104200000000006</v>
      </c>
      <c r="N64" s="11" t="s">
        <v>1924</v>
      </c>
      <c r="O64" t="s">
        <v>1742</v>
      </c>
    </row>
    <row r="65" spans="1:15" ht="13.2" x14ac:dyDescent="0.25">
      <c r="A65" s="1">
        <v>258</v>
      </c>
      <c r="B65" s="1">
        <v>1</v>
      </c>
      <c r="C65" s="1" t="s">
        <v>1994</v>
      </c>
      <c r="D65" s="1">
        <v>1</v>
      </c>
      <c r="E65" s="1" t="s">
        <v>17</v>
      </c>
      <c r="F65" s="1">
        <v>30</v>
      </c>
      <c r="G65" s="1">
        <v>30</v>
      </c>
      <c r="H65" s="1" t="str">
        <f>IFERROR(IF(Table1[[#This Row],[Age]]&lt;12,"Child",IF(Table1[[#This Row],[Age]]&lt;19,"Teen",IF(Table1[[#This Row],[Age]]&lt;59,"Adult",IF(G65="N/A","N/A","Senior Citizen")))),"N/A")</f>
        <v>Adult</v>
      </c>
      <c r="I65" s="1">
        <v>0</v>
      </c>
      <c r="J65" s="1">
        <v>0</v>
      </c>
      <c r="K65" s="1">
        <f>SUM(Table1[[#This Row],[SibSp]:[Parch]])</f>
        <v>0</v>
      </c>
      <c r="L65" s="1" t="s">
        <v>1385</v>
      </c>
      <c r="M65" s="14">
        <v>86.5</v>
      </c>
      <c r="N65" s="11" t="s">
        <v>1870</v>
      </c>
      <c r="O65" t="s">
        <v>1741</v>
      </c>
    </row>
    <row r="66" spans="1:15" ht="13.2" x14ac:dyDescent="0.25">
      <c r="A66" s="1">
        <v>505</v>
      </c>
      <c r="B66" s="1">
        <v>1</v>
      </c>
      <c r="C66" s="1" t="s">
        <v>1994</v>
      </c>
      <c r="D66" s="1">
        <v>1</v>
      </c>
      <c r="E66" s="1" t="s">
        <v>17</v>
      </c>
      <c r="F66" s="1">
        <v>16</v>
      </c>
      <c r="G66" s="1">
        <v>16</v>
      </c>
      <c r="H66" s="1" t="str">
        <f>IFERROR(IF(Table1[[#This Row],[Age]]&lt;12,"Child",IF(Table1[[#This Row],[Age]]&lt;19,"Teen",IF(Table1[[#This Row],[Age]]&lt;59,"Adult",IF(G66="N/A","N/A","Senior Citizen")))),"N/A")</f>
        <v>Teen</v>
      </c>
      <c r="I66" s="1">
        <v>0</v>
      </c>
      <c r="J66" s="1">
        <v>0</v>
      </c>
      <c r="K66" s="1">
        <f>SUM(Table1[[#This Row],[SibSp]:[Parch]])</f>
        <v>0</v>
      </c>
      <c r="L66" s="1" t="s">
        <v>1385</v>
      </c>
      <c r="M66" s="14">
        <v>86.5</v>
      </c>
      <c r="N66" s="11" t="s">
        <v>1870</v>
      </c>
      <c r="O66" t="s">
        <v>1741</v>
      </c>
    </row>
    <row r="67" spans="1:15" ht="13.2" x14ac:dyDescent="0.25">
      <c r="A67" s="1">
        <v>760</v>
      </c>
      <c r="B67" s="1">
        <v>1</v>
      </c>
      <c r="C67" s="1" t="s">
        <v>1994</v>
      </c>
      <c r="D67" s="1">
        <v>1</v>
      </c>
      <c r="E67" s="1" t="s">
        <v>17</v>
      </c>
      <c r="F67" s="1">
        <v>33</v>
      </c>
      <c r="G67" s="1">
        <v>33</v>
      </c>
      <c r="H67" s="1" t="str">
        <f>IFERROR(IF(Table1[[#This Row],[Age]]&lt;12,"Child",IF(Table1[[#This Row],[Age]]&lt;19,"Teen",IF(Table1[[#This Row],[Age]]&lt;59,"Adult",IF(G67="N/A","N/A","Senior Citizen")))),"N/A")</f>
        <v>Adult</v>
      </c>
      <c r="I67" s="1">
        <v>0</v>
      </c>
      <c r="J67" s="1">
        <v>0</v>
      </c>
      <c r="K67" s="1">
        <f>SUM(Table1[[#This Row],[SibSp]:[Parch]])</f>
        <v>0</v>
      </c>
      <c r="L67" s="1" t="s">
        <v>1385</v>
      </c>
      <c r="M67" s="14">
        <v>86.5</v>
      </c>
      <c r="N67" s="11" t="s">
        <v>1870</v>
      </c>
      <c r="O67" t="s">
        <v>1741</v>
      </c>
    </row>
    <row r="68" spans="1:15" ht="13.2" x14ac:dyDescent="0.25">
      <c r="A68" s="1">
        <v>63</v>
      </c>
      <c r="B68" s="1">
        <v>0</v>
      </c>
      <c r="C68" s="1" t="s">
        <v>1993</v>
      </c>
      <c r="D68" s="1">
        <v>1</v>
      </c>
      <c r="E68" s="1" t="s">
        <v>13</v>
      </c>
      <c r="F68" s="1">
        <v>45</v>
      </c>
      <c r="G68" s="1">
        <v>45</v>
      </c>
      <c r="H68" s="1" t="str">
        <f>IFERROR(IF(Table1[[#This Row],[Age]]&lt;12,"Child",IF(Table1[[#This Row],[Age]]&lt;19,"Teen",IF(Table1[[#This Row],[Age]]&lt;59,"Adult",IF(G68="N/A","N/A","Senior Citizen")))),"N/A")</f>
        <v>Adult</v>
      </c>
      <c r="I68" s="1">
        <v>1</v>
      </c>
      <c r="J68" s="1">
        <v>0</v>
      </c>
      <c r="K68" s="1">
        <f>SUM(Table1[[#This Row],[SibSp]:[Parch]])</f>
        <v>1</v>
      </c>
      <c r="L68" s="1" t="s">
        <v>1271</v>
      </c>
      <c r="M68" s="14">
        <v>83.474999999999994</v>
      </c>
      <c r="N68" s="11" t="s">
        <v>1791</v>
      </c>
      <c r="O68" t="s">
        <v>1741</v>
      </c>
    </row>
    <row r="69" spans="1:15" ht="13.2" x14ac:dyDescent="0.25">
      <c r="A69" s="1">
        <v>231</v>
      </c>
      <c r="B69" s="1">
        <v>1</v>
      </c>
      <c r="C69" s="1" t="s">
        <v>1994</v>
      </c>
      <c r="D69" s="1">
        <v>1</v>
      </c>
      <c r="E69" s="1" t="s">
        <v>17</v>
      </c>
      <c r="F69" s="1">
        <v>35</v>
      </c>
      <c r="G69" s="1">
        <v>35</v>
      </c>
      <c r="H69" s="1" t="str">
        <f>IFERROR(IF(Table1[[#This Row],[Age]]&lt;12,"Child",IF(Table1[[#This Row],[Age]]&lt;19,"Teen",IF(Table1[[#This Row],[Age]]&lt;59,"Adult",IF(G69="N/A","N/A","Senior Citizen")))),"N/A")</f>
        <v>Adult</v>
      </c>
      <c r="I69" s="1">
        <v>1</v>
      </c>
      <c r="J69" s="1">
        <v>0</v>
      </c>
      <c r="K69" s="1">
        <f>SUM(Table1[[#This Row],[SibSp]:[Parch]])</f>
        <v>1</v>
      </c>
      <c r="L69" s="1" t="s">
        <v>1271</v>
      </c>
      <c r="M69" s="14">
        <v>83.474999999999994</v>
      </c>
      <c r="N69" s="11" t="s">
        <v>1791</v>
      </c>
      <c r="O69" t="s">
        <v>1741</v>
      </c>
    </row>
    <row r="70" spans="1:15" ht="13.2" x14ac:dyDescent="0.25">
      <c r="A70" s="1">
        <v>311</v>
      </c>
      <c r="B70" s="1">
        <v>1</v>
      </c>
      <c r="C70" s="1" t="s">
        <v>1994</v>
      </c>
      <c r="D70" s="1">
        <v>1</v>
      </c>
      <c r="E70" s="1" t="s">
        <v>17</v>
      </c>
      <c r="F70" s="1">
        <v>24</v>
      </c>
      <c r="G70" s="1">
        <v>24</v>
      </c>
      <c r="H70" s="1" t="str">
        <f>IFERROR(IF(Table1[[#This Row],[Age]]&lt;12,"Child",IF(Table1[[#This Row],[Age]]&lt;19,"Teen",IF(Table1[[#This Row],[Age]]&lt;59,"Adult",IF(G70="N/A","N/A","Senior Citizen")))),"N/A")</f>
        <v>Adult</v>
      </c>
      <c r="I70" s="1">
        <v>0</v>
      </c>
      <c r="J70" s="1">
        <v>0</v>
      </c>
      <c r="K70" s="1">
        <f>SUM(Table1[[#This Row],[SibSp]:[Parch]])</f>
        <v>0</v>
      </c>
      <c r="L70" s="1" t="s">
        <v>1418</v>
      </c>
      <c r="M70" s="14">
        <v>83.158299999999997</v>
      </c>
      <c r="N70" s="11" t="s">
        <v>1891</v>
      </c>
      <c r="O70" t="s">
        <v>1742</v>
      </c>
    </row>
    <row r="71" spans="1:15" ht="13.2" x14ac:dyDescent="0.25">
      <c r="A71" s="1">
        <v>836</v>
      </c>
      <c r="B71" s="1">
        <v>1</v>
      </c>
      <c r="C71" s="1" t="s">
        <v>1994</v>
      </c>
      <c r="D71" s="1">
        <v>1</v>
      </c>
      <c r="E71" s="1" t="s">
        <v>17</v>
      </c>
      <c r="F71" s="1">
        <v>39</v>
      </c>
      <c r="G71" s="1">
        <v>39</v>
      </c>
      <c r="H71" s="1" t="str">
        <f>IFERROR(IF(Table1[[#This Row],[Age]]&lt;12,"Child",IF(Table1[[#This Row],[Age]]&lt;19,"Teen",IF(Table1[[#This Row],[Age]]&lt;59,"Adult",IF(G71="N/A","N/A","Senior Citizen")))),"N/A")</f>
        <v>Adult</v>
      </c>
      <c r="I71" s="1">
        <v>1</v>
      </c>
      <c r="J71" s="1">
        <v>1</v>
      </c>
      <c r="K71" s="1">
        <f>SUM(Table1[[#This Row],[SibSp]:[Parch]])</f>
        <v>2</v>
      </c>
      <c r="L71" s="1" t="s">
        <v>1153</v>
      </c>
      <c r="M71" s="14">
        <v>83.158299999999997</v>
      </c>
      <c r="N71" s="11" t="s">
        <v>1891</v>
      </c>
      <c r="O71" t="s">
        <v>1742</v>
      </c>
    </row>
    <row r="72" spans="1:15" ht="13.2" x14ac:dyDescent="0.25">
      <c r="A72" s="1">
        <v>880</v>
      </c>
      <c r="B72" s="1">
        <v>1</v>
      </c>
      <c r="C72" s="1" t="s">
        <v>1994</v>
      </c>
      <c r="D72" s="1">
        <v>1</v>
      </c>
      <c r="E72" s="1" t="s">
        <v>17</v>
      </c>
      <c r="F72" s="1">
        <v>56</v>
      </c>
      <c r="G72" s="1">
        <v>56</v>
      </c>
      <c r="H72" s="1" t="str">
        <f>IFERROR(IF(Table1[[#This Row],[Age]]&lt;12,"Child",IF(Table1[[#This Row],[Age]]&lt;19,"Teen",IF(Table1[[#This Row],[Age]]&lt;59,"Adult",IF(G72="N/A","N/A","Senior Citizen")))),"N/A")</f>
        <v>Adult</v>
      </c>
      <c r="I72" s="1">
        <v>0</v>
      </c>
      <c r="J72" s="1">
        <v>1</v>
      </c>
      <c r="K72" s="1">
        <f>SUM(Table1[[#This Row],[SibSp]:[Parch]])</f>
        <v>1</v>
      </c>
      <c r="L72" s="1" t="s">
        <v>1418</v>
      </c>
      <c r="M72" s="14">
        <v>83.158299999999997</v>
      </c>
      <c r="N72" s="11" t="s">
        <v>1891</v>
      </c>
      <c r="O72" t="s">
        <v>1742</v>
      </c>
    </row>
    <row r="73" spans="1:15" ht="13.2" x14ac:dyDescent="0.25">
      <c r="A73" s="1">
        <v>35</v>
      </c>
      <c r="B73" s="1">
        <v>0</v>
      </c>
      <c r="C73" s="1" t="s">
        <v>1993</v>
      </c>
      <c r="D73" s="1">
        <v>1</v>
      </c>
      <c r="E73" s="1" t="s">
        <v>13</v>
      </c>
      <c r="F73" s="1">
        <v>28</v>
      </c>
      <c r="G73" s="1">
        <v>28</v>
      </c>
      <c r="H73" s="1" t="str">
        <f>IFERROR(IF(Table1[[#This Row],[Age]]&lt;12,"Child",IF(Table1[[#This Row],[Age]]&lt;19,"Teen",IF(Table1[[#This Row],[Age]]&lt;59,"Adult",IF(G73="N/A","N/A","Senior Citizen")))),"N/A")</f>
        <v>Adult</v>
      </c>
      <c r="I73" s="1">
        <v>1</v>
      </c>
      <c r="J73" s="1">
        <v>0</v>
      </c>
      <c r="K73" s="1">
        <f>SUM(Table1[[#This Row],[SibSp]:[Parch]])</f>
        <v>1</v>
      </c>
      <c r="L73" s="1" t="s">
        <v>70</v>
      </c>
      <c r="M73" s="14">
        <v>82.1708</v>
      </c>
      <c r="N73" s="11" t="s">
        <v>1774</v>
      </c>
      <c r="O73" t="s">
        <v>1742</v>
      </c>
    </row>
    <row r="74" spans="1:15" ht="13.2" x14ac:dyDescent="0.25">
      <c r="A74" s="1">
        <v>376</v>
      </c>
      <c r="B74" s="1">
        <v>1</v>
      </c>
      <c r="C74" s="1" t="s">
        <v>1994</v>
      </c>
      <c r="D74" s="1">
        <v>1</v>
      </c>
      <c r="E74" s="1" t="s">
        <v>17</v>
      </c>
      <c r="G74" s="4" t="s">
        <v>1226</v>
      </c>
      <c r="H74" s="1" t="str">
        <f>IFERROR(IF(Table1[[#This Row],[Age]]&lt;12,"Child",IF(Table1[[#This Row],[Age]]&lt;19,"Teen",IF(Table1[[#This Row],[Age]]&lt;59,"Adult",IF(G74="N/A","N/A","Senior Citizen")))),"N/A")</f>
        <v>N/A</v>
      </c>
      <c r="I74" s="1">
        <v>1</v>
      </c>
      <c r="J74" s="1">
        <v>0</v>
      </c>
      <c r="K74" s="1">
        <f>SUM(Table1[[#This Row],[SibSp]:[Parch]])</f>
        <v>1</v>
      </c>
      <c r="L74" s="1" t="s">
        <v>70</v>
      </c>
      <c r="M74" s="14">
        <v>82.1708</v>
      </c>
      <c r="N74" s="11" t="s">
        <v>1774</v>
      </c>
      <c r="O74" t="s">
        <v>1742</v>
      </c>
    </row>
    <row r="75" spans="1:15" ht="13.2" x14ac:dyDescent="0.25">
      <c r="A75" s="1">
        <v>446</v>
      </c>
      <c r="B75" s="1">
        <v>1</v>
      </c>
      <c r="C75" s="1" t="s">
        <v>1994</v>
      </c>
      <c r="D75" s="1">
        <v>1</v>
      </c>
      <c r="E75" s="1" t="s">
        <v>13</v>
      </c>
      <c r="F75" s="1">
        <v>4</v>
      </c>
      <c r="G75" s="1">
        <v>4</v>
      </c>
      <c r="H75" s="1" t="str">
        <f>IFERROR(IF(Table1[[#This Row],[Age]]&lt;12,"Child",IF(Table1[[#This Row],[Age]]&lt;19,"Teen",IF(Table1[[#This Row],[Age]]&lt;59,"Adult",IF(G75="N/A","N/A","Senior Citizen")))),"N/A")</f>
        <v>Child</v>
      </c>
      <c r="I75" s="1">
        <v>0</v>
      </c>
      <c r="J75" s="1">
        <v>2</v>
      </c>
      <c r="K75" s="1">
        <f>SUM(Table1[[#This Row],[SibSp]:[Parch]])</f>
        <v>2</v>
      </c>
      <c r="L75" s="1" t="s">
        <v>1498</v>
      </c>
      <c r="M75" s="14">
        <v>81.8583</v>
      </c>
      <c r="N75" s="11" t="s">
        <v>1921</v>
      </c>
      <c r="O75" t="s">
        <v>1741</v>
      </c>
    </row>
    <row r="76" spans="1:15" ht="13.2" x14ac:dyDescent="0.25">
      <c r="A76" s="1">
        <v>62</v>
      </c>
      <c r="B76" s="1">
        <v>1</v>
      </c>
      <c r="C76" s="1" t="s">
        <v>1994</v>
      </c>
      <c r="D76" s="1">
        <v>1</v>
      </c>
      <c r="E76" s="1" t="s">
        <v>17</v>
      </c>
      <c r="F76" s="1">
        <v>38</v>
      </c>
      <c r="G76" s="1">
        <v>38</v>
      </c>
      <c r="H76" s="1" t="str">
        <f>IFERROR(IF(Table1[[#This Row],[Age]]&lt;12,"Child",IF(Table1[[#This Row],[Age]]&lt;19,"Teen",IF(Table1[[#This Row],[Age]]&lt;59,"Adult",IF(G76="N/A","N/A","Senior Citizen")))),"N/A")</f>
        <v>Adult</v>
      </c>
      <c r="I76" s="1">
        <v>0</v>
      </c>
      <c r="J76" s="1">
        <v>0</v>
      </c>
      <c r="K76" s="1">
        <f>SUM(Table1[[#This Row],[SibSp]:[Parch]])</f>
        <v>0</v>
      </c>
      <c r="L76" s="1" t="s">
        <v>1270</v>
      </c>
      <c r="M76" s="14">
        <v>80</v>
      </c>
      <c r="N76" s="11" t="s">
        <v>1790</v>
      </c>
      <c r="O76" t="s">
        <v>1226</v>
      </c>
    </row>
    <row r="77" spans="1:15" ht="13.2" x14ac:dyDescent="0.25">
      <c r="A77" s="1">
        <v>830</v>
      </c>
      <c r="B77" s="1">
        <v>1</v>
      </c>
      <c r="C77" s="1" t="s">
        <v>1994</v>
      </c>
      <c r="D77" s="1">
        <v>1</v>
      </c>
      <c r="E77" s="1" t="s">
        <v>17</v>
      </c>
      <c r="F77" s="1">
        <v>62</v>
      </c>
      <c r="G77" s="1">
        <v>62</v>
      </c>
      <c r="H77" s="1" t="str">
        <f>IFERROR(IF(Table1[[#This Row],[Age]]&lt;12,"Child",IF(Table1[[#This Row],[Age]]&lt;19,"Teen",IF(Table1[[#This Row],[Age]]&lt;59,"Adult",IF(G77="N/A","N/A","Senior Citizen")))),"N/A")</f>
        <v>Senior Citizen</v>
      </c>
      <c r="I77" s="1">
        <v>0</v>
      </c>
      <c r="J77" s="1">
        <v>0</v>
      </c>
      <c r="K77" s="1">
        <f>SUM(Table1[[#This Row],[SibSp]:[Parch]])</f>
        <v>0</v>
      </c>
      <c r="L77" s="1" t="s">
        <v>1270</v>
      </c>
      <c r="M77" s="14">
        <v>80</v>
      </c>
      <c r="N77" s="11" t="s">
        <v>1790</v>
      </c>
      <c r="O77" t="s">
        <v>1226</v>
      </c>
    </row>
    <row r="78" spans="1:15" ht="13.2" x14ac:dyDescent="0.25">
      <c r="A78" s="1">
        <v>263</v>
      </c>
      <c r="B78" s="1">
        <v>0</v>
      </c>
      <c r="C78" s="1" t="s">
        <v>1993</v>
      </c>
      <c r="D78" s="1">
        <v>1</v>
      </c>
      <c r="E78" s="1" t="s">
        <v>13</v>
      </c>
      <c r="F78" s="1">
        <v>52</v>
      </c>
      <c r="G78" s="1">
        <v>52</v>
      </c>
      <c r="H78" s="1" t="str">
        <f>IFERROR(IF(Table1[[#This Row],[Age]]&lt;12,"Child",IF(Table1[[#This Row],[Age]]&lt;19,"Teen",IF(Table1[[#This Row],[Age]]&lt;59,"Adult",IF(G78="N/A","N/A","Senior Citizen")))),"N/A")</f>
        <v>Adult</v>
      </c>
      <c r="I78" s="1">
        <v>1</v>
      </c>
      <c r="J78" s="1">
        <v>1</v>
      </c>
      <c r="K78" s="1">
        <f>SUM(Table1[[#This Row],[SibSp]:[Parch]])</f>
        <v>2</v>
      </c>
      <c r="L78" s="1" t="s">
        <v>1388</v>
      </c>
      <c r="M78" s="14">
        <v>79.650000000000006</v>
      </c>
      <c r="N78" s="11" t="s">
        <v>1872</v>
      </c>
      <c r="O78" t="s">
        <v>1741</v>
      </c>
    </row>
    <row r="79" spans="1:15" ht="13.2" x14ac:dyDescent="0.25">
      <c r="A79" s="1">
        <v>559</v>
      </c>
      <c r="B79" s="1">
        <v>1</v>
      </c>
      <c r="C79" s="1" t="s">
        <v>1994</v>
      </c>
      <c r="D79" s="1">
        <v>1</v>
      </c>
      <c r="E79" s="1" t="s">
        <v>17</v>
      </c>
      <c r="F79" s="1">
        <v>39</v>
      </c>
      <c r="G79" s="1">
        <v>39</v>
      </c>
      <c r="H79" s="1" t="str">
        <f>IFERROR(IF(Table1[[#This Row],[Age]]&lt;12,"Child",IF(Table1[[#This Row],[Age]]&lt;19,"Teen",IF(Table1[[#This Row],[Age]]&lt;59,"Adult",IF(G79="N/A","N/A","Senior Citizen")))),"N/A")</f>
        <v>Adult</v>
      </c>
      <c r="I79" s="1">
        <v>1</v>
      </c>
      <c r="J79" s="1">
        <v>1</v>
      </c>
      <c r="K79" s="1">
        <f>SUM(Table1[[#This Row],[SibSp]:[Parch]])</f>
        <v>2</v>
      </c>
      <c r="L79" s="1" t="s">
        <v>1388</v>
      </c>
      <c r="M79" s="14">
        <v>79.650000000000006</v>
      </c>
      <c r="N79" s="11" t="s">
        <v>1872</v>
      </c>
      <c r="O79" t="s">
        <v>1741</v>
      </c>
    </row>
    <row r="80" spans="1:15" ht="13.2" x14ac:dyDescent="0.25">
      <c r="A80" s="1">
        <v>586</v>
      </c>
      <c r="B80" s="1">
        <v>1</v>
      </c>
      <c r="C80" s="1" t="s">
        <v>1994</v>
      </c>
      <c r="D80" s="1">
        <v>1</v>
      </c>
      <c r="E80" s="1" t="s">
        <v>17</v>
      </c>
      <c r="F80" s="1">
        <v>18</v>
      </c>
      <c r="G80" s="1">
        <v>18</v>
      </c>
      <c r="H80" s="1" t="str">
        <f>IFERROR(IF(Table1[[#This Row],[Age]]&lt;12,"Child",IF(Table1[[#This Row],[Age]]&lt;19,"Teen",IF(Table1[[#This Row],[Age]]&lt;59,"Adult",IF(G80="N/A","N/A","Senior Citizen")))),"N/A")</f>
        <v>Teen</v>
      </c>
      <c r="I80" s="1">
        <v>0</v>
      </c>
      <c r="J80" s="1">
        <v>2</v>
      </c>
      <c r="K80" s="1">
        <f>SUM(Table1[[#This Row],[SibSp]:[Parch]])</f>
        <v>2</v>
      </c>
      <c r="L80" s="1" t="s">
        <v>1388</v>
      </c>
      <c r="M80" s="14">
        <v>79.650000000000006</v>
      </c>
      <c r="N80" s="11" t="s">
        <v>1872</v>
      </c>
      <c r="O80" t="s">
        <v>1741</v>
      </c>
    </row>
    <row r="81" spans="1:15" ht="13.2" x14ac:dyDescent="0.25">
      <c r="A81" s="1">
        <v>140</v>
      </c>
      <c r="B81" s="1">
        <v>0</v>
      </c>
      <c r="C81" s="1" t="s">
        <v>1993</v>
      </c>
      <c r="D81" s="1">
        <v>1</v>
      </c>
      <c r="E81" s="1" t="s">
        <v>13</v>
      </c>
      <c r="F81" s="1">
        <v>24</v>
      </c>
      <c r="G81" s="1">
        <v>24</v>
      </c>
      <c r="H81" s="1" t="str">
        <f>IFERROR(IF(Table1[[#This Row],[Age]]&lt;12,"Child",IF(Table1[[#This Row],[Age]]&lt;19,"Teen",IF(Table1[[#This Row],[Age]]&lt;59,"Adult",IF(G81="N/A","N/A","Senior Citizen")))),"N/A")</f>
        <v>Adult</v>
      </c>
      <c r="I81" s="1">
        <v>0</v>
      </c>
      <c r="J81" s="1">
        <v>0</v>
      </c>
      <c r="K81" s="1">
        <f>SUM(Table1[[#This Row],[SibSp]:[Parch]])</f>
        <v>0</v>
      </c>
      <c r="L81" s="1" t="s">
        <v>220</v>
      </c>
      <c r="M81" s="14">
        <v>79.2</v>
      </c>
      <c r="N81" s="11" t="s">
        <v>1828</v>
      </c>
      <c r="O81" t="s">
        <v>1742</v>
      </c>
    </row>
    <row r="82" spans="1:15" ht="13.2" x14ac:dyDescent="0.25">
      <c r="A82" s="1">
        <v>257</v>
      </c>
      <c r="B82" s="1">
        <v>1</v>
      </c>
      <c r="C82" s="1" t="s">
        <v>1994</v>
      </c>
      <c r="D82" s="1">
        <v>1</v>
      </c>
      <c r="E82" s="1" t="s">
        <v>17</v>
      </c>
      <c r="G82" s="4" t="s">
        <v>1226</v>
      </c>
      <c r="H82" s="1" t="str">
        <f>IFERROR(IF(Table1[[#This Row],[Age]]&lt;12,"Child",IF(Table1[[#This Row],[Age]]&lt;19,"Teen",IF(Table1[[#This Row],[Age]]&lt;59,"Adult",IF(G82="N/A","N/A","Senior Citizen")))),"N/A")</f>
        <v>N/A</v>
      </c>
      <c r="I82" s="1">
        <v>0</v>
      </c>
      <c r="J82" s="1">
        <v>0</v>
      </c>
      <c r="K82" s="1">
        <f>SUM(Table1[[#This Row],[SibSp]:[Parch]])</f>
        <v>0</v>
      </c>
      <c r="L82" s="1" t="s">
        <v>390</v>
      </c>
      <c r="M82" s="14">
        <v>79.2</v>
      </c>
      <c r="N82" s="11" t="s">
        <v>1828</v>
      </c>
      <c r="O82" t="s">
        <v>1742</v>
      </c>
    </row>
    <row r="83" spans="1:15" ht="13.2" x14ac:dyDescent="0.25">
      <c r="A83" s="1">
        <v>588</v>
      </c>
      <c r="B83" s="1">
        <v>1</v>
      </c>
      <c r="C83" s="1" t="s">
        <v>1994</v>
      </c>
      <c r="D83" s="1">
        <v>1</v>
      </c>
      <c r="E83" s="1" t="s">
        <v>13</v>
      </c>
      <c r="F83" s="1">
        <v>60</v>
      </c>
      <c r="G83" s="1">
        <v>60</v>
      </c>
      <c r="H83" s="1" t="str">
        <f>IFERROR(IF(Table1[[#This Row],[Age]]&lt;12,"Child",IF(Table1[[#This Row],[Age]]&lt;19,"Teen",IF(Table1[[#This Row],[Age]]&lt;59,"Adult",IF(G83="N/A","N/A","Senior Citizen")))),"N/A")</f>
        <v>Senior Citizen</v>
      </c>
      <c r="I83" s="1">
        <v>1</v>
      </c>
      <c r="J83" s="1">
        <v>1</v>
      </c>
      <c r="K83" s="1">
        <f>SUM(Table1[[#This Row],[SibSp]:[Parch]])</f>
        <v>2</v>
      </c>
      <c r="L83" s="1" t="s">
        <v>1577</v>
      </c>
      <c r="M83" s="14">
        <v>79.2</v>
      </c>
      <c r="N83" s="11" t="s">
        <v>1828</v>
      </c>
      <c r="O83" t="s">
        <v>1742</v>
      </c>
    </row>
    <row r="84" spans="1:15" ht="13.2" x14ac:dyDescent="0.25">
      <c r="A84" s="1">
        <v>790</v>
      </c>
      <c r="B84" s="1">
        <v>0</v>
      </c>
      <c r="C84" s="1" t="s">
        <v>1993</v>
      </c>
      <c r="D84" s="1">
        <v>1</v>
      </c>
      <c r="E84" s="1" t="s">
        <v>13</v>
      </c>
      <c r="F84" s="1">
        <v>46</v>
      </c>
      <c r="G84" s="1">
        <v>46</v>
      </c>
      <c r="H84" s="1" t="str">
        <f>IFERROR(IF(Table1[[#This Row],[Age]]&lt;12,"Child",IF(Table1[[#This Row],[Age]]&lt;19,"Teen",IF(Table1[[#This Row],[Age]]&lt;59,"Adult",IF(G84="N/A","N/A","Senior Citizen")))),"N/A")</f>
        <v>Adult</v>
      </c>
      <c r="I84" s="1">
        <v>0</v>
      </c>
      <c r="J84" s="1">
        <v>0</v>
      </c>
      <c r="K84" s="1">
        <f>SUM(Table1[[#This Row],[SibSp]:[Parch]])</f>
        <v>0</v>
      </c>
      <c r="L84" s="1" t="s">
        <v>220</v>
      </c>
      <c r="M84" s="14">
        <v>79.2</v>
      </c>
      <c r="N84" s="11" t="s">
        <v>1828</v>
      </c>
      <c r="O84" t="s">
        <v>1742</v>
      </c>
    </row>
    <row r="85" spans="1:15" ht="13.2" x14ac:dyDescent="0.25">
      <c r="A85" s="1">
        <v>291</v>
      </c>
      <c r="B85" s="1">
        <v>1</v>
      </c>
      <c r="C85" s="1" t="s">
        <v>1994</v>
      </c>
      <c r="D85" s="1">
        <v>1</v>
      </c>
      <c r="E85" s="1" t="s">
        <v>17</v>
      </c>
      <c r="F85" s="1">
        <v>26</v>
      </c>
      <c r="G85" s="1">
        <v>26</v>
      </c>
      <c r="H85" s="1" t="str">
        <f>IFERROR(IF(Table1[[#This Row],[Age]]&lt;12,"Child",IF(Table1[[#This Row],[Age]]&lt;19,"Teen",IF(Table1[[#This Row],[Age]]&lt;59,"Adult",IF(G85="N/A","N/A","Senior Citizen")))),"N/A")</f>
        <v>Adult</v>
      </c>
      <c r="I85" s="1">
        <v>0</v>
      </c>
      <c r="J85" s="1">
        <v>0</v>
      </c>
      <c r="K85" s="1">
        <f>SUM(Table1[[#This Row],[SibSp]:[Parch]])</f>
        <v>0</v>
      </c>
      <c r="L85" s="1" t="s">
        <v>1407</v>
      </c>
      <c r="M85" s="14">
        <v>78.849999999999994</v>
      </c>
      <c r="N85" s="11" t="s">
        <v>1879</v>
      </c>
      <c r="O85" t="s">
        <v>1741</v>
      </c>
    </row>
    <row r="86" spans="1:15" ht="13.2" x14ac:dyDescent="0.25">
      <c r="A86" s="1">
        <v>742</v>
      </c>
      <c r="B86" s="1">
        <v>0</v>
      </c>
      <c r="C86" s="1" t="s">
        <v>1993</v>
      </c>
      <c r="D86" s="1">
        <v>1</v>
      </c>
      <c r="E86" s="1" t="s">
        <v>13</v>
      </c>
      <c r="F86" s="1">
        <v>36</v>
      </c>
      <c r="G86" s="1">
        <v>36</v>
      </c>
      <c r="H86" s="1" t="str">
        <f>IFERROR(IF(Table1[[#This Row],[Age]]&lt;12,"Child",IF(Table1[[#This Row],[Age]]&lt;19,"Teen",IF(Table1[[#This Row],[Age]]&lt;59,"Adult",IF(G86="N/A","N/A","Senior Citizen")))),"N/A")</f>
        <v>Adult</v>
      </c>
      <c r="I86" s="1">
        <v>1</v>
      </c>
      <c r="J86" s="1">
        <v>0</v>
      </c>
      <c r="K86" s="1">
        <f>SUM(Table1[[#This Row],[SibSp]:[Parch]])</f>
        <v>1</v>
      </c>
      <c r="L86" s="1" t="s">
        <v>1407</v>
      </c>
      <c r="M86" s="14">
        <v>78.849999999999994</v>
      </c>
      <c r="N86" s="11" t="s">
        <v>1879</v>
      </c>
      <c r="O86" t="s">
        <v>1741</v>
      </c>
    </row>
    <row r="87" spans="1:15" ht="13.2" x14ac:dyDescent="0.25">
      <c r="A87" s="1">
        <v>497</v>
      </c>
      <c r="B87" s="1">
        <v>1</v>
      </c>
      <c r="C87" s="1" t="s">
        <v>1994</v>
      </c>
      <c r="D87" s="1">
        <v>1</v>
      </c>
      <c r="E87" s="1" t="s">
        <v>17</v>
      </c>
      <c r="F87" s="1">
        <v>54</v>
      </c>
      <c r="G87" s="1">
        <v>54</v>
      </c>
      <c r="H87" s="1" t="str">
        <f>IFERROR(IF(Table1[[#This Row],[Age]]&lt;12,"Child",IF(Table1[[#This Row],[Age]]&lt;19,"Teen",IF(Table1[[#This Row],[Age]]&lt;59,"Adult",IF(G87="N/A","N/A","Senior Citizen")))),"N/A")</f>
        <v>Adult</v>
      </c>
      <c r="I87" s="1">
        <v>1</v>
      </c>
      <c r="J87" s="1">
        <v>0</v>
      </c>
      <c r="K87" s="1">
        <f>SUM(Table1[[#This Row],[SibSp]:[Parch]])</f>
        <v>1</v>
      </c>
      <c r="L87" s="1" t="s">
        <v>1527</v>
      </c>
      <c r="M87" s="14">
        <v>78.2667</v>
      </c>
      <c r="N87" s="11" t="s">
        <v>1934</v>
      </c>
      <c r="O87" t="s">
        <v>1742</v>
      </c>
    </row>
    <row r="88" spans="1:15" ht="13.2" x14ac:dyDescent="0.25">
      <c r="A88" s="1">
        <v>592</v>
      </c>
      <c r="B88" s="1">
        <v>1</v>
      </c>
      <c r="C88" s="1" t="s">
        <v>1994</v>
      </c>
      <c r="D88" s="1">
        <v>1</v>
      </c>
      <c r="E88" s="1" t="s">
        <v>17</v>
      </c>
      <c r="F88" s="1">
        <v>52</v>
      </c>
      <c r="G88" s="1">
        <v>52</v>
      </c>
      <c r="H88" s="1" t="str">
        <f>IFERROR(IF(Table1[[#This Row],[Age]]&lt;12,"Child",IF(Table1[[#This Row],[Age]]&lt;19,"Teen",IF(Table1[[#This Row],[Age]]&lt;59,"Adult",IF(G88="N/A","N/A","Senior Citizen")))),"N/A")</f>
        <v>Adult</v>
      </c>
      <c r="I88" s="1">
        <v>1</v>
      </c>
      <c r="J88" s="1">
        <v>0</v>
      </c>
      <c r="K88" s="1">
        <f>SUM(Table1[[#This Row],[SibSp]:[Parch]])</f>
        <v>1</v>
      </c>
      <c r="L88" s="1" t="s">
        <v>1527</v>
      </c>
      <c r="M88" s="14">
        <v>78.2667</v>
      </c>
      <c r="N88" s="11" t="s">
        <v>1934</v>
      </c>
      <c r="O88" t="s">
        <v>1742</v>
      </c>
    </row>
    <row r="89" spans="1:15" ht="13.2" x14ac:dyDescent="0.25">
      <c r="A89" s="1">
        <v>276</v>
      </c>
      <c r="B89" s="1">
        <v>1</v>
      </c>
      <c r="C89" s="1" t="s">
        <v>1994</v>
      </c>
      <c r="D89" s="1">
        <v>1</v>
      </c>
      <c r="E89" s="1" t="s">
        <v>17</v>
      </c>
      <c r="F89" s="1">
        <v>63</v>
      </c>
      <c r="G89" s="1">
        <v>63</v>
      </c>
      <c r="H89" s="1" t="str">
        <f>IFERROR(IF(Table1[[#This Row],[Age]]&lt;12,"Child",IF(Table1[[#This Row],[Age]]&lt;19,"Teen",IF(Table1[[#This Row],[Age]]&lt;59,"Adult",IF(G89="N/A","N/A","Senior Citizen")))),"N/A")</f>
        <v>Senior Citizen</v>
      </c>
      <c r="I89" s="1">
        <v>1</v>
      </c>
      <c r="J89" s="1">
        <v>0</v>
      </c>
      <c r="K89" s="1">
        <f>SUM(Table1[[#This Row],[SibSp]:[Parch]])</f>
        <v>1</v>
      </c>
      <c r="L89" s="1" t="s">
        <v>1395</v>
      </c>
      <c r="M89" s="14">
        <v>77.958299999999994</v>
      </c>
      <c r="N89" s="11" t="s">
        <v>1877</v>
      </c>
      <c r="O89" t="s">
        <v>1741</v>
      </c>
    </row>
    <row r="90" spans="1:15" ht="13.2" x14ac:dyDescent="0.25">
      <c r="A90" s="1">
        <v>628</v>
      </c>
      <c r="B90" s="1">
        <v>1</v>
      </c>
      <c r="C90" s="1" t="s">
        <v>1994</v>
      </c>
      <c r="D90" s="1">
        <v>1</v>
      </c>
      <c r="E90" s="1" t="s">
        <v>17</v>
      </c>
      <c r="F90" s="1">
        <v>21</v>
      </c>
      <c r="G90" s="1">
        <v>21</v>
      </c>
      <c r="H90" s="1" t="str">
        <f>IFERROR(IF(Table1[[#This Row],[Age]]&lt;12,"Child",IF(Table1[[#This Row],[Age]]&lt;19,"Teen",IF(Table1[[#This Row],[Age]]&lt;59,"Adult",IF(G90="N/A","N/A","Senior Citizen")))),"N/A")</f>
        <v>Adult</v>
      </c>
      <c r="I90" s="1">
        <v>0</v>
      </c>
      <c r="J90" s="1">
        <v>0</v>
      </c>
      <c r="K90" s="1">
        <f>SUM(Table1[[#This Row],[SibSp]:[Parch]])</f>
        <v>0</v>
      </c>
      <c r="L90" s="1" t="s">
        <v>1395</v>
      </c>
      <c r="M90" s="14">
        <v>77.958299999999994</v>
      </c>
      <c r="N90" s="11" t="s">
        <v>1877</v>
      </c>
      <c r="O90" t="s">
        <v>1741</v>
      </c>
    </row>
    <row r="91" spans="1:15" ht="13.2" x14ac:dyDescent="0.25">
      <c r="A91" s="1">
        <v>766</v>
      </c>
      <c r="B91" s="1">
        <v>1</v>
      </c>
      <c r="C91" s="1" t="s">
        <v>1994</v>
      </c>
      <c r="D91" s="1">
        <v>1</v>
      </c>
      <c r="E91" s="1" t="s">
        <v>17</v>
      </c>
      <c r="F91" s="1">
        <v>51</v>
      </c>
      <c r="G91" s="1">
        <v>51</v>
      </c>
      <c r="H91" s="1" t="str">
        <f>IFERROR(IF(Table1[[#This Row],[Age]]&lt;12,"Child",IF(Table1[[#This Row],[Age]]&lt;19,"Teen",IF(Table1[[#This Row],[Age]]&lt;59,"Adult",IF(G91="N/A","N/A","Senior Citizen")))),"N/A")</f>
        <v>Adult</v>
      </c>
      <c r="I91" s="1">
        <v>1</v>
      </c>
      <c r="J91" s="1">
        <v>0</v>
      </c>
      <c r="K91" s="1">
        <f>SUM(Table1[[#This Row],[SibSp]:[Parch]])</f>
        <v>1</v>
      </c>
      <c r="L91" s="1" t="s">
        <v>1395</v>
      </c>
      <c r="M91" s="14">
        <v>77.958299999999994</v>
      </c>
      <c r="N91" s="11" t="s">
        <v>1877</v>
      </c>
      <c r="O91" t="s">
        <v>1741</v>
      </c>
    </row>
    <row r="92" spans="1:15" ht="13.2" x14ac:dyDescent="0.25">
      <c r="A92" s="1">
        <v>103</v>
      </c>
      <c r="B92" s="1">
        <v>0</v>
      </c>
      <c r="C92" s="1" t="s">
        <v>1993</v>
      </c>
      <c r="D92" s="1">
        <v>1</v>
      </c>
      <c r="E92" s="1" t="s">
        <v>13</v>
      </c>
      <c r="F92" s="1">
        <v>21</v>
      </c>
      <c r="G92" s="1">
        <v>21</v>
      </c>
      <c r="H92" s="1" t="str">
        <f>IFERROR(IF(Table1[[#This Row],[Age]]&lt;12,"Child",IF(Table1[[#This Row],[Age]]&lt;19,"Teen",IF(Table1[[#This Row],[Age]]&lt;59,"Adult",IF(G92="N/A","N/A","Senior Citizen")))),"N/A")</f>
        <v>Adult</v>
      </c>
      <c r="I92" s="1">
        <v>0</v>
      </c>
      <c r="J92" s="1">
        <v>1</v>
      </c>
      <c r="K92" s="1">
        <f>SUM(Table1[[#This Row],[SibSp]:[Parch]])</f>
        <v>1</v>
      </c>
      <c r="L92" s="1" t="s">
        <v>1297</v>
      </c>
      <c r="M92" s="14">
        <v>77.287499999999994</v>
      </c>
      <c r="N92" s="11" t="s">
        <v>1813</v>
      </c>
      <c r="O92" t="s">
        <v>1741</v>
      </c>
    </row>
    <row r="93" spans="1:15" ht="13.2" x14ac:dyDescent="0.25">
      <c r="A93" s="1">
        <v>125</v>
      </c>
      <c r="B93" s="1">
        <v>0</v>
      </c>
      <c r="C93" s="1" t="s">
        <v>1993</v>
      </c>
      <c r="D93" s="1">
        <v>1</v>
      </c>
      <c r="E93" s="1" t="s">
        <v>13</v>
      </c>
      <c r="F93" s="1">
        <v>54</v>
      </c>
      <c r="G93" s="1">
        <v>54</v>
      </c>
      <c r="H93" s="1" t="str">
        <f>IFERROR(IF(Table1[[#This Row],[Age]]&lt;12,"Child",IF(Table1[[#This Row],[Age]]&lt;19,"Teen",IF(Table1[[#This Row],[Age]]&lt;59,"Adult",IF(G93="N/A","N/A","Senior Citizen")))),"N/A")</f>
        <v>Adult</v>
      </c>
      <c r="I93" s="1">
        <v>0</v>
      </c>
      <c r="J93" s="1">
        <v>1</v>
      </c>
      <c r="K93" s="1">
        <f>SUM(Table1[[#This Row],[SibSp]:[Parch]])</f>
        <v>1</v>
      </c>
      <c r="L93" s="1" t="s">
        <v>1297</v>
      </c>
      <c r="M93" s="14">
        <v>77.287499999999994</v>
      </c>
      <c r="N93" s="11" t="s">
        <v>1813</v>
      </c>
      <c r="O93" t="s">
        <v>1741</v>
      </c>
    </row>
    <row r="94" spans="1:15" ht="13.2" x14ac:dyDescent="0.25">
      <c r="A94" s="1">
        <v>53</v>
      </c>
      <c r="B94" s="1">
        <v>1</v>
      </c>
      <c r="C94" s="1" t="s">
        <v>1994</v>
      </c>
      <c r="D94" s="1">
        <v>1</v>
      </c>
      <c r="E94" s="1" t="s">
        <v>17</v>
      </c>
      <c r="F94" s="1">
        <v>49</v>
      </c>
      <c r="G94" s="1">
        <v>49</v>
      </c>
      <c r="H94" s="1" t="str">
        <f>IFERROR(IF(Table1[[#This Row],[Age]]&lt;12,"Child",IF(Table1[[#This Row],[Age]]&lt;19,"Teen",IF(Table1[[#This Row],[Age]]&lt;59,"Adult",IF(G94="N/A","N/A","Senior Citizen")))),"N/A")</f>
        <v>Adult</v>
      </c>
      <c r="I94" s="1">
        <v>1</v>
      </c>
      <c r="J94" s="1">
        <v>0</v>
      </c>
      <c r="K94" s="1">
        <f>SUM(Table1[[#This Row],[SibSp]:[Parch]])</f>
        <v>1</v>
      </c>
      <c r="L94" s="1" t="s">
        <v>93</v>
      </c>
      <c r="M94" s="14">
        <v>76.729200000000006</v>
      </c>
      <c r="N94" s="11" t="s">
        <v>1786</v>
      </c>
      <c r="O94" t="s">
        <v>1742</v>
      </c>
    </row>
    <row r="95" spans="1:15" ht="13.2" x14ac:dyDescent="0.25">
      <c r="A95" s="1">
        <v>646</v>
      </c>
      <c r="B95" s="1">
        <v>1</v>
      </c>
      <c r="C95" s="1" t="s">
        <v>1994</v>
      </c>
      <c r="D95" s="1">
        <v>1</v>
      </c>
      <c r="E95" s="1" t="s">
        <v>13</v>
      </c>
      <c r="F95" s="1">
        <v>48</v>
      </c>
      <c r="G95" s="1">
        <v>48</v>
      </c>
      <c r="H95" s="1" t="str">
        <f>IFERROR(IF(Table1[[#This Row],[Age]]&lt;12,"Child",IF(Table1[[#This Row],[Age]]&lt;19,"Teen",IF(Table1[[#This Row],[Age]]&lt;59,"Adult",IF(G95="N/A","N/A","Senior Citizen")))),"N/A")</f>
        <v>Adult</v>
      </c>
      <c r="I95" s="1">
        <v>1</v>
      </c>
      <c r="J95" s="1">
        <v>0</v>
      </c>
      <c r="K95" s="1">
        <f>SUM(Table1[[#This Row],[SibSp]:[Parch]])</f>
        <v>1</v>
      </c>
      <c r="L95" s="1" t="s">
        <v>93</v>
      </c>
      <c r="M95" s="14">
        <v>76.729200000000006</v>
      </c>
      <c r="N95" s="11" t="s">
        <v>1786</v>
      </c>
      <c r="O95" t="s">
        <v>1742</v>
      </c>
    </row>
    <row r="96" spans="1:15" ht="13.2" x14ac:dyDescent="0.25">
      <c r="A96" s="1">
        <v>682</v>
      </c>
      <c r="B96" s="1">
        <v>1</v>
      </c>
      <c r="C96" s="1" t="s">
        <v>1994</v>
      </c>
      <c r="D96" s="1">
        <v>1</v>
      </c>
      <c r="E96" s="1" t="s">
        <v>13</v>
      </c>
      <c r="F96" s="1">
        <v>27</v>
      </c>
      <c r="G96" s="1">
        <v>27</v>
      </c>
      <c r="H96" s="1" t="str">
        <f>IFERROR(IF(Table1[[#This Row],[Age]]&lt;12,"Child",IF(Table1[[#This Row],[Age]]&lt;19,"Teen",IF(Table1[[#This Row],[Age]]&lt;59,"Adult",IF(G96="N/A","N/A","Senior Citizen")))),"N/A")</f>
        <v>Adult</v>
      </c>
      <c r="I96" s="1">
        <v>0</v>
      </c>
      <c r="J96" s="1">
        <v>0</v>
      </c>
      <c r="K96" s="1">
        <f>SUM(Table1[[#This Row],[SibSp]:[Parch]])</f>
        <v>0</v>
      </c>
      <c r="L96" s="1" t="s">
        <v>93</v>
      </c>
      <c r="M96" s="14">
        <v>76.729200000000006</v>
      </c>
      <c r="N96" s="11" t="s">
        <v>1786</v>
      </c>
      <c r="O96" t="s">
        <v>1742</v>
      </c>
    </row>
    <row r="97" spans="1:15" ht="13.2" x14ac:dyDescent="0.25">
      <c r="A97" s="1">
        <v>219</v>
      </c>
      <c r="B97" s="1">
        <v>1</v>
      </c>
      <c r="C97" s="1" t="s">
        <v>1994</v>
      </c>
      <c r="D97" s="1">
        <v>1</v>
      </c>
      <c r="E97" s="1" t="s">
        <v>17</v>
      </c>
      <c r="F97" s="1">
        <v>32</v>
      </c>
      <c r="G97" s="1">
        <v>32</v>
      </c>
      <c r="H97" s="1" t="str">
        <f>IFERROR(IF(Table1[[#This Row],[Age]]&lt;12,"Child",IF(Table1[[#This Row],[Age]]&lt;19,"Teen",IF(Table1[[#This Row],[Age]]&lt;59,"Adult",IF(G97="N/A","N/A","Senior Citizen")))),"N/A")</f>
        <v>Adult</v>
      </c>
      <c r="I97" s="1">
        <v>0</v>
      </c>
      <c r="J97" s="1">
        <v>0</v>
      </c>
      <c r="K97" s="1">
        <f>SUM(Table1[[#This Row],[SibSp]:[Parch]])</f>
        <v>0</v>
      </c>
      <c r="L97" s="1" t="s">
        <v>1364</v>
      </c>
      <c r="M97" s="14">
        <v>76.291700000000006</v>
      </c>
      <c r="N97" s="11" t="s">
        <v>1860</v>
      </c>
      <c r="O97" t="s">
        <v>1742</v>
      </c>
    </row>
    <row r="98" spans="1:15" ht="13.2" x14ac:dyDescent="0.25">
      <c r="A98" s="1">
        <v>367</v>
      </c>
      <c r="B98" s="1">
        <v>1</v>
      </c>
      <c r="C98" s="1" t="s">
        <v>1994</v>
      </c>
      <c r="D98" s="1">
        <v>1</v>
      </c>
      <c r="E98" s="1" t="s">
        <v>17</v>
      </c>
      <c r="F98" s="1">
        <v>60</v>
      </c>
      <c r="G98" s="1">
        <v>60</v>
      </c>
      <c r="H98" s="1" t="str">
        <f>IFERROR(IF(Table1[[#This Row],[Age]]&lt;12,"Child",IF(Table1[[#This Row],[Age]]&lt;19,"Teen",IF(Table1[[#This Row],[Age]]&lt;59,"Adult",IF(G98="N/A","N/A","Senior Citizen")))),"N/A")</f>
        <v>Senior Citizen</v>
      </c>
      <c r="I98" s="1">
        <v>1</v>
      </c>
      <c r="J98" s="1">
        <v>0</v>
      </c>
      <c r="K98" s="1">
        <f>SUM(Table1[[#This Row],[SibSp]:[Parch]])</f>
        <v>1</v>
      </c>
      <c r="L98" s="1" t="s">
        <v>1450</v>
      </c>
      <c r="M98" s="14">
        <v>75.25</v>
      </c>
      <c r="N98" s="11" t="s">
        <v>1903</v>
      </c>
      <c r="O98" t="s">
        <v>1742</v>
      </c>
    </row>
    <row r="99" spans="1:15" ht="13.2" x14ac:dyDescent="0.25">
      <c r="A99" s="1">
        <v>73</v>
      </c>
      <c r="B99" s="1">
        <v>0</v>
      </c>
      <c r="C99" s="1" t="s">
        <v>1993</v>
      </c>
      <c r="D99" s="1">
        <v>2</v>
      </c>
      <c r="E99" s="1" t="s">
        <v>13</v>
      </c>
      <c r="F99" s="1">
        <v>21</v>
      </c>
      <c r="G99" s="1">
        <v>21</v>
      </c>
      <c r="H99" s="1" t="str">
        <f>IFERROR(IF(Table1[[#This Row],[Age]]&lt;12,"Child",IF(Table1[[#This Row],[Age]]&lt;19,"Teen",IF(Table1[[#This Row],[Age]]&lt;59,"Adult",IF(G99="N/A","N/A","Senior Citizen")))),"N/A")</f>
        <v>Adult</v>
      </c>
      <c r="I99" s="1">
        <v>0</v>
      </c>
      <c r="J99" s="1">
        <v>0</v>
      </c>
      <c r="K99" s="1">
        <f>SUM(Table1[[#This Row],[SibSp]:[Parch]])</f>
        <v>0</v>
      </c>
      <c r="L99" s="1" t="s">
        <v>127</v>
      </c>
      <c r="M99" s="14">
        <v>73.5</v>
      </c>
      <c r="N99" s="11" t="s">
        <v>1796</v>
      </c>
      <c r="O99" t="s">
        <v>1741</v>
      </c>
    </row>
    <row r="100" spans="1:15" ht="13.2" x14ac:dyDescent="0.25">
      <c r="A100" s="1">
        <v>121</v>
      </c>
      <c r="B100" s="1">
        <v>0</v>
      </c>
      <c r="C100" s="1" t="s">
        <v>1993</v>
      </c>
      <c r="D100" s="1">
        <v>2</v>
      </c>
      <c r="E100" s="1" t="s">
        <v>13</v>
      </c>
      <c r="F100" s="1">
        <v>21</v>
      </c>
      <c r="G100" s="1">
        <v>21</v>
      </c>
      <c r="H100" s="1" t="str">
        <f>IFERROR(IF(Table1[[#This Row],[Age]]&lt;12,"Child",IF(Table1[[#This Row],[Age]]&lt;19,"Teen",IF(Table1[[#This Row],[Age]]&lt;59,"Adult",IF(G100="N/A","N/A","Senior Citizen")))),"N/A")</f>
        <v>Adult</v>
      </c>
      <c r="I100" s="1">
        <v>2</v>
      </c>
      <c r="J100" s="1">
        <v>0</v>
      </c>
      <c r="K100" s="1">
        <f>SUM(Table1[[#This Row],[SibSp]:[Parch]])</f>
        <v>2</v>
      </c>
      <c r="L100" s="1" t="s">
        <v>127</v>
      </c>
      <c r="M100" s="14">
        <v>73.5</v>
      </c>
      <c r="N100" s="11" t="s">
        <v>1796</v>
      </c>
      <c r="O100" t="s">
        <v>1741</v>
      </c>
    </row>
    <row r="101" spans="1:15" ht="13.2" x14ac:dyDescent="0.25">
      <c r="A101" s="1">
        <v>386</v>
      </c>
      <c r="B101" s="1">
        <v>0</v>
      </c>
      <c r="C101" s="1" t="s">
        <v>1993</v>
      </c>
      <c r="D101" s="1">
        <v>2</v>
      </c>
      <c r="E101" s="1" t="s">
        <v>13</v>
      </c>
      <c r="F101" s="1">
        <v>18</v>
      </c>
      <c r="G101" s="1">
        <v>18</v>
      </c>
      <c r="H101" s="1" t="str">
        <f>IFERROR(IF(Table1[[#This Row],[Age]]&lt;12,"Child",IF(Table1[[#This Row],[Age]]&lt;19,"Teen",IF(Table1[[#This Row],[Age]]&lt;59,"Adult",IF(G101="N/A","N/A","Senior Citizen")))),"N/A")</f>
        <v>Teen</v>
      </c>
      <c r="I101" s="1">
        <v>0</v>
      </c>
      <c r="J101" s="1">
        <v>0</v>
      </c>
      <c r="K101" s="1">
        <f>SUM(Table1[[#This Row],[SibSp]:[Parch]])</f>
        <v>0</v>
      </c>
      <c r="L101" s="1" t="s">
        <v>127</v>
      </c>
      <c r="M101" s="14">
        <v>73.5</v>
      </c>
      <c r="N101" s="11" t="s">
        <v>1796</v>
      </c>
      <c r="O101" t="s">
        <v>1741</v>
      </c>
    </row>
    <row r="102" spans="1:15" ht="13.2" x14ac:dyDescent="0.25">
      <c r="A102" s="1">
        <v>656</v>
      </c>
      <c r="B102" s="1">
        <v>0</v>
      </c>
      <c r="C102" s="1" t="s">
        <v>1993</v>
      </c>
      <c r="D102" s="1">
        <v>2</v>
      </c>
      <c r="E102" s="1" t="s">
        <v>13</v>
      </c>
      <c r="F102" s="1">
        <v>24</v>
      </c>
      <c r="G102" s="1">
        <v>24</v>
      </c>
      <c r="H102" s="1" t="str">
        <f>IFERROR(IF(Table1[[#This Row],[Age]]&lt;12,"Child",IF(Table1[[#This Row],[Age]]&lt;19,"Teen",IF(Table1[[#This Row],[Age]]&lt;59,"Adult",IF(G102="N/A","N/A","Senior Citizen")))),"N/A")</f>
        <v>Adult</v>
      </c>
      <c r="I102" s="1">
        <v>2</v>
      </c>
      <c r="J102" s="1">
        <v>0</v>
      </c>
      <c r="K102" s="1">
        <f>SUM(Table1[[#This Row],[SibSp]:[Parch]])</f>
        <v>2</v>
      </c>
      <c r="L102" s="1" t="s">
        <v>127</v>
      </c>
      <c r="M102" s="14">
        <v>73.5</v>
      </c>
      <c r="N102" s="11" t="s">
        <v>1796</v>
      </c>
      <c r="O102" t="s">
        <v>1741</v>
      </c>
    </row>
    <row r="103" spans="1:15" ht="13.2" x14ac:dyDescent="0.25">
      <c r="A103" s="1">
        <v>666</v>
      </c>
      <c r="B103" s="1">
        <v>0</v>
      </c>
      <c r="C103" s="1" t="s">
        <v>1993</v>
      </c>
      <c r="D103" s="1">
        <v>2</v>
      </c>
      <c r="E103" s="1" t="s">
        <v>13</v>
      </c>
      <c r="F103" s="1">
        <v>32</v>
      </c>
      <c r="G103" s="1">
        <v>32</v>
      </c>
      <c r="H103" s="1" t="str">
        <f>IFERROR(IF(Table1[[#This Row],[Age]]&lt;12,"Child",IF(Table1[[#This Row],[Age]]&lt;19,"Teen",IF(Table1[[#This Row],[Age]]&lt;59,"Adult",IF(G103="N/A","N/A","Senior Citizen")))),"N/A")</f>
        <v>Adult</v>
      </c>
      <c r="I103" s="1">
        <v>2</v>
      </c>
      <c r="J103" s="1">
        <v>0</v>
      </c>
      <c r="K103" s="1">
        <f>SUM(Table1[[#This Row],[SibSp]:[Parch]])</f>
        <v>2</v>
      </c>
      <c r="L103" s="1" t="s">
        <v>127</v>
      </c>
      <c r="M103" s="14">
        <v>73.5</v>
      </c>
      <c r="N103" s="11" t="s">
        <v>1796</v>
      </c>
      <c r="O103" t="s">
        <v>1741</v>
      </c>
    </row>
    <row r="104" spans="1:15" ht="13.2" x14ac:dyDescent="0.25">
      <c r="A104" s="1">
        <v>2</v>
      </c>
      <c r="B104" s="1">
        <v>1</v>
      </c>
      <c r="C104" s="1" t="s">
        <v>1994</v>
      </c>
      <c r="D104" s="1">
        <v>1</v>
      </c>
      <c r="E104" s="1" t="s">
        <v>17</v>
      </c>
      <c r="F104" s="1">
        <v>38</v>
      </c>
      <c r="G104" s="1">
        <v>38</v>
      </c>
      <c r="H104" s="1" t="str">
        <f>IFERROR(IF(Table1[[#This Row],[Age]]&lt;12,"Child",IF(Table1[[#This Row],[Age]]&lt;19,"Teen",IF(Table1[[#This Row],[Age]]&lt;59,"Adult",IF(G104="N/A","N/A","Senior Citizen")))),"N/A")</f>
        <v>Adult</v>
      </c>
      <c r="I104" s="1">
        <v>1</v>
      </c>
      <c r="J104" s="1">
        <v>0</v>
      </c>
      <c r="K104" s="1">
        <f>SUM(Table1[[#This Row],[SibSp]:[Parch]])</f>
        <v>1</v>
      </c>
      <c r="L104" s="1" t="s">
        <v>18</v>
      </c>
      <c r="M104" s="14">
        <v>71.283299999999997</v>
      </c>
      <c r="N104" s="11" t="s">
        <v>1745</v>
      </c>
      <c r="O104" t="s">
        <v>1742</v>
      </c>
    </row>
    <row r="105" spans="1:15" ht="13.2" x14ac:dyDescent="0.25">
      <c r="A105" s="1">
        <v>541</v>
      </c>
      <c r="B105" s="1">
        <v>1</v>
      </c>
      <c r="C105" s="1" t="s">
        <v>1994</v>
      </c>
      <c r="D105" s="1">
        <v>1</v>
      </c>
      <c r="E105" s="1" t="s">
        <v>17</v>
      </c>
      <c r="F105" s="1">
        <v>36</v>
      </c>
      <c r="G105" s="1">
        <v>36</v>
      </c>
      <c r="H105" s="1" t="str">
        <f>IFERROR(IF(Table1[[#This Row],[Age]]&lt;12,"Child",IF(Table1[[#This Row],[Age]]&lt;19,"Teen",IF(Table1[[#This Row],[Age]]&lt;59,"Adult",IF(G105="N/A","N/A","Senior Citizen")))),"N/A")</f>
        <v>Adult</v>
      </c>
      <c r="I105" s="1">
        <v>0</v>
      </c>
      <c r="J105" s="1">
        <v>2</v>
      </c>
      <c r="K105" s="1">
        <f>SUM(Table1[[#This Row],[SibSp]:[Parch]])</f>
        <v>2</v>
      </c>
      <c r="L105" s="1" t="s">
        <v>779</v>
      </c>
      <c r="M105" s="14">
        <v>71</v>
      </c>
      <c r="N105" s="11" t="s">
        <v>1946</v>
      </c>
      <c r="O105" t="s">
        <v>1741</v>
      </c>
    </row>
    <row r="106" spans="1:15" ht="13.2" x14ac:dyDescent="0.25">
      <c r="A106" s="1">
        <v>746</v>
      </c>
      <c r="B106" s="1">
        <v>0</v>
      </c>
      <c r="C106" s="1" t="s">
        <v>1993</v>
      </c>
      <c r="D106" s="1">
        <v>1</v>
      </c>
      <c r="E106" s="1" t="s">
        <v>13</v>
      </c>
      <c r="F106" s="1">
        <v>70</v>
      </c>
      <c r="G106" s="1">
        <v>70</v>
      </c>
      <c r="H106" s="1" t="str">
        <f>IFERROR(IF(Table1[[#This Row],[Age]]&lt;12,"Child",IF(Table1[[#This Row],[Age]]&lt;19,"Teen",IF(Table1[[#This Row],[Age]]&lt;59,"Adult",IF(G106="N/A","N/A","Senior Citizen")))),"N/A")</f>
        <v>Senior Citizen</v>
      </c>
      <c r="I106" s="1">
        <v>1</v>
      </c>
      <c r="J106" s="1">
        <v>1</v>
      </c>
      <c r="K106" s="1">
        <f>SUM(Table1[[#This Row],[SibSp]:[Parch]])</f>
        <v>2</v>
      </c>
      <c r="L106" s="1" t="s">
        <v>779</v>
      </c>
      <c r="M106" s="14">
        <v>71</v>
      </c>
      <c r="N106" s="11" t="s">
        <v>1946</v>
      </c>
      <c r="O106" t="s">
        <v>1741</v>
      </c>
    </row>
    <row r="107" spans="1:15" ht="13.2" x14ac:dyDescent="0.25">
      <c r="A107" s="1">
        <v>160</v>
      </c>
      <c r="B107" s="1">
        <v>0</v>
      </c>
      <c r="C107" s="1" t="s">
        <v>1993</v>
      </c>
      <c r="D107" s="1">
        <v>3</v>
      </c>
      <c r="E107" s="1" t="s">
        <v>13</v>
      </c>
      <c r="G107" s="4" t="s">
        <v>1226</v>
      </c>
      <c r="H107" s="1" t="str">
        <f>IFERROR(IF(Table1[[#This Row],[Age]]&lt;12,"Child",IF(Table1[[#This Row],[Age]]&lt;19,"Teen",IF(Table1[[#This Row],[Age]]&lt;59,"Adult",IF(G107="N/A","N/A","Senior Citizen")))),"N/A")</f>
        <v>N/A</v>
      </c>
      <c r="I107" s="1">
        <v>8</v>
      </c>
      <c r="J107" s="1">
        <v>2</v>
      </c>
      <c r="K107" s="1">
        <f>SUM(Table1[[#This Row],[SibSp]:[Parch]])</f>
        <v>10</v>
      </c>
      <c r="L107" s="1" t="s">
        <v>252</v>
      </c>
      <c r="M107" s="14">
        <v>69.55</v>
      </c>
      <c r="N107" s="11" t="s">
        <v>1838</v>
      </c>
      <c r="O107" t="s">
        <v>1741</v>
      </c>
    </row>
    <row r="108" spans="1:15" ht="13.2" x14ac:dyDescent="0.25">
      <c r="A108" s="1">
        <v>181</v>
      </c>
      <c r="B108" s="1">
        <v>0</v>
      </c>
      <c r="C108" s="1" t="s">
        <v>1993</v>
      </c>
      <c r="D108" s="1">
        <v>3</v>
      </c>
      <c r="E108" s="1" t="s">
        <v>17</v>
      </c>
      <c r="G108" s="4" t="s">
        <v>1226</v>
      </c>
      <c r="H108" s="1" t="str">
        <f>IFERROR(IF(Table1[[#This Row],[Age]]&lt;12,"Child",IF(Table1[[#This Row],[Age]]&lt;19,"Teen",IF(Table1[[#This Row],[Age]]&lt;59,"Adult",IF(G108="N/A","N/A","Senior Citizen")))),"N/A")</f>
        <v>N/A</v>
      </c>
      <c r="I108" s="1">
        <v>8</v>
      </c>
      <c r="J108" s="1">
        <v>2</v>
      </c>
      <c r="K108" s="1">
        <f>SUM(Table1[[#This Row],[SibSp]:[Parch]])</f>
        <v>10</v>
      </c>
      <c r="L108" s="1" t="s">
        <v>252</v>
      </c>
      <c r="M108" s="14">
        <v>69.55</v>
      </c>
      <c r="N108" s="11" t="s">
        <v>1838</v>
      </c>
      <c r="O108" t="s">
        <v>1741</v>
      </c>
    </row>
    <row r="109" spans="1:15" ht="13.2" x14ac:dyDescent="0.25">
      <c r="A109" s="1">
        <v>202</v>
      </c>
      <c r="B109" s="1">
        <v>0</v>
      </c>
      <c r="C109" s="1" t="s">
        <v>1993</v>
      </c>
      <c r="D109" s="1">
        <v>3</v>
      </c>
      <c r="E109" s="1" t="s">
        <v>13</v>
      </c>
      <c r="G109" s="4" t="s">
        <v>1226</v>
      </c>
      <c r="H109" s="1" t="str">
        <f>IFERROR(IF(Table1[[#This Row],[Age]]&lt;12,"Child",IF(Table1[[#This Row],[Age]]&lt;19,"Teen",IF(Table1[[#This Row],[Age]]&lt;59,"Adult",IF(G109="N/A","N/A","Senior Citizen")))),"N/A")</f>
        <v>N/A</v>
      </c>
      <c r="I109" s="1">
        <v>8</v>
      </c>
      <c r="J109" s="1">
        <v>2</v>
      </c>
      <c r="K109" s="1">
        <f>SUM(Table1[[#This Row],[SibSp]:[Parch]])</f>
        <v>10</v>
      </c>
      <c r="L109" s="1" t="s">
        <v>252</v>
      </c>
      <c r="M109" s="14">
        <v>69.55</v>
      </c>
      <c r="N109" s="11" t="s">
        <v>1838</v>
      </c>
      <c r="O109" t="s">
        <v>1741</v>
      </c>
    </row>
    <row r="110" spans="1:15" ht="13.2" x14ac:dyDescent="0.25">
      <c r="A110" s="1">
        <v>325</v>
      </c>
      <c r="B110" s="1">
        <v>0</v>
      </c>
      <c r="C110" s="1" t="s">
        <v>1993</v>
      </c>
      <c r="D110" s="1">
        <v>3</v>
      </c>
      <c r="E110" s="1" t="s">
        <v>13</v>
      </c>
      <c r="G110" s="4" t="s">
        <v>1226</v>
      </c>
      <c r="H110" s="1" t="str">
        <f>IFERROR(IF(Table1[[#This Row],[Age]]&lt;12,"Child",IF(Table1[[#This Row],[Age]]&lt;19,"Teen",IF(Table1[[#This Row],[Age]]&lt;59,"Adult",IF(G110="N/A","N/A","Senior Citizen")))),"N/A")</f>
        <v>N/A</v>
      </c>
      <c r="I110" s="1">
        <v>8</v>
      </c>
      <c r="J110" s="1">
        <v>2</v>
      </c>
      <c r="K110" s="1">
        <f>SUM(Table1[[#This Row],[SibSp]:[Parch]])</f>
        <v>10</v>
      </c>
      <c r="L110" s="1" t="s">
        <v>252</v>
      </c>
      <c r="M110" s="14">
        <v>69.55</v>
      </c>
      <c r="N110" s="11" t="s">
        <v>1838</v>
      </c>
      <c r="O110" t="s">
        <v>1741</v>
      </c>
    </row>
    <row r="111" spans="1:15" ht="13.2" x14ac:dyDescent="0.25">
      <c r="A111" s="1">
        <v>793</v>
      </c>
      <c r="B111" s="1">
        <v>0</v>
      </c>
      <c r="C111" s="1" t="s">
        <v>1993</v>
      </c>
      <c r="D111" s="1">
        <v>3</v>
      </c>
      <c r="E111" s="1" t="s">
        <v>17</v>
      </c>
      <c r="G111" s="4" t="s">
        <v>1226</v>
      </c>
      <c r="H111" s="1" t="str">
        <f>IFERROR(IF(Table1[[#This Row],[Age]]&lt;12,"Child",IF(Table1[[#This Row],[Age]]&lt;19,"Teen",IF(Table1[[#This Row],[Age]]&lt;59,"Adult",IF(G111="N/A","N/A","Senior Citizen")))),"N/A")</f>
        <v>N/A</v>
      </c>
      <c r="I111" s="1">
        <v>8</v>
      </c>
      <c r="J111" s="1">
        <v>2</v>
      </c>
      <c r="K111" s="1">
        <f>SUM(Table1[[#This Row],[SibSp]:[Parch]])</f>
        <v>10</v>
      </c>
      <c r="L111" s="1" t="s">
        <v>252</v>
      </c>
      <c r="M111" s="14">
        <v>69.55</v>
      </c>
      <c r="N111" s="11" t="s">
        <v>1838</v>
      </c>
      <c r="O111" t="s">
        <v>1741</v>
      </c>
    </row>
    <row r="112" spans="1:15" ht="13.2" x14ac:dyDescent="0.25">
      <c r="A112" s="1">
        <v>847</v>
      </c>
      <c r="B112" s="1">
        <v>0</v>
      </c>
      <c r="C112" s="1" t="s">
        <v>1993</v>
      </c>
      <c r="D112" s="1">
        <v>3</v>
      </c>
      <c r="E112" s="1" t="s">
        <v>13</v>
      </c>
      <c r="G112" s="4" t="s">
        <v>1226</v>
      </c>
      <c r="H112" s="1" t="str">
        <f>IFERROR(IF(Table1[[#This Row],[Age]]&lt;12,"Child",IF(Table1[[#This Row],[Age]]&lt;19,"Teen",IF(Table1[[#This Row],[Age]]&lt;59,"Adult",IF(G112="N/A","N/A","Senior Citizen")))),"N/A")</f>
        <v>N/A</v>
      </c>
      <c r="I112" s="1">
        <v>8</v>
      </c>
      <c r="J112" s="1">
        <v>2</v>
      </c>
      <c r="K112" s="1">
        <f>SUM(Table1[[#This Row],[SibSp]:[Parch]])</f>
        <v>10</v>
      </c>
      <c r="L112" s="1" t="s">
        <v>252</v>
      </c>
      <c r="M112" s="14">
        <v>69.55</v>
      </c>
      <c r="N112" s="11" t="s">
        <v>1838</v>
      </c>
      <c r="O112" t="s">
        <v>1741</v>
      </c>
    </row>
    <row r="113" spans="1:15" ht="13.2" x14ac:dyDescent="0.25">
      <c r="A113" s="1">
        <v>864</v>
      </c>
      <c r="B113" s="1">
        <v>0</v>
      </c>
      <c r="C113" s="1" t="s">
        <v>1993</v>
      </c>
      <c r="D113" s="1">
        <v>3</v>
      </c>
      <c r="E113" s="1" t="s">
        <v>17</v>
      </c>
      <c r="G113" s="4" t="s">
        <v>1226</v>
      </c>
      <c r="H113" s="1" t="str">
        <f>IFERROR(IF(Table1[[#This Row],[Age]]&lt;12,"Child",IF(Table1[[#This Row],[Age]]&lt;19,"Teen",IF(Table1[[#This Row],[Age]]&lt;59,"Adult",IF(G113="N/A","N/A","Senior Citizen")))),"N/A")</f>
        <v>N/A</v>
      </c>
      <c r="I113" s="1">
        <v>8</v>
      </c>
      <c r="J113" s="1">
        <v>2</v>
      </c>
      <c r="K113" s="1">
        <f>SUM(Table1[[#This Row],[SibSp]:[Parch]])</f>
        <v>10</v>
      </c>
      <c r="L113" s="1" t="s">
        <v>252</v>
      </c>
      <c r="M113" s="14">
        <v>69.55</v>
      </c>
      <c r="N113" s="11" t="s">
        <v>1838</v>
      </c>
      <c r="O113" t="s">
        <v>1741</v>
      </c>
    </row>
    <row r="114" spans="1:15" ht="13.2" x14ac:dyDescent="0.25">
      <c r="A114" s="1">
        <v>370</v>
      </c>
      <c r="B114" s="1">
        <v>1</v>
      </c>
      <c r="C114" s="1" t="s">
        <v>1994</v>
      </c>
      <c r="D114" s="1">
        <v>1</v>
      </c>
      <c r="E114" s="1" t="s">
        <v>17</v>
      </c>
      <c r="F114" s="1">
        <v>24</v>
      </c>
      <c r="G114" s="1">
        <v>24</v>
      </c>
      <c r="H114" s="1" t="str">
        <f>IFERROR(IF(Table1[[#This Row],[Age]]&lt;12,"Child",IF(Table1[[#This Row],[Age]]&lt;19,"Teen",IF(Table1[[#This Row],[Age]]&lt;59,"Adult",IF(G114="N/A","N/A","Senior Citizen")))),"N/A")</f>
        <v>Adult</v>
      </c>
      <c r="I114" s="1">
        <v>0</v>
      </c>
      <c r="J114" s="1">
        <v>0</v>
      </c>
      <c r="K114" s="1">
        <f>SUM(Table1[[#This Row],[SibSp]:[Parch]])</f>
        <v>0</v>
      </c>
      <c r="L114" s="1" t="s">
        <v>551</v>
      </c>
      <c r="M114" s="14">
        <v>69.3</v>
      </c>
      <c r="N114" s="11" t="s">
        <v>1904</v>
      </c>
      <c r="O114" t="s">
        <v>1742</v>
      </c>
    </row>
    <row r="115" spans="1:15" ht="13.2" x14ac:dyDescent="0.25">
      <c r="A115" s="1">
        <v>642</v>
      </c>
      <c r="B115" s="1">
        <v>1</v>
      </c>
      <c r="C115" s="1" t="s">
        <v>1994</v>
      </c>
      <c r="D115" s="1">
        <v>1</v>
      </c>
      <c r="E115" s="1" t="s">
        <v>17</v>
      </c>
      <c r="F115" s="1">
        <v>24</v>
      </c>
      <c r="G115" s="1">
        <v>24</v>
      </c>
      <c r="H115" s="1" t="str">
        <f>IFERROR(IF(Table1[[#This Row],[Age]]&lt;12,"Child",IF(Table1[[#This Row],[Age]]&lt;19,"Teen",IF(Table1[[#This Row],[Age]]&lt;59,"Adult",IF(G115="N/A","N/A","Senior Citizen")))),"N/A")</f>
        <v>Adult</v>
      </c>
      <c r="I115" s="1">
        <v>0</v>
      </c>
      <c r="J115" s="1">
        <v>0</v>
      </c>
      <c r="K115" s="1">
        <f>SUM(Table1[[#This Row],[SibSp]:[Parch]])</f>
        <v>0</v>
      </c>
      <c r="L115" s="1" t="s">
        <v>551</v>
      </c>
      <c r="M115" s="14">
        <v>69.3</v>
      </c>
      <c r="N115" s="11" t="s">
        <v>1904</v>
      </c>
      <c r="O115" t="s">
        <v>1742</v>
      </c>
    </row>
    <row r="116" spans="1:15" ht="13.2" x14ac:dyDescent="0.25">
      <c r="A116" s="1">
        <v>152</v>
      </c>
      <c r="B116" s="1">
        <v>1</v>
      </c>
      <c r="C116" s="1" t="s">
        <v>1994</v>
      </c>
      <c r="D116" s="1">
        <v>1</v>
      </c>
      <c r="E116" s="1" t="s">
        <v>17</v>
      </c>
      <c r="F116" s="1">
        <v>22</v>
      </c>
      <c r="G116" s="1">
        <v>22</v>
      </c>
      <c r="H116" s="1" t="str">
        <f>IFERROR(IF(Table1[[#This Row],[Age]]&lt;12,"Child",IF(Table1[[#This Row],[Age]]&lt;19,"Teen",IF(Table1[[#This Row],[Age]]&lt;59,"Adult",IF(G116="N/A","N/A","Senior Citizen")))),"N/A")</f>
        <v>Adult</v>
      </c>
      <c r="I116" s="1">
        <v>1</v>
      </c>
      <c r="J116" s="1">
        <v>0</v>
      </c>
      <c r="K116" s="1">
        <f>SUM(Table1[[#This Row],[SibSp]:[Parch]])</f>
        <v>1</v>
      </c>
      <c r="L116" s="1" t="s">
        <v>1326</v>
      </c>
      <c r="M116" s="14">
        <v>66.599999999999994</v>
      </c>
      <c r="N116" s="11" t="s">
        <v>1834</v>
      </c>
      <c r="O116" t="s">
        <v>1741</v>
      </c>
    </row>
    <row r="117" spans="1:15" ht="13.2" x14ac:dyDescent="0.25">
      <c r="A117" s="1">
        <v>337</v>
      </c>
      <c r="B117" s="1">
        <v>0</v>
      </c>
      <c r="C117" s="1" t="s">
        <v>1993</v>
      </c>
      <c r="D117" s="1">
        <v>1</v>
      </c>
      <c r="E117" s="1" t="s">
        <v>13</v>
      </c>
      <c r="F117" s="1">
        <v>29</v>
      </c>
      <c r="G117" s="1">
        <v>29</v>
      </c>
      <c r="H117" s="1" t="str">
        <f>IFERROR(IF(Table1[[#This Row],[Age]]&lt;12,"Child",IF(Table1[[#This Row],[Age]]&lt;19,"Teen",IF(Table1[[#This Row],[Age]]&lt;59,"Adult",IF(G117="N/A","N/A","Senior Citizen")))),"N/A")</f>
        <v>Adult</v>
      </c>
      <c r="I117" s="1">
        <v>1</v>
      </c>
      <c r="J117" s="1">
        <v>0</v>
      </c>
      <c r="K117" s="1">
        <f>SUM(Table1[[#This Row],[SibSp]:[Parch]])</f>
        <v>1</v>
      </c>
      <c r="L117" s="1" t="s">
        <v>1326</v>
      </c>
      <c r="M117" s="14">
        <v>66.599999999999994</v>
      </c>
      <c r="N117" s="11" t="s">
        <v>1834</v>
      </c>
      <c r="O117" t="s">
        <v>1741</v>
      </c>
    </row>
    <row r="118" spans="1:15" ht="13.2" x14ac:dyDescent="0.25">
      <c r="A118" s="1">
        <v>616</v>
      </c>
      <c r="B118" s="1">
        <v>1</v>
      </c>
      <c r="C118" s="1" t="s">
        <v>1994</v>
      </c>
      <c r="D118" s="1">
        <v>2</v>
      </c>
      <c r="E118" s="1" t="s">
        <v>17</v>
      </c>
      <c r="F118" s="1">
        <v>24</v>
      </c>
      <c r="G118" s="1">
        <v>24</v>
      </c>
      <c r="H118" s="1" t="str">
        <f>IFERROR(IF(Table1[[#This Row],[Age]]&lt;12,"Child",IF(Table1[[#This Row],[Age]]&lt;19,"Teen",IF(Table1[[#This Row],[Age]]&lt;59,"Adult",IF(G118="N/A","N/A","Senior Citizen")))),"N/A")</f>
        <v>Adult</v>
      </c>
      <c r="I118" s="1">
        <v>1</v>
      </c>
      <c r="J118" s="1">
        <v>2</v>
      </c>
      <c r="K118" s="1">
        <f>SUM(Table1[[#This Row],[SibSp]:[Parch]])</f>
        <v>3</v>
      </c>
      <c r="L118" s="1" t="s">
        <v>1591</v>
      </c>
      <c r="M118" s="14">
        <v>65</v>
      </c>
      <c r="N118" s="11" t="s">
        <v>1960</v>
      </c>
      <c r="O118" t="s">
        <v>1741</v>
      </c>
    </row>
    <row r="119" spans="1:15" ht="13.2" x14ac:dyDescent="0.25">
      <c r="A119" s="1">
        <v>755</v>
      </c>
      <c r="B119" s="1">
        <v>1</v>
      </c>
      <c r="C119" s="1" t="s">
        <v>1994</v>
      </c>
      <c r="D119" s="1">
        <v>2</v>
      </c>
      <c r="E119" s="1" t="s">
        <v>17</v>
      </c>
      <c r="F119" s="1">
        <v>48</v>
      </c>
      <c r="G119" s="1">
        <v>48</v>
      </c>
      <c r="H119" s="1" t="str">
        <f>IFERROR(IF(Table1[[#This Row],[Age]]&lt;12,"Child",IF(Table1[[#This Row],[Age]]&lt;19,"Teen",IF(Table1[[#This Row],[Age]]&lt;59,"Adult",IF(G119="N/A","N/A","Senior Citizen")))),"N/A")</f>
        <v>Adult</v>
      </c>
      <c r="I119" s="1">
        <v>1</v>
      </c>
      <c r="J119" s="1">
        <v>2</v>
      </c>
      <c r="K119" s="1">
        <f>SUM(Table1[[#This Row],[SibSp]:[Parch]])</f>
        <v>3</v>
      </c>
      <c r="L119" s="1" t="s">
        <v>1591</v>
      </c>
      <c r="M119" s="14">
        <v>65</v>
      </c>
      <c r="N119" s="11" t="s">
        <v>1960</v>
      </c>
      <c r="O119" t="s">
        <v>1741</v>
      </c>
    </row>
    <row r="120" spans="1:15" ht="13.2" x14ac:dyDescent="0.25">
      <c r="A120" s="1">
        <v>98</v>
      </c>
      <c r="B120" s="1">
        <v>1</v>
      </c>
      <c r="C120" s="1" t="s">
        <v>1994</v>
      </c>
      <c r="D120" s="1">
        <v>1</v>
      </c>
      <c r="E120" s="1" t="s">
        <v>13</v>
      </c>
      <c r="F120" s="1">
        <v>23</v>
      </c>
      <c r="G120" s="1">
        <v>23</v>
      </c>
      <c r="H120" s="1" t="str">
        <f>IFERROR(IF(Table1[[#This Row],[Age]]&lt;12,"Child",IF(Table1[[#This Row],[Age]]&lt;19,"Teen",IF(Table1[[#This Row],[Age]]&lt;59,"Adult",IF(G120="N/A","N/A","Senior Citizen")))),"N/A")</f>
        <v>Adult</v>
      </c>
      <c r="I120" s="1">
        <v>0</v>
      </c>
      <c r="J120" s="1">
        <v>1</v>
      </c>
      <c r="K120" s="1">
        <f>SUM(Table1[[#This Row],[SibSp]:[Parch]])</f>
        <v>1</v>
      </c>
      <c r="L120" s="1" t="s">
        <v>162</v>
      </c>
      <c r="M120" s="14">
        <v>63.3583</v>
      </c>
      <c r="N120" s="11" t="s">
        <v>1811</v>
      </c>
      <c r="O120" t="s">
        <v>1742</v>
      </c>
    </row>
    <row r="121" spans="1:15" ht="13.2" x14ac:dyDescent="0.25">
      <c r="A121" s="1">
        <v>55</v>
      </c>
      <c r="B121" s="1">
        <v>0</v>
      </c>
      <c r="C121" s="1" t="s">
        <v>1993</v>
      </c>
      <c r="D121" s="1">
        <v>1</v>
      </c>
      <c r="E121" s="1" t="s">
        <v>13</v>
      </c>
      <c r="F121" s="1">
        <v>65</v>
      </c>
      <c r="G121" s="1">
        <v>65</v>
      </c>
      <c r="H121" s="1" t="str">
        <f>IFERROR(IF(Table1[[#This Row],[Age]]&lt;12,"Child",IF(Table1[[#This Row],[Age]]&lt;19,"Teen",IF(Table1[[#This Row],[Age]]&lt;59,"Adult",IF(G121="N/A","N/A","Senior Citizen")))),"N/A")</f>
        <v>Senior Citizen</v>
      </c>
      <c r="I121" s="1">
        <v>0</v>
      </c>
      <c r="J121" s="1">
        <v>1</v>
      </c>
      <c r="K121" s="1">
        <f>SUM(Table1[[#This Row],[SibSp]:[Parch]])</f>
        <v>1</v>
      </c>
      <c r="L121" s="1" t="s">
        <v>1266</v>
      </c>
      <c r="M121" s="14">
        <v>61.979199999999999</v>
      </c>
      <c r="N121" s="11" t="s">
        <v>1787</v>
      </c>
      <c r="O121" t="s">
        <v>1742</v>
      </c>
    </row>
    <row r="122" spans="1:15" ht="13.2" x14ac:dyDescent="0.25">
      <c r="A122" s="1">
        <v>156</v>
      </c>
      <c r="B122" s="1">
        <v>0</v>
      </c>
      <c r="C122" s="1" t="s">
        <v>1993</v>
      </c>
      <c r="D122" s="1">
        <v>1</v>
      </c>
      <c r="E122" s="1" t="s">
        <v>13</v>
      </c>
      <c r="F122" s="1">
        <v>51</v>
      </c>
      <c r="G122" s="1">
        <v>51</v>
      </c>
      <c r="H122" s="1" t="str">
        <f>IFERROR(IF(Table1[[#This Row],[Age]]&lt;12,"Child",IF(Table1[[#This Row],[Age]]&lt;19,"Teen",IF(Table1[[#This Row],[Age]]&lt;59,"Adult",IF(G122="N/A","N/A","Senior Citizen")))),"N/A")</f>
        <v>Adult</v>
      </c>
      <c r="I122" s="1">
        <v>0</v>
      </c>
      <c r="J122" s="1">
        <v>1</v>
      </c>
      <c r="K122" s="1">
        <f>SUM(Table1[[#This Row],[SibSp]:[Parch]])</f>
        <v>1</v>
      </c>
      <c r="L122" s="1" t="s">
        <v>246</v>
      </c>
      <c r="M122" s="14">
        <v>61.379199999999997</v>
      </c>
      <c r="N122" s="11" t="s">
        <v>1836</v>
      </c>
      <c r="O122" t="s">
        <v>1742</v>
      </c>
    </row>
    <row r="123" spans="1:15" ht="13.2" x14ac:dyDescent="0.25">
      <c r="A123" s="1">
        <v>93</v>
      </c>
      <c r="B123" s="1">
        <v>0</v>
      </c>
      <c r="C123" s="1" t="s">
        <v>1993</v>
      </c>
      <c r="D123" s="1">
        <v>1</v>
      </c>
      <c r="E123" s="1" t="s">
        <v>13</v>
      </c>
      <c r="F123" s="1">
        <v>46</v>
      </c>
      <c r="G123" s="1">
        <v>46</v>
      </c>
      <c r="H123" s="1" t="str">
        <f>IFERROR(IF(Table1[[#This Row],[Age]]&lt;12,"Child",IF(Table1[[#This Row],[Age]]&lt;19,"Teen",IF(Table1[[#This Row],[Age]]&lt;59,"Adult",IF(G123="N/A","N/A","Senior Citizen")))),"N/A")</f>
        <v>Adult</v>
      </c>
      <c r="I123" s="1">
        <v>1</v>
      </c>
      <c r="J123" s="1">
        <v>0</v>
      </c>
      <c r="K123" s="1">
        <f>SUM(Table1[[#This Row],[SibSp]:[Parch]])</f>
        <v>1</v>
      </c>
      <c r="L123" s="1" t="s">
        <v>152</v>
      </c>
      <c r="M123" s="14">
        <v>61.174999999999997</v>
      </c>
      <c r="N123" s="11" t="s">
        <v>1808</v>
      </c>
      <c r="O123" t="s">
        <v>1741</v>
      </c>
    </row>
    <row r="124" spans="1:15" ht="13.2" x14ac:dyDescent="0.25">
      <c r="A124" s="1">
        <v>514</v>
      </c>
      <c r="B124" s="1">
        <v>1</v>
      </c>
      <c r="C124" s="1" t="s">
        <v>1994</v>
      </c>
      <c r="D124" s="1">
        <v>1</v>
      </c>
      <c r="E124" s="1" t="s">
        <v>17</v>
      </c>
      <c r="F124" s="1">
        <v>54</v>
      </c>
      <c r="G124" s="1">
        <v>54</v>
      </c>
      <c r="H124" s="1" t="str">
        <f>IFERROR(IF(Table1[[#This Row],[Age]]&lt;12,"Child",IF(Table1[[#This Row],[Age]]&lt;19,"Teen",IF(Table1[[#This Row],[Age]]&lt;59,"Adult",IF(G124="N/A","N/A","Senior Citizen")))),"N/A")</f>
        <v>Adult</v>
      </c>
      <c r="I124" s="1">
        <v>1</v>
      </c>
      <c r="J124" s="1">
        <v>0</v>
      </c>
      <c r="K124" s="1">
        <f>SUM(Table1[[#This Row],[SibSp]:[Parch]])</f>
        <v>1</v>
      </c>
      <c r="L124" s="1" t="s">
        <v>742</v>
      </c>
      <c r="M124" s="14">
        <v>59.4</v>
      </c>
      <c r="N124" s="11" t="s">
        <v>1939</v>
      </c>
      <c r="O124" t="s">
        <v>1742</v>
      </c>
    </row>
    <row r="125" spans="1:15" ht="13.2" x14ac:dyDescent="0.25">
      <c r="A125" s="1">
        <v>330</v>
      </c>
      <c r="B125" s="1">
        <v>1</v>
      </c>
      <c r="C125" s="1" t="s">
        <v>1994</v>
      </c>
      <c r="D125" s="1">
        <v>1</v>
      </c>
      <c r="E125" s="1" t="s">
        <v>17</v>
      </c>
      <c r="F125" s="1">
        <v>16</v>
      </c>
      <c r="G125" s="1">
        <v>16</v>
      </c>
      <c r="H125" s="1" t="str">
        <f>IFERROR(IF(Table1[[#This Row],[Age]]&lt;12,"Child",IF(Table1[[#This Row],[Age]]&lt;19,"Teen",IF(Table1[[#This Row],[Age]]&lt;59,"Adult",IF(G125="N/A","N/A","Senior Citizen")))),"N/A")</f>
        <v>Teen</v>
      </c>
      <c r="I125" s="1">
        <v>0</v>
      </c>
      <c r="J125" s="1">
        <v>1</v>
      </c>
      <c r="K125" s="1">
        <f>SUM(Table1[[#This Row],[SibSp]:[Parch]])</f>
        <v>1</v>
      </c>
      <c r="L125" s="1" t="s">
        <v>1429</v>
      </c>
      <c r="M125" s="14">
        <v>57.979199999999999</v>
      </c>
      <c r="N125" s="11" t="s">
        <v>1897</v>
      </c>
      <c r="O125" t="s">
        <v>1742</v>
      </c>
    </row>
    <row r="126" spans="1:15" ht="13.2" x14ac:dyDescent="0.25">
      <c r="A126" s="1">
        <v>524</v>
      </c>
      <c r="B126" s="1">
        <v>1</v>
      </c>
      <c r="C126" s="1" t="s">
        <v>1994</v>
      </c>
      <c r="D126" s="1">
        <v>1</v>
      </c>
      <c r="E126" s="1" t="s">
        <v>17</v>
      </c>
      <c r="F126" s="1">
        <v>44</v>
      </c>
      <c r="G126" s="1">
        <v>44</v>
      </c>
      <c r="H126" s="1" t="str">
        <f>IFERROR(IF(Table1[[#This Row],[Age]]&lt;12,"Child",IF(Table1[[#This Row],[Age]]&lt;19,"Teen",IF(Table1[[#This Row],[Age]]&lt;59,"Adult",IF(G126="N/A","N/A","Senior Citizen")))),"N/A")</f>
        <v>Adult</v>
      </c>
      <c r="I126" s="1">
        <v>0</v>
      </c>
      <c r="J126" s="1">
        <v>1</v>
      </c>
      <c r="K126" s="1">
        <f>SUM(Table1[[#This Row],[SibSp]:[Parch]])</f>
        <v>1</v>
      </c>
      <c r="L126" s="1" t="s">
        <v>1429</v>
      </c>
      <c r="M126" s="14">
        <v>57.979199999999999</v>
      </c>
      <c r="N126" s="11" t="s">
        <v>1897</v>
      </c>
      <c r="O126" t="s">
        <v>1742</v>
      </c>
    </row>
    <row r="127" spans="1:15" ht="13.2" x14ac:dyDescent="0.25">
      <c r="A127" s="1">
        <v>691</v>
      </c>
      <c r="B127" s="1">
        <v>1</v>
      </c>
      <c r="C127" s="1" t="s">
        <v>1994</v>
      </c>
      <c r="D127" s="1">
        <v>1</v>
      </c>
      <c r="E127" s="1" t="s">
        <v>13</v>
      </c>
      <c r="F127" s="1">
        <v>31</v>
      </c>
      <c r="G127" s="1">
        <v>31</v>
      </c>
      <c r="H127" s="1" t="str">
        <f>IFERROR(IF(Table1[[#This Row],[Age]]&lt;12,"Child",IF(Table1[[#This Row],[Age]]&lt;19,"Teen",IF(Table1[[#This Row],[Age]]&lt;59,"Adult",IF(G127="N/A","N/A","Senior Citizen")))),"N/A")</f>
        <v>Adult</v>
      </c>
      <c r="I127" s="1">
        <v>1</v>
      </c>
      <c r="J127" s="1">
        <v>0</v>
      </c>
      <c r="K127" s="1">
        <f>SUM(Table1[[#This Row],[SibSp]:[Parch]])</f>
        <v>1</v>
      </c>
      <c r="L127" s="1" t="s">
        <v>1632</v>
      </c>
      <c r="M127" s="14">
        <v>57</v>
      </c>
      <c r="N127" s="11" t="s">
        <v>1969</v>
      </c>
      <c r="O127" t="s">
        <v>1741</v>
      </c>
    </row>
    <row r="128" spans="1:15" ht="13.2" x14ac:dyDescent="0.25">
      <c r="A128" s="1">
        <v>782</v>
      </c>
      <c r="B128" s="1">
        <v>1</v>
      </c>
      <c r="C128" s="1" t="s">
        <v>1994</v>
      </c>
      <c r="D128" s="1">
        <v>1</v>
      </c>
      <c r="E128" s="1" t="s">
        <v>17</v>
      </c>
      <c r="F128" s="1">
        <v>17</v>
      </c>
      <c r="G128" s="1">
        <v>17</v>
      </c>
      <c r="H128" s="1" t="str">
        <f>IFERROR(IF(Table1[[#This Row],[Age]]&lt;12,"Child",IF(Table1[[#This Row],[Age]]&lt;19,"Teen",IF(Table1[[#This Row],[Age]]&lt;59,"Adult",IF(G128="N/A","N/A","Senior Citizen")))),"N/A")</f>
        <v>Teen</v>
      </c>
      <c r="I128" s="1">
        <v>1</v>
      </c>
      <c r="J128" s="1">
        <v>0</v>
      </c>
      <c r="K128" s="1">
        <f>SUM(Table1[[#This Row],[SibSp]:[Parch]])</f>
        <v>1</v>
      </c>
      <c r="L128" s="1" t="s">
        <v>1632</v>
      </c>
      <c r="M128" s="14">
        <v>57</v>
      </c>
      <c r="N128" s="11" t="s">
        <v>1969</v>
      </c>
      <c r="O128" t="s">
        <v>1741</v>
      </c>
    </row>
    <row r="129" spans="1:15" ht="13.2" x14ac:dyDescent="0.25">
      <c r="A129" s="1">
        <v>310</v>
      </c>
      <c r="B129" s="1">
        <v>1</v>
      </c>
      <c r="C129" s="1" t="s">
        <v>1994</v>
      </c>
      <c r="D129" s="1">
        <v>1</v>
      </c>
      <c r="E129" s="1" t="s">
        <v>17</v>
      </c>
      <c r="F129" s="1">
        <v>30</v>
      </c>
      <c r="G129" s="1">
        <v>30</v>
      </c>
      <c r="H129" s="1" t="str">
        <f>IFERROR(IF(Table1[[#This Row],[Age]]&lt;12,"Child",IF(Table1[[#This Row],[Age]]&lt;19,"Teen",IF(Table1[[#This Row],[Age]]&lt;59,"Adult",IF(G129="N/A","N/A","Senior Citizen")))),"N/A")</f>
        <v>Adult</v>
      </c>
      <c r="I129" s="1">
        <v>0</v>
      </c>
      <c r="J129" s="1">
        <v>0</v>
      </c>
      <c r="K129" s="1">
        <f>SUM(Table1[[#This Row],[SibSp]:[Parch]])</f>
        <v>0</v>
      </c>
      <c r="L129" s="1" t="s">
        <v>469</v>
      </c>
      <c r="M129" s="14">
        <v>56.929200000000002</v>
      </c>
      <c r="N129" s="11" t="s">
        <v>1890</v>
      </c>
      <c r="O129" t="s">
        <v>1742</v>
      </c>
    </row>
    <row r="130" spans="1:15" ht="13.2" x14ac:dyDescent="0.25">
      <c r="A130" s="1">
        <v>600</v>
      </c>
      <c r="B130" s="1">
        <v>1</v>
      </c>
      <c r="C130" s="1" t="s">
        <v>1994</v>
      </c>
      <c r="D130" s="1">
        <v>1</v>
      </c>
      <c r="E130" s="1" t="s">
        <v>13</v>
      </c>
      <c r="F130" s="1">
        <v>49</v>
      </c>
      <c r="G130" s="1">
        <v>49</v>
      </c>
      <c r="H130" s="1" t="str">
        <f>IFERROR(IF(Table1[[#This Row],[Age]]&lt;12,"Child",IF(Table1[[#This Row],[Age]]&lt;19,"Teen",IF(Table1[[#This Row],[Age]]&lt;59,"Adult",IF(G130="N/A","N/A","Senior Citizen")))),"N/A")</f>
        <v>Adult</v>
      </c>
      <c r="I130" s="1">
        <v>1</v>
      </c>
      <c r="J130" s="1">
        <v>0</v>
      </c>
      <c r="K130" s="1">
        <f>SUM(Table1[[#This Row],[SibSp]:[Parch]])</f>
        <v>1</v>
      </c>
      <c r="L130" s="1" t="s">
        <v>469</v>
      </c>
      <c r="M130" s="14">
        <v>56.929200000000002</v>
      </c>
      <c r="N130" s="11" t="s">
        <v>1890</v>
      </c>
      <c r="O130" t="s">
        <v>1742</v>
      </c>
    </row>
    <row r="131" spans="1:15" ht="13.2" x14ac:dyDescent="0.25">
      <c r="A131" s="1">
        <v>75</v>
      </c>
      <c r="B131" s="1">
        <v>1</v>
      </c>
      <c r="C131" s="1" t="s">
        <v>1994</v>
      </c>
      <c r="D131" s="1">
        <v>3</v>
      </c>
      <c r="E131" s="1" t="s">
        <v>13</v>
      </c>
      <c r="F131" s="1">
        <v>32</v>
      </c>
      <c r="G131" s="1">
        <v>32</v>
      </c>
      <c r="H131" s="1" t="str">
        <f>IFERROR(IF(Table1[[#This Row],[Age]]&lt;12,"Child",IF(Table1[[#This Row],[Age]]&lt;19,"Teen",IF(Table1[[#This Row],[Age]]&lt;59,"Adult",IF(G131="N/A","N/A","Senior Citizen")))),"N/A")</f>
        <v>Adult</v>
      </c>
      <c r="I131" s="1">
        <v>0</v>
      </c>
      <c r="J131" s="1">
        <v>0</v>
      </c>
      <c r="K131" s="1">
        <f>SUM(Table1[[#This Row],[SibSp]:[Parch]])</f>
        <v>0</v>
      </c>
      <c r="L131" s="1" t="s">
        <v>1277</v>
      </c>
      <c r="M131" s="14">
        <v>56.495800000000003</v>
      </c>
      <c r="N131" s="11" t="s">
        <v>1798</v>
      </c>
      <c r="O131" t="s">
        <v>1741</v>
      </c>
    </row>
    <row r="132" spans="1:15" ht="13.2" x14ac:dyDescent="0.25">
      <c r="A132" s="1">
        <v>170</v>
      </c>
      <c r="B132" s="1">
        <v>0</v>
      </c>
      <c r="C132" s="1" t="s">
        <v>1993</v>
      </c>
      <c r="D132" s="1">
        <v>3</v>
      </c>
      <c r="E132" s="1" t="s">
        <v>13</v>
      </c>
      <c r="F132" s="1">
        <v>28</v>
      </c>
      <c r="G132" s="1">
        <v>28</v>
      </c>
      <c r="H132" s="1" t="str">
        <f>IFERROR(IF(Table1[[#This Row],[Age]]&lt;12,"Child",IF(Table1[[#This Row],[Age]]&lt;19,"Teen",IF(Table1[[#This Row],[Age]]&lt;59,"Adult",IF(G132="N/A","N/A","Senior Citizen")))),"N/A")</f>
        <v>Adult</v>
      </c>
      <c r="I132" s="1">
        <v>0</v>
      </c>
      <c r="J132" s="1">
        <v>0</v>
      </c>
      <c r="K132" s="1">
        <f>SUM(Table1[[#This Row],[SibSp]:[Parch]])</f>
        <v>0</v>
      </c>
      <c r="L132" s="1" t="s">
        <v>1277</v>
      </c>
      <c r="M132" s="14">
        <v>56.495800000000003</v>
      </c>
      <c r="N132" s="11" t="s">
        <v>1798</v>
      </c>
      <c r="O132" t="s">
        <v>1741</v>
      </c>
    </row>
    <row r="133" spans="1:15" ht="13.2" x14ac:dyDescent="0.25">
      <c r="A133" s="1">
        <v>510</v>
      </c>
      <c r="B133" s="1">
        <v>1</v>
      </c>
      <c r="C133" s="1" t="s">
        <v>1994</v>
      </c>
      <c r="D133" s="1">
        <v>3</v>
      </c>
      <c r="E133" s="1" t="s">
        <v>13</v>
      </c>
      <c r="F133" s="1">
        <v>26</v>
      </c>
      <c r="G133" s="1">
        <v>26</v>
      </c>
      <c r="H133" s="1" t="str">
        <f>IFERROR(IF(Table1[[#This Row],[Age]]&lt;12,"Child",IF(Table1[[#This Row],[Age]]&lt;19,"Teen",IF(Table1[[#This Row],[Age]]&lt;59,"Adult",IF(G133="N/A","N/A","Senior Citizen")))),"N/A")</f>
        <v>Adult</v>
      </c>
      <c r="I133" s="1">
        <v>0</v>
      </c>
      <c r="J133" s="1">
        <v>0</v>
      </c>
      <c r="K133" s="1">
        <f>SUM(Table1[[#This Row],[SibSp]:[Parch]])</f>
        <v>0</v>
      </c>
      <c r="L133" s="1" t="s">
        <v>1277</v>
      </c>
      <c r="M133" s="14">
        <v>56.495800000000003</v>
      </c>
      <c r="N133" s="11" t="s">
        <v>1798</v>
      </c>
      <c r="O133" t="s">
        <v>1741</v>
      </c>
    </row>
    <row r="134" spans="1:15" ht="13.2" x14ac:dyDescent="0.25">
      <c r="A134" s="1">
        <v>644</v>
      </c>
      <c r="B134" s="1">
        <v>1</v>
      </c>
      <c r="C134" s="1" t="s">
        <v>1994</v>
      </c>
      <c r="D134" s="1">
        <v>3</v>
      </c>
      <c r="E134" s="1" t="s">
        <v>13</v>
      </c>
      <c r="G134" s="4" t="s">
        <v>1226</v>
      </c>
      <c r="H134" s="1" t="str">
        <f>IFERROR(IF(Table1[[#This Row],[Age]]&lt;12,"Child",IF(Table1[[#This Row],[Age]]&lt;19,"Teen",IF(Table1[[#This Row],[Age]]&lt;59,"Adult",IF(G134="N/A","N/A","Senior Citizen")))),"N/A")</f>
        <v>N/A</v>
      </c>
      <c r="I134" s="1">
        <v>0</v>
      </c>
      <c r="J134" s="1">
        <v>0</v>
      </c>
      <c r="K134" s="1">
        <f>SUM(Table1[[#This Row],[SibSp]:[Parch]])</f>
        <v>0</v>
      </c>
      <c r="L134" s="1" t="s">
        <v>1277</v>
      </c>
      <c r="M134" s="14">
        <v>56.495800000000003</v>
      </c>
      <c r="N134" s="11" t="s">
        <v>1798</v>
      </c>
      <c r="O134" t="s">
        <v>1741</v>
      </c>
    </row>
    <row r="135" spans="1:15" ht="13.2" x14ac:dyDescent="0.25">
      <c r="A135" s="1">
        <v>693</v>
      </c>
      <c r="B135" s="1">
        <v>1</v>
      </c>
      <c r="C135" s="1" t="s">
        <v>1994</v>
      </c>
      <c r="D135" s="1">
        <v>3</v>
      </c>
      <c r="E135" s="1" t="s">
        <v>13</v>
      </c>
      <c r="G135" s="4" t="s">
        <v>1226</v>
      </c>
      <c r="H135" s="1" t="str">
        <f>IFERROR(IF(Table1[[#This Row],[Age]]&lt;12,"Child",IF(Table1[[#This Row],[Age]]&lt;19,"Teen",IF(Table1[[#This Row],[Age]]&lt;59,"Adult",IF(G135="N/A","N/A","Senior Citizen")))),"N/A")</f>
        <v>N/A</v>
      </c>
      <c r="I135" s="1">
        <v>0</v>
      </c>
      <c r="J135" s="1">
        <v>0</v>
      </c>
      <c r="K135" s="1">
        <f>SUM(Table1[[#This Row],[SibSp]:[Parch]])</f>
        <v>0</v>
      </c>
      <c r="L135" s="1" t="s">
        <v>1277</v>
      </c>
      <c r="M135" s="14">
        <v>56.495800000000003</v>
      </c>
      <c r="N135" s="11" t="s">
        <v>1798</v>
      </c>
      <c r="O135" t="s">
        <v>1741</v>
      </c>
    </row>
    <row r="136" spans="1:15" ht="13.2" x14ac:dyDescent="0.25">
      <c r="A136" s="1">
        <v>827</v>
      </c>
      <c r="B136" s="1">
        <v>0</v>
      </c>
      <c r="C136" s="1" t="s">
        <v>1993</v>
      </c>
      <c r="D136" s="1">
        <v>3</v>
      </c>
      <c r="E136" s="1" t="s">
        <v>13</v>
      </c>
      <c r="G136" s="4" t="s">
        <v>1226</v>
      </c>
      <c r="H136" s="1" t="str">
        <f>IFERROR(IF(Table1[[#This Row],[Age]]&lt;12,"Child",IF(Table1[[#This Row],[Age]]&lt;19,"Teen",IF(Table1[[#This Row],[Age]]&lt;59,"Adult",IF(G136="N/A","N/A","Senior Citizen")))),"N/A")</f>
        <v>N/A</v>
      </c>
      <c r="I136" s="1">
        <v>0</v>
      </c>
      <c r="J136" s="1">
        <v>0</v>
      </c>
      <c r="K136" s="1">
        <f>SUM(Table1[[#This Row],[SibSp]:[Parch]])</f>
        <v>0</v>
      </c>
      <c r="L136" s="1" t="s">
        <v>1277</v>
      </c>
      <c r="M136" s="14">
        <v>56.495800000000003</v>
      </c>
      <c r="N136" s="11" t="s">
        <v>1798</v>
      </c>
      <c r="O136" t="s">
        <v>1741</v>
      </c>
    </row>
    <row r="137" spans="1:15" ht="13.2" x14ac:dyDescent="0.25">
      <c r="A137" s="1">
        <v>839</v>
      </c>
      <c r="B137" s="1">
        <v>1</v>
      </c>
      <c r="C137" s="1" t="s">
        <v>1994</v>
      </c>
      <c r="D137" s="1">
        <v>3</v>
      </c>
      <c r="E137" s="1" t="s">
        <v>13</v>
      </c>
      <c r="F137" s="1">
        <v>32</v>
      </c>
      <c r="G137" s="1">
        <v>32</v>
      </c>
      <c r="H137" s="1" t="str">
        <f>IFERROR(IF(Table1[[#This Row],[Age]]&lt;12,"Child",IF(Table1[[#This Row],[Age]]&lt;19,"Teen",IF(Table1[[#This Row],[Age]]&lt;59,"Adult",IF(G137="N/A","N/A","Senior Citizen")))),"N/A")</f>
        <v>Adult</v>
      </c>
      <c r="I137" s="1">
        <v>0</v>
      </c>
      <c r="J137" s="1">
        <v>0</v>
      </c>
      <c r="K137" s="1">
        <f>SUM(Table1[[#This Row],[SibSp]:[Parch]])</f>
        <v>0</v>
      </c>
      <c r="L137" s="1" t="s">
        <v>1277</v>
      </c>
      <c r="M137" s="14">
        <v>56.495800000000003</v>
      </c>
      <c r="N137" s="11" t="s">
        <v>1798</v>
      </c>
      <c r="O137" t="s">
        <v>1741</v>
      </c>
    </row>
    <row r="138" spans="1:15" ht="13.2" x14ac:dyDescent="0.25">
      <c r="A138" s="1">
        <v>435</v>
      </c>
      <c r="B138" s="1">
        <v>0</v>
      </c>
      <c r="C138" s="1" t="s">
        <v>1993</v>
      </c>
      <c r="D138" s="1">
        <v>1</v>
      </c>
      <c r="E138" s="1" t="s">
        <v>13</v>
      </c>
      <c r="F138" s="1">
        <v>50</v>
      </c>
      <c r="G138" s="1">
        <v>50</v>
      </c>
      <c r="H138" s="1" t="str">
        <f>IFERROR(IF(Table1[[#This Row],[Age]]&lt;12,"Child",IF(Table1[[#This Row],[Age]]&lt;19,"Teen",IF(Table1[[#This Row],[Age]]&lt;59,"Adult",IF(G138="N/A","N/A","Senior Citizen")))),"N/A")</f>
        <v>Adult</v>
      </c>
      <c r="I138" s="1">
        <v>1</v>
      </c>
      <c r="J138" s="1">
        <v>0</v>
      </c>
      <c r="K138" s="1">
        <f>SUM(Table1[[#This Row],[SibSp]:[Parch]])</f>
        <v>1</v>
      </c>
      <c r="L138" s="1" t="s">
        <v>1493</v>
      </c>
      <c r="M138" s="14">
        <v>55.9</v>
      </c>
      <c r="N138" s="11" t="s">
        <v>1919</v>
      </c>
      <c r="O138" t="s">
        <v>1741</v>
      </c>
    </row>
    <row r="139" spans="1:15" ht="13.2" x14ac:dyDescent="0.25">
      <c r="A139" s="1">
        <v>578</v>
      </c>
      <c r="B139" s="1">
        <v>1</v>
      </c>
      <c r="C139" s="1" t="s">
        <v>1994</v>
      </c>
      <c r="D139" s="1">
        <v>1</v>
      </c>
      <c r="E139" s="1" t="s">
        <v>17</v>
      </c>
      <c r="F139" s="1">
        <v>39</v>
      </c>
      <c r="G139" s="1">
        <v>39</v>
      </c>
      <c r="H139" s="1" t="str">
        <f>IFERROR(IF(Table1[[#This Row],[Age]]&lt;12,"Child",IF(Table1[[#This Row],[Age]]&lt;19,"Teen",IF(Table1[[#This Row],[Age]]&lt;59,"Adult",IF(G139="N/A","N/A","Senior Citizen")))),"N/A")</f>
        <v>Adult</v>
      </c>
      <c r="I139" s="1">
        <v>1</v>
      </c>
      <c r="J139" s="1">
        <v>0</v>
      </c>
      <c r="K139" s="1">
        <f>SUM(Table1[[#This Row],[SibSp]:[Parch]])</f>
        <v>1</v>
      </c>
      <c r="L139" s="1" t="s">
        <v>1493</v>
      </c>
      <c r="M139" s="14">
        <v>55.9</v>
      </c>
      <c r="N139" s="11" t="s">
        <v>1919</v>
      </c>
      <c r="O139" t="s">
        <v>1741</v>
      </c>
    </row>
    <row r="140" spans="1:15" ht="13.2" x14ac:dyDescent="0.25">
      <c r="A140" s="1">
        <v>371</v>
      </c>
      <c r="B140" s="1">
        <v>1</v>
      </c>
      <c r="C140" s="1" t="s">
        <v>1994</v>
      </c>
      <c r="D140" s="1">
        <v>1</v>
      </c>
      <c r="E140" s="1" t="s">
        <v>13</v>
      </c>
      <c r="F140" s="1">
        <v>25</v>
      </c>
      <c r="G140" s="1">
        <v>25</v>
      </c>
      <c r="H140" s="1" t="str">
        <f>IFERROR(IF(Table1[[#This Row],[Age]]&lt;12,"Child",IF(Table1[[#This Row],[Age]]&lt;19,"Teen",IF(Table1[[#This Row],[Age]]&lt;59,"Adult",IF(G140="N/A","N/A","Senior Citizen")))),"N/A")</f>
        <v>Adult</v>
      </c>
      <c r="I140" s="1">
        <v>1</v>
      </c>
      <c r="J140" s="1">
        <v>0</v>
      </c>
      <c r="K140" s="1">
        <f>SUM(Table1[[#This Row],[SibSp]:[Parch]])</f>
        <v>1</v>
      </c>
      <c r="L140" s="1" t="s">
        <v>1453</v>
      </c>
      <c r="M140" s="14">
        <v>55.441699999999997</v>
      </c>
      <c r="N140" s="11" t="s">
        <v>1905</v>
      </c>
      <c r="O140" t="s">
        <v>1742</v>
      </c>
    </row>
    <row r="141" spans="1:15" ht="13.2" x14ac:dyDescent="0.25">
      <c r="A141" s="1">
        <v>167</v>
      </c>
      <c r="B141" s="1">
        <v>1</v>
      </c>
      <c r="C141" s="1" t="s">
        <v>1994</v>
      </c>
      <c r="D141" s="1">
        <v>1</v>
      </c>
      <c r="E141" s="1" t="s">
        <v>17</v>
      </c>
      <c r="G141" s="4" t="s">
        <v>1226</v>
      </c>
      <c r="H141" s="1" t="str">
        <f>IFERROR(IF(Table1[[#This Row],[Age]]&lt;12,"Child",IF(Table1[[#This Row],[Age]]&lt;19,"Teen",IF(Table1[[#This Row],[Age]]&lt;59,"Adult",IF(G141="N/A","N/A","Senior Citizen")))),"N/A")</f>
        <v>N/A</v>
      </c>
      <c r="I141" s="1">
        <v>0</v>
      </c>
      <c r="J141" s="1">
        <v>1</v>
      </c>
      <c r="K141" s="1">
        <f>SUM(Table1[[#This Row],[SibSp]:[Parch]])</f>
        <v>1</v>
      </c>
      <c r="L141" s="1" t="s">
        <v>1333</v>
      </c>
      <c r="M141" s="14">
        <v>55</v>
      </c>
      <c r="N141" s="11" t="s">
        <v>1842</v>
      </c>
      <c r="O141" t="s">
        <v>1741</v>
      </c>
    </row>
    <row r="142" spans="1:15" ht="13.2" x14ac:dyDescent="0.25">
      <c r="A142" s="1">
        <v>357</v>
      </c>
      <c r="B142" s="1">
        <v>1</v>
      </c>
      <c r="C142" s="1" t="s">
        <v>1994</v>
      </c>
      <c r="D142" s="1">
        <v>1</v>
      </c>
      <c r="E142" s="1" t="s">
        <v>17</v>
      </c>
      <c r="F142" s="1">
        <v>22</v>
      </c>
      <c r="G142" s="1">
        <v>22</v>
      </c>
      <c r="H142" s="1" t="str">
        <f>IFERROR(IF(Table1[[#This Row],[Age]]&lt;12,"Child",IF(Table1[[#This Row],[Age]]&lt;19,"Teen",IF(Table1[[#This Row],[Age]]&lt;59,"Adult",IF(G142="N/A","N/A","Senior Citizen")))),"N/A")</f>
        <v>Adult</v>
      </c>
      <c r="I142" s="1">
        <v>0</v>
      </c>
      <c r="J142" s="1">
        <v>1</v>
      </c>
      <c r="K142" s="1">
        <f>SUM(Table1[[#This Row],[SibSp]:[Parch]])</f>
        <v>1</v>
      </c>
      <c r="L142" s="1" t="s">
        <v>1333</v>
      </c>
      <c r="M142" s="14">
        <v>55</v>
      </c>
      <c r="N142" s="11" t="s">
        <v>1842</v>
      </c>
      <c r="O142" t="s">
        <v>1741</v>
      </c>
    </row>
    <row r="143" spans="1:15" ht="13.2" x14ac:dyDescent="0.25">
      <c r="A143" s="1">
        <v>4</v>
      </c>
      <c r="B143" s="1">
        <v>1</v>
      </c>
      <c r="C143" s="1" t="s">
        <v>1994</v>
      </c>
      <c r="D143" s="1">
        <v>1</v>
      </c>
      <c r="E143" s="1" t="s">
        <v>17</v>
      </c>
      <c r="F143" s="1">
        <v>35</v>
      </c>
      <c r="G143" s="1">
        <v>35</v>
      </c>
      <c r="H143" s="1" t="str">
        <f>IFERROR(IF(Table1[[#This Row],[Age]]&lt;12,"Child",IF(Table1[[#This Row],[Age]]&lt;19,"Teen",IF(Table1[[#This Row],[Age]]&lt;59,"Adult",IF(G143="N/A","N/A","Senior Citizen")))),"N/A")</f>
        <v>Adult</v>
      </c>
      <c r="I143" s="1">
        <v>1</v>
      </c>
      <c r="J143" s="1">
        <v>0</v>
      </c>
      <c r="K143" s="1">
        <f>SUM(Table1[[#This Row],[SibSp]:[Parch]])</f>
        <v>1</v>
      </c>
      <c r="L143" s="1" t="s">
        <v>1227</v>
      </c>
      <c r="M143" s="14">
        <v>53.1</v>
      </c>
      <c r="N143" s="11" t="s">
        <v>1747</v>
      </c>
      <c r="O143" t="s">
        <v>1741</v>
      </c>
    </row>
    <row r="144" spans="1:15" ht="13.2" x14ac:dyDescent="0.25">
      <c r="A144" s="1">
        <v>138</v>
      </c>
      <c r="B144" s="1">
        <v>0</v>
      </c>
      <c r="C144" s="1" t="s">
        <v>1993</v>
      </c>
      <c r="D144" s="1">
        <v>1</v>
      </c>
      <c r="E144" s="1" t="s">
        <v>13</v>
      </c>
      <c r="F144" s="1">
        <v>37</v>
      </c>
      <c r="G144" s="1">
        <v>37</v>
      </c>
      <c r="H144" s="1" t="str">
        <f>IFERROR(IF(Table1[[#This Row],[Age]]&lt;12,"Child",IF(Table1[[#This Row],[Age]]&lt;19,"Teen",IF(Table1[[#This Row],[Age]]&lt;59,"Adult",IF(G144="N/A","N/A","Senior Citizen")))),"N/A")</f>
        <v>Adult</v>
      </c>
      <c r="I144" s="1">
        <v>1</v>
      </c>
      <c r="J144" s="1">
        <v>0</v>
      </c>
      <c r="K144" s="1">
        <f>SUM(Table1[[#This Row],[SibSp]:[Parch]])</f>
        <v>1</v>
      </c>
      <c r="L144" s="1" t="s">
        <v>1227</v>
      </c>
      <c r="M144" s="14">
        <v>53.1</v>
      </c>
      <c r="N144" s="11" t="s">
        <v>1747</v>
      </c>
      <c r="O144" t="s">
        <v>1741</v>
      </c>
    </row>
    <row r="145" spans="1:15" ht="13.2" x14ac:dyDescent="0.25">
      <c r="A145" s="1">
        <v>725</v>
      </c>
      <c r="B145" s="1">
        <v>1</v>
      </c>
      <c r="C145" s="1" t="s">
        <v>1994</v>
      </c>
      <c r="D145" s="1">
        <v>1</v>
      </c>
      <c r="E145" s="1" t="s">
        <v>13</v>
      </c>
      <c r="F145" s="1">
        <v>27</v>
      </c>
      <c r="G145" s="1">
        <v>27</v>
      </c>
      <c r="H145" s="1" t="str">
        <f>IFERROR(IF(Table1[[#This Row],[Age]]&lt;12,"Child",IF(Table1[[#This Row],[Age]]&lt;19,"Teen",IF(Table1[[#This Row],[Age]]&lt;59,"Adult",IF(G145="N/A","N/A","Senior Citizen")))),"N/A")</f>
        <v>Adult</v>
      </c>
      <c r="I145" s="1">
        <v>1</v>
      </c>
      <c r="J145" s="1">
        <v>0</v>
      </c>
      <c r="K145" s="1">
        <f>SUM(Table1[[#This Row],[SibSp]:[Parch]])</f>
        <v>1</v>
      </c>
      <c r="L145" s="1" t="s">
        <v>1653</v>
      </c>
      <c r="M145" s="14">
        <v>53.1</v>
      </c>
      <c r="N145" s="11" t="s">
        <v>1747</v>
      </c>
      <c r="O145" t="s">
        <v>1741</v>
      </c>
    </row>
    <row r="146" spans="1:15" ht="13.2" x14ac:dyDescent="0.25">
      <c r="A146" s="1">
        <v>749</v>
      </c>
      <c r="B146" s="1">
        <v>0</v>
      </c>
      <c r="C146" s="1" t="s">
        <v>1993</v>
      </c>
      <c r="D146" s="1">
        <v>1</v>
      </c>
      <c r="E146" s="1" t="s">
        <v>13</v>
      </c>
      <c r="F146" s="1">
        <v>19</v>
      </c>
      <c r="G146" s="1">
        <v>19</v>
      </c>
      <c r="H146" s="1" t="str">
        <f>IFERROR(IF(Table1[[#This Row],[Age]]&lt;12,"Child",IF(Table1[[#This Row],[Age]]&lt;19,"Teen",IF(Table1[[#This Row],[Age]]&lt;59,"Adult",IF(G146="N/A","N/A","Senior Citizen")))),"N/A")</f>
        <v>Adult</v>
      </c>
      <c r="I146" s="1">
        <v>1</v>
      </c>
      <c r="J146" s="1">
        <v>0</v>
      </c>
      <c r="K146" s="1">
        <f>SUM(Table1[[#This Row],[SibSp]:[Parch]])</f>
        <v>1</v>
      </c>
      <c r="L146" s="1" t="s">
        <v>1665</v>
      </c>
      <c r="M146" s="14">
        <v>53.1</v>
      </c>
      <c r="N146" s="11" t="s">
        <v>1747</v>
      </c>
      <c r="O146" t="s">
        <v>1741</v>
      </c>
    </row>
    <row r="147" spans="1:15" ht="13.2" x14ac:dyDescent="0.25">
      <c r="A147" s="1">
        <v>810</v>
      </c>
      <c r="B147" s="1">
        <v>1</v>
      </c>
      <c r="C147" s="1" t="s">
        <v>1994</v>
      </c>
      <c r="D147" s="1">
        <v>1</v>
      </c>
      <c r="E147" s="1" t="s">
        <v>17</v>
      </c>
      <c r="F147" s="1">
        <v>33</v>
      </c>
      <c r="G147" s="1">
        <v>33</v>
      </c>
      <c r="H147" s="1" t="str">
        <f>IFERROR(IF(Table1[[#This Row],[Age]]&lt;12,"Child",IF(Table1[[#This Row],[Age]]&lt;19,"Teen",IF(Table1[[#This Row],[Age]]&lt;59,"Adult",IF(G147="N/A","N/A","Senior Citizen")))),"N/A")</f>
        <v>Adult</v>
      </c>
      <c r="I147" s="1">
        <v>1</v>
      </c>
      <c r="J147" s="1">
        <v>0</v>
      </c>
      <c r="K147" s="1">
        <f>SUM(Table1[[#This Row],[SibSp]:[Parch]])</f>
        <v>1</v>
      </c>
      <c r="L147" s="1" t="s">
        <v>1653</v>
      </c>
      <c r="M147" s="14">
        <v>53.1</v>
      </c>
      <c r="N147" s="11" t="s">
        <v>1747</v>
      </c>
      <c r="O147" t="s">
        <v>1741</v>
      </c>
    </row>
    <row r="148" spans="1:15" ht="13.2" x14ac:dyDescent="0.25">
      <c r="A148" s="1">
        <v>249</v>
      </c>
      <c r="B148" s="1">
        <v>1</v>
      </c>
      <c r="C148" s="1" t="s">
        <v>1994</v>
      </c>
      <c r="D148" s="1">
        <v>1</v>
      </c>
      <c r="E148" s="1" t="s">
        <v>13</v>
      </c>
      <c r="F148" s="1">
        <v>37</v>
      </c>
      <c r="G148" s="1">
        <v>37</v>
      </c>
      <c r="H148" s="1" t="str">
        <f>IFERROR(IF(Table1[[#This Row],[Age]]&lt;12,"Child",IF(Table1[[#This Row],[Age]]&lt;19,"Teen",IF(Table1[[#This Row],[Age]]&lt;59,"Adult",IF(G148="N/A","N/A","Senior Citizen")))),"N/A")</f>
        <v>Adult</v>
      </c>
      <c r="I148" s="1">
        <v>1</v>
      </c>
      <c r="J148" s="1">
        <v>1</v>
      </c>
      <c r="K148" s="1">
        <f>SUM(Table1[[#This Row],[SibSp]:[Parch]])</f>
        <v>2</v>
      </c>
      <c r="L148" s="1" t="s">
        <v>1379</v>
      </c>
      <c r="M148" s="14">
        <v>52.554200000000002</v>
      </c>
      <c r="N148" s="11" t="s">
        <v>1868</v>
      </c>
      <c r="O148" t="s">
        <v>1741</v>
      </c>
    </row>
    <row r="149" spans="1:15" ht="13.2" x14ac:dyDescent="0.25">
      <c r="A149" s="1">
        <v>622</v>
      </c>
      <c r="B149" s="1">
        <v>1</v>
      </c>
      <c r="C149" s="1" t="s">
        <v>1994</v>
      </c>
      <c r="D149" s="1">
        <v>1</v>
      </c>
      <c r="E149" s="1" t="s">
        <v>13</v>
      </c>
      <c r="F149" s="1">
        <v>42</v>
      </c>
      <c r="G149" s="1">
        <v>42</v>
      </c>
      <c r="H149" s="1" t="str">
        <f>IFERROR(IF(Table1[[#This Row],[Age]]&lt;12,"Child",IF(Table1[[#This Row],[Age]]&lt;19,"Teen",IF(Table1[[#This Row],[Age]]&lt;59,"Adult",IF(G149="N/A","N/A","Senior Citizen")))),"N/A")</f>
        <v>Adult</v>
      </c>
      <c r="I149" s="1">
        <v>1</v>
      </c>
      <c r="J149" s="1">
        <v>0</v>
      </c>
      <c r="K149" s="1">
        <f>SUM(Table1[[#This Row],[SibSp]:[Parch]])</f>
        <v>1</v>
      </c>
      <c r="L149" s="1" t="s">
        <v>1594</v>
      </c>
      <c r="M149" s="14">
        <v>52.554200000000002</v>
      </c>
      <c r="N149" s="11" t="s">
        <v>1868</v>
      </c>
      <c r="O149" t="s">
        <v>1741</v>
      </c>
    </row>
    <row r="150" spans="1:15" ht="13.2" x14ac:dyDescent="0.25">
      <c r="A150" s="1">
        <v>872</v>
      </c>
      <c r="B150" s="1">
        <v>1</v>
      </c>
      <c r="C150" s="1" t="s">
        <v>1994</v>
      </c>
      <c r="D150" s="1">
        <v>1</v>
      </c>
      <c r="E150" s="1" t="s">
        <v>17</v>
      </c>
      <c r="F150" s="1">
        <v>47</v>
      </c>
      <c r="G150" s="1">
        <v>47</v>
      </c>
      <c r="H150" s="1" t="str">
        <f>IFERROR(IF(Table1[[#This Row],[Age]]&lt;12,"Child",IF(Table1[[#This Row],[Age]]&lt;19,"Teen",IF(Table1[[#This Row],[Age]]&lt;59,"Adult",IF(G150="N/A","N/A","Senior Citizen")))),"N/A")</f>
        <v>Adult</v>
      </c>
      <c r="I150" s="1">
        <v>1</v>
      </c>
      <c r="J150" s="1">
        <v>1</v>
      </c>
      <c r="K150" s="1">
        <f>SUM(Table1[[#This Row],[SibSp]:[Parch]])</f>
        <v>2</v>
      </c>
      <c r="L150" s="1" t="s">
        <v>1379</v>
      </c>
      <c r="M150" s="14">
        <v>52.554200000000002</v>
      </c>
      <c r="N150" s="11" t="s">
        <v>1868</v>
      </c>
      <c r="O150" t="s">
        <v>1741</v>
      </c>
    </row>
    <row r="151" spans="1:15" ht="13.2" x14ac:dyDescent="0.25">
      <c r="A151" s="1">
        <v>36</v>
      </c>
      <c r="B151" s="1">
        <v>0</v>
      </c>
      <c r="C151" s="1" t="s">
        <v>1993</v>
      </c>
      <c r="D151" s="1">
        <v>1</v>
      </c>
      <c r="E151" s="1" t="s">
        <v>13</v>
      </c>
      <c r="F151" s="1">
        <v>42</v>
      </c>
      <c r="G151" s="1">
        <v>42</v>
      </c>
      <c r="H151" s="1" t="str">
        <f>IFERROR(IF(Table1[[#This Row],[Age]]&lt;12,"Child",IF(Table1[[#This Row],[Age]]&lt;19,"Teen",IF(Table1[[#This Row],[Age]]&lt;59,"Adult",IF(G151="N/A","N/A","Senior Citizen")))),"N/A")</f>
        <v>Adult</v>
      </c>
      <c r="I151" s="1">
        <v>1</v>
      </c>
      <c r="J151" s="1">
        <v>0</v>
      </c>
      <c r="K151" s="1">
        <f>SUM(Table1[[#This Row],[SibSp]:[Parch]])</f>
        <v>1</v>
      </c>
      <c r="L151" s="1" t="s">
        <v>1252</v>
      </c>
      <c r="M151" s="14">
        <v>52</v>
      </c>
      <c r="N151" s="11" t="s">
        <v>1775</v>
      </c>
      <c r="O151" t="s">
        <v>1741</v>
      </c>
    </row>
    <row r="152" spans="1:15" ht="13.2" x14ac:dyDescent="0.25">
      <c r="A152" s="1">
        <v>111</v>
      </c>
      <c r="B152" s="1">
        <v>0</v>
      </c>
      <c r="C152" s="1" t="s">
        <v>1993</v>
      </c>
      <c r="D152" s="1">
        <v>1</v>
      </c>
      <c r="E152" s="1" t="s">
        <v>13</v>
      </c>
      <c r="F152" s="1">
        <v>47</v>
      </c>
      <c r="G152" s="1">
        <v>47</v>
      </c>
      <c r="H152" s="1" t="str">
        <f>IFERROR(IF(Table1[[#This Row],[Age]]&lt;12,"Child",IF(Table1[[#This Row],[Age]]&lt;19,"Teen",IF(Table1[[#This Row],[Age]]&lt;59,"Adult",IF(G152="N/A","N/A","Senior Citizen")))),"N/A")</f>
        <v>Adult</v>
      </c>
      <c r="I152" s="1">
        <v>0</v>
      </c>
      <c r="J152" s="1">
        <v>0</v>
      </c>
      <c r="K152" s="1">
        <f>SUM(Table1[[#This Row],[SibSp]:[Parch]])</f>
        <v>0</v>
      </c>
      <c r="L152" s="1" t="s">
        <v>1305</v>
      </c>
      <c r="M152" s="14">
        <v>52</v>
      </c>
      <c r="N152" s="11" t="s">
        <v>1775</v>
      </c>
      <c r="O152" t="s">
        <v>1741</v>
      </c>
    </row>
    <row r="153" spans="1:15" ht="13.2" x14ac:dyDescent="0.25">
      <c r="A153" s="1">
        <v>384</v>
      </c>
      <c r="B153" s="1">
        <v>1</v>
      </c>
      <c r="C153" s="1" t="s">
        <v>1994</v>
      </c>
      <c r="D153" s="1">
        <v>1</v>
      </c>
      <c r="E153" s="1" t="s">
        <v>17</v>
      </c>
      <c r="F153" s="1">
        <v>35</v>
      </c>
      <c r="G153" s="1">
        <v>35</v>
      </c>
      <c r="H153" s="1" t="str">
        <f>IFERROR(IF(Table1[[#This Row],[Age]]&lt;12,"Child",IF(Table1[[#This Row],[Age]]&lt;19,"Teen",IF(Table1[[#This Row],[Age]]&lt;59,"Adult",IF(G153="N/A","N/A","Senior Citizen")))),"N/A")</f>
        <v>Adult</v>
      </c>
      <c r="I153" s="1">
        <v>1</v>
      </c>
      <c r="J153" s="1">
        <v>0</v>
      </c>
      <c r="K153" s="1">
        <f>SUM(Table1[[#This Row],[SibSp]:[Parch]])</f>
        <v>1</v>
      </c>
      <c r="L153" s="1" t="s">
        <v>1252</v>
      </c>
      <c r="M153" s="14">
        <v>52</v>
      </c>
      <c r="N153" s="11" t="s">
        <v>1775</v>
      </c>
      <c r="O153" t="s">
        <v>1741</v>
      </c>
    </row>
    <row r="154" spans="1:15" ht="13.2" x14ac:dyDescent="0.25">
      <c r="A154" s="1">
        <v>476</v>
      </c>
      <c r="B154" s="1">
        <v>0</v>
      </c>
      <c r="C154" s="1" t="s">
        <v>1993</v>
      </c>
      <c r="D154" s="1">
        <v>1</v>
      </c>
      <c r="E154" s="1" t="s">
        <v>13</v>
      </c>
      <c r="G154" s="4" t="s">
        <v>1226</v>
      </c>
      <c r="H154" s="1" t="str">
        <f>IFERROR(IF(Table1[[#This Row],[Age]]&lt;12,"Child",IF(Table1[[#This Row],[Age]]&lt;19,"Teen",IF(Table1[[#This Row],[Age]]&lt;59,"Adult",IF(G154="N/A","N/A","Senior Citizen")))),"N/A")</f>
        <v>N/A</v>
      </c>
      <c r="I154" s="1">
        <v>0</v>
      </c>
      <c r="J154" s="1">
        <v>0</v>
      </c>
      <c r="K154" s="1">
        <f>SUM(Table1[[#This Row],[SibSp]:[Parch]])</f>
        <v>0</v>
      </c>
      <c r="L154" s="1" t="s">
        <v>1305</v>
      </c>
      <c r="M154" s="14">
        <v>52</v>
      </c>
      <c r="N154" s="11" t="s">
        <v>1775</v>
      </c>
      <c r="O154" t="s">
        <v>1741</v>
      </c>
    </row>
    <row r="155" spans="1:15" ht="13.2" x14ac:dyDescent="0.25">
      <c r="A155" s="1">
        <v>670</v>
      </c>
      <c r="B155" s="1">
        <v>1</v>
      </c>
      <c r="C155" s="1" t="s">
        <v>1994</v>
      </c>
      <c r="D155" s="1">
        <v>1</v>
      </c>
      <c r="E155" s="1" t="s">
        <v>17</v>
      </c>
      <c r="G155" s="4" t="s">
        <v>1226</v>
      </c>
      <c r="H155" s="1" t="str">
        <f>IFERROR(IF(Table1[[#This Row],[Age]]&lt;12,"Child",IF(Table1[[#This Row],[Age]]&lt;19,"Teen",IF(Table1[[#This Row],[Age]]&lt;59,"Adult",IF(G155="N/A","N/A","Senior Citizen")))),"N/A")</f>
        <v>N/A</v>
      </c>
      <c r="I155" s="1">
        <v>1</v>
      </c>
      <c r="J155" s="1">
        <v>0</v>
      </c>
      <c r="K155" s="1">
        <f>SUM(Table1[[#This Row],[SibSp]:[Parch]])</f>
        <v>1</v>
      </c>
      <c r="L155" s="1" t="s">
        <v>1620</v>
      </c>
      <c r="M155" s="14">
        <v>52</v>
      </c>
      <c r="N155" s="11" t="s">
        <v>1775</v>
      </c>
      <c r="O155" t="s">
        <v>1741</v>
      </c>
    </row>
    <row r="156" spans="1:15" ht="13.2" x14ac:dyDescent="0.25">
      <c r="A156" s="1">
        <v>672</v>
      </c>
      <c r="B156" s="1">
        <v>0</v>
      </c>
      <c r="C156" s="1" t="s">
        <v>1993</v>
      </c>
      <c r="D156" s="1">
        <v>1</v>
      </c>
      <c r="E156" s="1" t="s">
        <v>13</v>
      </c>
      <c r="F156" s="1">
        <v>31</v>
      </c>
      <c r="G156" s="1">
        <v>31</v>
      </c>
      <c r="H156" s="1" t="str">
        <f>IFERROR(IF(Table1[[#This Row],[Age]]&lt;12,"Child",IF(Table1[[#This Row],[Age]]&lt;19,"Teen",IF(Table1[[#This Row],[Age]]&lt;59,"Adult",IF(G156="N/A","N/A","Senior Citizen")))),"N/A")</f>
        <v>Adult</v>
      </c>
      <c r="I156" s="1">
        <v>1</v>
      </c>
      <c r="J156" s="1">
        <v>0</v>
      </c>
      <c r="K156" s="1">
        <f>SUM(Table1[[#This Row],[SibSp]:[Parch]])</f>
        <v>1</v>
      </c>
      <c r="L156" s="1" t="s">
        <v>948</v>
      </c>
      <c r="M156" s="14">
        <v>52</v>
      </c>
      <c r="N156" s="11" t="s">
        <v>1775</v>
      </c>
      <c r="O156" t="s">
        <v>1741</v>
      </c>
    </row>
    <row r="157" spans="1:15" ht="13.2" x14ac:dyDescent="0.25">
      <c r="A157" s="1">
        <v>713</v>
      </c>
      <c r="B157" s="1">
        <v>1</v>
      </c>
      <c r="C157" s="1" t="s">
        <v>1994</v>
      </c>
      <c r="D157" s="1">
        <v>1</v>
      </c>
      <c r="E157" s="1" t="s">
        <v>13</v>
      </c>
      <c r="F157" s="1">
        <v>48</v>
      </c>
      <c r="G157" s="1">
        <v>48</v>
      </c>
      <c r="H157" s="1" t="str">
        <f>IFERROR(IF(Table1[[#This Row],[Age]]&lt;12,"Child",IF(Table1[[#This Row],[Age]]&lt;19,"Teen",IF(Table1[[#This Row],[Age]]&lt;59,"Adult",IF(G157="N/A","N/A","Senior Citizen")))),"N/A")</f>
        <v>Adult</v>
      </c>
      <c r="I157" s="1">
        <v>1</v>
      </c>
      <c r="J157" s="1">
        <v>0</v>
      </c>
      <c r="K157" s="1">
        <f>SUM(Table1[[#This Row],[SibSp]:[Parch]])</f>
        <v>1</v>
      </c>
      <c r="L157" s="1" t="s">
        <v>1620</v>
      </c>
      <c r="M157" s="14">
        <v>52</v>
      </c>
      <c r="N157" s="11" t="s">
        <v>1775</v>
      </c>
      <c r="O157" t="s">
        <v>1741</v>
      </c>
    </row>
    <row r="158" spans="1:15" ht="13.2" x14ac:dyDescent="0.25">
      <c r="A158" s="1">
        <v>7</v>
      </c>
      <c r="B158" s="1">
        <v>0</v>
      </c>
      <c r="C158" s="1" t="s">
        <v>1993</v>
      </c>
      <c r="D158" s="1">
        <v>1</v>
      </c>
      <c r="E158" s="1" t="s">
        <v>13</v>
      </c>
      <c r="F158" s="1">
        <v>54</v>
      </c>
      <c r="G158" s="1">
        <v>54</v>
      </c>
      <c r="H158" s="1" t="str">
        <f>IFERROR(IF(Table1[[#This Row],[Age]]&lt;12,"Child",IF(Table1[[#This Row],[Age]]&lt;19,"Teen",IF(Table1[[#This Row],[Age]]&lt;59,"Adult",IF(G158="N/A","N/A","Senior Citizen")))),"N/A")</f>
        <v>Adult</v>
      </c>
      <c r="I158" s="1">
        <v>0</v>
      </c>
      <c r="J158" s="1">
        <v>0</v>
      </c>
      <c r="K158" s="1">
        <f>SUM(Table1[[#This Row],[SibSp]:[Parch]])</f>
        <v>0</v>
      </c>
      <c r="L158" s="1" t="s">
        <v>1230</v>
      </c>
      <c r="M158" s="14">
        <v>51.862499999999997</v>
      </c>
      <c r="N158" s="11" t="s">
        <v>1750</v>
      </c>
      <c r="O158" t="s">
        <v>1741</v>
      </c>
    </row>
    <row r="159" spans="1:15" ht="13.2" x14ac:dyDescent="0.25">
      <c r="A159" s="1">
        <v>458</v>
      </c>
      <c r="B159" s="1">
        <v>1</v>
      </c>
      <c r="C159" s="1" t="s">
        <v>1994</v>
      </c>
      <c r="D159" s="1">
        <v>1</v>
      </c>
      <c r="E159" s="1" t="s">
        <v>17</v>
      </c>
      <c r="G159" s="4" t="s">
        <v>1226</v>
      </c>
      <c r="H159" s="1" t="str">
        <f>IFERROR(IF(Table1[[#This Row],[Age]]&lt;12,"Child",IF(Table1[[#This Row],[Age]]&lt;19,"Teen",IF(Table1[[#This Row],[Age]]&lt;59,"Adult",IF(G159="N/A","N/A","Senior Citizen")))),"N/A")</f>
        <v>N/A</v>
      </c>
      <c r="I159" s="1">
        <v>1</v>
      </c>
      <c r="J159" s="1">
        <v>0</v>
      </c>
      <c r="K159" s="1">
        <f>SUM(Table1[[#This Row],[SibSp]:[Parch]])</f>
        <v>1</v>
      </c>
      <c r="L159" s="1" t="s">
        <v>1507</v>
      </c>
      <c r="M159" s="14">
        <v>51.862499999999997</v>
      </c>
      <c r="N159" s="11" t="s">
        <v>1750</v>
      </c>
      <c r="O159" t="s">
        <v>1741</v>
      </c>
    </row>
    <row r="160" spans="1:15" ht="13.2" x14ac:dyDescent="0.25">
      <c r="A160" s="1">
        <v>572</v>
      </c>
      <c r="B160" s="1">
        <v>1</v>
      </c>
      <c r="C160" s="1" t="s">
        <v>1994</v>
      </c>
      <c r="D160" s="1">
        <v>1</v>
      </c>
      <c r="E160" s="1" t="s">
        <v>17</v>
      </c>
      <c r="F160" s="1">
        <v>53</v>
      </c>
      <c r="G160" s="1">
        <v>53</v>
      </c>
      <c r="H160" s="1" t="str">
        <f>IFERROR(IF(Table1[[#This Row],[Age]]&lt;12,"Child",IF(Table1[[#This Row],[Age]]&lt;19,"Teen",IF(Table1[[#This Row],[Age]]&lt;59,"Adult",IF(G160="N/A","N/A","Senior Citizen")))),"N/A")</f>
        <v>Adult</v>
      </c>
      <c r="I160" s="1">
        <v>2</v>
      </c>
      <c r="J160" s="1">
        <v>0</v>
      </c>
      <c r="K160" s="1">
        <f>SUM(Table1[[#This Row],[SibSp]:[Parch]])</f>
        <v>2</v>
      </c>
      <c r="L160" s="1" t="s">
        <v>1568</v>
      </c>
      <c r="M160" s="14">
        <v>51.479199999999999</v>
      </c>
      <c r="N160" s="11" t="s">
        <v>1951</v>
      </c>
      <c r="O160" t="s">
        <v>1741</v>
      </c>
    </row>
    <row r="161" spans="1:15" ht="13.2" x14ac:dyDescent="0.25">
      <c r="A161" s="1">
        <v>868</v>
      </c>
      <c r="B161" s="1">
        <v>0</v>
      </c>
      <c r="C161" s="1" t="s">
        <v>1993</v>
      </c>
      <c r="D161" s="1">
        <v>1</v>
      </c>
      <c r="E161" s="1" t="s">
        <v>13</v>
      </c>
      <c r="F161" s="1">
        <v>31</v>
      </c>
      <c r="G161" s="1">
        <v>31</v>
      </c>
      <c r="H161" s="1" t="str">
        <f>IFERROR(IF(Table1[[#This Row],[Age]]&lt;12,"Child",IF(Table1[[#This Row],[Age]]&lt;19,"Teen",IF(Table1[[#This Row],[Age]]&lt;59,"Adult",IF(G161="N/A","N/A","Senior Citizen")))),"N/A")</f>
        <v>Adult</v>
      </c>
      <c r="I161" s="1">
        <v>0</v>
      </c>
      <c r="J161" s="1">
        <v>0</v>
      </c>
      <c r="K161" s="1">
        <f>SUM(Table1[[#This Row],[SibSp]:[Parch]])</f>
        <v>0</v>
      </c>
      <c r="L161" s="1" t="s">
        <v>1194</v>
      </c>
      <c r="M161" s="14">
        <v>50.495800000000003</v>
      </c>
      <c r="N161" s="11" t="s">
        <v>1988</v>
      </c>
      <c r="O161" t="s">
        <v>1741</v>
      </c>
    </row>
    <row r="162" spans="1:15" ht="13.2" x14ac:dyDescent="0.25">
      <c r="A162" s="1">
        <v>186</v>
      </c>
      <c r="B162" s="1">
        <v>0</v>
      </c>
      <c r="C162" s="1" t="s">
        <v>1993</v>
      </c>
      <c r="D162" s="1">
        <v>1</v>
      </c>
      <c r="E162" s="1" t="s">
        <v>13</v>
      </c>
      <c r="G162" s="4" t="s">
        <v>1226</v>
      </c>
      <c r="H162" s="1" t="str">
        <f>IFERROR(IF(Table1[[#This Row],[Age]]&lt;12,"Child",IF(Table1[[#This Row],[Age]]&lt;19,"Teen",IF(Table1[[#This Row],[Age]]&lt;59,"Adult",IF(G162="N/A","N/A","Senior Citizen")))),"N/A")</f>
        <v>N/A</v>
      </c>
      <c r="I162" s="1">
        <v>0</v>
      </c>
      <c r="J162" s="1">
        <v>0</v>
      </c>
      <c r="K162" s="1">
        <f>SUM(Table1[[#This Row],[SibSp]:[Parch]])</f>
        <v>0</v>
      </c>
      <c r="L162" s="1" t="s">
        <v>1341</v>
      </c>
      <c r="M162" s="14">
        <v>50</v>
      </c>
      <c r="N162" s="11" t="s">
        <v>1852</v>
      </c>
      <c r="O162" t="s">
        <v>1741</v>
      </c>
    </row>
    <row r="163" spans="1:15" ht="13.2" x14ac:dyDescent="0.25">
      <c r="A163" s="1">
        <v>494</v>
      </c>
      <c r="B163" s="1">
        <v>0</v>
      </c>
      <c r="C163" s="1" t="s">
        <v>1993</v>
      </c>
      <c r="D163" s="1">
        <v>1</v>
      </c>
      <c r="E163" s="1" t="s">
        <v>13</v>
      </c>
      <c r="F163" s="1">
        <v>71</v>
      </c>
      <c r="G163" s="1">
        <v>71</v>
      </c>
      <c r="H163" s="1" t="str">
        <f>IFERROR(IF(Table1[[#This Row],[Age]]&lt;12,"Child",IF(Table1[[#This Row],[Age]]&lt;19,"Teen",IF(Table1[[#This Row],[Age]]&lt;59,"Adult",IF(G163="N/A","N/A","Senior Citizen")))),"N/A")</f>
        <v>Senior Citizen</v>
      </c>
      <c r="I163" s="1">
        <v>0</v>
      </c>
      <c r="J163" s="1">
        <v>0</v>
      </c>
      <c r="K163" s="1">
        <f>SUM(Table1[[#This Row],[SibSp]:[Parch]])</f>
        <v>0</v>
      </c>
      <c r="L163" s="1" t="s">
        <v>713</v>
      </c>
      <c r="M163" s="14">
        <v>49.504199999999997</v>
      </c>
      <c r="N163" s="11" t="s">
        <v>1933</v>
      </c>
      <c r="O163" t="s">
        <v>1742</v>
      </c>
    </row>
    <row r="164" spans="1:15" ht="13.2" x14ac:dyDescent="0.25">
      <c r="A164" s="1">
        <v>711</v>
      </c>
      <c r="B164" s="1">
        <v>1</v>
      </c>
      <c r="C164" s="1" t="s">
        <v>1994</v>
      </c>
      <c r="D164" s="1">
        <v>1</v>
      </c>
      <c r="E164" s="1" t="s">
        <v>17</v>
      </c>
      <c r="F164" s="1">
        <v>24</v>
      </c>
      <c r="G164" s="1">
        <v>24</v>
      </c>
      <c r="H164" s="1" t="str">
        <f>IFERROR(IF(Table1[[#This Row],[Age]]&lt;12,"Child",IF(Table1[[#This Row],[Age]]&lt;19,"Teen",IF(Table1[[#This Row],[Age]]&lt;59,"Adult",IF(G164="N/A","N/A","Senior Citizen")))),"N/A")</f>
        <v>Adult</v>
      </c>
      <c r="I164" s="1">
        <v>0</v>
      </c>
      <c r="J164" s="1">
        <v>0</v>
      </c>
      <c r="K164" s="1">
        <f>SUM(Table1[[#This Row],[SibSp]:[Parch]])</f>
        <v>0</v>
      </c>
      <c r="L164" s="1" t="s">
        <v>999</v>
      </c>
      <c r="M164" s="14">
        <v>49.504199999999997</v>
      </c>
      <c r="N164" s="11" t="s">
        <v>1933</v>
      </c>
      <c r="O164" t="s">
        <v>1742</v>
      </c>
    </row>
    <row r="165" spans="1:15" ht="13.2" x14ac:dyDescent="0.25">
      <c r="A165" s="1">
        <v>540</v>
      </c>
      <c r="B165" s="1">
        <v>1</v>
      </c>
      <c r="C165" s="1" t="s">
        <v>1994</v>
      </c>
      <c r="D165" s="1">
        <v>1</v>
      </c>
      <c r="E165" s="1" t="s">
        <v>17</v>
      </c>
      <c r="F165" s="1">
        <v>22</v>
      </c>
      <c r="G165" s="1">
        <v>22</v>
      </c>
      <c r="H165" s="1" t="str">
        <f>IFERROR(IF(Table1[[#This Row],[Age]]&lt;12,"Child",IF(Table1[[#This Row],[Age]]&lt;19,"Teen",IF(Table1[[#This Row],[Age]]&lt;59,"Adult",IF(G165="N/A","N/A","Senior Citizen")))),"N/A")</f>
        <v>Adult</v>
      </c>
      <c r="I165" s="1">
        <v>0</v>
      </c>
      <c r="J165" s="1">
        <v>2</v>
      </c>
      <c r="K165" s="1">
        <f>SUM(Table1[[#This Row],[SibSp]:[Parch]])</f>
        <v>2</v>
      </c>
      <c r="L165" s="1" t="s">
        <v>1552</v>
      </c>
      <c r="M165" s="14">
        <v>49.5</v>
      </c>
      <c r="N165" s="11" t="s">
        <v>1945</v>
      </c>
      <c r="O165" t="s">
        <v>1742</v>
      </c>
    </row>
    <row r="166" spans="1:15" ht="13.2" x14ac:dyDescent="0.25">
      <c r="A166" s="1">
        <v>84</v>
      </c>
      <c r="B166" s="1">
        <v>0</v>
      </c>
      <c r="C166" s="1" t="s">
        <v>1993</v>
      </c>
      <c r="D166" s="1">
        <v>1</v>
      </c>
      <c r="E166" s="1" t="s">
        <v>13</v>
      </c>
      <c r="F166" s="1">
        <v>28</v>
      </c>
      <c r="G166" s="1">
        <v>28</v>
      </c>
      <c r="H166" s="1" t="str">
        <f>IFERROR(IF(Table1[[#This Row],[Age]]&lt;12,"Child",IF(Table1[[#This Row],[Age]]&lt;19,"Teen",IF(Table1[[#This Row],[Age]]&lt;59,"Adult",IF(G166="N/A","N/A","Senior Citizen")))),"N/A")</f>
        <v>Adult</v>
      </c>
      <c r="I166" s="1">
        <v>0</v>
      </c>
      <c r="J166" s="1">
        <v>0</v>
      </c>
      <c r="K166" s="1">
        <f>SUM(Table1[[#This Row],[SibSp]:[Parch]])</f>
        <v>0</v>
      </c>
      <c r="L166" s="1" t="s">
        <v>1286</v>
      </c>
      <c r="M166" s="14">
        <v>47.1</v>
      </c>
      <c r="N166" s="11" t="s">
        <v>1805</v>
      </c>
      <c r="O166" t="s">
        <v>1741</v>
      </c>
    </row>
    <row r="167" spans="1:15" ht="13.2" x14ac:dyDescent="0.25">
      <c r="A167" s="1">
        <v>60</v>
      </c>
      <c r="B167" s="1">
        <v>0</v>
      </c>
      <c r="C167" s="1" t="s">
        <v>1993</v>
      </c>
      <c r="D167" s="1">
        <v>3</v>
      </c>
      <c r="E167" s="1" t="s">
        <v>13</v>
      </c>
      <c r="F167" s="1">
        <v>11</v>
      </c>
      <c r="G167" s="1">
        <v>11</v>
      </c>
      <c r="H167" s="1" t="str">
        <f>IFERROR(IF(Table1[[#This Row],[Age]]&lt;12,"Child",IF(Table1[[#This Row],[Age]]&lt;19,"Teen",IF(Table1[[#This Row],[Age]]&lt;59,"Adult",IF(G167="N/A","N/A","Senior Citizen")))),"N/A")</f>
        <v>Child</v>
      </c>
      <c r="I167" s="1">
        <v>5</v>
      </c>
      <c r="J167" s="1">
        <v>2</v>
      </c>
      <c r="K167" s="1">
        <f>SUM(Table1[[#This Row],[SibSp]:[Parch]])</f>
        <v>7</v>
      </c>
      <c r="L167" s="1" t="s">
        <v>106</v>
      </c>
      <c r="M167" s="14">
        <v>46.9</v>
      </c>
      <c r="N167" s="11" t="s">
        <v>1789</v>
      </c>
      <c r="O167" t="s">
        <v>1741</v>
      </c>
    </row>
    <row r="168" spans="1:15" ht="13.2" x14ac:dyDescent="0.25">
      <c r="A168" s="1">
        <v>72</v>
      </c>
      <c r="B168" s="1">
        <v>0</v>
      </c>
      <c r="C168" s="1" t="s">
        <v>1993</v>
      </c>
      <c r="D168" s="1">
        <v>3</v>
      </c>
      <c r="E168" s="1" t="s">
        <v>17</v>
      </c>
      <c r="F168" s="1">
        <v>16</v>
      </c>
      <c r="G168" s="1">
        <v>16</v>
      </c>
      <c r="H168" s="1" t="str">
        <f>IFERROR(IF(Table1[[#This Row],[Age]]&lt;12,"Child",IF(Table1[[#This Row],[Age]]&lt;19,"Teen",IF(Table1[[#This Row],[Age]]&lt;59,"Adult",IF(G168="N/A","N/A","Senior Citizen")))),"N/A")</f>
        <v>Teen</v>
      </c>
      <c r="I168" s="1">
        <v>5</v>
      </c>
      <c r="J168" s="1">
        <v>2</v>
      </c>
      <c r="K168" s="1">
        <f>SUM(Table1[[#This Row],[SibSp]:[Parch]])</f>
        <v>7</v>
      </c>
      <c r="L168" s="1" t="s">
        <v>106</v>
      </c>
      <c r="M168" s="14">
        <v>46.9</v>
      </c>
      <c r="N168" s="11" t="s">
        <v>1789</v>
      </c>
      <c r="O168" t="s">
        <v>1741</v>
      </c>
    </row>
    <row r="169" spans="1:15" ht="13.2" x14ac:dyDescent="0.25">
      <c r="A169" s="1">
        <v>387</v>
      </c>
      <c r="B169" s="1">
        <v>0</v>
      </c>
      <c r="C169" s="1" t="s">
        <v>1993</v>
      </c>
      <c r="D169" s="1">
        <v>3</v>
      </c>
      <c r="E169" s="1" t="s">
        <v>13</v>
      </c>
      <c r="F169" s="1">
        <v>1</v>
      </c>
      <c r="G169" s="1">
        <v>1</v>
      </c>
      <c r="H169" s="1" t="str">
        <f>IFERROR(IF(Table1[[#This Row],[Age]]&lt;12,"Child",IF(Table1[[#This Row],[Age]]&lt;19,"Teen",IF(Table1[[#This Row],[Age]]&lt;59,"Adult",IF(G169="N/A","N/A","Senior Citizen")))),"N/A")</f>
        <v>Child</v>
      </c>
      <c r="I169" s="1">
        <v>5</v>
      </c>
      <c r="J169" s="1">
        <v>2</v>
      </c>
      <c r="K169" s="1">
        <f>SUM(Table1[[#This Row],[SibSp]:[Parch]])</f>
        <v>7</v>
      </c>
      <c r="L169" s="1" t="s">
        <v>106</v>
      </c>
      <c r="M169" s="14">
        <v>46.9</v>
      </c>
      <c r="N169" s="11" t="s">
        <v>1789</v>
      </c>
      <c r="O169" t="s">
        <v>1741</v>
      </c>
    </row>
    <row r="170" spans="1:15" ht="13.2" x14ac:dyDescent="0.25">
      <c r="A170" s="1">
        <v>481</v>
      </c>
      <c r="B170" s="1">
        <v>0</v>
      </c>
      <c r="C170" s="1" t="s">
        <v>1993</v>
      </c>
      <c r="D170" s="1">
        <v>3</v>
      </c>
      <c r="E170" s="1" t="s">
        <v>13</v>
      </c>
      <c r="F170" s="1">
        <v>9</v>
      </c>
      <c r="G170" s="1">
        <v>9</v>
      </c>
      <c r="H170" s="1" t="str">
        <f>IFERROR(IF(Table1[[#This Row],[Age]]&lt;12,"Child",IF(Table1[[#This Row],[Age]]&lt;19,"Teen",IF(Table1[[#This Row],[Age]]&lt;59,"Adult",IF(G170="N/A","N/A","Senior Citizen")))),"N/A")</f>
        <v>Child</v>
      </c>
      <c r="I170" s="1">
        <v>5</v>
      </c>
      <c r="J170" s="1">
        <v>2</v>
      </c>
      <c r="K170" s="1">
        <f>SUM(Table1[[#This Row],[SibSp]:[Parch]])</f>
        <v>7</v>
      </c>
      <c r="L170" s="1" t="s">
        <v>106</v>
      </c>
      <c r="M170" s="14">
        <v>46.9</v>
      </c>
      <c r="N170" s="11" t="s">
        <v>1789</v>
      </c>
      <c r="O170" t="s">
        <v>1741</v>
      </c>
    </row>
    <row r="171" spans="1:15" ht="13.2" x14ac:dyDescent="0.25">
      <c r="A171" s="1">
        <v>679</v>
      </c>
      <c r="B171" s="1">
        <v>0</v>
      </c>
      <c r="C171" s="1" t="s">
        <v>1993</v>
      </c>
      <c r="D171" s="1">
        <v>3</v>
      </c>
      <c r="E171" s="1" t="s">
        <v>17</v>
      </c>
      <c r="F171" s="1">
        <v>43</v>
      </c>
      <c r="G171" s="1">
        <v>43</v>
      </c>
      <c r="H171" s="1" t="str">
        <f>IFERROR(IF(Table1[[#This Row],[Age]]&lt;12,"Child",IF(Table1[[#This Row],[Age]]&lt;19,"Teen",IF(Table1[[#This Row],[Age]]&lt;59,"Adult",IF(G171="N/A","N/A","Senior Citizen")))),"N/A")</f>
        <v>Adult</v>
      </c>
      <c r="I171" s="1">
        <v>1</v>
      </c>
      <c r="J171" s="1">
        <v>6</v>
      </c>
      <c r="K171" s="1">
        <f>SUM(Table1[[#This Row],[SibSp]:[Parch]])</f>
        <v>7</v>
      </c>
      <c r="L171" s="1" t="s">
        <v>106</v>
      </c>
      <c r="M171" s="14">
        <v>46.9</v>
      </c>
      <c r="N171" s="11" t="s">
        <v>1789</v>
      </c>
      <c r="O171" t="s">
        <v>1741</v>
      </c>
    </row>
    <row r="172" spans="1:15" ht="13.2" x14ac:dyDescent="0.25">
      <c r="A172" s="1">
        <v>684</v>
      </c>
      <c r="B172" s="1">
        <v>0</v>
      </c>
      <c r="C172" s="1" t="s">
        <v>1993</v>
      </c>
      <c r="D172" s="1">
        <v>3</v>
      </c>
      <c r="E172" s="1" t="s">
        <v>13</v>
      </c>
      <c r="F172" s="1">
        <v>14</v>
      </c>
      <c r="G172" s="1">
        <v>14</v>
      </c>
      <c r="H172" s="1" t="str">
        <f>IFERROR(IF(Table1[[#This Row],[Age]]&lt;12,"Child",IF(Table1[[#This Row],[Age]]&lt;19,"Teen",IF(Table1[[#This Row],[Age]]&lt;59,"Adult",IF(G172="N/A","N/A","Senior Citizen")))),"N/A")</f>
        <v>Teen</v>
      </c>
      <c r="I172" s="1">
        <v>5</v>
      </c>
      <c r="J172" s="1">
        <v>2</v>
      </c>
      <c r="K172" s="1">
        <f>SUM(Table1[[#This Row],[SibSp]:[Parch]])</f>
        <v>7</v>
      </c>
      <c r="L172" s="1" t="s">
        <v>106</v>
      </c>
      <c r="M172" s="14">
        <v>46.9</v>
      </c>
      <c r="N172" s="11" t="s">
        <v>1789</v>
      </c>
      <c r="O172" t="s">
        <v>1741</v>
      </c>
    </row>
    <row r="173" spans="1:15" ht="13.2" x14ac:dyDescent="0.25">
      <c r="A173" s="1">
        <v>603</v>
      </c>
      <c r="B173" s="1">
        <v>0</v>
      </c>
      <c r="C173" s="1" t="s">
        <v>1993</v>
      </c>
      <c r="D173" s="1">
        <v>1</v>
      </c>
      <c r="E173" s="1" t="s">
        <v>13</v>
      </c>
      <c r="G173" s="4" t="s">
        <v>1226</v>
      </c>
      <c r="H173" s="1" t="str">
        <f>IFERROR(IF(Table1[[#This Row],[Age]]&lt;12,"Child",IF(Table1[[#This Row],[Age]]&lt;19,"Teen",IF(Table1[[#This Row],[Age]]&lt;59,"Adult",IF(G173="N/A","N/A","Senior Citizen")))),"N/A")</f>
        <v>N/A</v>
      </c>
      <c r="I173" s="1">
        <v>0</v>
      </c>
      <c r="J173" s="1">
        <v>0</v>
      </c>
      <c r="K173" s="1">
        <f>SUM(Table1[[#This Row],[SibSp]:[Parch]])</f>
        <v>0</v>
      </c>
      <c r="L173" s="1" t="s">
        <v>1583</v>
      </c>
      <c r="M173" s="14">
        <v>42.4</v>
      </c>
      <c r="N173" s="11" t="s">
        <v>1958</v>
      </c>
      <c r="O173" t="s">
        <v>1741</v>
      </c>
    </row>
    <row r="174" spans="1:15" ht="13.2" x14ac:dyDescent="0.25">
      <c r="A174" s="1">
        <v>44</v>
      </c>
      <c r="B174" s="1">
        <v>1</v>
      </c>
      <c r="C174" s="1" t="s">
        <v>1994</v>
      </c>
      <c r="D174" s="1">
        <v>2</v>
      </c>
      <c r="E174" s="1" t="s">
        <v>17</v>
      </c>
      <c r="F174" s="1">
        <v>3</v>
      </c>
      <c r="G174" s="1">
        <v>3</v>
      </c>
      <c r="H174" s="1" t="str">
        <f>IFERROR(IF(Table1[[#This Row],[Age]]&lt;12,"Child",IF(Table1[[#This Row],[Age]]&lt;19,"Teen",IF(Table1[[#This Row],[Age]]&lt;59,"Adult",IF(G174="N/A","N/A","Senior Citizen")))),"N/A")</f>
        <v>Child</v>
      </c>
      <c r="I174" s="1">
        <v>1</v>
      </c>
      <c r="J174" s="1">
        <v>2</v>
      </c>
      <c r="K174" s="1">
        <f>SUM(Table1[[#This Row],[SibSp]:[Parch]])</f>
        <v>3</v>
      </c>
      <c r="L174" s="1" t="s">
        <v>81</v>
      </c>
      <c r="M174" s="14">
        <v>41.5792</v>
      </c>
      <c r="N174" s="11" t="s">
        <v>1780</v>
      </c>
      <c r="O174" t="s">
        <v>1742</v>
      </c>
    </row>
    <row r="175" spans="1:15" ht="13.2" x14ac:dyDescent="0.25">
      <c r="A175" s="1">
        <v>609</v>
      </c>
      <c r="B175" s="1">
        <v>1</v>
      </c>
      <c r="C175" s="1" t="s">
        <v>1994</v>
      </c>
      <c r="D175" s="1">
        <v>2</v>
      </c>
      <c r="E175" s="1" t="s">
        <v>17</v>
      </c>
      <c r="F175" s="1">
        <v>22</v>
      </c>
      <c r="G175" s="1">
        <v>22</v>
      </c>
      <c r="H175" s="1" t="str">
        <f>IFERROR(IF(Table1[[#This Row],[Age]]&lt;12,"Child",IF(Table1[[#This Row],[Age]]&lt;19,"Teen",IF(Table1[[#This Row],[Age]]&lt;59,"Adult",IF(G175="N/A","N/A","Senior Citizen")))),"N/A")</f>
        <v>Adult</v>
      </c>
      <c r="I175" s="1">
        <v>1</v>
      </c>
      <c r="J175" s="1">
        <v>2</v>
      </c>
      <c r="K175" s="1">
        <f>SUM(Table1[[#This Row],[SibSp]:[Parch]])</f>
        <v>3</v>
      </c>
      <c r="L175" s="1" t="s">
        <v>81</v>
      </c>
      <c r="M175" s="14">
        <v>41.5792</v>
      </c>
      <c r="N175" s="11" t="s">
        <v>1780</v>
      </c>
      <c r="O175" t="s">
        <v>1742</v>
      </c>
    </row>
    <row r="176" spans="1:15" ht="13.2" x14ac:dyDescent="0.25">
      <c r="A176" s="1">
        <v>686</v>
      </c>
      <c r="B176" s="1">
        <v>0</v>
      </c>
      <c r="C176" s="1" t="s">
        <v>1993</v>
      </c>
      <c r="D176" s="1">
        <v>2</v>
      </c>
      <c r="E176" s="1" t="s">
        <v>13</v>
      </c>
      <c r="F176" s="1">
        <v>25</v>
      </c>
      <c r="G176" s="1">
        <v>25</v>
      </c>
      <c r="H176" s="1" t="str">
        <f>IFERROR(IF(Table1[[#This Row],[Age]]&lt;12,"Child",IF(Table1[[#This Row],[Age]]&lt;19,"Teen",IF(Table1[[#This Row],[Age]]&lt;59,"Adult",IF(G176="N/A","N/A","Senior Citizen")))),"N/A")</f>
        <v>Adult</v>
      </c>
      <c r="I176" s="1">
        <v>1</v>
      </c>
      <c r="J176" s="1">
        <v>2</v>
      </c>
      <c r="K176" s="1">
        <f>SUM(Table1[[#This Row],[SibSp]:[Parch]])</f>
        <v>3</v>
      </c>
      <c r="L176" s="1" t="s">
        <v>81</v>
      </c>
      <c r="M176" s="14">
        <v>41.5792</v>
      </c>
      <c r="N176" s="11" t="s">
        <v>1780</v>
      </c>
      <c r="O176" t="s">
        <v>1742</v>
      </c>
    </row>
    <row r="177" spans="1:15" ht="13.2" x14ac:dyDescent="0.25">
      <c r="A177" s="1">
        <v>584</v>
      </c>
      <c r="B177" s="1">
        <v>0</v>
      </c>
      <c r="C177" s="1" t="s">
        <v>1993</v>
      </c>
      <c r="D177" s="1">
        <v>1</v>
      </c>
      <c r="E177" s="1" t="s">
        <v>13</v>
      </c>
      <c r="F177" s="1">
        <v>36</v>
      </c>
      <c r="G177" s="1">
        <v>36</v>
      </c>
      <c r="H177" s="1" t="str">
        <f>IFERROR(IF(Table1[[#This Row],[Age]]&lt;12,"Child",IF(Table1[[#This Row],[Age]]&lt;19,"Teen",IF(Table1[[#This Row],[Age]]&lt;59,"Adult",IF(G177="N/A","N/A","Senior Citizen")))),"N/A")</f>
        <v>Adult</v>
      </c>
      <c r="I177" s="1">
        <v>0</v>
      </c>
      <c r="J177" s="1">
        <v>0</v>
      </c>
      <c r="K177" s="1">
        <f>SUM(Table1[[#This Row],[SibSp]:[Parch]])</f>
        <v>0</v>
      </c>
      <c r="L177" s="1" t="s">
        <v>1574</v>
      </c>
      <c r="M177" s="14">
        <v>40.125</v>
      </c>
      <c r="N177" s="11" t="s">
        <v>1954</v>
      </c>
      <c r="O177" t="s">
        <v>1742</v>
      </c>
    </row>
    <row r="178" spans="1:15" ht="13.2" x14ac:dyDescent="0.25">
      <c r="A178" s="1">
        <v>51</v>
      </c>
      <c r="B178" s="1">
        <v>0</v>
      </c>
      <c r="C178" s="1" t="s">
        <v>1993</v>
      </c>
      <c r="D178" s="1">
        <v>3</v>
      </c>
      <c r="E178" s="1" t="s">
        <v>13</v>
      </c>
      <c r="F178" s="1">
        <v>7</v>
      </c>
      <c r="G178" s="1">
        <v>7</v>
      </c>
      <c r="H178" s="1" t="str">
        <f>IFERROR(IF(Table1[[#This Row],[Age]]&lt;12,"Child",IF(Table1[[#This Row],[Age]]&lt;19,"Teen",IF(Table1[[#This Row],[Age]]&lt;59,"Adult",IF(G178="N/A","N/A","Senior Citizen")))),"N/A")</f>
        <v>Child</v>
      </c>
      <c r="I178" s="1">
        <v>4</v>
      </c>
      <c r="J178" s="1">
        <v>1</v>
      </c>
      <c r="K178" s="1">
        <f>SUM(Table1[[#This Row],[SibSp]:[Parch]])</f>
        <v>5</v>
      </c>
      <c r="L178" s="1" t="s">
        <v>1264</v>
      </c>
      <c r="M178" s="14">
        <v>39.6875</v>
      </c>
      <c r="N178" s="11" t="s">
        <v>1784</v>
      </c>
      <c r="O178" t="s">
        <v>1741</v>
      </c>
    </row>
    <row r="179" spans="1:15" ht="13.2" x14ac:dyDescent="0.25">
      <c r="A179" s="1">
        <v>165</v>
      </c>
      <c r="B179" s="1">
        <v>0</v>
      </c>
      <c r="C179" s="1" t="s">
        <v>1993</v>
      </c>
      <c r="D179" s="1">
        <v>3</v>
      </c>
      <c r="E179" s="1" t="s">
        <v>13</v>
      </c>
      <c r="F179" s="1">
        <v>1</v>
      </c>
      <c r="G179" s="1">
        <v>1</v>
      </c>
      <c r="H179" s="1" t="str">
        <f>IFERROR(IF(Table1[[#This Row],[Age]]&lt;12,"Child",IF(Table1[[#This Row],[Age]]&lt;19,"Teen",IF(Table1[[#This Row],[Age]]&lt;59,"Adult",IF(G179="N/A","N/A","Senior Citizen")))),"N/A")</f>
        <v>Child</v>
      </c>
      <c r="I179" s="1">
        <v>4</v>
      </c>
      <c r="J179" s="1">
        <v>1</v>
      </c>
      <c r="K179" s="1">
        <f>SUM(Table1[[#This Row],[SibSp]:[Parch]])</f>
        <v>5</v>
      </c>
      <c r="L179" s="1" t="s">
        <v>1264</v>
      </c>
      <c r="M179" s="14">
        <v>39.6875</v>
      </c>
      <c r="N179" s="11" t="s">
        <v>1784</v>
      </c>
      <c r="O179" t="s">
        <v>1741</v>
      </c>
    </row>
    <row r="180" spans="1:15" ht="13.2" x14ac:dyDescent="0.25">
      <c r="A180" s="1">
        <v>267</v>
      </c>
      <c r="B180" s="1">
        <v>0</v>
      </c>
      <c r="C180" s="1" t="s">
        <v>1993</v>
      </c>
      <c r="D180" s="1">
        <v>3</v>
      </c>
      <c r="E180" s="1" t="s">
        <v>13</v>
      </c>
      <c r="F180" s="1">
        <v>16</v>
      </c>
      <c r="G180" s="1">
        <v>16</v>
      </c>
      <c r="H180" s="1" t="str">
        <f>IFERROR(IF(Table1[[#This Row],[Age]]&lt;12,"Child",IF(Table1[[#This Row],[Age]]&lt;19,"Teen",IF(Table1[[#This Row],[Age]]&lt;59,"Adult",IF(G180="N/A","N/A","Senior Citizen")))),"N/A")</f>
        <v>Teen</v>
      </c>
      <c r="I180" s="1">
        <v>4</v>
      </c>
      <c r="J180" s="1">
        <v>1</v>
      </c>
      <c r="K180" s="1">
        <f>SUM(Table1[[#This Row],[SibSp]:[Parch]])</f>
        <v>5</v>
      </c>
      <c r="L180" s="1" t="s">
        <v>1264</v>
      </c>
      <c r="M180" s="14">
        <v>39.6875</v>
      </c>
      <c r="N180" s="11" t="s">
        <v>1784</v>
      </c>
      <c r="O180" t="s">
        <v>1741</v>
      </c>
    </row>
    <row r="181" spans="1:15" ht="13.2" x14ac:dyDescent="0.25">
      <c r="A181" s="1">
        <v>639</v>
      </c>
      <c r="B181" s="1">
        <v>0</v>
      </c>
      <c r="C181" s="1" t="s">
        <v>1993</v>
      </c>
      <c r="D181" s="1">
        <v>3</v>
      </c>
      <c r="E181" s="1" t="s">
        <v>17</v>
      </c>
      <c r="F181" s="1">
        <v>41</v>
      </c>
      <c r="G181" s="1">
        <v>41</v>
      </c>
      <c r="H181" s="1" t="str">
        <f>IFERROR(IF(Table1[[#This Row],[Age]]&lt;12,"Child",IF(Table1[[#This Row],[Age]]&lt;19,"Teen",IF(Table1[[#This Row],[Age]]&lt;59,"Adult",IF(G181="N/A","N/A","Senior Citizen")))),"N/A")</f>
        <v>Adult</v>
      </c>
      <c r="I181" s="1">
        <v>0</v>
      </c>
      <c r="J181" s="1">
        <v>5</v>
      </c>
      <c r="K181" s="1">
        <f>SUM(Table1[[#This Row],[SibSp]:[Parch]])</f>
        <v>5</v>
      </c>
      <c r="L181" s="1" t="s">
        <v>1264</v>
      </c>
      <c r="M181" s="14">
        <v>39.6875</v>
      </c>
      <c r="N181" s="11" t="s">
        <v>1784</v>
      </c>
      <c r="O181" t="s">
        <v>1741</v>
      </c>
    </row>
    <row r="182" spans="1:15" ht="13.2" x14ac:dyDescent="0.25">
      <c r="A182" s="1">
        <v>687</v>
      </c>
      <c r="B182" s="1">
        <v>0</v>
      </c>
      <c r="C182" s="1" t="s">
        <v>1993</v>
      </c>
      <c r="D182" s="1">
        <v>3</v>
      </c>
      <c r="E182" s="1" t="s">
        <v>13</v>
      </c>
      <c r="F182" s="1">
        <v>14</v>
      </c>
      <c r="G182" s="1">
        <v>14</v>
      </c>
      <c r="H182" s="1" t="str">
        <f>IFERROR(IF(Table1[[#This Row],[Age]]&lt;12,"Child",IF(Table1[[#This Row],[Age]]&lt;19,"Teen",IF(Table1[[#This Row],[Age]]&lt;59,"Adult",IF(G182="N/A","N/A","Senior Citizen")))),"N/A")</f>
        <v>Teen</v>
      </c>
      <c r="I182" s="1">
        <v>4</v>
      </c>
      <c r="J182" s="1">
        <v>1</v>
      </c>
      <c r="K182" s="1">
        <f>SUM(Table1[[#This Row],[SibSp]:[Parch]])</f>
        <v>5</v>
      </c>
      <c r="L182" s="1" t="s">
        <v>1264</v>
      </c>
      <c r="M182" s="14">
        <v>39.6875</v>
      </c>
      <c r="N182" s="11" t="s">
        <v>1784</v>
      </c>
      <c r="O182" t="s">
        <v>1741</v>
      </c>
    </row>
    <row r="183" spans="1:15" ht="13.2" x14ac:dyDescent="0.25">
      <c r="A183" s="1">
        <v>825</v>
      </c>
      <c r="B183" s="1">
        <v>0</v>
      </c>
      <c r="C183" s="1" t="s">
        <v>1993</v>
      </c>
      <c r="D183" s="1">
        <v>3</v>
      </c>
      <c r="E183" s="1" t="s">
        <v>13</v>
      </c>
      <c r="F183" s="1">
        <v>2</v>
      </c>
      <c r="G183" s="1">
        <v>2</v>
      </c>
      <c r="H183" s="1" t="str">
        <f>IFERROR(IF(Table1[[#This Row],[Age]]&lt;12,"Child",IF(Table1[[#This Row],[Age]]&lt;19,"Teen",IF(Table1[[#This Row],[Age]]&lt;59,"Adult",IF(G183="N/A","N/A","Senior Citizen")))),"N/A")</f>
        <v>Child</v>
      </c>
      <c r="I183" s="1">
        <v>4</v>
      </c>
      <c r="J183" s="1">
        <v>1</v>
      </c>
      <c r="K183" s="1">
        <f>SUM(Table1[[#This Row],[SibSp]:[Parch]])</f>
        <v>5</v>
      </c>
      <c r="L183" s="1" t="s">
        <v>1264</v>
      </c>
      <c r="M183" s="14">
        <v>39.6875</v>
      </c>
      <c r="N183" s="11" t="s">
        <v>1784</v>
      </c>
      <c r="O183" t="s">
        <v>1741</v>
      </c>
    </row>
    <row r="184" spans="1:15" ht="13.2" x14ac:dyDescent="0.25">
      <c r="A184" s="1">
        <v>557</v>
      </c>
      <c r="B184" s="1">
        <v>1</v>
      </c>
      <c r="C184" s="1" t="s">
        <v>1994</v>
      </c>
      <c r="D184" s="1">
        <v>1</v>
      </c>
      <c r="E184" s="1" t="s">
        <v>17</v>
      </c>
      <c r="F184" s="1">
        <v>48</v>
      </c>
      <c r="G184" s="1">
        <v>48</v>
      </c>
      <c r="H184" s="1" t="str">
        <f>IFERROR(IF(Table1[[#This Row],[Age]]&lt;12,"Child",IF(Table1[[#This Row],[Age]]&lt;19,"Teen",IF(Table1[[#This Row],[Age]]&lt;59,"Adult",IF(G184="N/A","N/A","Senior Citizen")))),"N/A")</f>
        <v>Adult</v>
      </c>
      <c r="I184" s="1">
        <v>1</v>
      </c>
      <c r="J184" s="1">
        <v>0</v>
      </c>
      <c r="K184" s="1">
        <f>SUM(Table1[[#This Row],[SibSp]:[Parch]])</f>
        <v>1</v>
      </c>
      <c r="L184" s="1" t="s">
        <v>1560</v>
      </c>
      <c r="M184" s="14">
        <v>39.6</v>
      </c>
      <c r="N184" s="11" t="s">
        <v>1949</v>
      </c>
      <c r="O184" t="s">
        <v>1742</v>
      </c>
    </row>
    <row r="185" spans="1:15" ht="13.2" x14ac:dyDescent="0.25">
      <c r="A185" s="1">
        <v>767</v>
      </c>
      <c r="B185" s="1">
        <v>0</v>
      </c>
      <c r="C185" s="1" t="s">
        <v>1993</v>
      </c>
      <c r="D185" s="1">
        <v>1</v>
      </c>
      <c r="E185" s="1" t="s">
        <v>13</v>
      </c>
      <c r="G185" s="4" t="s">
        <v>1226</v>
      </c>
      <c r="H185" s="1" t="str">
        <f>IFERROR(IF(Table1[[#This Row],[Age]]&lt;12,"Child",IF(Table1[[#This Row],[Age]]&lt;19,"Teen",IF(Table1[[#This Row],[Age]]&lt;59,"Adult",IF(G185="N/A","N/A","Senior Citizen")))),"N/A")</f>
        <v>N/A</v>
      </c>
      <c r="I185" s="1">
        <v>0</v>
      </c>
      <c r="J185" s="1">
        <v>0</v>
      </c>
      <c r="K185" s="1">
        <f>SUM(Table1[[#This Row],[SibSp]:[Parch]])</f>
        <v>0</v>
      </c>
      <c r="L185" s="1" t="s">
        <v>1676</v>
      </c>
      <c r="M185" s="14">
        <v>39.6</v>
      </c>
      <c r="N185" s="11" t="s">
        <v>1949</v>
      </c>
      <c r="O185" t="s">
        <v>1742</v>
      </c>
    </row>
    <row r="186" spans="1:15" ht="13.2" x14ac:dyDescent="0.25">
      <c r="A186" s="1">
        <v>854</v>
      </c>
      <c r="B186" s="1">
        <v>1</v>
      </c>
      <c r="C186" s="1" t="s">
        <v>1994</v>
      </c>
      <c r="D186" s="1">
        <v>1</v>
      </c>
      <c r="E186" s="1" t="s">
        <v>17</v>
      </c>
      <c r="F186" s="1">
        <v>16</v>
      </c>
      <c r="G186" s="1">
        <v>16</v>
      </c>
      <c r="H186" s="1" t="str">
        <f>IFERROR(IF(Table1[[#This Row],[Age]]&lt;12,"Child",IF(Table1[[#This Row],[Age]]&lt;19,"Teen",IF(Table1[[#This Row],[Age]]&lt;59,"Adult",IF(G186="N/A","N/A","Senior Citizen")))),"N/A")</f>
        <v>Teen</v>
      </c>
      <c r="I186" s="1">
        <v>0</v>
      </c>
      <c r="J186" s="1">
        <v>1</v>
      </c>
      <c r="K186" s="1">
        <f>SUM(Table1[[#This Row],[SibSp]:[Parch]])</f>
        <v>1</v>
      </c>
      <c r="L186" s="1" t="s">
        <v>1176</v>
      </c>
      <c r="M186" s="14">
        <v>39.4</v>
      </c>
      <c r="N186" s="11" t="s">
        <v>1985</v>
      </c>
      <c r="O186" t="s">
        <v>1741</v>
      </c>
    </row>
    <row r="187" spans="1:15" ht="13.2" x14ac:dyDescent="0.25">
      <c r="A187" s="1">
        <v>184</v>
      </c>
      <c r="B187" s="1">
        <v>1</v>
      </c>
      <c r="C187" s="1" t="s">
        <v>1994</v>
      </c>
      <c r="D187" s="1">
        <v>2</v>
      </c>
      <c r="E187" s="1" t="s">
        <v>13</v>
      </c>
      <c r="F187" s="1">
        <v>1</v>
      </c>
      <c r="G187" s="1">
        <v>1</v>
      </c>
      <c r="H187" s="1" t="str">
        <f>IFERROR(IF(Table1[[#This Row],[Age]]&lt;12,"Child",IF(Table1[[#This Row],[Age]]&lt;19,"Teen",IF(Table1[[#This Row],[Age]]&lt;59,"Adult",IF(G187="N/A","N/A","Senior Citizen")))),"N/A")</f>
        <v>Child</v>
      </c>
      <c r="I187" s="1">
        <v>2</v>
      </c>
      <c r="J187" s="1">
        <v>1</v>
      </c>
      <c r="K187" s="1">
        <f>SUM(Table1[[#This Row],[SibSp]:[Parch]])</f>
        <v>3</v>
      </c>
      <c r="L187" s="1" t="s">
        <v>1339</v>
      </c>
      <c r="M187" s="14">
        <v>39</v>
      </c>
      <c r="N187" s="11" t="s">
        <v>1850</v>
      </c>
      <c r="O187" t="s">
        <v>1741</v>
      </c>
    </row>
    <row r="188" spans="1:15" ht="13.2" x14ac:dyDescent="0.25">
      <c r="A188" s="1">
        <v>619</v>
      </c>
      <c r="B188" s="1">
        <v>1</v>
      </c>
      <c r="C188" s="1" t="s">
        <v>1994</v>
      </c>
      <c r="D188" s="1">
        <v>2</v>
      </c>
      <c r="E188" s="1" t="s">
        <v>17</v>
      </c>
      <c r="F188" s="1">
        <v>4</v>
      </c>
      <c r="G188" s="1">
        <v>4</v>
      </c>
      <c r="H188" s="1" t="str">
        <f>IFERROR(IF(Table1[[#This Row],[Age]]&lt;12,"Child",IF(Table1[[#This Row],[Age]]&lt;19,"Teen",IF(Table1[[#This Row],[Age]]&lt;59,"Adult",IF(G188="N/A","N/A","Senior Citizen")))),"N/A")</f>
        <v>Child</v>
      </c>
      <c r="I188" s="1">
        <v>2</v>
      </c>
      <c r="J188" s="1">
        <v>1</v>
      </c>
      <c r="K188" s="1">
        <f>SUM(Table1[[#This Row],[SibSp]:[Parch]])</f>
        <v>3</v>
      </c>
      <c r="L188" s="1" t="s">
        <v>1339</v>
      </c>
      <c r="M188" s="14">
        <v>39</v>
      </c>
      <c r="N188" s="11" t="s">
        <v>1850</v>
      </c>
      <c r="O188" t="s">
        <v>1741</v>
      </c>
    </row>
    <row r="189" spans="1:15" ht="13.2" x14ac:dyDescent="0.25">
      <c r="A189" s="1">
        <v>671</v>
      </c>
      <c r="B189" s="1">
        <v>1</v>
      </c>
      <c r="C189" s="1" t="s">
        <v>1994</v>
      </c>
      <c r="D189" s="1">
        <v>2</v>
      </c>
      <c r="E189" s="1" t="s">
        <v>17</v>
      </c>
      <c r="F189" s="1">
        <v>40</v>
      </c>
      <c r="G189" s="1">
        <v>40</v>
      </c>
      <c r="H189" s="1" t="str">
        <f>IFERROR(IF(Table1[[#This Row],[Age]]&lt;12,"Child",IF(Table1[[#This Row],[Age]]&lt;19,"Teen",IF(Table1[[#This Row],[Age]]&lt;59,"Adult",IF(G189="N/A","N/A","Senior Citizen")))),"N/A")</f>
        <v>Adult</v>
      </c>
      <c r="I189" s="1">
        <v>1</v>
      </c>
      <c r="J189" s="1">
        <v>1</v>
      </c>
      <c r="K189" s="1">
        <f>SUM(Table1[[#This Row],[SibSp]:[Parch]])</f>
        <v>2</v>
      </c>
      <c r="L189" s="1" t="s">
        <v>1621</v>
      </c>
      <c r="M189" s="14">
        <v>39</v>
      </c>
      <c r="N189" s="11" t="s">
        <v>1850</v>
      </c>
      <c r="O189" t="s">
        <v>1741</v>
      </c>
    </row>
    <row r="190" spans="1:15" ht="13.2" x14ac:dyDescent="0.25">
      <c r="A190" s="1">
        <v>685</v>
      </c>
      <c r="B190" s="1">
        <v>0</v>
      </c>
      <c r="C190" s="1" t="s">
        <v>1993</v>
      </c>
      <c r="D190" s="1">
        <v>2</v>
      </c>
      <c r="E190" s="1" t="s">
        <v>13</v>
      </c>
      <c r="F190" s="1">
        <v>60</v>
      </c>
      <c r="G190" s="1">
        <v>60</v>
      </c>
      <c r="H190" s="1" t="str">
        <f>IFERROR(IF(Table1[[#This Row],[Age]]&lt;12,"Child",IF(Table1[[#This Row],[Age]]&lt;19,"Teen",IF(Table1[[#This Row],[Age]]&lt;59,"Adult",IF(G190="N/A","N/A","Senior Citizen")))),"N/A")</f>
        <v>Senior Citizen</v>
      </c>
      <c r="I190" s="1">
        <v>1</v>
      </c>
      <c r="J190" s="1">
        <v>1</v>
      </c>
      <c r="K190" s="1">
        <f>SUM(Table1[[#This Row],[SibSp]:[Parch]])</f>
        <v>2</v>
      </c>
      <c r="L190" s="1" t="s">
        <v>1621</v>
      </c>
      <c r="M190" s="14">
        <v>39</v>
      </c>
      <c r="N190" s="11" t="s">
        <v>1850</v>
      </c>
      <c r="O190" t="s">
        <v>1741</v>
      </c>
    </row>
    <row r="191" spans="1:15" ht="13.2" x14ac:dyDescent="0.25">
      <c r="A191" s="1">
        <v>463</v>
      </c>
      <c r="B191" s="1">
        <v>0</v>
      </c>
      <c r="C191" s="1" t="s">
        <v>1993</v>
      </c>
      <c r="D191" s="1">
        <v>1</v>
      </c>
      <c r="E191" s="1" t="s">
        <v>13</v>
      </c>
      <c r="F191" s="1">
        <v>47</v>
      </c>
      <c r="G191" s="1">
        <v>47</v>
      </c>
      <c r="H191" s="1" t="str">
        <f>IFERROR(IF(Table1[[#This Row],[Age]]&lt;12,"Child",IF(Table1[[#This Row],[Age]]&lt;19,"Teen",IF(Table1[[#This Row],[Age]]&lt;59,"Adult",IF(G191="N/A","N/A","Senior Citizen")))),"N/A")</f>
        <v>Adult</v>
      </c>
      <c r="I191" s="1">
        <v>0</v>
      </c>
      <c r="J191" s="1">
        <v>0</v>
      </c>
      <c r="K191" s="1">
        <f>SUM(Table1[[#This Row],[SibSp]:[Parch]])</f>
        <v>0</v>
      </c>
      <c r="L191" s="1" t="s">
        <v>1511</v>
      </c>
      <c r="M191" s="14">
        <v>38.5</v>
      </c>
      <c r="N191" s="11" t="s">
        <v>1925</v>
      </c>
      <c r="O191" t="s">
        <v>1741</v>
      </c>
    </row>
    <row r="192" spans="1:15" ht="13.2" x14ac:dyDescent="0.25">
      <c r="A192" s="1">
        <v>818</v>
      </c>
      <c r="B192" s="1">
        <v>0</v>
      </c>
      <c r="C192" s="1" t="s">
        <v>1993</v>
      </c>
      <c r="D192" s="1">
        <v>2</v>
      </c>
      <c r="E192" s="1" t="s">
        <v>13</v>
      </c>
      <c r="F192" s="1">
        <v>31</v>
      </c>
      <c r="G192" s="1">
        <v>31</v>
      </c>
      <c r="H192" s="1" t="str">
        <f>IFERROR(IF(Table1[[#This Row],[Age]]&lt;12,"Child",IF(Table1[[#This Row],[Age]]&lt;19,"Teen",IF(Table1[[#This Row],[Age]]&lt;59,"Adult",IF(G192="N/A","N/A","Senior Citizen")))),"N/A")</f>
        <v>Adult</v>
      </c>
      <c r="I192" s="1">
        <v>1</v>
      </c>
      <c r="J192" s="1">
        <v>1</v>
      </c>
      <c r="K192" s="1">
        <f>SUM(Table1[[#This Row],[SibSp]:[Parch]])</f>
        <v>2</v>
      </c>
      <c r="L192" s="1" t="s">
        <v>1132</v>
      </c>
      <c r="M192" s="14">
        <v>37.004199999999997</v>
      </c>
      <c r="N192" s="11" t="s">
        <v>1980</v>
      </c>
      <c r="O192" t="s">
        <v>1742</v>
      </c>
    </row>
    <row r="193" spans="1:15" ht="13.2" x14ac:dyDescent="0.25">
      <c r="A193" s="1">
        <v>828</v>
      </c>
      <c r="B193" s="1">
        <v>1</v>
      </c>
      <c r="C193" s="1" t="s">
        <v>1994</v>
      </c>
      <c r="D193" s="1">
        <v>2</v>
      </c>
      <c r="E193" s="1" t="s">
        <v>13</v>
      </c>
      <c r="F193" s="1">
        <v>1</v>
      </c>
      <c r="G193" s="1">
        <v>1</v>
      </c>
      <c r="H193" s="1" t="str">
        <f>IFERROR(IF(Table1[[#This Row],[Age]]&lt;12,"Child",IF(Table1[[#This Row],[Age]]&lt;19,"Teen",IF(Table1[[#This Row],[Age]]&lt;59,"Adult",IF(G193="N/A","N/A","Senior Citizen")))),"N/A")</f>
        <v>Child</v>
      </c>
      <c r="I193" s="1">
        <v>0</v>
      </c>
      <c r="J193" s="1">
        <v>2</v>
      </c>
      <c r="K193" s="1">
        <f>SUM(Table1[[#This Row],[SibSp]:[Parch]])</f>
        <v>2</v>
      </c>
      <c r="L193" s="1" t="s">
        <v>1132</v>
      </c>
      <c r="M193" s="14">
        <v>37.004199999999997</v>
      </c>
      <c r="N193" s="11" t="s">
        <v>1980</v>
      </c>
      <c r="O193" t="s">
        <v>1742</v>
      </c>
    </row>
    <row r="194" spans="1:15" ht="13.2" x14ac:dyDescent="0.25">
      <c r="A194" s="1">
        <v>146</v>
      </c>
      <c r="B194" s="1">
        <v>0</v>
      </c>
      <c r="C194" s="1" t="s">
        <v>1993</v>
      </c>
      <c r="D194" s="1">
        <v>2</v>
      </c>
      <c r="E194" s="1" t="s">
        <v>13</v>
      </c>
      <c r="F194" s="1">
        <v>19</v>
      </c>
      <c r="G194" s="1">
        <v>19</v>
      </c>
      <c r="H194" s="1" t="str">
        <f>IFERROR(IF(Table1[[#This Row],[Age]]&lt;12,"Child",IF(Table1[[#This Row],[Age]]&lt;19,"Teen",IF(Table1[[#This Row],[Age]]&lt;59,"Adult",IF(G194="N/A","N/A","Senior Citizen")))),"N/A")</f>
        <v>Adult</v>
      </c>
      <c r="I194" s="1">
        <v>1</v>
      </c>
      <c r="J194" s="1">
        <v>1</v>
      </c>
      <c r="K194" s="1">
        <f>SUM(Table1[[#This Row],[SibSp]:[Parch]])</f>
        <v>2</v>
      </c>
      <c r="L194" s="1" t="s">
        <v>229</v>
      </c>
      <c r="M194" s="14">
        <v>36.75</v>
      </c>
      <c r="N194" s="11" t="s">
        <v>1831</v>
      </c>
      <c r="O194" t="s">
        <v>1741</v>
      </c>
    </row>
    <row r="195" spans="1:15" ht="13.2" x14ac:dyDescent="0.25">
      <c r="A195" s="1">
        <v>550</v>
      </c>
      <c r="B195" s="1">
        <v>1</v>
      </c>
      <c r="C195" s="1" t="s">
        <v>1994</v>
      </c>
      <c r="D195" s="1">
        <v>2</v>
      </c>
      <c r="E195" s="1" t="s">
        <v>13</v>
      </c>
      <c r="F195" s="1">
        <v>8</v>
      </c>
      <c r="G195" s="1">
        <v>8</v>
      </c>
      <c r="H195" s="1" t="str">
        <f>IFERROR(IF(Table1[[#This Row],[Age]]&lt;12,"Child",IF(Table1[[#This Row],[Age]]&lt;19,"Teen",IF(Table1[[#This Row],[Age]]&lt;59,"Adult",IF(G195="N/A","N/A","Senior Citizen")))),"N/A")</f>
        <v>Child</v>
      </c>
      <c r="I195" s="1">
        <v>1</v>
      </c>
      <c r="J195" s="1">
        <v>1</v>
      </c>
      <c r="K195" s="1">
        <f>SUM(Table1[[#This Row],[SibSp]:[Parch]])</f>
        <v>2</v>
      </c>
      <c r="L195" s="1" t="s">
        <v>229</v>
      </c>
      <c r="M195" s="14">
        <v>36.75</v>
      </c>
      <c r="N195" s="11" t="s">
        <v>1831</v>
      </c>
      <c r="O195" t="s">
        <v>1741</v>
      </c>
    </row>
    <row r="196" spans="1:15" ht="13.2" x14ac:dyDescent="0.25">
      <c r="A196" s="1">
        <v>24</v>
      </c>
      <c r="B196" s="1">
        <v>1</v>
      </c>
      <c r="C196" s="1" t="s">
        <v>1994</v>
      </c>
      <c r="D196" s="1">
        <v>1</v>
      </c>
      <c r="E196" s="1" t="s">
        <v>13</v>
      </c>
      <c r="F196" s="1">
        <v>28</v>
      </c>
      <c r="G196" s="1">
        <v>28</v>
      </c>
      <c r="H196" s="1" t="str">
        <f>IFERROR(IF(Table1[[#This Row],[Age]]&lt;12,"Child",IF(Table1[[#This Row],[Age]]&lt;19,"Teen",IF(Table1[[#This Row],[Age]]&lt;59,"Adult",IF(G196="N/A","N/A","Senior Citizen")))),"N/A")</f>
        <v>Adult</v>
      </c>
      <c r="I196" s="1">
        <v>0</v>
      </c>
      <c r="J196" s="1">
        <v>0</v>
      </c>
      <c r="K196" s="1">
        <f>SUM(Table1[[#This Row],[SibSp]:[Parch]])</f>
        <v>0</v>
      </c>
      <c r="L196" s="1" t="s">
        <v>1245</v>
      </c>
      <c r="M196" s="14">
        <v>35.5</v>
      </c>
      <c r="N196" s="11" t="s">
        <v>1765</v>
      </c>
      <c r="O196" t="s">
        <v>1741</v>
      </c>
    </row>
    <row r="197" spans="1:15" ht="13.2" x14ac:dyDescent="0.25">
      <c r="A197" s="1">
        <v>56</v>
      </c>
      <c r="B197" s="1">
        <v>1</v>
      </c>
      <c r="C197" s="1" t="s">
        <v>1994</v>
      </c>
      <c r="D197" s="1">
        <v>1</v>
      </c>
      <c r="E197" s="1" t="s">
        <v>13</v>
      </c>
      <c r="G197" s="4" t="s">
        <v>1226</v>
      </c>
      <c r="H197" s="1" t="str">
        <f>IFERROR(IF(Table1[[#This Row],[Age]]&lt;12,"Child",IF(Table1[[#This Row],[Age]]&lt;19,"Teen",IF(Table1[[#This Row],[Age]]&lt;59,"Adult",IF(G197="N/A","N/A","Senior Citizen")))),"N/A")</f>
        <v>N/A</v>
      </c>
      <c r="I197" s="1">
        <v>0</v>
      </c>
      <c r="J197" s="1">
        <v>0</v>
      </c>
      <c r="K197" s="1">
        <f>SUM(Table1[[#This Row],[SibSp]:[Parch]])</f>
        <v>0</v>
      </c>
      <c r="L197" s="1" t="s">
        <v>1267</v>
      </c>
      <c r="M197" s="14">
        <v>35.5</v>
      </c>
      <c r="N197" s="11" t="s">
        <v>1765</v>
      </c>
      <c r="O197" t="s">
        <v>1741</v>
      </c>
    </row>
    <row r="198" spans="1:15" ht="13.2" x14ac:dyDescent="0.25">
      <c r="A198" s="1">
        <v>340</v>
      </c>
      <c r="B198" s="1">
        <v>0</v>
      </c>
      <c r="C198" s="1" t="s">
        <v>1993</v>
      </c>
      <c r="D198" s="1">
        <v>1</v>
      </c>
      <c r="E198" s="1" t="s">
        <v>13</v>
      </c>
      <c r="F198" s="1">
        <v>45</v>
      </c>
      <c r="G198" s="1">
        <v>45</v>
      </c>
      <c r="H198" s="1" t="str">
        <f>IFERROR(IF(Table1[[#This Row],[Age]]&lt;12,"Child",IF(Table1[[#This Row],[Age]]&lt;19,"Teen",IF(Table1[[#This Row],[Age]]&lt;59,"Adult",IF(G198="N/A","N/A","Senior Citizen")))),"N/A")</f>
        <v>Adult</v>
      </c>
      <c r="I198" s="1">
        <v>0</v>
      </c>
      <c r="J198" s="1">
        <v>0</v>
      </c>
      <c r="K198" s="1">
        <f>SUM(Table1[[#This Row],[SibSp]:[Parch]])</f>
        <v>0</v>
      </c>
      <c r="L198" s="1" t="s">
        <v>1433</v>
      </c>
      <c r="M198" s="14">
        <v>35.5</v>
      </c>
      <c r="N198" s="11" t="s">
        <v>1765</v>
      </c>
      <c r="O198" t="s">
        <v>1741</v>
      </c>
    </row>
    <row r="199" spans="1:15" ht="13.2" x14ac:dyDescent="0.25">
      <c r="A199" s="1">
        <v>648</v>
      </c>
      <c r="B199" s="1">
        <v>1</v>
      </c>
      <c r="C199" s="1" t="s">
        <v>1994</v>
      </c>
      <c r="D199" s="1">
        <v>1</v>
      </c>
      <c r="E199" s="1" t="s">
        <v>13</v>
      </c>
      <c r="F199" s="1">
        <v>56</v>
      </c>
      <c r="G199" s="1">
        <v>56</v>
      </c>
      <c r="H199" s="1" t="str">
        <f>IFERROR(IF(Table1[[#This Row],[Age]]&lt;12,"Child",IF(Table1[[#This Row],[Age]]&lt;19,"Teen",IF(Table1[[#This Row],[Age]]&lt;59,"Adult",IF(G199="N/A","N/A","Senior Citizen")))),"N/A")</f>
        <v>Adult</v>
      </c>
      <c r="I199" s="1">
        <v>0</v>
      </c>
      <c r="J199" s="1">
        <v>0</v>
      </c>
      <c r="K199" s="1">
        <f>SUM(Table1[[#This Row],[SibSp]:[Parch]])</f>
        <v>0</v>
      </c>
      <c r="L199" s="1" t="s">
        <v>1608</v>
      </c>
      <c r="M199" s="14">
        <v>35.5</v>
      </c>
      <c r="N199" s="11" t="s">
        <v>1765</v>
      </c>
      <c r="O199" t="s">
        <v>1742</v>
      </c>
    </row>
    <row r="200" spans="1:15" ht="13.2" x14ac:dyDescent="0.25">
      <c r="A200" s="1">
        <v>352</v>
      </c>
      <c r="B200" s="1">
        <v>0</v>
      </c>
      <c r="C200" s="1" t="s">
        <v>1993</v>
      </c>
      <c r="D200" s="1">
        <v>1</v>
      </c>
      <c r="E200" s="1" t="s">
        <v>13</v>
      </c>
      <c r="G200" s="4" t="s">
        <v>1226</v>
      </c>
      <c r="H200" s="1" t="str">
        <f>IFERROR(IF(Table1[[#This Row],[Age]]&lt;12,"Child",IF(Table1[[#This Row],[Age]]&lt;19,"Teen",IF(Table1[[#This Row],[Age]]&lt;59,"Adult",IF(G200="N/A","N/A","Senior Citizen")))),"N/A")</f>
        <v>N/A</v>
      </c>
      <c r="I200" s="1">
        <v>0</v>
      </c>
      <c r="J200" s="1">
        <v>0</v>
      </c>
      <c r="K200" s="1">
        <f>SUM(Table1[[#This Row],[SibSp]:[Parch]])</f>
        <v>0</v>
      </c>
      <c r="L200" s="1" t="s">
        <v>1442</v>
      </c>
      <c r="M200" s="14">
        <v>35</v>
      </c>
      <c r="N200" s="11" t="s">
        <v>1902</v>
      </c>
      <c r="O200" t="s">
        <v>1741</v>
      </c>
    </row>
    <row r="201" spans="1:15" ht="13.2" x14ac:dyDescent="0.25">
      <c r="A201" s="1">
        <v>97</v>
      </c>
      <c r="B201" s="1">
        <v>0</v>
      </c>
      <c r="C201" s="1" t="s">
        <v>1993</v>
      </c>
      <c r="D201" s="1">
        <v>1</v>
      </c>
      <c r="E201" s="1" t="s">
        <v>13</v>
      </c>
      <c r="F201" s="1">
        <v>71</v>
      </c>
      <c r="G201" s="1">
        <v>71</v>
      </c>
      <c r="H201" s="1" t="str">
        <f>IFERROR(IF(Table1[[#This Row],[Age]]&lt;12,"Child",IF(Table1[[#This Row],[Age]]&lt;19,"Teen",IF(Table1[[#This Row],[Age]]&lt;59,"Adult",IF(G201="N/A","N/A","Senior Citizen")))),"N/A")</f>
        <v>Senior Citizen</v>
      </c>
      <c r="I201" s="1">
        <v>0</v>
      </c>
      <c r="J201" s="1">
        <v>0</v>
      </c>
      <c r="K201" s="1">
        <f>SUM(Table1[[#This Row],[SibSp]:[Parch]])</f>
        <v>0</v>
      </c>
      <c r="L201" s="1" t="s">
        <v>159</v>
      </c>
      <c r="M201" s="14">
        <v>34.654200000000003</v>
      </c>
      <c r="N201" s="11" t="s">
        <v>1810</v>
      </c>
      <c r="O201" t="s">
        <v>1742</v>
      </c>
    </row>
    <row r="202" spans="1:15" ht="13.2" x14ac:dyDescent="0.25">
      <c r="A202" s="1">
        <v>87</v>
      </c>
      <c r="B202" s="1">
        <v>0</v>
      </c>
      <c r="C202" s="1" t="s">
        <v>1993</v>
      </c>
      <c r="D202" s="1">
        <v>3</v>
      </c>
      <c r="E202" s="1" t="s">
        <v>13</v>
      </c>
      <c r="F202" s="1">
        <v>16</v>
      </c>
      <c r="G202" s="1">
        <v>16</v>
      </c>
      <c r="H202" s="1" t="str">
        <f>IFERROR(IF(Table1[[#This Row],[Age]]&lt;12,"Child",IF(Table1[[#This Row],[Age]]&lt;19,"Teen",IF(Table1[[#This Row],[Age]]&lt;59,"Adult",IF(G202="N/A","N/A","Senior Citizen")))),"N/A")</f>
        <v>Teen</v>
      </c>
      <c r="I202" s="1">
        <v>1</v>
      </c>
      <c r="J202" s="1">
        <v>3</v>
      </c>
      <c r="K202" s="1">
        <f>SUM(Table1[[#This Row],[SibSp]:[Parch]])</f>
        <v>4</v>
      </c>
      <c r="L202" s="1" t="s">
        <v>144</v>
      </c>
      <c r="M202" s="14">
        <v>34.375</v>
      </c>
      <c r="N202" s="11" t="s">
        <v>1807</v>
      </c>
      <c r="O202" t="s">
        <v>1741</v>
      </c>
    </row>
    <row r="203" spans="1:15" ht="13.2" x14ac:dyDescent="0.25">
      <c r="A203" s="1">
        <v>148</v>
      </c>
      <c r="B203" s="1">
        <v>0</v>
      </c>
      <c r="C203" s="1" t="s">
        <v>1993</v>
      </c>
      <c r="D203" s="1">
        <v>3</v>
      </c>
      <c r="E203" s="1" t="s">
        <v>17</v>
      </c>
      <c r="F203" s="1">
        <v>9</v>
      </c>
      <c r="G203" s="1">
        <v>9</v>
      </c>
      <c r="H203" s="1" t="str">
        <f>IFERROR(IF(Table1[[#This Row],[Age]]&lt;12,"Child",IF(Table1[[#This Row],[Age]]&lt;19,"Teen",IF(Table1[[#This Row],[Age]]&lt;59,"Adult",IF(G203="N/A","N/A","Senior Citizen")))),"N/A")</f>
        <v>Child</v>
      </c>
      <c r="I203" s="1">
        <v>2</v>
      </c>
      <c r="J203" s="1">
        <v>2</v>
      </c>
      <c r="K203" s="1">
        <f>SUM(Table1[[#This Row],[SibSp]:[Parch]])</f>
        <v>4</v>
      </c>
      <c r="L203" s="1" t="s">
        <v>144</v>
      </c>
      <c r="M203" s="14">
        <v>34.375</v>
      </c>
      <c r="N203" s="11" t="s">
        <v>1807</v>
      </c>
      <c r="O203" t="s">
        <v>1741</v>
      </c>
    </row>
    <row r="204" spans="1:15" ht="13.2" x14ac:dyDescent="0.25">
      <c r="A204" s="1">
        <v>437</v>
      </c>
      <c r="B204" s="1">
        <v>0</v>
      </c>
      <c r="C204" s="1" t="s">
        <v>1993</v>
      </c>
      <c r="D204" s="1">
        <v>3</v>
      </c>
      <c r="E204" s="1" t="s">
        <v>17</v>
      </c>
      <c r="F204" s="1">
        <v>21</v>
      </c>
      <c r="G204" s="1">
        <v>21</v>
      </c>
      <c r="H204" s="1" t="str">
        <f>IFERROR(IF(Table1[[#This Row],[Age]]&lt;12,"Child",IF(Table1[[#This Row],[Age]]&lt;19,"Teen",IF(Table1[[#This Row],[Age]]&lt;59,"Adult",IF(G204="N/A","N/A","Senior Citizen")))),"N/A")</f>
        <v>Adult</v>
      </c>
      <c r="I204" s="1">
        <v>2</v>
      </c>
      <c r="J204" s="1">
        <v>2</v>
      </c>
      <c r="K204" s="1">
        <f>SUM(Table1[[#This Row],[SibSp]:[Parch]])</f>
        <v>4</v>
      </c>
      <c r="L204" s="1" t="s">
        <v>144</v>
      </c>
      <c r="M204" s="14">
        <v>34.375</v>
      </c>
      <c r="N204" s="11" t="s">
        <v>1807</v>
      </c>
      <c r="O204" t="s">
        <v>1741</v>
      </c>
    </row>
    <row r="205" spans="1:15" ht="13.2" x14ac:dyDescent="0.25">
      <c r="A205" s="1">
        <v>737</v>
      </c>
      <c r="B205" s="1">
        <v>0</v>
      </c>
      <c r="C205" s="1" t="s">
        <v>1993</v>
      </c>
      <c r="D205" s="1">
        <v>3</v>
      </c>
      <c r="E205" s="1" t="s">
        <v>17</v>
      </c>
      <c r="F205" s="1">
        <v>48</v>
      </c>
      <c r="G205" s="1">
        <v>48</v>
      </c>
      <c r="H205" s="1" t="str">
        <f>IFERROR(IF(Table1[[#This Row],[Age]]&lt;12,"Child",IF(Table1[[#This Row],[Age]]&lt;19,"Teen",IF(Table1[[#This Row],[Age]]&lt;59,"Adult",IF(G205="N/A","N/A","Senior Citizen")))),"N/A")</f>
        <v>Adult</v>
      </c>
      <c r="I205" s="1">
        <v>1</v>
      </c>
      <c r="J205" s="1">
        <v>3</v>
      </c>
      <c r="K205" s="1">
        <f>SUM(Table1[[#This Row],[SibSp]:[Parch]])</f>
        <v>4</v>
      </c>
      <c r="L205" s="1" t="s">
        <v>144</v>
      </c>
      <c r="M205" s="14">
        <v>34.375</v>
      </c>
      <c r="N205" s="11" t="s">
        <v>1807</v>
      </c>
      <c r="O205" t="s">
        <v>1741</v>
      </c>
    </row>
    <row r="206" spans="1:15" ht="13.2" x14ac:dyDescent="0.25">
      <c r="A206" s="1">
        <v>516</v>
      </c>
      <c r="B206" s="1">
        <v>0</v>
      </c>
      <c r="C206" s="1" t="s">
        <v>1993</v>
      </c>
      <c r="D206" s="1">
        <v>1</v>
      </c>
      <c r="E206" s="1" t="s">
        <v>13</v>
      </c>
      <c r="F206" s="1">
        <v>47</v>
      </c>
      <c r="G206" s="1">
        <v>47</v>
      </c>
      <c r="H206" s="1" t="str">
        <f>IFERROR(IF(Table1[[#This Row],[Age]]&lt;12,"Child",IF(Table1[[#This Row],[Age]]&lt;19,"Teen",IF(Table1[[#This Row],[Age]]&lt;59,"Adult",IF(G206="N/A","N/A","Senior Citizen")))),"N/A")</f>
        <v>Adult</v>
      </c>
      <c r="I206" s="1">
        <v>0</v>
      </c>
      <c r="J206" s="1">
        <v>0</v>
      </c>
      <c r="K206" s="1">
        <f>SUM(Table1[[#This Row],[SibSp]:[Parch]])</f>
        <v>0</v>
      </c>
      <c r="L206" s="1" t="s">
        <v>1537</v>
      </c>
      <c r="M206" s="14">
        <v>34.020800000000001</v>
      </c>
      <c r="N206" s="11" t="s">
        <v>1941</v>
      </c>
      <c r="O206" t="s">
        <v>1741</v>
      </c>
    </row>
    <row r="207" spans="1:15" ht="13.2" x14ac:dyDescent="0.25">
      <c r="A207" s="1">
        <v>171</v>
      </c>
      <c r="B207" s="1">
        <v>0</v>
      </c>
      <c r="C207" s="1" t="s">
        <v>1993</v>
      </c>
      <c r="D207" s="1">
        <v>1</v>
      </c>
      <c r="E207" s="1" t="s">
        <v>13</v>
      </c>
      <c r="F207" s="1">
        <v>61</v>
      </c>
      <c r="G207" s="1">
        <v>61</v>
      </c>
      <c r="H207" s="1" t="str">
        <f>IFERROR(IF(Table1[[#This Row],[Age]]&lt;12,"Child",IF(Table1[[#This Row],[Age]]&lt;19,"Teen",IF(Table1[[#This Row],[Age]]&lt;59,"Adult",IF(G207="N/A","N/A","Senior Citizen")))),"N/A")</f>
        <v>Senior Citizen</v>
      </c>
      <c r="I207" s="1">
        <v>0</v>
      </c>
      <c r="J207" s="1">
        <v>0</v>
      </c>
      <c r="K207" s="1">
        <f>SUM(Table1[[#This Row],[SibSp]:[Parch]])</f>
        <v>0</v>
      </c>
      <c r="L207" s="1" t="s">
        <v>1334</v>
      </c>
      <c r="M207" s="14">
        <v>33.5</v>
      </c>
      <c r="N207" s="11" t="s">
        <v>1844</v>
      </c>
      <c r="O207" t="s">
        <v>1741</v>
      </c>
    </row>
    <row r="208" spans="1:15" ht="13.2" x14ac:dyDescent="0.25">
      <c r="A208" s="1">
        <v>597</v>
      </c>
      <c r="B208" s="1">
        <v>1</v>
      </c>
      <c r="C208" s="1" t="s">
        <v>1994</v>
      </c>
      <c r="D208" s="1">
        <v>2</v>
      </c>
      <c r="E208" s="1" t="s">
        <v>17</v>
      </c>
      <c r="G208" s="4" t="s">
        <v>1226</v>
      </c>
      <c r="H208" s="1" t="str">
        <f>IFERROR(IF(Table1[[#This Row],[Age]]&lt;12,"Child",IF(Table1[[#This Row],[Age]]&lt;19,"Teen",IF(Table1[[#This Row],[Age]]&lt;59,"Adult",IF(G208="N/A","N/A","Senior Citizen")))),"N/A")</f>
        <v>N/A</v>
      </c>
      <c r="I208" s="1">
        <v>0</v>
      </c>
      <c r="J208" s="1">
        <v>0</v>
      </c>
      <c r="K208" s="1">
        <f>SUM(Table1[[#This Row],[SibSp]:[Parch]])</f>
        <v>0</v>
      </c>
      <c r="L208" s="1" t="s">
        <v>1580</v>
      </c>
      <c r="M208" s="14">
        <v>33</v>
      </c>
      <c r="N208" s="11" t="s">
        <v>1957</v>
      </c>
      <c r="O208" t="s">
        <v>1741</v>
      </c>
    </row>
    <row r="209" spans="1:15" ht="13.2" x14ac:dyDescent="0.25">
      <c r="A209" s="1">
        <v>721</v>
      </c>
      <c r="B209" s="1">
        <v>1</v>
      </c>
      <c r="C209" s="1" t="s">
        <v>1994</v>
      </c>
      <c r="D209" s="1">
        <v>2</v>
      </c>
      <c r="E209" s="1" t="s">
        <v>17</v>
      </c>
      <c r="F209" s="1">
        <v>6</v>
      </c>
      <c r="G209" s="1">
        <v>6</v>
      </c>
      <c r="H209" s="1" t="str">
        <f>IFERROR(IF(Table1[[#This Row],[Age]]&lt;12,"Child",IF(Table1[[#This Row],[Age]]&lt;19,"Teen",IF(Table1[[#This Row],[Age]]&lt;59,"Adult",IF(G209="N/A","N/A","Senior Citizen")))),"N/A")</f>
        <v>Child</v>
      </c>
      <c r="I209" s="1">
        <v>0</v>
      </c>
      <c r="J209" s="1">
        <v>1</v>
      </c>
      <c r="K209" s="1">
        <f>SUM(Table1[[#This Row],[SibSp]:[Parch]])</f>
        <v>1</v>
      </c>
      <c r="L209" s="1" t="s">
        <v>1580</v>
      </c>
      <c r="M209" s="14">
        <v>33</v>
      </c>
      <c r="N209" s="11" t="s">
        <v>1957</v>
      </c>
      <c r="O209" t="s">
        <v>1741</v>
      </c>
    </row>
    <row r="210" spans="1:15" ht="13.2" x14ac:dyDescent="0.25">
      <c r="A210" s="1">
        <v>849</v>
      </c>
      <c r="B210" s="1">
        <v>0</v>
      </c>
      <c r="C210" s="1" t="s">
        <v>1993</v>
      </c>
      <c r="D210" s="1">
        <v>2</v>
      </c>
      <c r="E210" s="1" t="s">
        <v>13</v>
      </c>
      <c r="F210" s="1">
        <v>28</v>
      </c>
      <c r="G210" s="1">
        <v>28</v>
      </c>
      <c r="H210" s="1" t="str">
        <f>IFERROR(IF(Table1[[#This Row],[Age]]&lt;12,"Child",IF(Table1[[#This Row],[Age]]&lt;19,"Teen",IF(Table1[[#This Row],[Age]]&lt;59,"Adult",IF(G210="N/A","N/A","Senior Citizen")))),"N/A")</f>
        <v>Adult</v>
      </c>
      <c r="I210" s="1">
        <v>0</v>
      </c>
      <c r="J210" s="1">
        <v>1</v>
      </c>
      <c r="K210" s="1">
        <f>SUM(Table1[[#This Row],[SibSp]:[Parch]])</f>
        <v>1</v>
      </c>
      <c r="L210" s="1" t="s">
        <v>1580</v>
      </c>
      <c r="M210" s="14">
        <v>33</v>
      </c>
      <c r="N210" s="11" t="s">
        <v>1957</v>
      </c>
      <c r="O210" t="s">
        <v>1741</v>
      </c>
    </row>
    <row r="211" spans="1:15" ht="13.2" x14ac:dyDescent="0.25">
      <c r="A211" s="1">
        <v>417</v>
      </c>
      <c r="B211" s="1">
        <v>1</v>
      </c>
      <c r="C211" s="1" t="s">
        <v>1994</v>
      </c>
      <c r="D211" s="1">
        <v>2</v>
      </c>
      <c r="E211" s="1" t="s">
        <v>17</v>
      </c>
      <c r="F211" s="1">
        <v>34</v>
      </c>
      <c r="G211" s="1">
        <v>34</v>
      </c>
      <c r="H211" s="1" t="str">
        <f>IFERROR(IF(Table1[[#This Row],[Age]]&lt;12,"Child",IF(Table1[[#This Row],[Age]]&lt;19,"Teen",IF(Table1[[#This Row],[Age]]&lt;59,"Adult",IF(G211="N/A","N/A","Senior Citizen")))),"N/A")</f>
        <v>Adult</v>
      </c>
      <c r="I211" s="1">
        <v>1</v>
      </c>
      <c r="J211" s="1">
        <v>1</v>
      </c>
      <c r="K211" s="1">
        <f>SUM(Table1[[#This Row],[SibSp]:[Parch]])</f>
        <v>2</v>
      </c>
      <c r="L211" s="1" t="s">
        <v>1481</v>
      </c>
      <c r="M211" s="14">
        <v>32.5</v>
      </c>
      <c r="N211" s="11" t="s">
        <v>1916</v>
      </c>
      <c r="O211" t="s">
        <v>1741</v>
      </c>
    </row>
    <row r="212" spans="1:15" ht="13.2" x14ac:dyDescent="0.25">
      <c r="A212" s="1">
        <v>626</v>
      </c>
      <c r="B212" s="1">
        <v>0</v>
      </c>
      <c r="C212" s="1" t="s">
        <v>1993</v>
      </c>
      <c r="D212" s="1">
        <v>1</v>
      </c>
      <c r="E212" s="1" t="s">
        <v>13</v>
      </c>
      <c r="F212" s="1">
        <v>61</v>
      </c>
      <c r="G212" s="1">
        <v>61</v>
      </c>
      <c r="H212" s="1" t="str">
        <f>IFERROR(IF(Table1[[#This Row],[Age]]&lt;12,"Child",IF(Table1[[#This Row],[Age]]&lt;19,"Teen",IF(Table1[[#This Row],[Age]]&lt;59,"Adult",IF(G212="N/A","N/A","Senior Citizen")))),"N/A")</f>
        <v>Senior Citizen</v>
      </c>
      <c r="I212" s="1">
        <v>0</v>
      </c>
      <c r="J212" s="1">
        <v>0</v>
      </c>
      <c r="K212" s="1">
        <f>SUM(Table1[[#This Row],[SibSp]:[Parch]])</f>
        <v>0</v>
      </c>
      <c r="L212" s="1" t="s">
        <v>1597</v>
      </c>
      <c r="M212" s="14">
        <v>32.320799999999998</v>
      </c>
      <c r="N212" s="11" t="s">
        <v>1961</v>
      </c>
      <c r="O212" t="s">
        <v>1741</v>
      </c>
    </row>
    <row r="213" spans="1:15" ht="13.2" x14ac:dyDescent="0.25">
      <c r="A213" s="1">
        <v>26</v>
      </c>
      <c r="B213" s="1">
        <v>1</v>
      </c>
      <c r="C213" s="1" t="s">
        <v>1994</v>
      </c>
      <c r="D213" s="1">
        <v>3</v>
      </c>
      <c r="E213" s="1" t="s">
        <v>17</v>
      </c>
      <c r="F213" s="1">
        <v>38</v>
      </c>
      <c r="G213" s="1">
        <v>38</v>
      </c>
      <c r="H213" s="1" t="str">
        <f>IFERROR(IF(Table1[[#This Row],[Age]]&lt;12,"Child",IF(Table1[[#This Row],[Age]]&lt;19,"Teen",IF(Table1[[#This Row],[Age]]&lt;59,"Adult",IF(G213="N/A","N/A","Senior Citizen")))),"N/A")</f>
        <v>Adult</v>
      </c>
      <c r="I213" s="1">
        <v>1</v>
      </c>
      <c r="J213" s="1">
        <v>5</v>
      </c>
      <c r="K213" s="1">
        <f>SUM(Table1[[#This Row],[SibSp]:[Parch]])</f>
        <v>6</v>
      </c>
      <c r="L213" s="1" t="s">
        <v>1246</v>
      </c>
      <c r="M213" s="14">
        <v>31.387499999999999</v>
      </c>
      <c r="N213" s="11" t="s">
        <v>1766</v>
      </c>
      <c r="O213" t="s">
        <v>1741</v>
      </c>
    </row>
    <row r="214" spans="1:15" ht="13.2" x14ac:dyDescent="0.25">
      <c r="A214" s="1">
        <v>183</v>
      </c>
      <c r="B214" s="1">
        <v>0</v>
      </c>
      <c r="C214" s="1" t="s">
        <v>1993</v>
      </c>
      <c r="D214" s="1">
        <v>3</v>
      </c>
      <c r="E214" s="1" t="s">
        <v>13</v>
      </c>
      <c r="F214" s="1">
        <v>9</v>
      </c>
      <c r="G214" s="1">
        <v>9</v>
      </c>
      <c r="H214" s="1" t="str">
        <f>IFERROR(IF(Table1[[#This Row],[Age]]&lt;12,"Child",IF(Table1[[#This Row],[Age]]&lt;19,"Teen",IF(Table1[[#This Row],[Age]]&lt;59,"Adult",IF(G214="N/A","N/A","Senior Citizen")))),"N/A")</f>
        <v>Child</v>
      </c>
      <c r="I214" s="1">
        <v>4</v>
      </c>
      <c r="J214" s="1">
        <v>2</v>
      </c>
      <c r="K214" s="1">
        <f>SUM(Table1[[#This Row],[SibSp]:[Parch]])</f>
        <v>6</v>
      </c>
      <c r="L214" s="1" t="s">
        <v>1246</v>
      </c>
      <c r="M214" s="14">
        <v>31.387499999999999</v>
      </c>
      <c r="N214" s="11" t="s">
        <v>1766</v>
      </c>
      <c r="O214" t="s">
        <v>1741</v>
      </c>
    </row>
    <row r="215" spans="1:15" ht="13.2" x14ac:dyDescent="0.25">
      <c r="A215" s="1">
        <v>234</v>
      </c>
      <c r="B215" s="1">
        <v>1</v>
      </c>
      <c r="C215" s="1" t="s">
        <v>1994</v>
      </c>
      <c r="D215" s="1">
        <v>3</v>
      </c>
      <c r="E215" s="1" t="s">
        <v>17</v>
      </c>
      <c r="F215" s="1">
        <v>5</v>
      </c>
      <c r="G215" s="1">
        <v>5</v>
      </c>
      <c r="H215" s="1" t="str">
        <f>IFERROR(IF(Table1[[#This Row],[Age]]&lt;12,"Child",IF(Table1[[#This Row],[Age]]&lt;19,"Teen",IF(Table1[[#This Row],[Age]]&lt;59,"Adult",IF(G215="N/A","N/A","Senior Citizen")))),"N/A")</f>
        <v>Child</v>
      </c>
      <c r="I215" s="1">
        <v>4</v>
      </c>
      <c r="J215" s="1">
        <v>2</v>
      </c>
      <c r="K215" s="1">
        <f>SUM(Table1[[#This Row],[SibSp]:[Parch]])</f>
        <v>6</v>
      </c>
      <c r="L215" s="1" t="s">
        <v>1246</v>
      </c>
      <c r="M215" s="14">
        <v>31.387499999999999</v>
      </c>
      <c r="N215" s="11" t="s">
        <v>1766</v>
      </c>
      <c r="O215" t="s">
        <v>1741</v>
      </c>
    </row>
    <row r="216" spans="1:15" ht="13.2" x14ac:dyDescent="0.25">
      <c r="A216" s="1">
        <v>262</v>
      </c>
      <c r="B216" s="1">
        <v>1</v>
      </c>
      <c r="C216" s="1" t="s">
        <v>1994</v>
      </c>
      <c r="D216" s="1">
        <v>3</v>
      </c>
      <c r="E216" s="1" t="s">
        <v>13</v>
      </c>
      <c r="F216" s="1">
        <v>3</v>
      </c>
      <c r="G216" s="1">
        <v>3</v>
      </c>
      <c r="H216" s="1" t="str">
        <f>IFERROR(IF(Table1[[#This Row],[Age]]&lt;12,"Child",IF(Table1[[#This Row],[Age]]&lt;19,"Teen",IF(Table1[[#This Row],[Age]]&lt;59,"Adult",IF(G216="N/A","N/A","Senior Citizen")))),"N/A")</f>
        <v>Child</v>
      </c>
      <c r="I216" s="1">
        <v>4</v>
      </c>
      <c r="J216" s="1">
        <v>2</v>
      </c>
      <c r="K216" s="1">
        <f>SUM(Table1[[#This Row],[SibSp]:[Parch]])</f>
        <v>6</v>
      </c>
      <c r="L216" s="1" t="s">
        <v>1246</v>
      </c>
      <c r="M216" s="14">
        <v>31.387499999999999</v>
      </c>
      <c r="N216" s="11" t="s">
        <v>1766</v>
      </c>
      <c r="O216" t="s">
        <v>1741</v>
      </c>
    </row>
    <row r="217" spans="1:15" ht="13.2" x14ac:dyDescent="0.25">
      <c r="A217" s="1">
        <v>14</v>
      </c>
      <c r="B217" s="1">
        <v>0</v>
      </c>
      <c r="C217" s="1" t="s">
        <v>1993</v>
      </c>
      <c r="D217" s="1">
        <v>3</v>
      </c>
      <c r="E217" s="1" t="s">
        <v>13</v>
      </c>
      <c r="F217" s="1">
        <v>39</v>
      </c>
      <c r="G217" s="1">
        <v>39</v>
      </c>
      <c r="H217" s="1" t="str">
        <f>IFERROR(IF(Table1[[#This Row],[Age]]&lt;12,"Child",IF(Table1[[#This Row],[Age]]&lt;19,"Teen",IF(Table1[[#This Row],[Age]]&lt;59,"Adult",IF(G217="N/A","N/A","Senior Citizen")))),"N/A")</f>
        <v>Adult</v>
      </c>
      <c r="I217" s="1">
        <v>1</v>
      </c>
      <c r="J217" s="1">
        <v>5</v>
      </c>
      <c r="K217" s="1">
        <f>SUM(Table1[[#This Row],[SibSp]:[Parch]])</f>
        <v>6</v>
      </c>
      <c r="L217" s="1" t="s">
        <v>1235</v>
      </c>
      <c r="M217" s="14">
        <v>31.274999999999999</v>
      </c>
      <c r="N217" s="11" t="s">
        <v>1756</v>
      </c>
      <c r="O217" t="s">
        <v>1741</v>
      </c>
    </row>
    <row r="218" spans="1:15" ht="13.2" x14ac:dyDescent="0.25">
      <c r="A218" s="1">
        <v>120</v>
      </c>
      <c r="B218" s="1">
        <v>0</v>
      </c>
      <c r="C218" s="1" t="s">
        <v>1993</v>
      </c>
      <c r="D218" s="1">
        <v>3</v>
      </c>
      <c r="E218" s="1" t="s">
        <v>17</v>
      </c>
      <c r="F218" s="1">
        <v>2</v>
      </c>
      <c r="G218" s="1">
        <v>2</v>
      </c>
      <c r="H218" s="1" t="str">
        <f>IFERROR(IF(Table1[[#This Row],[Age]]&lt;12,"Child",IF(Table1[[#This Row],[Age]]&lt;19,"Teen",IF(Table1[[#This Row],[Age]]&lt;59,"Adult",IF(G218="N/A","N/A","Senior Citizen")))),"N/A")</f>
        <v>Child</v>
      </c>
      <c r="I218" s="1">
        <v>4</v>
      </c>
      <c r="J218" s="1">
        <v>2</v>
      </c>
      <c r="K218" s="1">
        <f>SUM(Table1[[#This Row],[SibSp]:[Parch]])</f>
        <v>6</v>
      </c>
      <c r="L218" s="1" t="s">
        <v>1235</v>
      </c>
      <c r="M218" s="14">
        <v>31.274999999999999</v>
      </c>
      <c r="N218" s="11" t="s">
        <v>1756</v>
      </c>
      <c r="O218" t="s">
        <v>1741</v>
      </c>
    </row>
    <row r="219" spans="1:15" ht="13.2" x14ac:dyDescent="0.25">
      <c r="A219" s="1">
        <v>542</v>
      </c>
      <c r="B219" s="1">
        <v>0</v>
      </c>
      <c r="C219" s="1" t="s">
        <v>1993</v>
      </c>
      <c r="D219" s="1">
        <v>3</v>
      </c>
      <c r="E219" s="1" t="s">
        <v>17</v>
      </c>
      <c r="F219" s="1">
        <v>9</v>
      </c>
      <c r="G219" s="1">
        <v>9</v>
      </c>
      <c r="H219" s="1" t="str">
        <f>IFERROR(IF(Table1[[#This Row],[Age]]&lt;12,"Child",IF(Table1[[#This Row],[Age]]&lt;19,"Teen",IF(Table1[[#This Row],[Age]]&lt;59,"Adult",IF(G219="N/A","N/A","Senior Citizen")))),"N/A")</f>
        <v>Child</v>
      </c>
      <c r="I219" s="1">
        <v>4</v>
      </c>
      <c r="J219" s="1">
        <v>2</v>
      </c>
      <c r="K219" s="1">
        <f>SUM(Table1[[#This Row],[SibSp]:[Parch]])</f>
        <v>6</v>
      </c>
      <c r="L219" s="1" t="s">
        <v>1235</v>
      </c>
      <c r="M219" s="14">
        <v>31.274999999999999</v>
      </c>
      <c r="N219" s="11" t="s">
        <v>1756</v>
      </c>
      <c r="O219" t="s">
        <v>1741</v>
      </c>
    </row>
    <row r="220" spans="1:15" ht="13.2" x14ac:dyDescent="0.25">
      <c r="A220" s="1">
        <v>543</v>
      </c>
      <c r="B220" s="1">
        <v>0</v>
      </c>
      <c r="C220" s="1" t="s">
        <v>1993</v>
      </c>
      <c r="D220" s="1">
        <v>3</v>
      </c>
      <c r="E220" s="1" t="s">
        <v>17</v>
      </c>
      <c r="F220" s="1">
        <v>11</v>
      </c>
      <c r="G220" s="1">
        <v>11</v>
      </c>
      <c r="H220" s="1" t="str">
        <f>IFERROR(IF(Table1[[#This Row],[Age]]&lt;12,"Child",IF(Table1[[#This Row],[Age]]&lt;19,"Teen",IF(Table1[[#This Row],[Age]]&lt;59,"Adult",IF(G220="N/A","N/A","Senior Citizen")))),"N/A")</f>
        <v>Child</v>
      </c>
      <c r="I220" s="1">
        <v>4</v>
      </c>
      <c r="J220" s="1">
        <v>2</v>
      </c>
      <c r="K220" s="1">
        <f>SUM(Table1[[#This Row],[SibSp]:[Parch]])</f>
        <v>6</v>
      </c>
      <c r="L220" s="1" t="s">
        <v>1235</v>
      </c>
      <c r="M220" s="14">
        <v>31.274999999999999</v>
      </c>
      <c r="N220" s="11" t="s">
        <v>1756</v>
      </c>
      <c r="O220" t="s">
        <v>1741</v>
      </c>
    </row>
    <row r="221" spans="1:15" ht="13.2" x14ac:dyDescent="0.25">
      <c r="A221" s="1">
        <v>611</v>
      </c>
      <c r="B221" s="1">
        <v>0</v>
      </c>
      <c r="C221" s="1" t="s">
        <v>1993</v>
      </c>
      <c r="D221" s="1">
        <v>3</v>
      </c>
      <c r="E221" s="1" t="s">
        <v>17</v>
      </c>
      <c r="F221" s="1">
        <v>39</v>
      </c>
      <c r="G221" s="1">
        <v>39</v>
      </c>
      <c r="H221" s="1" t="str">
        <f>IFERROR(IF(Table1[[#This Row],[Age]]&lt;12,"Child",IF(Table1[[#This Row],[Age]]&lt;19,"Teen",IF(Table1[[#This Row],[Age]]&lt;59,"Adult",IF(G221="N/A","N/A","Senior Citizen")))),"N/A")</f>
        <v>Adult</v>
      </c>
      <c r="I221" s="1">
        <v>1</v>
      </c>
      <c r="J221" s="1">
        <v>5</v>
      </c>
      <c r="K221" s="1">
        <f>SUM(Table1[[#This Row],[SibSp]:[Parch]])</f>
        <v>6</v>
      </c>
      <c r="L221" s="1" t="s">
        <v>1235</v>
      </c>
      <c r="M221" s="14">
        <v>31.274999999999999</v>
      </c>
      <c r="N221" s="11" t="s">
        <v>1756</v>
      </c>
      <c r="O221" t="s">
        <v>1741</v>
      </c>
    </row>
    <row r="222" spans="1:15" ht="13.2" x14ac:dyDescent="0.25">
      <c r="A222" s="1">
        <v>814</v>
      </c>
      <c r="B222" s="1">
        <v>0</v>
      </c>
      <c r="C222" s="1" t="s">
        <v>1993</v>
      </c>
      <c r="D222" s="1">
        <v>3</v>
      </c>
      <c r="E222" s="1" t="s">
        <v>17</v>
      </c>
      <c r="F222" s="1">
        <v>6</v>
      </c>
      <c r="G222" s="1">
        <v>6</v>
      </c>
      <c r="H222" s="1" t="str">
        <f>IFERROR(IF(Table1[[#This Row],[Age]]&lt;12,"Child",IF(Table1[[#This Row],[Age]]&lt;19,"Teen",IF(Table1[[#This Row],[Age]]&lt;59,"Adult",IF(G222="N/A","N/A","Senior Citizen")))),"N/A")</f>
        <v>Child</v>
      </c>
      <c r="I222" s="1">
        <v>4</v>
      </c>
      <c r="J222" s="1">
        <v>2</v>
      </c>
      <c r="K222" s="1">
        <f>SUM(Table1[[#This Row],[SibSp]:[Parch]])</f>
        <v>6</v>
      </c>
      <c r="L222" s="1" t="s">
        <v>1235</v>
      </c>
      <c r="M222" s="14">
        <v>31.274999999999999</v>
      </c>
      <c r="N222" s="11" t="s">
        <v>1756</v>
      </c>
      <c r="O222" t="s">
        <v>1741</v>
      </c>
    </row>
    <row r="223" spans="1:15" ht="13.2" x14ac:dyDescent="0.25">
      <c r="A223" s="1">
        <v>851</v>
      </c>
      <c r="B223" s="1">
        <v>0</v>
      </c>
      <c r="C223" s="1" t="s">
        <v>1993</v>
      </c>
      <c r="D223" s="1">
        <v>3</v>
      </c>
      <c r="E223" s="1" t="s">
        <v>13</v>
      </c>
      <c r="F223" s="1">
        <v>4</v>
      </c>
      <c r="G223" s="1">
        <v>4</v>
      </c>
      <c r="H223" s="1" t="str">
        <f>IFERROR(IF(Table1[[#This Row],[Age]]&lt;12,"Child",IF(Table1[[#This Row],[Age]]&lt;19,"Teen",IF(Table1[[#This Row],[Age]]&lt;59,"Adult",IF(G223="N/A","N/A","Senior Citizen")))),"N/A")</f>
        <v>Child</v>
      </c>
      <c r="I223" s="1">
        <v>4</v>
      </c>
      <c r="J223" s="1">
        <v>2</v>
      </c>
      <c r="K223" s="1">
        <f>SUM(Table1[[#This Row],[SibSp]:[Parch]])</f>
        <v>6</v>
      </c>
      <c r="L223" s="1" t="s">
        <v>1235</v>
      </c>
      <c r="M223" s="14">
        <v>31.274999999999999</v>
      </c>
      <c r="N223" s="11" t="s">
        <v>1756</v>
      </c>
      <c r="O223" t="s">
        <v>1741</v>
      </c>
    </row>
    <row r="224" spans="1:15" ht="13.2" x14ac:dyDescent="0.25">
      <c r="A224" s="1">
        <v>210</v>
      </c>
      <c r="B224" s="1">
        <v>1</v>
      </c>
      <c r="C224" s="1" t="s">
        <v>1994</v>
      </c>
      <c r="D224" s="1">
        <v>1</v>
      </c>
      <c r="E224" s="1" t="s">
        <v>13</v>
      </c>
      <c r="F224" s="1">
        <v>40</v>
      </c>
      <c r="G224" s="1">
        <v>40</v>
      </c>
      <c r="H224" s="1" t="str">
        <f>IFERROR(IF(Table1[[#This Row],[Age]]&lt;12,"Child",IF(Table1[[#This Row],[Age]]&lt;19,"Teen",IF(Table1[[#This Row],[Age]]&lt;59,"Adult",IF(G224="N/A","N/A","Senior Citizen")))),"N/A")</f>
        <v>Adult</v>
      </c>
      <c r="I224" s="1">
        <v>0</v>
      </c>
      <c r="J224" s="1">
        <v>0</v>
      </c>
      <c r="K224" s="1">
        <f>SUM(Table1[[#This Row],[SibSp]:[Parch]])</f>
        <v>0</v>
      </c>
      <c r="L224" s="1" t="s">
        <v>1359</v>
      </c>
      <c r="M224" s="14">
        <v>31</v>
      </c>
      <c r="N224" s="11" t="s">
        <v>1857</v>
      </c>
      <c r="O224" t="s">
        <v>1742</v>
      </c>
    </row>
    <row r="225" spans="1:15" ht="13.2" x14ac:dyDescent="0.25">
      <c r="A225" s="1">
        <v>271</v>
      </c>
      <c r="B225" s="1">
        <v>0</v>
      </c>
      <c r="C225" s="1" t="s">
        <v>1993</v>
      </c>
      <c r="D225" s="1">
        <v>1</v>
      </c>
      <c r="E225" s="1" t="s">
        <v>13</v>
      </c>
      <c r="G225" s="4" t="s">
        <v>1226</v>
      </c>
      <c r="H225" s="1" t="str">
        <f>IFERROR(IF(Table1[[#This Row],[Age]]&lt;12,"Child",IF(Table1[[#This Row],[Age]]&lt;19,"Teen",IF(Table1[[#This Row],[Age]]&lt;59,"Adult",IF(G225="N/A","N/A","Senior Citizen")))),"N/A")</f>
        <v>N/A</v>
      </c>
      <c r="I225" s="1">
        <v>0</v>
      </c>
      <c r="J225" s="1">
        <v>0</v>
      </c>
      <c r="K225" s="1">
        <f>SUM(Table1[[#This Row],[SibSp]:[Parch]])</f>
        <v>0</v>
      </c>
      <c r="L225" s="1" t="s">
        <v>1392</v>
      </c>
      <c r="M225" s="14">
        <v>31</v>
      </c>
      <c r="N225" s="11" t="s">
        <v>1857</v>
      </c>
      <c r="O225" t="s">
        <v>1741</v>
      </c>
    </row>
    <row r="226" spans="1:15" ht="13.2" x14ac:dyDescent="0.25">
      <c r="A226" s="1">
        <v>843</v>
      </c>
      <c r="B226" s="1">
        <v>1</v>
      </c>
      <c r="C226" s="1" t="s">
        <v>1994</v>
      </c>
      <c r="D226" s="1">
        <v>1</v>
      </c>
      <c r="E226" s="1" t="s">
        <v>17</v>
      </c>
      <c r="F226" s="1">
        <v>30</v>
      </c>
      <c r="G226" s="1">
        <v>30</v>
      </c>
      <c r="H226" s="1" t="str">
        <f>IFERROR(IF(Table1[[#This Row],[Age]]&lt;12,"Child",IF(Table1[[#This Row],[Age]]&lt;19,"Teen",IF(Table1[[#This Row],[Age]]&lt;59,"Adult",IF(G226="N/A","N/A","Senior Citizen")))),"N/A")</f>
        <v>Adult</v>
      </c>
      <c r="I226" s="1">
        <v>0</v>
      </c>
      <c r="J226" s="1">
        <v>0</v>
      </c>
      <c r="K226" s="1">
        <f>SUM(Table1[[#This Row],[SibSp]:[Parch]])</f>
        <v>0</v>
      </c>
      <c r="L226" s="1" t="s">
        <v>1392</v>
      </c>
      <c r="M226" s="14">
        <v>31</v>
      </c>
      <c r="N226" s="11" t="s">
        <v>1857</v>
      </c>
      <c r="O226" t="s">
        <v>1742</v>
      </c>
    </row>
    <row r="227" spans="1:15" ht="13.2" x14ac:dyDescent="0.25">
      <c r="A227" s="1">
        <v>175</v>
      </c>
      <c r="B227" s="1">
        <v>0</v>
      </c>
      <c r="C227" s="1" t="s">
        <v>1993</v>
      </c>
      <c r="D227" s="1">
        <v>1</v>
      </c>
      <c r="E227" s="1" t="s">
        <v>13</v>
      </c>
      <c r="F227" s="1">
        <v>56</v>
      </c>
      <c r="G227" s="1">
        <v>56</v>
      </c>
      <c r="H227" s="1" t="str">
        <f>IFERROR(IF(Table1[[#This Row],[Age]]&lt;12,"Child",IF(Table1[[#This Row],[Age]]&lt;19,"Teen",IF(Table1[[#This Row],[Age]]&lt;59,"Adult",IF(G227="N/A","N/A","Senior Citizen")))),"N/A")</f>
        <v>Adult</v>
      </c>
      <c r="I227" s="1">
        <v>0</v>
      </c>
      <c r="J227" s="1">
        <v>0</v>
      </c>
      <c r="K227" s="1">
        <f>SUM(Table1[[#This Row],[SibSp]:[Parch]])</f>
        <v>0</v>
      </c>
      <c r="L227" s="1" t="s">
        <v>1335</v>
      </c>
      <c r="M227" s="14">
        <v>30.695799999999998</v>
      </c>
      <c r="N227" s="11" t="s">
        <v>1845</v>
      </c>
      <c r="O227" t="s">
        <v>1742</v>
      </c>
    </row>
    <row r="228" spans="1:15" ht="13.2" x14ac:dyDescent="0.25">
      <c r="A228" s="1">
        <v>794</v>
      </c>
      <c r="B228" s="1">
        <v>0</v>
      </c>
      <c r="C228" s="1" t="s">
        <v>1993</v>
      </c>
      <c r="D228" s="1">
        <v>1</v>
      </c>
      <c r="E228" s="1" t="s">
        <v>13</v>
      </c>
      <c r="G228" s="4" t="s">
        <v>1226</v>
      </c>
      <c r="H228" s="1" t="str">
        <f>IFERROR(IF(Table1[[#This Row],[Age]]&lt;12,"Child",IF(Table1[[#This Row],[Age]]&lt;19,"Teen",IF(Table1[[#This Row],[Age]]&lt;59,"Adult",IF(G228="N/A","N/A","Senior Citizen")))),"N/A")</f>
        <v>N/A</v>
      </c>
      <c r="I228" s="1">
        <v>0</v>
      </c>
      <c r="J228" s="1">
        <v>0</v>
      </c>
      <c r="K228" s="1">
        <f>SUM(Table1[[#This Row],[SibSp]:[Parch]])</f>
        <v>0</v>
      </c>
      <c r="L228" s="1" t="s">
        <v>1103</v>
      </c>
      <c r="M228" s="14">
        <v>30.695799999999998</v>
      </c>
      <c r="N228" s="11" t="s">
        <v>1845</v>
      </c>
      <c r="O228" t="s">
        <v>1742</v>
      </c>
    </row>
    <row r="229" spans="1:15" ht="13.2" x14ac:dyDescent="0.25">
      <c r="A229" s="1">
        <v>299</v>
      </c>
      <c r="B229" s="1">
        <v>1</v>
      </c>
      <c r="C229" s="1" t="s">
        <v>1994</v>
      </c>
      <c r="D229" s="1">
        <v>1</v>
      </c>
      <c r="E229" s="1" t="s">
        <v>13</v>
      </c>
      <c r="G229" s="4" t="s">
        <v>1226</v>
      </c>
      <c r="H229" s="1" t="str">
        <f>IFERROR(IF(Table1[[#This Row],[Age]]&lt;12,"Child",IF(Table1[[#This Row],[Age]]&lt;19,"Teen",IF(Table1[[#This Row],[Age]]&lt;59,"Adult",IF(G229="N/A","N/A","Senior Citizen")))),"N/A")</f>
        <v>N/A</v>
      </c>
      <c r="I229" s="1">
        <v>0</v>
      </c>
      <c r="J229" s="1">
        <v>0</v>
      </c>
      <c r="K229" s="1">
        <f>SUM(Table1[[#This Row],[SibSp]:[Parch]])</f>
        <v>0</v>
      </c>
      <c r="L229" s="1" t="s">
        <v>1413</v>
      </c>
      <c r="M229" s="14">
        <v>30.5</v>
      </c>
      <c r="N229" s="11" t="s">
        <v>1884</v>
      </c>
      <c r="O229" t="s">
        <v>1741</v>
      </c>
    </row>
    <row r="230" spans="1:15" ht="13.2" x14ac:dyDescent="0.25">
      <c r="A230" s="1">
        <v>450</v>
      </c>
      <c r="B230" s="1">
        <v>1</v>
      </c>
      <c r="C230" s="1" t="s">
        <v>1994</v>
      </c>
      <c r="D230" s="1">
        <v>1</v>
      </c>
      <c r="E230" s="1" t="s">
        <v>13</v>
      </c>
      <c r="F230" s="1">
        <v>52</v>
      </c>
      <c r="G230" s="1">
        <v>52</v>
      </c>
      <c r="H230" s="1" t="str">
        <f>IFERROR(IF(Table1[[#This Row],[Age]]&lt;12,"Child",IF(Table1[[#This Row],[Age]]&lt;19,"Teen",IF(Table1[[#This Row],[Age]]&lt;59,"Adult",IF(G230="N/A","N/A","Senior Citizen")))),"N/A")</f>
        <v>Adult</v>
      </c>
      <c r="I230" s="1">
        <v>0</v>
      </c>
      <c r="J230" s="1">
        <v>0</v>
      </c>
      <c r="K230" s="1">
        <f>SUM(Table1[[#This Row],[SibSp]:[Parch]])</f>
        <v>0</v>
      </c>
      <c r="L230" s="1" t="s">
        <v>1501</v>
      </c>
      <c r="M230" s="14">
        <v>30.5</v>
      </c>
      <c r="N230" s="11" t="s">
        <v>1884</v>
      </c>
      <c r="O230" t="s">
        <v>1741</v>
      </c>
    </row>
    <row r="231" spans="1:15" ht="13.2" x14ac:dyDescent="0.25">
      <c r="A231" s="1">
        <v>493</v>
      </c>
      <c r="B231" s="1">
        <v>0</v>
      </c>
      <c r="C231" s="1" t="s">
        <v>1993</v>
      </c>
      <c r="D231" s="1">
        <v>1</v>
      </c>
      <c r="E231" s="1" t="s">
        <v>13</v>
      </c>
      <c r="F231" s="1">
        <v>55</v>
      </c>
      <c r="G231" s="1">
        <v>55</v>
      </c>
      <c r="H231" s="1" t="str">
        <f>IFERROR(IF(Table1[[#This Row],[Age]]&lt;12,"Child",IF(Table1[[#This Row],[Age]]&lt;19,"Teen",IF(Table1[[#This Row],[Age]]&lt;59,"Adult",IF(G231="N/A","N/A","Senior Citizen")))),"N/A")</f>
        <v>Adult</v>
      </c>
      <c r="I231" s="1">
        <v>0</v>
      </c>
      <c r="J231" s="1">
        <v>0</v>
      </c>
      <c r="K231" s="1">
        <f>SUM(Table1[[#This Row],[SibSp]:[Parch]])</f>
        <v>0</v>
      </c>
      <c r="L231" s="1" t="s">
        <v>1526</v>
      </c>
      <c r="M231" s="14">
        <v>30.5</v>
      </c>
      <c r="N231" s="11" t="s">
        <v>1884</v>
      </c>
      <c r="O231" t="s">
        <v>1741</v>
      </c>
    </row>
    <row r="232" spans="1:15" ht="13.2" x14ac:dyDescent="0.25">
      <c r="A232" s="1">
        <v>608</v>
      </c>
      <c r="B232" s="1">
        <v>1</v>
      </c>
      <c r="C232" s="1" t="s">
        <v>1994</v>
      </c>
      <c r="D232" s="1">
        <v>1</v>
      </c>
      <c r="E232" s="1" t="s">
        <v>13</v>
      </c>
      <c r="F232" s="1">
        <v>27</v>
      </c>
      <c r="G232" s="1">
        <v>27</v>
      </c>
      <c r="H232" s="1" t="str">
        <f>IFERROR(IF(Table1[[#This Row],[Age]]&lt;12,"Child",IF(Table1[[#This Row],[Age]]&lt;19,"Teen",IF(Table1[[#This Row],[Age]]&lt;59,"Adult",IF(G232="N/A","N/A","Senior Citizen")))),"N/A")</f>
        <v>Adult</v>
      </c>
      <c r="I232" s="1">
        <v>0</v>
      </c>
      <c r="J232" s="1">
        <v>0</v>
      </c>
      <c r="K232" s="1">
        <f>SUM(Table1[[#This Row],[SibSp]:[Parch]])</f>
        <v>0</v>
      </c>
      <c r="L232" s="1" t="s">
        <v>1588</v>
      </c>
      <c r="M232" s="14">
        <v>30.5</v>
      </c>
      <c r="N232" s="11" t="s">
        <v>1884</v>
      </c>
      <c r="O232" t="s">
        <v>1741</v>
      </c>
    </row>
    <row r="233" spans="1:15" ht="13.2" x14ac:dyDescent="0.25">
      <c r="A233" s="1">
        <v>633</v>
      </c>
      <c r="B233" s="1">
        <v>1</v>
      </c>
      <c r="C233" s="1" t="s">
        <v>1994</v>
      </c>
      <c r="D233" s="1">
        <v>1</v>
      </c>
      <c r="E233" s="1" t="s">
        <v>13</v>
      </c>
      <c r="F233" s="1">
        <v>32</v>
      </c>
      <c r="G233" s="1">
        <v>32</v>
      </c>
      <c r="H233" s="1" t="str">
        <f>IFERROR(IF(Table1[[#This Row],[Age]]&lt;12,"Child",IF(Table1[[#This Row],[Age]]&lt;19,"Teen",IF(Table1[[#This Row],[Age]]&lt;59,"Adult",IF(G233="N/A","N/A","Senior Citizen")))),"N/A")</f>
        <v>Adult</v>
      </c>
      <c r="I233" s="1">
        <v>0</v>
      </c>
      <c r="J233" s="1">
        <v>0</v>
      </c>
      <c r="K233" s="1">
        <f>SUM(Table1[[#This Row],[SibSp]:[Parch]])</f>
        <v>0</v>
      </c>
      <c r="L233" s="1" t="s">
        <v>1603</v>
      </c>
      <c r="M233" s="14">
        <v>30.5</v>
      </c>
      <c r="N233" s="11" t="s">
        <v>1884</v>
      </c>
      <c r="O233" t="s">
        <v>1742</v>
      </c>
    </row>
    <row r="234" spans="1:15" ht="13.2" x14ac:dyDescent="0.25">
      <c r="A234" s="1">
        <v>10</v>
      </c>
      <c r="B234" s="1">
        <v>1</v>
      </c>
      <c r="C234" s="1" t="s">
        <v>1994</v>
      </c>
      <c r="D234" s="1">
        <v>2</v>
      </c>
      <c r="E234" s="1" t="s">
        <v>17</v>
      </c>
      <c r="F234" s="1">
        <v>14</v>
      </c>
      <c r="G234" s="1">
        <v>14</v>
      </c>
      <c r="H234" s="1" t="str">
        <f>IFERROR(IF(Table1[[#This Row],[Age]]&lt;12,"Child",IF(Table1[[#This Row],[Age]]&lt;19,"Teen",IF(Table1[[#This Row],[Age]]&lt;59,"Adult",IF(G234="N/A","N/A","Senior Citizen")))),"N/A")</f>
        <v>Teen</v>
      </c>
      <c r="I234" s="1">
        <v>1</v>
      </c>
      <c r="J234" s="1">
        <v>0</v>
      </c>
      <c r="K234" s="1">
        <f>SUM(Table1[[#This Row],[SibSp]:[Parch]])</f>
        <v>1</v>
      </c>
      <c r="L234" s="1" t="s">
        <v>1233</v>
      </c>
      <c r="M234" s="14">
        <v>30.070799999999998</v>
      </c>
      <c r="N234" s="11" t="s">
        <v>1753</v>
      </c>
      <c r="O234" t="s">
        <v>1742</v>
      </c>
    </row>
    <row r="235" spans="1:15" ht="13.2" x14ac:dyDescent="0.25">
      <c r="A235" s="1">
        <v>123</v>
      </c>
      <c r="B235" s="1">
        <v>0</v>
      </c>
      <c r="C235" s="1" t="s">
        <v>1993</v>
      </c>
      <c r="D235" s="1">
        <v>2</v>
      </c>
      <c r="E235" s="1" t="s">
        <v>13</v>
      </c>
      <c r="F235" s="18">
        <v>32.5</v>
      </c>
      <c r="G235" s="18">
        <v>32.5</v>
      </c>
      <c r="H235" s="1" t="str">
        <f>IFERROR(IF(Table1[[#This Row],[Age]]&lt;12,"Child",IF(Table1[[#This Row],[Age]]&lt;19,"Teen",IF(Table1[[#This Row],[Age]]&lt;59,"Adult",IF(G235="N/A","N/A","Senior Citizen")))),"N/A")</f>
        <v>Adult</v>
      </c>
      <c r="I235" s="1">
        <v>1</v>
      </c>
      <c r="J235" s="1">
        <v>0</v>
      </c>
      <c r="K235" s="1">
        <f>SUM(Table1[[#This Row],[SibSp]:[Parch]])</f>
        <v>1</v>
      </c>
      <c r="L235" s="1" t="s">
        <v>1233</v>
      </c>
      <c r="M235" s="14">
        <v>30.070799999999998</v>
      </c>
      <c r="N235" s="11" t="s">
        <v>1753</v>
      </c>
      <c r="O235" t="s">
        <v>1742</v>
      </c>
    </row>
    <row r="236" spans="1:15" ht="13.2" x14ac:dyDescent="0.25">
      <c r="A236" s="1">
        <v>581</v>
      </c>
      <c r="B236" s="1">
        <v>1</v>
      </c>
      <c r="C236" s="1" t="s">
        <v>1994</v>
      </c>
      <c r="D236" s="1">
        <v>2</v>
      </c>
      <c r="E236" s="1" t="s">
        <v>17</v>
      </c>
      <c r="F236" s="1">
        <v>25</v>
      </c>
      <c r="G236" s="1">
        <v>25</v>
      </c>
      <c r="H236" s="1" t="str">
        <f>IFERROR(IF(Table1[[#This Row],[Age]]&lt;12,"Child",IF(Table1[[#This Row],[Age]]&lt;19,"Teen",IF(Table1[[#This Row],[Age]]&lt;59,"Adult",IF(G236="N/A","N/A","Senior Citizen")))),"N/A")</f>
        <v>Adult</v>
      </c>
      <c r="I236" s="1">
        <v>1</v>
      </c>
      <c r="J236" s="1">
        <v>1</v>
      </c>
      <c r="K236" s="1">
        <f>SUM(Table1[[#This Row],[SibSp]:[Parch]])</f>
        <v>2</v>
      </c>
      <c r="L236" s="1" t="s">
        <v>1573</v>
      </c>
      <c r="M236" s="14">
        <v>30</v>
      </c>
      <c r="N236" s="11" t="s">
        <v>1953</v>
      </c>
      <c r="O236" t="s">
        <v>1741</v>
      </c>
    </row>
    <row r="237" spans="1:15" ht="13.2" x14ac:dyDescent="0.25">
      <c r="A237" s="1">
        <v>631</v>
      </c>
      <c r="B237" s="1">
        <v>1</v>
      </c>
      <c r="C237" s="1" t="s">
        <v>1994</v>
      </c>
      <c r="D237" s="1">
        <v>1</v>
      </c>
      <c r="E237" s="1" t="s">
        <v>13</v>
      </c>
      <c r="F237" s="1">
        <v>80</v>
      </c>
      <c r="G237" s="1">
        <v>80</v>
      </c>
      <c r="H237" s="1" t="str">
        <f>IFERROR(IF(Table1[[#This Row],[Age]]&lt;12,"Child",IF(Table1[[#This Row],[Age]]&lt;19,"Teen",IF(Table1[[#This Row],[Age]]&lt;59,"Adult",IF(G237="N/A","N/A","Senior Citizen")))),"N/A")</f>
        <v>Senior Citizen</v>
      </c>
      <c r="I237" s="1">
        <v>0</v>
      </c>
      <c r="J237" s="1">
        <v>0</v>
      </c>
      <c r="K237" s="1">
        <f>SUM(Table1[[#This Row],[SibSp]:[Parch]])</f>
        <v>0</v>
      </c>
      <c r="L237" s="1" t="s">
        <v>1601</v>
      </c>
      <c r="M237" s="14">
        <v>30</v>
      </c>
      <c r="N237" s="11" t="s">
        <v>1953</v>
      </c>
      <c r="O237" t="s">
        <v>1741</v>
      </c>
    </row>
    <row r="238" spans="1:15" ht="13.2" x14ac:dyDescent="0.25">
      <c r="A238" s="1">
        <v>741</v>
      </c>
      <c r="B238" s="1">
        <v>1</v>
      </c>
      <c r="C238" s="1" t="s">
        <v>1994</v>
      </c>
      <c r="D238" s="1">
        <v>1</v>
      </c>
      <c r="E238" s="1" t="s">
        <v>13</v>
      </c>
      <c r="G238" s="4" t="s">
        <v>1226</v>
      </c>
      <c r="H238" s="1" t="str">
        <f>IFERROR(IF(Table1[[#This Row],[Age]]&lt;12,"Child",IF(Table1[[#This Row],[Age]]&lt;19,"Teen",IF(Table1[[#This Row],[Age]]&lt;59,"Adult",IF(G238="N/A","N/A","Senior Citizen")))),"N/A")</f>
        <v>N/A</v>
      </c>
      <c r="I238" s="1">
        <v>0</v>
      </c>
      <c r="J238" s="1">
        <v>0</v>
      </c>
      <c r="K238" s="1">
        <f>SUM(Table1[[#This Row],[SibSp]:[Parch]])</f>
        <v>0</v>
      </c>
      <c r="L238" s="1" t="s">
        <v>1662</v>
      </c>
      <c r="M238" s="14">
        <v>30</v>
      </c>
      <c r="N238" s="11" t="s">
        <v>1953</v>
      </c>
      <c r="O238" t="s">
        <v>1741</v>
      </c>
    </row>
    <row r="239" spans="1:15" ht="13.2" x14ac:dyDescent="0.25">
      <c r="A239" s="1">
        <v>783</v>
      </c>
      <c r="B239" s="1">
        <v>0</v>
      </c>
      <c r="C239" s="1" t="s">
        <v>1993</v>
      </c>
      <c r="D239" s="1">
        <v>1</v>
      </c>
      <c r="E239" s="1" t="s">
        <v>13</v>
      </c>
      <c r="F239" s="1">
        <v>29</v>
      </c>
      <c r="G239" s="1">
        <v>29</v>
      </c>
      <c r="H239" s="1" t="str">
        <f>IFERROR(IF(Table1[[#This Row],[Age]]&lt;12,"Child",IF(Table1[[#This Row],[Age]]&lt;19,"Teen",IF(Table1[[#This Row],[Age]]&lt;59,"Adult",IF(G239="N/A","N/A","Senior Citizen")))),"N/A")</f>
        <v>Adult</v>
      </c>
      <c r="I239" s="1">
        <v>0</v>
      </c>
      <c r="J239" s="1">
        <v>0</v>
      </c>
      <c r="K239" s="1">
        <f>SUM(Table1[[#This Row],[SibSp]:[Parch]])</f>
        <v>0</v>
      </c>
      <c r="L239" s="1" t="s">
        <v>1687</v>
      </c>
      <c r="M239" s="14">
        <v>30</v>
      </c>
      <c r="N239" s="11" t="s">
        <v>1953</v>
      </c>
      <c r="O239" t="s">
        <v>1741</v>
      </c>
    </row>
    <row r="240" spans="1:15" ht="13.2" x14ac:dyDescent="0.25">
      <c r="A240" s="1">
        <v>888</v>
      </c>
      <c r="B240" s="1">
        <v>1</v>
      </c>
      <c r="C240" s="1" t="s">
        <v>1994</v>
      </c>
      <c r="D240" s="1">
        <v>1</v>
      </c>
      <c r="E240" s="1" t="s">
        <v>17</v>
      </c>
      <c r="F240" s="1">
        <v>19</v>
      </c>
      <c r="G240" s="1">
        <v>19</v>
      </c>
      <c r="H240" s="1" t="str">
        <f>IFERROR(IF(Table1[[#This Row],[Age]]&lt;12,"Child",IF(Table1[[#This Row],[Age]]&lt;19,"Teen",IF(Table1[[#This Row],[Age]]&lt;59,"Adult",IF(G240="N/A","N/A","Senior Citizen")))),"N/A")</f>
        <v>Adult</v>
      </c>
      <c r="I240" s="1">
        <v>0</v>
      </c>
      <c r="J240" s="1">
        <v>0</v>
      </c>
      <c r="K240" s="1">
        <f>SUM(Table1[[#This Row],[SibSp]:[Parch]])</f>
        <v>0</v>
      </c>
      <c r="L240" s="1" t="s">
        <v>1738</v>
      </c>
      <c r="M240" s="14">
        <v>30</v>
      </c>
      <c r="N240" s="11" t="s">
        <v>1953</v>
      </c>
      <c r="O240" t="s">
        <v>1741</v>
      </c>
    </row>
    <row r="241" spans="1:15" ht="13.2" x14ac:dyDescent="0.25">
      <c r="A241" s="1">
        <v>890</v>
      </c>
      <c r="B241" s="1">
        <v>1</v>
      </c>
      <c r="C241" s="1" t="s">
        <v>1994</v>
      </c>
      <c r="D241" s="1">
        <v>1</v>
      </c>
      <c r="E241" s="1" t="s">
        <v>13</v>
      </c>
      <c r="F241" s="1">
        <v>26</v>
      </c>
      <c r="G241" s="1">
        <v>26</v>
      </c>
      <c r="H241" s="1" t="str">
        <f>IFERROR(IF(Table1[[#This Row],[Age]]&lt;12,"Child",IF(Table1[[#This Row],[Age]]&lt;19,"Teen",IF(Table1[[#This Row],[Age]]&lt;59,"Adult",IF(G241="N/A","N/A","Senior Citizen")))),"N/A")</f>
        <v>Adult</v>
      </c>
      <c r="I241" s="1">
        <v>0</v>
      </c>
      <c r="J241" s="1">
        <v>0</v>
      </c>
      <c r="K241" s="1">
        <f>SUM(Table1[[#This Row],[SibSp]:[Parch]])</f>
        <v>0</v>
      </c>
      <c r="L241" s="1" t="s">
        <v>1739</v>
      </c>
      <c r="M241" s="14">
        <v>30</v>
      </c>
      <c r="N241" s="11" t="s">
        <v>1953</v>
      </c>
      <c r="O241" t="s">
        <v>1742</v>
      </c>
    </row>
    <row r="242" spans="1:15" ht="13.2" x14ac:dyDescent="0.25">
      <c r="A242" s="1">
        <v>274</v>
      </c>
      <c r="B242" s="1">
        <v>0</v>
      </c>
      <c r="C242" s="1" t="s">
        <v>1993</v>
      </c>
      <c r="D242" s="1">
        <v>1</v>
      </c>
      <c r="E242" s="1" t="s">
        <v>13</v>
      </c>
      <c r="F242" s="1">
        <v>37</v>
      </c>
      <c r="G242" s="1">
        <v>37</v>
      </c>
      <c r="H242" s="1" t="str">
        <f>IFERROR(IF(Table1[[#This Row],[Age]]&lt;12,"Child",IF(Table1[[#This Row],[Age]]&lt;19,"Teen",IF(Table1[[#This Row],[Age]]&lt;59,"Adult",IF(G242="N/A","N/A","Senior Citizen")))),"N/A")</f>
        <v>Adult</v>
      </c>
      <c r="I242" s="1">
        <v>0</v>
      </c>
      <c r="J242" s="1">
        <v>1</v>
      </c>
      <c r="K242" s="1">
        <f>SUM(Table1[[#This Row],[SibSp]:[Parch]])</f>
        <v>1</v>
      </c>
      <c r="L242" s="1" t="s">
        <v>417</v>
      </c>
      <c r="M242" s="14">
        <v>29.7</v>
      </c>
      <c r="N242" s="11" t="s">
        <v>1876</v>
      </c>
      <c r="O242" t="s">
        <v>1742</v>
      </c>
    </row>
    <row r="243" spans="1:15" ht="13.2" x14ac:dyDescent="0.25">
      <c r="A243" s="1">
        <v>488</v>
      </c>
      <c r="B243" s="1">
        <v>0</v>
      </c>
      <c r="C243" s="1" t="s">
        <v>1993</v>
      </c>
      <c r="D243" s="1">
        <v>1</v>
      </c>
      <c r="E243" s="1" t="s">
        <v>13</v>
      </c>
      <c r="F243" s="1">
        <v>58</v>
      </c>
      <c r="G243" s="1">
        <v>58</v>
      </c>
      <c r="H243" s="1" t="str">
        <f>IFERROR(IF(Table1[[#This Row],[Age]]&lt;12,"Child",IF(Table1[[#This Row],[Age]]&lt;19,"Teen",IF(Table1[[#This Row],[Age]]&lt;59,"Adult",IF(G243="N/A","N/A","Senior Citizen")))),"N/A")</f>
        <v>Adult</v>
      </c>
      <c r="I243" s="1">
        <v>0</v>
      </c>
      <c r="J243" s="1">
        <v>0</v>
      </c>
      <c r="K243" s="1">
        <f>SUM(Table1[[#This Row],[SibSp]:[Parch]])</f>
        <v>0</v>
      </c>
      <c r="L243" s="1" t="s">
        <v>1524</v>
      </c>
      <c r="M243" s="14">
        <v>29.7</v>
      </c>
      <c r="N243" s="11" t="s">
        <v>1876</v>
      </c>
      <c r="O243" t="s">
        <v>1742</v>
      </c>
    </row>
    <row r="244" spans="1:15" ht="13.2" x14ac:dyDescent="0.25">
      <c r="A244" s="1">
        <v>840</v>
      </c>
      <c r="B244" s="1">
        <v>1</v>
      </c>
      <c r="C244" s="1" t="s">
        <v>1994</v>
      </c>
      <c r="D244" s="1">
        <v>1</v>
      </c>
      <c r="E244" s="1" t="s">
        <v>13</v>
      </c>
      <c r="G244" s="4" t="s">
        <v>1226</v>
      </c>
      <c r="H244" s="1" t="str">
        <f>IFERROR(IF(Table1[[#This Row],[Age]]&lt;12,"Child",IF(Table1[[#This Row],[Age]]&lt;19,"Teen",IF(Table1[[#This Row],[Age]]&lt;59,"Adult",IF(G244="N/A","N/A","Senior Citizen")))),"N/A")</f>
        <v>N/A</v>
      </c>
      <c r="I244" s="1">
        <v>0</v>
      </c>
      <c r="J244" s="1">
        <v>0</v>
      </c>
      <c r="K244" s="1">
        <f>SUM(Table1[[#This Row],[SibSp]:[Parch]])</f>
        <v>0</v>
      </c>
      <c r="L244" s="1" t="s">
        <v>1715</v>
      </c>
      <c r="M244" s="14">
        <v>29.7</v>
      </c>
      <c r="N244" s="11" t="s">
        <v>1876</v>
      </c>
      <c r="O244" t="s">
        <v>1742</v>
      </c>
    </row>
    <row r="245" spans="1:15" ht="13.2" x14ac:dyDescent="0.25">
      <c r="A245" s="1">
        <v>17</v>
      </c>
      <c r="B245" s="1">
        <v>0</v>
      </c>
      <c r="C245" s="1" t="s">
        <v>1993</v>
      </c>
      <c r="D245" s="1">
        <v>3</v>
      </c>
      <c r="E245" s="1" t="s">
        <v>13</v>
      </c>
      <c r="F245" s="1">
        <v>2</v>
      </c>
      <c r="G245" s="1">
        <v>2</v>
      </c>
      <c r="H245" s="1" t="str">
        <f>IFERROR(IF(Table1[[#This Row],[Age]]&lt;12,"Child",IF(Table1[[#This Row],[Age]]&lt;19,"Teen",IF(Table1[[#This Row],[Age]]&lt;59,"Adult",IF(G245="N/A","N/A","Senior Citizen")))),"N/A")</f>
        <v>Child</v>
      </c>
      <c r="I245" s="1">
        <v>4</v>
      </c>
      <c r="J245" s="1">
        <v>1</v>
      </c>
      <c r="K245" s="1">
        <f>SUM(Table1[[#This Row],[SibSp]:[Parch]])</f>
        <v>5</v>
      </c>
      <c r="L245" s="1" t="s">
        <v>1238</v>
      </c>
      <c r="M245" s="14">
        <v>29.125</v>
      </c>
      <c r="N245" s="11" t="s">
        <v>1759</v>
      </c>
      <c r="O245" t="s">
        <v>1743</v>
      </c>
    </row>
    <row r="246" spans="1:15" ht="13.2" x14ac:dyDescent="0.25">
      <c r="A246" s="1">
        <v>172</v>
      </c>
      <c r="B246" s="1">
        <v>0</v>
      </c>
      <c r="C246" s="1" t="s">
        <v>1993</v>
      </c>
      <c r="D246" s="1">
        <v>3</v>
      </c>
      <c r="E246" s="1" t="s">
        <v>13</v>
      </c>
      <c r="F246" s="1">
        <v>4</v>
      </c>
      <c r="G246" s="1">
        <v>4</v>
      </c>
      <c r="H246" s="1" t="str">
        <f>IFERROR(IF(Table1[[#This Row],[Age]]&lt;12,"Child",IF(Table1[[#This Row],[Age]]&lt;19,"Teen",IF(Table1[[#This Row],[Age]]&lt;59,"Adult",IF(G246="N/A","N/A","Senior Citizen")))),"N/A")</f>
        <v>Child</v>
      </c>
      <c r="I246" s="1">
        <v>4</v>
      </c>
      <c r="J246" s="1">
        <v>1</v>
      </c>
      <c r="K246" s="1">
        <f>SUM(Table1[[#This Row],[SibSp]:[Parch]])</f>
        <v>5</v>
      </c>
      <c r="L246" s="1" t="s">
        <v>1238</v>
      </c>
      <c r="M246" s="14">
        <v>29.125</v>
      </c>
      <c r="N246" s="11" t="s">
        <v>1759</v>
      </c>
      <c r="O246" t="s">
        <v>1743</v>
      </c>
    </row>
    <row r="247" spans="1:15" ht="13.2" x14ac:dyDescent="0.25">
      <c r="A247" s="1">
        <v>279</v>
      </c>
      <c r="B247" s="1">
        <v>0</v>
      </c>
      <c r="C247" s="1" t="s">
        <v>1993</v>
      </c>
      <c r="D247" s="1">
        <v>3</v>
      </c>
      <c r="E247" s="1" t="s">
        <v>13</v>
      </c>
      <c r="F247" s="1">
        <v>7</v>
      </c>
      <c r="G247" s="1">
        <v>7</v>
      </c>
      <c r="H247" s="1" t="str">
        <f>IFERROR(IF(Table1[[#This Row],[Age]]&lt;12,"Child",IF(Table1[[#This Row],[Age]]&lt;19,"Teen",IF(Table1[[#This Row],[Age]]&lt;59,"Adult",IF(G247="N/A","N/A","Senior Citizen")))),"N/A")</f>
        <v>Child</v>
      </c>
      <c r="I247" s="1">
        <v>4</v>
      </c>
      <c r="J247" s="1">
        <v>1</v>
      </c>
      <c r="K247" s="1">
        <f>SUM(Table1[[#This Row],[SibSp]:[Parch]])</f>
        <v>5</v>
      </c>
      <c r="L247" s="1" t="s">
        <v>1238</v>
      </c>
      <c r="M247" s="14">
        <v>29.125</v>
      </c>
      <c r="N247" s="11" t="s">
        <v>1759</v>
      </c>
      <c r="O247" t="s">
        <v>1743</v>
      </c>
    </row>
    <row r="248" spans="1:15" ht="13.2" x14ac:dyDescent="0.25">
      <c r="A248" s="1">
        <v>788</v>
      </c>
      <c r="B248" s="1">
        <v>0</v>
      </c>
      <c r="C248" s="1" t="s">
        <v>1993</v>
      </c>
      <c r="D248" s="1">
        <v>3</v>
      </c>
      <c r="E248" s="1" t="s">
        <v>13</v>
      </c>
      <c r="F248" s="1">
        <v>8</v>
      </c>
      <c r="G248" s="1">
        <v>8</v>
      </c>
      <c r="H248" s="1" t="str">
        <f>IFERROR(IF(Table1[[#This Row],[Age]]&lt;12,"Child",IF(Table1[[#This Row],[Age]]&lt;19,"Teen",IF(Table1[[#This Row],[Age]]&lt;59,"Adult",IF(G248="N/A","N/A","Senior Citizen")))),"N/A")</f>
        <v>Child</v>
      </c>
      <c r="I248" s="1">
        <v>4</v>
      </c>
      <c r="J248" s="1">
        <v>1</v>
      </c>
      <c r="K248" s="1">
        <f>SUM(Table1[[#This Row],[SibSp]:[Parch]])</f>
        <v>5</v>
      </c>
      <c r="L248" s="1" t="s">
        <v>1238</v>
      </c>
      <c r="M248" s="14">
        <v>29.125</v>
      </c>
      <c r="N248" s="11" t="s">
        <v>1759</v>
      </c>
      <c r="O248" t="s">
        <v>1743</v>
      </c>
    </row>
    <row r="249" spans="1:15" ht="13.2" x14ac:dyDescent="0.25">
      <c r="A249" s="1">
        <v>886</v>
      </c>
      <c r="B249" s="1">
        <v>0</v>
      </c>
      <c r="C249" s="1" t="s">
        <v>1993</v>
      </c>
      <c r="D249" s="1">
        <v>3</v>
      </c>
      <c r="E249" s="1" t="s">
        <v>17</v>
      </c>
      <c r="F249" s="1">
        <v>39</v>
      </c>
      <c r="G249" s="1">
        <v>39</v>
      </c>
      <c r="H249" s="1" t="str">
        <f>IFERROR(IF(Table1[[#This Row],[Age]]&lt;12,"Child",IF(Table1[[#This Row],[Age]]&lt;19,"Teen",IF(Table1[[#This Row],[Age]]&lt;59,"Adult",IF(G249="N/A","N/A","Senior Citizen")))),"N/A")</f>
        <v>Adult</v>
      </c>
      <c r="I249" s="1">
        <v>0</v>
      </c>
      <c r="J249" s="1">
        <v>5</v>
      </c>
      <c r="K249" s="1">
        <f>SUM(Table1[[#This Row],[SibSp]:[Parch]])</f>
        <v>5</v>
      </c>
      <c r="L249" s="1" t="s">
        <v>1238</v>
      </c>
      <c r="M249" s="14">
        <v>29.125</v>
      </c>
      <c r="N249" s="11" t="s">
        <v>1759</v>
      </c>
      <c r="O249" t="s">
        <v>1743</v>
      </c>
    </row>
    <row r="250" spans="1:15" ht="13.2" x14ac:dyDescent="0.25">
      <c r="A250" s="1">
        <v>79</v>
      </c>
      <c r="B250" s="1">
        <v>1</v>
      </c>
      <c r="C250" s="1" t="s">
        <v>1994</v>
      </c>
      <c r="D250" s="1">
        <v>2</v>
      </c>
      <c r="E250" s="1" t="s">
        <v>13</v>
      </c>
      <c r="F250" s="1"/>
      <c r="G250" s="18"/>
      <c r="H250" s="1" t="str">
        <f>IFERROR(IF(Table1[[#This Row],[Age]]&lt;12,"Child",IF(Table1[[#This Row],[Age]]&lt;19,"Teen",IF(Table1[[#This Row],[Age]]&lt;59,"Adult",IF(G250="N/A","N/A","Senior Citizen")))),"N/A")</f>
        <v>Child</v>
      </c>
      <c r="I250" s="1">
        <v>0</v>
      </c>
      <c r="J250" s="1">
        <v>2</v>
      </c>
      <c r="K250" s="1">
        <f>SUM(Table1[[#This Row],[SibSp]:[Parch]])</f>
        <v>2</v>
      </c>
      <c r="L250" s="1" t="s">
        <v>1281</v>
      </c>
      <c r="M250" s="14">
        <v>29</v>
      </c>
      <c r="N250" s="11" t="s">
        <v>1800</v>
      </c>
      <c r="O250" t="s">
        <v>1741</v>
      </c>
    </row>
    <row r="251" spans="1:15" ht="13.2" x14ac:dyDescent="0.25">
      <c r="A251" s="1">
        <v>324</v>
      </c>
      <c r="B251" s="1">
        <v>1</v>
      </c>
      <c r="C251" s="1" t="s">
        <v>1994</v>
      </c>
      <c r="D251" s="1">
        <v>2</v>
      </c>
      <c r="E251" s="1" t="s">
        <v>17</v>
      </c>
      <c r="F251" s="1">
        <v>22</v>
      </c>
      <c r="G251" s="1">
        <v>22</v>
      </c>
      <c r="H251" s="1" t="str">
        <f>IFERROR(IF(Table1[[#This Row],[Age]]&lt;12,"Child",IF(Table1[[#This Row],[Age]]&lt;19,"Teen",IF(Table1[[#This Row],[Age]]&lt;59,"Adult",IF(G251="N/A","N/A","Senior Citizen")))),"N/A")</f>
        <v>Adult</v>
      </c>
      <c r="I251" s="1">
        <v>1</v>
      </c>
      <c r="J251" s="1">
        <v>1</v>
      </c>
      <c r="K251" s="1">
        <f>SUM(Table1[[#This Row],[SibSp]:[Parch]])</f>
        <v>2</v>
      </c>
      <c r="L251" s="1" t="s">
        <v>1281</v>
      </c>
      <c r="M251" s="14">
        <v>29</v>
      </c>
      <c r="N251" s="11" t="s">
        <v>1800</v>
      </c>
      <c r="O251" t="s">
        <v>1741</v>
      </c>
    </row>
    <row r="252" spans="1:15" ht="13.2" x14ac:dyDescent="0.25">
      <c r="A252" s="1">
        <v>178</v>
      </c>
      <c r="B252" s="1">
        <v>0</v>
      </c>
      <c r="C252" s="1" t="s">
        <v>1993</v>
      </c>
      <c r="D252" s="1">
        <v>1</v>
      </c>
      <c r="E252" s="1" t="s">
        <v>17</v>
      </c>
      <c r="F252" s="1">
        <v>50</v>
      </c>
      <c r="G252" s="1">
        <v>50</v>
      </c>
      <c r="H252" s="1" t="str">
        <f>IFERROR(IF(Table1[[#This Row],[Age]]&lt;12,"Child",IF(Table1[[#This Row],[Age]]&lt;19,"Teen",IF(Table1[[#This Row],[Age]]&lt;59,"Adult",IF(G252="N/A","N/A","Senior Citizen")))),"N/A")</f>
        <v>Adult</v>
      </c>
      <c r="I252" s="1">
        <v>0</v>
      </c>
      <c r="J252" s="1">
        <v>0</v>
      </c>
      <c r="K252" s="1">
        <f>SUM(Table1[[#This Row],[SibSp]:[Parch]])</f>
        <v>0</v>
      </c>
      <c r="L252" s="1" t="s">
        <v>278</v>
      </c>
      <c r="M252" s="14">
        <v>28.712499999999999</v>
      </c>
      <c r="N252" s="11" t="s">
        <v>1847</v>
      </c>
      <c r="O252" t="s">
        <v>1742</v>
      </c>
    </row>
    <row r="253" spans="1:15" ht="13.2" x14ac:dyDescent="0.25">
      <c r="A253" s="1">
        <v>332</v>
      </c>
      <c r="B253" s="1">
        <v>0</v>
      </c>
      <c r="C253" s="1" t="s">
        <v>1993</v>
      </c>
      <c r="D253" s="1">
        <v>1</v>
      </c>
      <c r="E253" s="1" t="s">
        <v>13</v>
      </c>
      <c r="F253" s="18">
        <v>45.5</v>
      </c>
      <c r="G253" s="18">
        <v>45.5</v>
      </c>
      <c r="H253" s="1" t="str">
        <f>IFERROR(IF(Table1[[#This Row],[Age]]&lt;12,"Child",IF(Table1[[#This Row],[Age]]&lt;19,"Teen",IF(Table1[[#This Row],[Age]]&lt;59,"Adult",IF(G253="N/A","N/A","Senior Citizen")))),"N/A")</f>
        <v>Adult</v>
      </c>
      <c r="I253" s="1">
        <v>0</v>
      </c>
      <c r="J253" s="1">
        <v>0</v>
      </c>
      <c r="K253" s="1">
        <f>SUM(Table1[[#This Row],[SibSp]:[Parch]])</f>
        <v>0</v>
      </c>
      <c r="L253" s="1" t="s">
        <v>1430</v>
      </c>
      <c r="M253" s="14">
        <v>28.5</v>
      </c>
      <c r="N253" s="11" t="s">
        <v>1898</v>
      </c>
      <c r="O253" t="s">
        <v>1741</v>
      </c>
    </row>
    <row r="254" spans="1:15" ht="13.2" x14ac:dyDescent="0.25">
      <c r="A254" s="1">
        <v>64</v>
      </c>
      <c r="B254" s="1">
        <v>0</v>
      </c>
      <c r="C254" s="1" t="s">
        <v>1993</v>
      </c>
      <c r="D254" s="1">
        <v>3</v>
      </c>
      <c r="E254" s="1" t="s">
        <v>13</v>
      </c>
      <c r="F254" s="1">
        <v>4</v>
      </c>
      <c r="G254" s="1">
        <v>4</v>
      </c>
      <c r="H254" s="1" t="str">
        <f>IFERROR(IF(Table1[[#This Row],[Age]]&lt;12,"Child",IF(Table1[[#This Row],[Age]]&lt;19,"Teen",IF(Table1[[#This Row],[Age]]&lt;59,"Adult",IF(G254="N/A","N/A","Senior Citizen")))),"N/A")</f>
        <v>Child</v>
      </c>
      <c r="I254" s="1">
        <v>3</v>
      </c>
      <c r="J254" s="1">
        <v>2</v>
      </c>
      <c r="K254" s="1">
        <f>SUM(Table1[[#This Row],[SibSp]:[Parch]])</f>
        <v>5</v>
      </c>
      <c r="L254" s="1" t="s">
        <v>1272</v>
      </c>
      <c r="M254" s="14">
        <v>27.9</v>
      </c>
      <c r="N254" s="11" t="s">
        <v>1792</v>
      </c>
      <c r="O254" t="s">
        <v>1741</v>
      </c>
    </row>
    <row r="255" spans="1:15" ht="13.2" x14ac:dyDescent="0.25">
      <c r="A255" s="1">
        <v>168</v>
      </c>
      <c r="B255" s="1">
        <v>0</v>
      </c>
      <c r="C255" s="1" t="s">
        <v>1993</v>
      </c>
      <c r="D255" s="1">
        <v>3</v>
      </c>
      <c r="E255" s="1" t="s">
        <v>17</v>
      </c>
      <c r="F255" s="1">
        <v>45</v>
      </c>
      <c r="G255" s="1">
        <v>45</v>
      </c>
      <c r="H255" s="1" t="str">
        <f>IFERROR(IF(Table1[[#This Row],[Age]]&lt;12,"Child",IF(Table1[[#This Row],[Age]]&lt;19,"Teen",IF(Table1[[#This Row],[Age]]&lt;59,"Adult",IF(G255="N/A","N/A","Senior Citizen")))),"N/A")</f>
        <v>Adult</v>
      </c>
      <c r="I255" s="1">
        <v>1</v>
      </c>
      <c r="J255" s="1">
        <v>4</v>
      </c>
      <c r="K255" s="1">
        <f>SUM(Table1[[#This Row],[SibSp]:[Parch]])</f>
        <v>5</v>
      </c>
      <c r="L255" s="1" t="s">
        <v>1272</v>
      </c>
      <c r="M255" s="14">
        <v>27.9</v>
      </c>
      <c r="N255" s="11" t="s">
        <v>1792</v>
      </c>
      <c r="O255" t="s">
        <v>1741</v>
      </c>
    </row>
    <row r="256" spans="1:15" ht="13.2" x14ac:dyDescent="0.25">
      <c r="A256" s="1">
        <v>361</v>
      </c>
      <c r="B256" s="1">
        <v>0</v>
      </c>
      <c r="C256" s="1" t="s">
        <v>1993</v>
      </c>
      <c r="D256" s="1">
        <v>3</v>
      </c>
      <c r="E256" s="1" t="s">
        <v>13</v>
      </c>
      <c r="F256" s="1">
        <v>40</v>
      </c>
      <c r="G256" s="1">
        <v>40</v>
      </c>
      <c r="H256" s="1" t="str">
        <f>IFERROR(IF(Table1[[#This Row],[Age]]&lt;12,"Child",IF(Table1[[#This Row],[Age]]&lt;19,"Teen",IF(Table1[[#This Row],[Age]]&lt;59,"Adult",IF(G256="N/A","N/A","Senior Citizen")))),"N/A")</f>
        <v>Adult</v>
      </c>
      <c r="I256" s="1">
        <v>1</v>
      </c>
      <c r="J256" s="1">
        <v>4</v>
      </c>
      <c r="K256" s="1">
        <f>SUM(Table1[[#This Row],[SibSp]:[Parch]])</f>
        <v>5</v>
      </c>
      <c r="L256" s="1" t="s">
        <v>1272</v>
      </c>
      <c r="M256" s="14">
        <v>27.9</v>
      </c>
      <c r="N256" s="11" t="s">
        <v>1792</v>
      </c>
      <c r="O256" t="s">
        <v>1741</v>
      </c>
    </row>
    <row r="257" spans="1:15" ht="13.2" x14ac:dyDescent="0.25">
      <c r="A257" s="1">
        <v>635</v>
      </c>
      <c r="B257" s="1">
        <v>0</v>
      </c>
      <c r="C257" s="1" t="s">
        <v>1993</v>
      </c>
      <c r="D257" s="1">
        <v>3</v>
      </c>
      <c r="E257" s="1" t="s">
        <v>17</v>
      </c>
      <c r="F257" s="1">
        <v>9</v>
      </c>
      <c r="G257" s="1">
        <v>9</v>
      </c>
      <c r="H257" s="1" t="str">
        <f>IFERROR(IF(Table1[[#This Row],[Age]]&lt;12,"Child",IF(Table1[[#This Row],[Age]]&lt;19,"Teen",IF(Table1[[#This Row],[Age]]&lt;59,"Adult",IF(G257="N/A","N/A","Senior Citizen")))),"N/A")</f>
        <v>Child</v>
      </c>
      <c r="I257" s="1">
        <v>3</v>
      </c>
      <c r="J257" s="1">
        <v>2</v>
      </c>
      <c r="K257" s="1">
        <f>SUM(Table1[[#This Row],[SibSp]:[Parch]])</f>
        <v>5</v>
      </c>
      <c r="L257" s="1" t="s">
        <v>1272</v>
      </c>
      <c r="M257" s="14">
        <v>27.9</v>
      </c>
      <c r="N257" s="11" t="s">
        <v>1792</v>
      </c>
      <c r="O257" t="s">
        <v>1741</v>
      </c>
    </row>
    <row r="258" spans="1:15" ht="13.2" x14ac:dyDescent="0.25">
      <c r="A258" s="1">
        <v>643</v>
      </c>
      <c r="B258" s="1">
        <v>0</v>
      </c>
      <c r="C258" s="1" t="s">
        <v>1993</v>
      </c>
      <c r="D258" s="1">
        <v>3</v>
      </c>
      <c r="E258" s="1" t="s">
        <v>17</v>
      </c>
      <c r="F258" s="1">
        <v>2</v>
      </c>
      <c r="G258" s="1">
        <v>2</v>
      </c>
      <c r="H258" s="1" t="str">
        <f>IFERROR(IF(Table1[[#This Row],[Age]]&lt;12,"Child",IF(Table1[[#This Row],[Age]]&lt;19,"Teen",IF(Table1[[#This Row],[Age]]&lt;59,"Adult",IF(G258="N/A","N/A","Senior Citizen")))),"N/A")</f>
        <v>Child</v>
      </c>
      <c r="I258" s="1">
        <v>3</v>
      </c>
      <c r="J258" s="1">
        <v>2</v>
      </c>
      <c r="K258" s="1">
        <f>SUM(Table1[[#This Row],[SibSp]:[Parch]])</f>
        <v>5</v>
      </c>
      <c r="L258" s="1" t="s">
        <v>1272</v>
      </c>
      <c r="M258" s="14">
        <v>27.9</v>
      </c>
      <c r="N258" s="11" t="s">
        <v>1792</v>
      </c>
      <c r="O258" t="s">
        <v>1741</v>
      </c>
    </row>
    <row r="259" spans="1:15" ht="13.2" x14ac:dyDescent="0.25">
      <c r="A259" s="1">
        <v>820</v>
      </c>
      <c r="B259" s="1">
        <v>0</v>
      </c>
      <c r="C259" s="1" t="s">
        <v>1993</v>
      </c>
      <c r="D259" s="1">
        <v>3</v>
      </c>
      <c r="E259" s="1" t="s">
        <v>13</v>
      </c>
      <c r="F259" s="1">
        <v>10</v>
      </c>
      <c r="G259" s="1">
        <v>10</v>
      </c>
      <c r="H259" s="1" t="str">
        <f>IFERROR(IF(Table1[[#This Row],[Age]]&lt;12,"Child",IF(Table1[[#This Row],[Age]]&lt;19,"Teen",IF(Table1[[#This Row],[Age]]&lt;59,"Adult",IF(G259="N/A","N/A","Senior Citizen")))),"N/A")</f>
        <v>Child</v>
      </c>
      <c r="I259" s="1">
        <v>3</v>
      </c>
      <c r="J259" s="1">
        <v>2</v>
      </c>
      <c r="K259" s="1">
        <f>SUM(Table1[[#This Row],[SibSp]:[Parch]])</f>
        <v>5</v>
      </c>
      <c r="L259" s="1" t="s">
        <v>1272</v>
      </c>
      <c r="M259" s="14">
        <v>27.9</v>
      </c>
      <c r="N259" s="11" t="s">
        <v>1792</v>
      </c>
      <c r="O259" t="s">
        <v>1741</v>
      </c>
    </row>
    <row r="260" spans="1:15" ht="13.2" x14ac:dyDescent="0.25">
      <c r="A260" s="1">
        <v>59</v>
      </c>
      <c r="B260" s="1">
        <v>1</v>
      </c>
      <c r="C260" s="1" t="s">
        <v>1994</v>
      </c>
      <c r="D260" s="1">
        <v>2</v>
      </c>
      <c r="E260" s="1" t="s">
        <v>17</v>
      </c>
      <c r="F260" s="1">
        <v>5</v>
      </c>
      <c r="G260" s="1">
        <v>5</v>
      </c>
      <c r="H260" s="1" t="str">
        <f>IFERROR(IF(Table1[[#This Row],[Age]]&lt;12,"Child",IF(Table1[[#This Row],[Age]]&lt;19,"Teen",IF(Table1[[#This Row],[Age]]&lt;59,"Adult",IF(G260="N/A","N/A","Senior Citizen")))),"N/A")</f>
        <v>Child</v>
      </c>
      <c r="I260" s="1">
        <v>1</v>
      </c>
      <c r="J260" s="1">
        <v>2</v>
      </c>
      <c r="K260" s="1">
        <f>SUM(Table1[[#This Row],[SibSp]:[Parch]])</f>
        <v>3</v>
      </c>
      <c r="L260" s="1" t="s">
        <v>104</v>
      </c>
      <c r="M260" s="14">
        <v>27.75</v>
      </c>
      <c r="N260" s="11" t="s">
        <v>1788</v>
      </c>
      <c r="O260" t="s">
        <v>1741</v>
      </c>
    </row>
    <row r="261" spans="1:15" ht="13.2" x14ac:dyDescent="0.25">
      <c r="A261" s="1">
        <v>451</v>
      </c>
      <c r="B261" s="1">
        <v>0</v>
      </c>
      <c r="C261" s="1" t="s">
        <v>1993</v>
      </c>
      <c r="D261" s="1">
        <v>2</v>
      </c>
      <c r="E261" s="1" t="s">
        <v>13</v>
      </c>
      <c r="F261" s="1">
        <v>36</v>
      </c>
      <c r="G261" s="1">
        <v>36</v>
      </c>
      <c r="H261" s="1" t="str">
        <f>IFERROR(IF(Table1[[#This Row],[Age]]&lt;12,"Child",IF(Table1[[#This Row],[Age]]&lt;19,"Teen",IF(Table1[[#This Row],[Age]]&lt;59,"Adult",IF(G261="N/A","N/A","Senior Citizen")))),"N/A")</f>
        <v>Adult</v>
      </c>
      <c r="I261" s="1">
        <v>1</v>
      </c>
      <c r="J261" s="1">
        <v>2</v>
      </c>
      <c r="K261" s="1">
        <f>SUM(Table1[[#This Row],[SibSp]:[Parch]])</f>
        <v>3</v>
      </c>
      <c r="L261" s="1" t="s">
        <v>104</v>
      </c>
      <c r="M261" s="14">
        <v>27.75</v>
      </c>
      <c r="N261" s="11" t="s">
        <v>1788</v>
      </c>
      <c r="O261" t="s">
        <v>1741</v>
      </c>
    </row>
    <row r="262" spans="1:15" ht="13.2" x14ac:dyDescent="0.25">
      <c r="A262" s="1">
        <v>453</v>
      </c>
      <c r="B262" s="1">
        <v>0</v>
      </c>
      <c r="C262" s="1" t="s">
        <v>1993</v>
      </c>
      <c r="D262" s="1">
        <v>1</v>
      </c>
      <c r="E262" s="1" t="s">
        <v>13</v>
      </c>
      <c r="F262" s="1">
        <v>30</v>
      </c>
      <c r="G262" s="1">
        <v>30</v>
      </c>
      <c r="H262" s="1" t="str">
        <f>IFERROR(IF(Table1[[#This Row],[Age]]&lt;12,"Child",IF(Table1[[#This Row],[Age]]&lt;19,"Teen",IF(Table1[[#This Row],[Age]]&lt;59,"Adult",IF(G262="N/A","N/A","Senior Citizen")))),"N/A")</f>
        <v>Adult</v>
      </c>
      <c r="I262" s="1">
        <v>0</v>
      </c>
      <c r="J262" s="1">
        <v>0</v>
      </c>
      <c r="K262" s="1">
        <f>SUM(Table1[[#This Row],[SibSp]:[Parch]])</f>
        <v>0</v>
      </c>
      <c r="L262" s="1" t="s">
        <v>1503</v>
      </c>
      <c r="M262" s="14">
        <v>27.75</v>
      </c>
      <c r="N262" s="11" t="s">
        <v>1788</v>
      </c>
      <c r="O262" t="s">
        <v>1742</v>
      </c>
    </row>
    <row r="263" spans="1:15" ht="13.2" x14ac:dyDescent="0.25">
      <c r="A263" s="1">
        <v>473</v>
      </c>
      <c r="B263" s="1">
        <v>1</v>
      </c>
      <c r="C263" s="1" t="s">
        <v>1994</v>
      </c>
      <c r="D263" s="1">
        <v>2</v>
      </c>
      <c r="E263" s="1" t="s">
        <v>17</v>
      </c>
      <c r="F263" s="1">
        <v>33</v>
      </c>
      <c r="G263" s="1">
        <v>33</v>
      </c>
      <c r="H263" s="1" t="str">
        <f>IFERROR(IF(Table1[[#This Row],[Age]]&lt;12,"Child",IF(Table1[[#This Row],[Age]]&lt;19,"Teen",IF(Table1[[#This Row],[Age]]&lt;59,"Adult",IF(G263="N/A","N/A","Senior Citizen")))),"N/A")</f>
        <v>Adult</v>
      </c>
      <c r="I263" s="1">
        <v>1</v>
      </c>
      <c r="J263" s="1">
        <v>2</v>
      </c>
      <c r="K263" s="1">
        <f>SUM(Table1[[#This Row],[SibSp]:[Parch]])</f>
        <v>3</v>
      </c>
      <c r="L263" s="1" t="s">
        <v>104</v>
      </c>
      <c r="M263" s="14">
        <v>27.75</v>
      </c>
      <c r="N263" s="11" t="s">
        <v>1788</v>
      </c>
      <c r="O263" t="s">
        <v>1741</v>
      </c>
    </row>
    <row r="264" spans="1:15" ht="13.2" x14ac:dyDescent="0.25">
      <c r="A264" s="1">
        <v>31</v>
      </c>
      <c r="B264" s="1">
        <v>0</v>
      </c>
      <c r="C264" s="1" t="s">
        <v>1993</v>
      </c>
      <c r="D264" s="1">
        <v>1</v>
      </c>
      <c r="E264" s="1" t="s">
        <v>13</v>
      </c>
      <c r="F264" s="1">
        <v>40</v>
      </c>
      <c r="G264" s="1">
        <v>40</v>
      </c>
      <c r="H264" s="1" t="str">
        <f>IFERROR(IF(Table1[[#This Row],[Age]]&lt;12,"Child",IF(Table1[[#This Row],[Age]]&lt;19,"Teen",IF(Table1[[#This Row],[Age]]&lt;59,"Adult",IF(G264="N/A","N/A","Senior Citizen")))),"N/A")</f>
        <v>Adult</v>
      </c>
      <c r="I264" s="1">
        <v>0</v>
      </c>
      <c r="J264" s="1">
        <v>0</v>
      </c>
      <c r="K264" s="1">
        <f>SUM(Table1[[#This Row],[SibSp]:[Parch]])</f>
        <v>0</v>
      </c>
      <c r="L264" s="1" t="s">
        <v>62</v>
      </c>
      <c r="M264" s="14">
        <v>27.720800000000001</v>
      </c>
      <c r="N264" s="11" t="s">
        <v>1770</v>
      </c>
      <c r="O264" t="s">
        <v>1742</v>
      </c>
    </row>
    <row r="265" spans="1:15" ht="13.2" x14ac:dyDescent="0.25">
      <c r="A265" s="1">
        <v>65</v>
      </c>
      <c r="B265" s="1">
        <v>0</v>
      </c>
      <c r="C265" s="1" t="s">
        <v>1993</v>
      </c>
      <c r="D265" s="1">
        <v>1</v>
      </c>
      <c r="E265" s="1" t="s">
        <v>13</v>
      </c>
      <c r="G265" s="4" t="s">
        <v>1226</v>
      </c>
      <c r="H265" s="1" t="str">
        <f>IFERROR(IF(Table1[[#This Row],[Age]]&lt;12,"Child",IF(Table1[[#This Row],[Age]]&lt;19,"Teen",IF(Table1[[#This Row],[Age]]&lt;59,"Adult",IF(G265="N/A","N/A","Senior Citizen")))),"N/A")</f>
        <v>N/A</v>
      </c>
      <c r="I265" s="1">
        <v>0</v>
      </c>
      <c r="J265" s="1">
        <v>0</v>
      </c>
      <c r="K265" s="1">
        <f>SUM(Table1[[#This Row],[SibSp]:[Parch]])</f>
        <v>0</v>
      </c>
      <c r="L265" s="1" t="s">
        <v>114</v>
      </c>
      <c r="M265" s="14">
        <v>27.720800000000001</v>
      </c>
      <c r="N265" s="11" t="s">
        <v>1770</v>
      </c>
      <c r="O265" t="s">
        <v>1742</v>
      </c>
    </row>
    <row r="266" spans="1:15" ht="13.2" x14ac:dyDescent="0.25">
      <c r="A266" s="1">
        <v>195</v>
      </c>
      <c r="B266" s="1">
        <v>1</v>
      </c>
      <c r="C266" s="1" t="s">
        <v>1994</v>
      </c>
      <c r="D266" s="1">
        <v>1</v>
      </c>
      <c r="E266" s="1" t="s">
        <v>17</v>
      </c>
      <c r="F266" s="1">
        <v>44</v>
      </c>
      <c r="G266" s="1">
        <v>44</v>
      </c>
      <c r="H266" s="1" t="str">
        <f>IFERROR(IF(Table1[[#This Row],[Age]]&lt;12,"Child",IF(Table1[[#This Row],[Age]]&lt;19,"Teen",IF(Table1[[#This Row],[Age]]&lt;59,"Adult",IF(G266="N/A","N/A","Senior Citizen")))),"N/A")</f>
        <v>Adult</v>
      </c>
      <c r="I266" s="1">
        <v>0</v>
      </c>
      <c r="J266" s="1">
        <v>0</v>
      </c>
      <c r="K266" s="1">
        <f>SUM(Table1[[#This Row],[SibSp]:[Parch]])</f>
        <v>0</v>
      </c>
      <c r="L266" s="1" t="s">
        <v>301</v>
      </c>
      <c r="M266" s="14">
        <v>27.720800000000001</v>
      </c>
      <c r="N266" s="11" t="s">
        <v>1770</v>
      </c>
      <c r="O266" t="s">
        <v>1742</v>
      </c>
    </row>
    <row r="267" spans="1:15" ht="13.2" x14ac:dyDescent="0.25">
      <c r="A267" s="1">
        <v>296</v>
      </c>
      <c r="B267" s="1">
        <v>0</v>
      </c>
      <c r="C267" s="1" t="s">
        <v>1993</v>
      </c>
      <c r="D267" s="1">
        <v>1</v>
      </c>
      <c r="E267" s="1" t="s">
        <v>13</v>
      </c>
      <c r="G267" s="4" t="s">
        <v>1226</v>
      </c>
      <c r="H267" s="1" t="str">
        <f>IFERROR(IF(Table1[[#This Row],[Age]]&lt;12,"Child",IF(Table1[[#This Row],[Age]]&lt;19,"Teen",IF(Table1[[#This Row],[Age]]&lt;59,"Adult",IF(G267="N/A","N/A","Senior Citizen")))),"N/A")</f>
        <v>N/A</v>
      </c>
      <c r="I267" s="1">
        <v>0</v>
      </c>
      <c r="J267" s="1">
        <v>0</v>
      </c>
      <c r="K267" s="1">
        <f>SUM(Table1[[#This Row],[SibSp]:[Parch]])</f>
        <v>0</v>
      </c>
      <c r="L267" s="1" t="s">
        <v>448</v>
      </c>
      <c r="M267" s="14">
        <v>27.720800000000001</v>
      </c>
      <c r="N267" s="11" t="s">
        <v>1770</v>
      </c>
      <c r="O267" t="s">
        <v>1742</v>
      </c>
    </row>
    <row r="268" spans="1:15" ht="13.2" x14ac:dyDescent="0.25">
      <c r="A268" s="1">
        <v>362</v>
      </c>
      <c r="B268" s="1">
        <v>0</v>
      </c>
      <c r="C268" s="1" t="s">
        <v>1993</v>
      </c>
      <c r="D268" s="1">
        <v>2</v>
      </c>
      <c r="E268" s="1" t="s">
        <v>13</v>
      </c>
      <c r="F268" s="1">
        <v>29</v>
      </c>
      <c r="G268" s="1">
        <v>29</v>
      </c>
      <c r="H268" s="1" t="str">
        <f>IFERROR(IF(Table1[[#This Row],[Age]]&lt;12,"Child",IF(Table1[[#This Row],[Age]]&lt;19,"Teen",IF(Table1[[#This Row],[Age]]&lt;59,"Adult",IF(G268="N/A","N/A","Senior Citizen")))),"N/A")</f>
        <v>Adult</v>
      </c>
      <c r="I268" s="1">
        <v>1</v>
      </c>
      <c r="J268" s="1">
        <v>0</v>
      </c>
      <c r="K268" s="1">
        <f>SUM(Table1[[#This Row],[SibSp]:[Parch]])</f>
        <v>1</v>
      </c>
      <c r="L268" s="1" t="s">
        <v>539</v>
      </c>
      <c r="M268" s="14">
        <v>27.720800000000001</v>
      </c>
      <c r="N268" s="11" t="s">
        <v>1770</v>
      </c>
      <c r="O268" t="s">
        <v>1742</v>
      </c>
    </row>
    <row r="269" spans="1:15" ht="13.2" x14ac:dyDescent="0.25">
      <c r="A269" s="1">
        <v>218</v>
      </c>
      <c r="B269" s="1">
        <v>0</v>
      </c>
      <c r="C269" s="1" t="s">
        <v>1993</v>
      </c>
      <c r="D269" s="1">
        <v>2</v>
      </c>
      <c r="E269" s="1" t="s">
        <v>13</v>
      </c>
      <c r="F269" s="1">
        <v>42</v>
      </c>
      <c r="G269" s="1">
        <v>42</v>
      </c>
      <c r="H269" s="1" t="str">
        <f>IFERROR(IF(Table1[[#This Row],[Age]]&lt;12,"Child",IF(Table1[[#This Row],[Age]]&lt;19,"Teen",IF(Table1[[#This Row],[Age]]&lt;59,"Adult",IF(G269="N/A","N/A","Senior Citizen")))),"N/A")</f>
        <v>Adult</v>
      </c>
      <c r="I269" s="1">
        <v>1</v>
      </c>
      <c r="J269" s="1">
        <v>0</v>
      </c>
      <c r="K269" s="1">
        <f>SUM(Table1[[#This Row],[SibSp]:[Parch]])</f>
        <v>1</v>
      </c>
      <c r="L269" s="1" t="s">
        <v>1363</v>
      </c>
      <c r="M269" s="14">
        <v>27</v>
      </c>
      <c r="N269" s="11" t="s">
        <v>1859</v>
      </c>
      <c r="O269" t="s">
        <v>1741</v>
      </c>
    </row>
    <row r="270" spans="1:15" ht="13.2" x14ac:dyDescent="0.25">
      <c r="A270" s="1">
        <v>601</v>
      </c>
      <c r="B270" s="1">
        <v>1</v>
      </c>
      <c r="C270" s="1" t="s">
        <v>1994</v>
      </c>
      <c r="D270" s="1">
        <v>2</v>
      </c>
      <c r="E270" s="1" t="s">
        <v>17</v>
      </c>
      <c r="F270" s="1">
        <v>24</v>
      </c>
      <c r="G270" s="1">
        <v>24</v>
      </c>
      <c r="H270" s="1" t="str">
        <f>IFERROR(IF(Table1[[#This Row],[Age]]&lt;12,"Child",IF(Table1[[#This Row],[Age]]&lt;19,"Teen",IF(Table1[[#This Row],[Age]]&lt;59,"Adult",IF(G270="N/A","N/A","Senior Citizen")))),"N/A")</f>
        <v>Adult</v>
      </c>
      <c r="I270" s="1">
        <v>2</v>
      </c>
      <c r="J270" s="1">
        <v>1</v>
      </c>
      <c r="K270" s="1">
        <f>SUM(Table1[[#This Row],[SibSp]:[Parch]])</f>
        <v>3</v>
      </c>
      <c r="L270" s="1" t="s">
        <v>1363</v>
      </c>
      <c r="M270" s="14">
        <v>27</v>
      </c>
      <c r="N270" s="11" t="s">
        <v>1859</v>
      </c>
      <c r="O270" t="s">
        <v>1741</v>
      </c>
    </row>
    <row r="271" spans="1:15" ht="13.2" x14ac:dyDescent="0.25">
      <c r="A271" s="1">
        <v>12</v>
      </c>
      <c r="B271" s="1">
        <v>1</v>
      </c>
      <c r="C271" s="1" t="s">
        <v>1994</v>
      </c>
      <c r="D271" s="1">
        <v>1</v>
      </c>
      <c r="E271" s="1" t="s">
        <v>17</v>
      </c>
      <c r="F271" s="1">
        <v>58</v>
      </c>
      <c r="G271" s="1">
        <v>58</v>
      </c>
      <c r="H271" s="1" t="str">
        <f>IFERROR(IF(Table1[[#This Row],[Age]]&lt;12,"Child",IF(Table1[[#This Row],[Age]]&lt;19,"Teen",IF(Table1[[#This Row],[Age]]&lt;59,"Adult",IF(G271="N/A","N/A","Senior Citizen")))),"N/A")</f>
        <v>Adult</v>
      </c>
      <c r="I271" s="1">
        <v>0</v>
      </c>
      <c r="J271" s="1">
        <v>0</v>
      </c>
      <c r="K271" s="1">
        <f>SUM(Table1[[#This Row],[SibSp]:[Parch]])</f>
        <v>0</v>
      </c>
      <c r="L271" s="1" t="s">
        <v>1234</v>
      </c>
      <c r="M271" s="14">
        <v>26.55</v>
      </c>
      <c r="N271" s="11" t="s">
        <v>1755</v>
      </c>
      <c r="O271" t="s">
        <v>1741</v>
      </c>
    </row>
    <row r="272" spans="1:15" ht="13.2" x14ac:dyDescent="0.25">
      <c r="A272" s="1">
        <v>188</v>
      </c>
      <c r="B272" s="1">
        <v>1</v>
      </c>
      <c r="C272" s="1" t="s">
        <v>1994</v>
      </c>
      <c r="D272" s="1">
        <v>1</v>
      </c>
      <c r="E272" s="1" t="s">
        <v>13</v>
      </c>
      <c r="F272" s="1">
        <v>45</v>
      </c>
      <c r="G272" s="1">
        <v>45</v>
      </c>
      <c r="H272" s="1" t="str">
        <f>IFERROR(IF(Table1[[#This Row],[Age]]&lt;12,"Child",IF(Table1[[#This Row],[Age]]&lt;19,"Teen",IF(Table1[[#This Row],[Age]]&lt;59,"Adult",IF(G272="N/A","N/A","Senior Citizen")))),"N/A")</f>
        <v>Adult</v>
      </c>
      <c r="I272" s="1">
        <v>0</v>
      </c>
      <c r="J272" s="1">
        <v>0</v>
      </c>
      <c r="K272" s="1">
        <f>SUM(Table1[[#This Row],[SibSp]:[Parch]])</f>
        <v>0</v>
      </c>
      <c r="L272" s="1" t="s">
        <v>1343</v>
      </c>
      <c r="M272" s="14">
        <v>26.55</v>
      </c>
      <c r="N272" s="11" t="s">
        <v>1755</v>
      </c>
      <c r="O272" t="s">
        <v>1741</v>
      </c>
    </row>
    <row r="273" spans="1:15" ht="13.2" x14ac:dyDescent="0.25">
      <c r="A273" s="1">
        <v>253</v>
      </c>
      <c r="B273" s="1">
        <v>0</v>
      </c>
      <c r="C273" s="1" t="s">
        <v>1993</v>
      </c>
      <c r="D273" s="1">
        <v>1</v>
      </c>
      <c r="E273" s="1" t="s">
        <v>13</v>
      </c>
      <c r="F273" s="1">
        <v>62</v>
      </c>
      <c r="G273" s="1">
        <v>62</v>
      </c>
      <c r="H273" s="1" t="str">
        <f>IFERROR(IF(Table1[[#This Row],[Age]]&lt;12,"Child",IF(Table1[[#This Row],[Age]]&lt;19,"Teen",IF(Table1[[#This Row],[Age]]&lt;59,"Adult",IF(G273="N/A","N/A","Senior Citizen")))),"N/A")</f>
        <v>Senior Citizen</v>
      </c>
      <c r="I273" s="1">
        <v>0</v>
      </c>
      <c r="J273" s="1">
        <v>0</v>
      </c>
      <c r="K273" s="1">
        <f>SUM(Table1[[#This Row],[SibSp]:[Parch]])</f>
        <v>0</v>
      </c>
      <c r="L273" s="1" t="s">
        <v>1382</v>
      </c>
      <c r="M273" s="14">
        <v>26.55</v>
      </c>
      <c r="N273" s="11" t="s">
        <v>1755</v>
      </c>
      <c r="O273" t="s">
        <v>1741</v>
      </c>
    </row>
    <row r="274" spans="1:15" ht="13.2" x14ac:dyDescent="0.25">
      <c r="A274" s="1">
        <v>431</v>
      </c>
      <c r="B274" s="1">
        <v>1</v>
      </c>
      <c r="C274" s="1" t="s">
        <v>1994</v>
      </c>
      <c r="D274" s="1">
        <v>1</v>
      </c>
      <c r="E274" s="1" t="s">
        <v>13</v>
      </c>
      <c r="F274" s="1">
        <v>28</v>
      </c>
      <c r="G274" s="1">
        <v>28</v>
      </c>
      <c r="H274" s="1" t="str">
        <f>IFERROR(IF(Table1[[#This Row],[Age]]&lt;12,"Child",IF(Table1[[#This Row],[Age]]&lt;19,"Teen",IF(Table1[[#This Row],[Age]]&lt;59,"Adult",IF(G274="N/A","N/A","Senior Citizen")))),"N/A")</f>
        <v>Adult</v>
      </c>
      <c r="I274" s="1">
        <v>0</v>
      </c>
      <c r="J274" s="1">
        <v>0</v>
      </c>
      <c r="K274" s="1">
        <f>SUM(Table1[[#This Row],[SibSp]:[Parch]])</f>
        <v>0</v>
      </c>
      <c r="L274" s="1" t="s">
        <v>1491</v>
      </c>
      <c r="M274" s="14">
        <v>26.55</v>
      </c>
      <c r="N274" s="11" t="s">
        <v>1755</v>
      </c>
      <c r="O274" t="s">
        <v>1741</v>
      </c>
    </row>
    <row r="275" spans="1:15" ht="13.2" x14ac:dyDescent="0.25">
      <c r="A275" s="1">
        <v>448</v>
      </c>
      <c r="B275" s="1">
        <v>1</v>
      </c>
      <c r="C275" s="1" t="s">
        <v>1994</v>
      </c>
      <c r="D275" s="1">
        <v>1</v>
      </c>
      <c r="E275" s="1" t="s">
        <v>13</v>
      </c>
      <c r="F275" s="1">
        <v>34</v>
      </c>
      <c r="G275" s="1">
        <v>34</v>
      </c>
      <c r="H275" s="1" t="str">
        <f>IFERROR(IF(Table1[[#This Row],[Age]]&lt;12,"Child",IF(Table1[[#This Row],[Age]]&lt;19,"Teen",IF(Table1[[#This Row],[Age]]&lt;59,"Adult",IF(G275="N/A","N/A","Senior Citizen")))),"N/A")</f>
        <v>Adult</v>
      </c>
      <c r="I275" s="1">
        <v>0</v>
      </c>
      <c r="J275" s="1">
        <v>0</v>
      </c>
      <c r="K275" s="1">
        <f>SUM(Table1[[#This Row],[SibSp]:[Parch]])</f>
        <v>0</v>
      </c>
      <c r="L275" s="1" t="s">
        <v>1499</v>
      </c>
      <c r="M275" s="14">
        <v>26.55</v>
      </c>
      <c r="N275" s="11" t="s">
        <v>1755</v>
      </c>
      <c r="O275" t="s">
        <v>1741</v>
      </c>
    </row>
    <row r="276" spans="1:15" ht="13.2" x14ac:dyDescent="0.25">
      <c r="A276" s="1">
        <v>457</v>
      </c>
      <c r="B276" s="1">
        <v>0</v>
      </c>
      <c r="C276" s="1" t="s">
        <v>1993</v>
      </c>
      <c r="D276" s="1">
        <v>1</v>
      </c>
      <c r="E276" s="1" t="s">
        <v>13</v>
      </c>
      <c r="F276" s="1">
        <v>65</v>
      </c>
      <c r="G276" s="1">
        <v>65</v>
      </c>
      <c r="H276" s="1" t="str">
        <f>IFERROR(IF(Table1[[#This Row],[Age]]&lt;12,"Child",IF(Table1[[#This Row],[Age]]&lt;19,"Teen",IF(Table1[[#This Row],[Age]]&lt;59,"Adult",IF(G276="N/A","N/A","Senior Citizen")))),"N/A")</f>
        <v>Senior Citizen</v>
      </c>
      <c r="I276" s="1">
        <v>0</v>
      </c>
      <c r="J276" s="1">
        <v>0</v>
      </c>
      <c r="K276" s="1">
        <f>SUM(Table1[[#This Row],[SibSp]:[Parch]])</f>
        <v>0</v>
      </c>
      <c r="L276" s="1" t="s">
        <v>1506</v>
      </c>
      <c r="M276" s="14">
        <v>26.55</v>
      </c>
      <c r="N276" s="11" t="s">
        <v>1755</v>
      </c>
      <c r="O276" t="s">
        <v>1741</v>
      </c>
    </row>
    <row r="277" spans="1:15" ht="13.2" x14ac:dyDescent="0.25">
      <c r="A277" s="1">
        <v>461</v>
      </c>
      <c r="B277" s="1">
        <v>1</v>
      </c>
      <c r="C277" s="1" t="s">
        <v>1994</v>
      </c>
      <c r="D277" s="1">
        <v>1</v>
      </c>
      <c r="E277" s="1" t="s">
        <v>13</v>
      </c>
      <c r="F277" s="1">
        <v>48</v>
      </c>
      <c r="G277" s="1">
        <v>48</v>
      </c>
      <c r="H277" s="1" t="str">
        <f>IFERROR(IF(Table1[[#This Row],[Age]]&lt;12,"Child",IF(Table1[[#This Row],[Age]]&lt;19,"Teen",IF(Table1[[#This Row],[Age]]&lt;59,"Adult",IF(G277="N/A","N/A","Senior Citizen")))),"N/A")</f>
        <v>Adult</v>
      </c>
      <c r="I277" s="1">
        <v>0</v>
      </c>
      <c r="J277" s="1">
        <v>0</v>
      </c>
      <c r="K277" s="1">
        <f>SUM(Table1[[#This Row],[SibSp]:[Parch]])</f>
        <v>0</v>
      </c>
      <c r="L277" s="1" t="s">
        <v>1509</v>
      </c>
      <c r="M277" s="14">
        <v>26.55</v>
      </c>
      <c r="N277" s="11" t="s">
        <v>1755</v>
      </c>
      <c r="O277" t="s">
        <v>1741</v>
      </c>
    </row>
    <row r="278" spans="1:15" ht="13.2" x14ac:dyDescent="0.25">
      <c r="A278" s="1">
        <v>468</v>
      </c>
      <c r="B278" s="1">
        <v>0</v>
      </c>
      <c r="C278" s="1" t="s">
        <v>1993</v>
      </c>
      <c r="D278" s="1">
        <v>1</v>
      </c>
      <c r="E278" s="1" t="s">
        <v>13</v>
      </c>
      <c r="F278" s="1">
        <v>56</v>
      </c>
      <c r="G278" s="1">
        <v>56</v>
      </c>
      <c r="H278" s="1" t="str">
        <f>IFERROR(IF(Table1[[#This Row],[Age]]&lt;12,"Child",IF(Table1[[#This Row],[Age]]&lt;19,"Teen",IF(Table1[[#This Row],[Age]]&lt;59,"Adult",IF(G278="N/A","N/A","Senior Citizen")))),"N/A")</f>
        <v>Adult</v>
      </c>
      <c r="I278" s="1">
        <v>0</v>
      </c>
      <c r="J278" s="1">
        <v>0</v>
      </c>
      <c r="K278" s="1">
        <f>SUM(Table1[[#This Row],[SibSp]:[Parch]])</f>
        <v>0</v>
      </c>
      <c r="L278" s="1" t="s">
        <v>1513</v>
      </c>
      <c r="M278" s="14">
        <v>26.55</v>
      </c>
      <c r="N278" s="11" t="s">
        <v>1755</v>
      </c>
      <c r="O278" t="s">
        <v>1741</v>
      </c>
    </row>
    <row r="279" spans="1:15" ht="13.2" x14ac:dyDescent="0.25">
      <c r="A279" s="1">
        <v>508</v>
      </c>
      <c r="B279" s="1">
        <v>1</v>
      </c>
      <c r="C279" s="1" t="s">
        <v>1994</v>
      </c>
      <c r="D279" s="1">
        <v>1</v>
      </c>
      <c r="E279" s="1" t="s">
        <v>13</v>
      </c>
      <c r="G279" s="4" t="s">
        <v>1226</v>
      </c>
      <c r="H279" s="1" t="str">
        <f>IFERROR(IF(Table1[[#This Row],[Age]]&lt;12,"Child",IF(Table1[[#This Row],[Age]]&lt;19,"Teen",IF(Table1[[#This Row],[Age]]&lt;59,"Adult",IF(G279="N/A","N/A","Senior Citizen")))),"N/A")</f>
        <v>N/A</v>
      </c>
      <c r="I279" s="1">
        <v>0</v>
      </c>
      <c r="J279" s="1">
        <v>0</v>
      </c>
      <c r="K279" s="1">
        <f>SUM(Table1[[#This Row],[SibSp]:[Parch]])</f>
        <v>0</v>
      </c>
      <c r="L279" s="1" t="s">
        <v>1534</v>
      </c>
      <c r="M279" s="14">
        <v>26.55</v>
      </c>
      <c r="N279" s="11" t="s">
        <v>1755</v>
      </c>
      <c r="O279" t="s">
        <v>1741</v>
      </c>
    </row>
    <row r="280" spans="1:15" ht="13.2" x14ac:dyDescent="0.25">
      <c r="A280" s="1">
        <v>537</v>
      </c>
      <c r="B280" s="1">
        <v>0</v>
      </c>
      <c r="C280" s="1" t="s">
        <v>1993</v>
      </c>
      <c r="D280" s="1">
        <v>1</v>
      </c>
      <c r="E280" s="1" t="s">
        <v>13</v>
      </c>
      <c r="F280" s="1">
        <v>45</v>
      </c>
      <c r="G280" s="1">
        <v>45</v>
      </c>
      <c r="H280" s="1" t="str">
        <f>IFERROR(IF(Table1[[#This Row],[Age]]&lt;12,"Child",IF(Table1[[#This Row],[Age]]&lt;19,"Teen",IF(Table1[[#This Row],[Age]]&lt;59,"Adult",IF(G280="N/A","N/A","Senior Citizen")))),"N/A")</f>
        <v>Adult</v>
      </c>
      <c r="I280" s="1">
        <v>0</v>
      </c>
      <c r="J280" s="1">
        <v>0</v>
      </c>
      <c r="K280" s="1">
        <f>SUM(Table1[[#This Row],[SibSp]:[Parch]])</f>
        <v>0</v>
      </c>
      <c r="L280" s="1" t="s">
        <v>1550</v>
      </c>
      <c r="M280" s="14">
        <v>26.55</v>
      </c>
      <c r="N280" s="11" t="s">
        <v>1755</v>
      </c>
      <c r="O280" t="s">
        <v>1741</v>
      </c>
    </row>
    <row r="281" spans="1:15" ht="13.2" x14ac:dyDescent="0.25">
      <c r="A281" s="1">
        <v>556</v>
      </c>
      <c r="B281" s="1">
        <v>0</v>
      </c>
      <c r="C281" s="1" t="s">
        <v>1993</v>
      </c>
      <c r="D281" s="1">
        <v>1</v>
      </c>
      <c r="E281" s="1" t="s">
        <v>13</v>
      </c>
      <c r="F281" s="1">
        <v>62</v>
      </c>
      <c r="G281" s="1">
        <v>62</v>
      </c>
      <c r="H281" s="1" t="str">
        <f>IFERROR(IF(Table1[[#This Row],[Age]]&lt;12,"Child",IF(Table1[[#This Row],[Age]]&lt;19,"Teen",IF(Table1[[#This Row],[Age]]&lt;59,"Adult",IF(G281="N/A","N/A","Senior Citizen")))),"N/A")</f>
        <v>Senior Citizen</v>
      </c>
      <c r="I281" s="1">
        <v>0</v>
      </c>
      <c r="J281" s="1">
        <v>0</v>
      </c>
      <c r="K281" s="1">
        <f>SUM(Table1[[#This Row],[SibSp]:[Parch]])</f>
        <v>0</v>
      </c>
      <c r="L281" s="1" t="s">
        <v>1559</v>
      </c>
      <c r="M281" s="14">
        <v>26.55</v>
      </c>
      <c r="N281" s="11" t="s">
        <v>1755</v>
      </c>
      <c r="O281" t="s">
        <v>1741</v>
      </c>
    </row>
    <row r="282" spans="1:15" ht="13.2" x14ac:dyDescent="0.25">
      <c r="A282" s="1">
        <v>605</v>
      </c>
      <c r="B282" s="1">
        <v>1</v>
      </c>
      <c r="C282" s="1" t="s">
        <v>1994</v>
      </c>
      <c r="D282" s="1">
        <v>1</v>
      </c>
      <c r="E282" s="1" t="s">
        <v>13</v>
      </c>
      <c r="F282" s="1">
        <v>35</v>
      </c>
      <c r="G282" s="1">
        <v>35</v>
      </c>
      <c r="H282" s="1" t="str">
        <f>IFERROR(IF(Table1[[#This Row],[Age]]&lt;12,"Child",IF(Table1[[#This Row],[Age]]&lt;19,"Teen",IF(Table1[[#This Row],[Age]]&lt;59,"Adult",IF(G282="N/A","N/A","Senior Citizen")))),"N/A")</f>
        <v>Adult</v>
      </c>
      <c r="I282" s="1">
        <v>0</v>
      </c>
      <c r="J282" s="1">
        <v>0</v>
      </c>
      <c r="K282" s="1">
        <f>SUM(Table1[[#This Row],[SibSp]:[Parch]])</f>
        <v>0</v>
      </c>
      <c r="L282" s="1" t="s">
        <v>1585</v>
      </c>
      <c r="M282" s="14">
        <v>26.55</v>
      </c>
      <c r="N282" s="11" t="s">
        <v>1755</v>
      </c>
      <c r="O282" t="s">
        <v>1742</v>
      </c>
    </row>
    <row r="283" spans="1:15" ht="13.2" x14ac:dyDescent="0.25">
      <c r="A283" s="1">
        <v>695</v>
      </c>
      <c r="B283" s="1">
        <v>0</v>
      </c>
      <c r="C283" s="1" t="s">
        <v>1993</v>
      </c>
      <c r="D283" s="1">
        <v>1</v>
      </c>
      <c r="E283" s="1" t="s">
        <v>13</v>
      </c>
      <c r="F283" s="1">
        <v>60</v>
      </c>
      <c r="G283" s="1">
        <v>60</v>
      </c>
      <c r="H283" s="1" t="str">
        <f>IFERROR(IF(Table1[[#This Row],[Age]]&lt;12,"Child",IF(Table1[[#This Row],[Age]]&lt;19,"Teen",IF(Table1[[#This Row],[Age]]&lt;59,"Adult",IF(G283="N/A","N/A","Senior Citizen")))),"N/A")</f>
        <v>Senior Citizen</v>
      </c>
      <c r="I283" s="1">
        <v>0</v>
      </c>
      <c r="J283" s="1">
        <v>0</v>
      </c>
      <c r="K283" s="1">
        <f>SUM(Table1[[#This Row],[SibSp]:[Parch]])</f>
        <v>0</v>
      </c>
      <c r="L283" s="1" t="s">
        <v>1635</v>
      </c>
      <c r="M283" s="14">
        <v>26.55</v>
      </c>
      <c r="N283" s="11" t="s">
        <v>1755</v>
      </c>
      <c r="O283" t="s">
        <v>1741</v>
      </c>
    </row>
    <row r="284" spans="1:15" ht="13.2" x14ac:dyDescent="0.25">
      <c r="A284" s="1">
        <v>712</v>
      </c>
      <c r="B284" s="1">
        <v>0</v>
      </c>
      <c r="C284" s="1" t="s">
        <v>1993</v>
      </c>
      <c r="D284" s="1">
        <v>1</v>
      </c>
      <c r="E284" s="1" t="s">
        <v>13</v>
      </c>
      <c r="G284" s="4" t="s">
        <v>1226</v>
      </c>
      <c r="H284" s="1" t="str">
        <f>IFERROR(IF(Table1[[#This Row],[Age]]&lt;12,"Child",IF(Table1[[#This Row],[Age]]&lt;19,"Teen",IF(Table1[[#This Row],[Age]]&lt;59,"Adult",IF(G284="N/A","N/A","Senior Citizen")))),"N/A")</f>
        <v>N/A</v>
      </c>
      <c r="I284" s="1">
        <v>0</v>
      </c>
      <c r="J284" s="1">
        <v>0</v>
      </c>
      <c r="K284" s="1">
        <f>SUM(Table1[[#This Row],[SibSp]:[Parch]])</f>
        <v>0</v>
      </c>
      <c r="L284" s="1" t="s">
        <v>1643</v>
      </c>
      <c r="M284" s="14">
        <v>26.55</v>
      </c>
      <c r="N284" s="11" t="s">
        <v>1755</v>
      </c>
      <c r="O284" t="s">
        <v>1741</v>
      </c>
    </row>
    <row r="285" spans="1:15" ht="13.2" x14ac:dyDescent="0.25">
      <c r="A285" s="1">
        <v>858</v>
      </c>
      <c r="B285" s="1">
        <v>1</v>
      </c>
      <c r="C285" s="1" t="s">
        <v>1994</v>
      </c>
      <c r="D285" s="1">
        <v>1</v>
      </c>
      <c r="E285" s="1" t="s">
        <v>13</v>
      </c>
      <c r="F285" s="1">
        <v>51</v>
      </c>
      <c r="G285" s="1">
        <v>51</v>
      </c>
      <c r="H285" s="1" t="str">
        <f>IFERROR(IF(Table1[[#This Row],[Age]]&lt;12,"Child",IF(Table1[[#This Row],[Age]]&lt;19,"Teen",IF(Table1[[#This Row],[Age]]&lt;59,"Adult",IF(G285="N/A","N/A","Senior Citizen")))),"N/A")</f>
        <v>Adult</v>
      </c>
      <c r="I285" s="1">
        <v>0</v>
      </c>
      <c r="J285" s="1">
        <v>0</v>
      </c>
      <c r="K285" s="1">
        <f>SUM(Table1[[#This Row],[SibSp]:[Parch]])</f>
        <v>0</v>
      </c>
      <c r="L285" s="1" t="s">
        <v>1721</v>
      </c>
      <c r="M285" s="14">
        <v>26.55</v>
      </c>
      <c r="N285" s="11" t="s">
        <v>1755</v>
      </c>
      <c r="O285" t="s">
        <v>1741</v>
      </c>
    </row>
    <row r="286" spans="1:15" ht="13.2" x14ac:dyDescent="0.25">
      <c r="A286" s="1">
        <v>573</v>
      </c>
      <c r="B286" s="1">
        <v>1</v>
      </c>
      <c r="C286" s="1" t="s">
        <v>1994</v>
      </c>
      <c r="D286" s="1">
        <v>1</v>
      </c>
      <c r="E286" s="1" t="s">
        <v>13</v>
      </c>
      <c r="F286" s="1">
        <v>36</v>
      </c>
      <c r="G286" s="1">
        <v>36</v>
      </c>
      <c r="H286" s="1" t="str">
        <f>IFERROR(IF(Table1[[#This Row],[Age]]&lt;12,"Child",IF(Table1[[#This Row],[Age]]&lt;19,"Teen",IF(Table1[[#This Row],[Age]]&lt;59,"Adult",IF(G286="N/A","N/A","Senior Citizen")))),"N/A")</f>
        <v>Adult</v>
      </c>
      <c r="I286" s="1">
        <v>0</v>
      </c>
      <c r="J286" s="1">
        <v>0</v>
      </c>
      <c r="K286" s="1">
        <f>SUM(Table1[[#This Row],[SibSp]:[Parch]])</f>
        <v>0</v>
      </c>
      <c r="L286" s="1" t="s">
        <v>822</v>
      </c>
      <c r="M286" s="14">
        <v>26.387499999999999</v>
      </c>
      <c r="N286" s="11" t="s">
        <v>1952</v>
      </c>
      <c r="O286" t="s">
        <v>1741</v>
      </c>
    </row>
    <row r="287" spans="1:15" ht="13.2" x14ac:dyDescent="0.25">
      <c r="A287" s="1">
        <v>513</v>
      </c>
      <c r="B287" s="1">
        <v>1</v>
      </c>
      <c r="C287" s="1" t="s">
        <v>1994</v>
      </c>
      <c r="D287" s="1">
        <v>1</v>
      </c>
      <c r="E287" s="1" t="s">
        <v>13</v>
      </c>
      <c r="F287" s="1">
        <v>36</v>
      </c>
      <c r="G287" s="1">
        <v>36</v>
      </c>
      <c r="H287" s="1" t="str">
        <f>IFERROR(IF(Table1[[#This Row],[Age]]&lt;12,"Child",IF(Table1[[#This Row],[Age]]&lt;19,"Teen",IF(Table1[[#This Row],[Age]]&lt;59,"Adult",IF(G287="N/A","N/A","Senior Citizen")))),"N/A")</f>
        <v>Adult</v>
      </c>
      <c r="I287" s="1">
        <v>0</v>
      </c>
      <c r="J287" s="1">
        <v>0</v>
      </c>
      <c r="K287" s="1">
        <f>SUM(Table1[[#This Row],[SibSp]:[Parch]])</f>
        <v>0</v>
      </c>
      <c r="L287" s="1" t="s">
        <v>739</v>
      </c>
      <c r="M287" s="14">
        <v>26.287500000000001</v>
      </c>
      <c r="N287" s="11" t="s">
        <v>1938</v>
      </c>
      <c r="O287" t="s">
        <v>1741</v>
      </c>
    </row>
    <row r="288" spans="1:15" ht="13.2" x14ac:dyDescent="0.25">
      <c r="A288" s="1">
        <v>702</v>
      </c>
      <c r="B288" s="1">
        <v>1</v>
      </c>
      <c r="C288" s="1" t="s">
        <v>1994</v>
      </c>
      <c r="D288" s="1">
        <v>1</v>
      </c>
      <c r="E288" s="1" t="s">
        <v>13</v>
      </c>
      <c r="F288" s="1">
        <v>35</v>
      </c>
      <c r="G288" s="1">
        <v>35</v>
      </c>
      <c r="H288" s="1" t="str">
        <f>IFERROR(IF(Table1[[#This Row],[Age]]&lt;12,"Child",IF(Table1[[#This Row],[Age]]&lt;19,"Teen",IF(Table1[[#This Row],[Age]]&lt;59,"Adult",IF(G288="N/A","N/A","Senior Citizen")))),"N/A")</f>
        <v>Adult</v>
      </c>
      <c r="I288" s="1">
        <v>0</v>
      </c>
      <c r="J288" s="1">
        <v>0</v>
      </c>
      <c r="K288" s="1">
        <f>SUM(Table1[[#This Row],[SibSp]:[Parch]])</f>
        <v>0</v>
      </c>
      <c r="L288" s="1" t="s">
        <v>987</v>
      </c>
      <c r="M288" s="14">
        <v>26.287500000000001</v>
      </c>
      <c r="N288" s="11" t="s">
        <v>1938</v>
      </c>
      <c r="O288" t="s">
        <v>1741</v>
      </c>
    </row>
    <row r="289" spans="1:15" ht="13.2" x14ac:dyDescent="0.25">
      <c r="A289" s="1">
        <v>708</v>
      </c>
      <c r="B289" s="1">
        <v>1</v>
      </c>
      <c r="C289" s="1" t="s">
        <v>1994</v>
      </c>
      <c r="D289" s="1">
        <v>1</v>
      </c>
      <c r="E289" s="1" t="s">
        <v>13</v>
      </c>
      <c r="F289" s="1">
        <v>42</v>
      </c>
      <c r="G289" s="1">
        <v>42</v>
      </c>
      <c r="H289" s="1" t="str">
        <f>IFERROR(IF(Table1[[#This Row],[Age]]&lt;12,"Child",IF(Table1[[#This Row],[Age]]&lt;19,"Teen",IF(Table1[[#This Row],[Age]]&lt;59,"Adult",IF(G289="N/A","N/A","Senior Citizen")))),"N/A")</f>
        <v>Adult</v>
      </c>
      <c r="I289" s="1">
        <v>0</v>
      </c>
      <c r="J289" s="1">
        <v>0</v>
      </c>
      <c r="K289" s="1">
        <f>SUM(Table1[[#This Row],[SibSp]:[Parch]])</f>
        <v>0</v>
      </c>
      <c r="L289" s="1" t="s">
        <v>995</v>
      </c>
      <c r="M289" s="14">
        <v>26.287500000000001</v>
      </c>
      <c r="N289" s="11" t="s">
        <v>1938</v>
      </c>
      <c r="O289" t="s">
        <v>1741</v>
      </c>
    </row>
    <row r="290" spans="1:15" ht="13.2" x14ac:dyDescent="0.25">
      <c r="A290" s="1">
        <v>137</v>
      </c>
      <c r="B290" s="1">
        <v>1</v>
      </c>
      <c r="C290" s="1" t="s">
        <v>1994</v>
      </c>
      <c r="D290" s="1">
        <v>1</v>
      </c>
      <c r="E290" s="1" t="s">
        <v>17</v>
      </c>
      <c r="F290" s="1">
        <v>19</v>
      </c>
      <c r="G290" s="1">
        <v>19</v>
      </c>
      <c r="H290" s="1" t="str">
        <f>IFERROR(IF(Table1[[#This Row],[Age]]&lt;12,"Child",IF(Table1[[#This Row],[Age]]&lt;19,"Teen",IF(Table1[[#This Row],[Age]]&lt;59,"Adult",IF(G290="N/A","N/A","Senior Citizen")))),"N/A")</f>
        <v>Adult</v>
      </c>
      <c r="I290" s="1">
        <v>0</v>
      </c>
      <c r="J290" s="1">
        <v>2</v>
      </c>
      <c r="K290" s="1">
        <f>SUM(Table1[[#This Row],[SibSp]:[Parch]])</f>
        <v>2</v>
      </c>
      <c r="L290" s="1" t="s">
        <v>1317</v>
      </c>
      <c r="M290" s="14">
        <v>26.283300000000001</v>
      </c>
      <c r="N290" s="11" t="s">
        <v>1826</v>
      </c>
      <c r="O290" t="s">
        <v>1741</v>
      </c>
    </row>
    <row r="291" spans="1:15" ht="13.2" x14ac:dyDescent="0.25">
      <c r="A291" s="1">
        <v>238</v>
      </c>
      <c r="B291" s="1">
        <v>1</v>
      </c>
      <c r="C291" s="1" t="s">
        <v>1994</v>
      </c>
      <c r="D291" s="1">
        <v>2</v>
      </c>
      <c r="E291" s="1" t="s">
        <v>17</v>
      </c>
      <c r="F291" s="1">
        <v>8</v>
      </c>
      <c r="G291" s="1">
        <v>8</v>
      </c>
      <c r="H291" s="1" t="str">
        <f>IFERROR(IF(Table1[[#This Row],[Age]]&lt;12,"Child",IF(Table1[[#This Row],[Age]]&lt;19,"Teen",IF(Table1[[#This Row],[Age]]&lt;59,"Adult",IF(G291="N/A","N/A","Senior Citizen")))),"N/A")</f>
        <v>Child</v>
      </c>
      <c r="I291" s="1">
        <v>0</v>
      </c>
      <c r="J291" s="1">
        <v>2</v>
      </c>
      <c r="K291" s="1">
        <f>SUM(Table1[[#This Row],[SibSp]:[Parch]])</f>
        <v>2</v>
      </c>
      <c r="L291" s="1" t="s">
        <v>363</v>
      </c>
      <c r="M291" s="14">
        <v>26.25</v>
      </c>
      <c r="N291" s="11" t="s">
        <v>1865</v>
      </c>
      <c r="O291" t="s">
        <v>1741</v>
      </c>
    </row>
    <row r="292" spans="1:15" ht="13.2" x14ac:dyDescent="0.25">
      <c r="A292" s="1">
        <v>315</v>
      </c>
      <c r="B292" s="1">
        <v>0</v>
      </c>
      <c r="C292" s="1" t="s">
        <v>1993</v>
      </c>
      <c r="D292" s="1">
        <v>2</v>
      </c>
      <c r="E292" s="1" t="s">
        <v>13</v>
      </c>
      <c r="F292" s="1">
        <v>43</v>
      </c>
      <c r="G292" s="1">
        <v>43</v>
      </c>
      <c r="H292" s="1" t="str">
        <f>IFERROR(IF(Table1[[#This Row],[Age]]&lt;12,"Child",IF(Table1[[#This Row],[Age]]&lt;19,"Teen",IF(Table1[[#This Row],[Age]]&lt;59,"Adult",IF(G292="N/A","N/A","Senior Citizen")))),"N/A")</f>
        <v>Adult</v>
      </c>
      <c r="I292" s="1">
        <v>1</v>
      </c>
      <c r="J292" s="1">
        <v>1</v>
      </c>
      <c r="K292" s="1">
        <f>SUM(Table1[[#This Row],[SibSp]:[Parch]])</f>
        <v>2</v>
      </c>
      <c r="L292" s="1" t="s">
        <v>479</v>
      </c>
      <c r="M292" s="14">
        <v>26.25</v>
      </c>
      <c r="N292" s="11" t="s">
        <v>1865</v>
      </c>
      <c r="O292" t="s">
        <v>1741</v>
      </c>
    </row>
    <row r="293" spans="1:15" ht="13.2" x14ac:dyDescent="0.25">
      <c r="A293" s="1">
        <v>441</v>
      </c>
      <c r="B293" s="1">
        <v>1</v>
      </c>
      <c r="C293" s="1" t="s">
        <v>1994</v>
      </c>
      <c r="D293" s="1">
        <v>2</v>
      </c>
      <c r="E293" s="1" t="s">
        <v>17</v>
      </c>
      <c r="F293" s="1">
        <v>45</v>
      </c>
      <c r="G293" s="1">
        <v>45</v>
      </c>
      <c r="H293" s="1" t="str">
        <f>IFERROR(IF(Table1[[#This Row],[Age]]&lt;12,"Child",IF(Table1[[#This Row],[Age]]&lt;19,"Teen",IF(Table1[[#This Row],[Age]]&lt;59,"Adult",IF(G293="N/A","N/A","Senior Citizen")))),"N/A")</f>
        <v>Adult</v>
      </c>
      <c r="I293" s="1">
        <v>1</v>
      </c>
      <c r="J293" s="1">
        <v>1</v>
      </c>
      <c r="K293" s="1">
        <f>SUM(Table1[[#This Row],[SibSp]:[Parch]])</f>
        <v>2</v>
      </c>
      <c r="L293" s="1" t="s">
        <v>479</v>
      </c>
      <c r="M293" s="14">
        <v>26.25</v>
      </c>
      <c r="N293" s="11" t="s">
        <v>1865</v>
      </c>
      <c r="O293" t="s">
        <v>1741</v>
      </c>
    </row>
    <row r="294" spans="1:15" ht="13.2" x14ac:dyDescent="0.25">
      <c r="A294" s="1">
        <v>536</v>
      </c>
      <c r="B294" s="1">
        <v>1</v>
      </c>
      <c r="C294" s="1" t="s">
        <v>1994</v>
      </c>
      <c r="D294" s="1">
        <v>2</v>
      </c>
      <c r="E294" s="1" t="s">
        <v>17</v>
      </c>
      <c r="F294" s="1">
        <v>7</v>
      </c>
      <c r="G294" s="1">
        <v>7</v>
      </c>
      <c r="H294" s="1" t="str">
        <f>IFERROR(IF(Table1[[#This Row],[Age]]&lt;12,"Child",IF(Table1[[#This Row],[Age]]&lt;19,"Teen",IF(Table1[[#This Row],[Age]]&lt;59,"Adult",IF(G294="N/A","N/A","Senior Citizen")))),"N/A")</f>
        <v>Child</v>
      </c>
      <c r="I294" s="1">
        <v>0</v>
      </c>
      <c r="J294" s="1">
        <v>2</v>
      </c>
      <c r="K294" s="1">
        <f>SUM(Table1[[#This Row],[SibSp]:[Parch]])</f>
        <v>2</v>
      </c>
      <c r="L294" s="1" t="s">
        <v>479</v>
      </c>
      <c r="M294" s="14">
        <v>26.25</v>
      </c>
      <c r="N294" s="11" t="s">
        <v>1865</v>
      </c>
      <c r="O294" t="s">
        <v>1741</v>
      </c>
    </row>
    <row r="295" spans="1:15" ht="13.2" x14ac:dyDescent="0.25">
      <c r="A295" s="1">
        <v>638</v>
      </c>
      <c r="B295" s="1">
        <v>0</v>
      </c>
      <c r="C295" s="1" t="s">
        <v>1993</v>
      </c>
      <c r="D295" s="1">
        <v>2</v>
      </c>
      <c r="E295" s="1" t="s">
        <v>13</v>
      </c>
      <c r="F295" s="1">
        <v>31</v>
      </c>
      <c r="G295" s="1">
        <v>31</v>
      </c>
      <c r="H295" s="1" t="str">
        <f>IFERROR(IF(Table1[[#This Row],[Age]]&lt;12,"Child",IF(Table1[[#This Row],[Age]]&lt;19,"Teen",IF(Table1[[#This Row],[Age]]&lt;59,"Adult",IF(G295="N/A","N/A","Senior Citizen")))),"N/A")</f>
        <v>Adult</v>
      </c>
      <c r="I295" s="1">
        <v>1</v>
      </c>
      <c r="J295" s="1">
        <v>1</v>
      </c>
      <c r="K295" s="1">
        <f>SUM(Table1[[#This Row],[SibSp]:[Parch]])</f>
        <v>2</v>
      </c>
      <c r="L295" s="1" t="s">
        <v>363</v>
      </c>
      <c r="M295" s="14">
        <v>26.25</v>
      </c>
      <c r="N295" s="11" t="s">
        <v>1865</v>
      </c>
      <c r="O295" t="s">
        <v>1741</v>
      </c>
    </row>
    <row r="296" spans="1:15" ht="13.2" x14ac:dyDescent="0.25">
      <c r="A296" s="1">
        <v>802</v>
      </c>
      <c r="B296" s="1">
        <v>1</v>
      </c>
      <c r="C296" s="1" t="s">
        <v>1994</v>
      </c>
      <c r="D296" s="1">
        <v>2</v>
      </c>
      <c r="E296" s="1" t="s">
        <v>17</v>
      </c>
      <c r="F296" s="1">
        <v>31</v>
      </c>
      <c r="G296" s="1">
        <v>31</v>
      </c>
      <c r="H296" s="1" t="str">
        <f>IFERROR(IF(Table1[[#This Row],[Age]]&lt;12,"Child",IF(Table1[[#This Row],[Age]]&lt;19,"Teen",IF(Table1[[#This Row],[Age]]&lt;59,"Adult",IF(G296="N/A","N/A","Senior Citizen")))),"N/A")</f>
        <v>Adult</v>
      </c>
      <c r="I296" s="1">
        <v>1</v>
      </c>
      <c r="J296" s="1">
        <v>1</v>
      </c>
      <c r="K296" s="1">
        <f>SUM(Table1[[#This Row],[SibSp]:[Parch]])</f>
        <v>2</v>
      </c>
      <c r="L296" s="1" t="s">
        <v>363</v>
      </c>
      <c r="M296" s="14">
        <v>26.25</v>
      </c>
      <c r="N296" s="11" t="s">
        <v>1865</v>
      </c>
      <c r="O296" t="s">
        <v>1741</v>
      </c>
    </row>
    <row r="297" spans="1:15" ht="13.2" x14ac:dyDescent="0.25">
      <c r="A297" s="1">
        <v>21</v>
      </c>
      <c r="B297" s="1">
        <v>0</v>
      </c>
      <c r="C297" s="1" t="s">
        <v>1993</v>
      </c>
      <c r="D297" s="1">
        <v>2</v>
      </c>
      <c r="E297" s="1" t="s">
        <v>13</v>
      </c>
      <c r="F297" s="1">
        <v>35</v>
      </c>
      <c r="G297" s="1">
        <v>35</v>
      </c>
      <c r="H297" s="1" t="str">
        <f>IFERROR(IF(Table1[[#This Row],[Age]]&lt;12,"Child",IF(Table1[[#This Row],[Age]]&lt;19,"Teen",IF(Table1[[#This Row],[Age]]&lt;59,"Adult",IF(G297="N/A","N/A","Senior Citizen")))),"N/A")</f>
        <v>Adult</v>
      </c>
      <c r="I297" s="1">
        <v>0</v>
      </c>
      <c r="J297" s="1">
        <v>0</v>
      </c>
      <c r="K297" s="1">
        <f>SUM(Table1[[#This Row],[SibSp]:[Parch]])</f>
        <v>0</v>
      </c>
      <c r="L297" s="1" t="s">
        <v>1242</v>
      </c>
      <c r="M297" s="14">
        <v>26</v>
      </c>
      <c r="N297" s="11" t="s">
        <v>1763</v>
      </c>
      <c r="O297" t="s">
        <v>1741</v>
      </c>
    </row>
    <row r="298" spans="1:15" ht="13.2" x14ac:dyDescent="0.25">
      <c r="A298" s="1">
        <v>54</v>
      </c>
      <c r="B298" s="1">
        <v>1</v>
      </c>
      <c r="C298" s="1" t="s">
        <v>1994</v>
      </c>
      <c r="D298" s="1">
        <v>2</v>
      </c>
      <c r="E298" s="1" t="s">
        <v>17</v>
      </c>
      <c r="F298" s="1">
        <v>29</v>
      </c>
      <c r="G298" s="1">
        <v>29</v>
      </c>
      <c r="H298" s="1" t="str">
        <f>IFERROR(IF(Table1[[#This Row],[Age]]&lt;12,"Child",IF(Table1[[#This Row],[Age]]&lt;19,"Teen",IF(Table1[[#This Row],[Age]]&lt;59,"Adult",IF(G298="N/A","N/A","Senior Citizen")))),"N/A")</f>
        <v>Adult</v>
      </c>
      <c r="I298" s="1">
        <v>1</v>
      </c>
      <c r="J298" s="1">
        <v>0</v>
      </c>
      <c r="K298" s="1">
        <f>SUM(Table1[[#This Row],[SibSp]:[Parch]])</f>
        <v>1</v>
      </c>
      <c r="L298" s="1" t="s">
        <v>1265</v>
      </c>
      <c r="M298" s="14">
        <v>26</v>
      </c>
      <c r="N298" s="11" t="s">
        <v>1763</v>
      </c>
      <c r="O298" t="s">
        <v>1741</v>
      </c>
    </row>
    <row r="299" spans="1:15" ht="13.2" x14ac:dyDescent="0.25">
      <c r="A299" s="1">
        <v>100</v>
      </c>
      <c r="B299" s="1">
        <v>0</v>
      </c>
      <c r="C299" s="1" t="s">
        <v>1993</v>
      </c>
      <c r="D299" s="1">
        <v>2</v>
      </c>
      <c r="E299" s="1" t="s">
        <v>13</v>
      </c>
      <c r="F299" s="1">
        <v>34</v>
      </c>
      <c r="G299" s="1">
        <v>34</v>
      </c>
      <c r="H299" s="1" t="str">
        <f>IFERROR(IF(Table1[[#This Row],[Age]]&lt;12,"Child",IF(Table1[[#This Row],[Age]]&lt;19,"Teen",IF(Table1[[#This Row],[Age]]&lt;59,"Adult",IF(G299="N/A","N/A","Senior Citizen")))),"N/A")</f>
        <v>Adult</v>
      </c>
      <c r="I299" s="1">
        <v>1</v>
      </c>
      <c r="J299" s="1">
        <v>0</v>
      </c>
      <c r="K299" s="1">
        <f>SUM(Table1[[#This Row],[SibSp]:[Parch]])</f>
        <v>1</v>
      </c>
      <c r="L299" s="1" t="s">
        <v>1294</v>
      </c>
      <c r="M299" s="14">
        <v>26</v>
      </c>
      <c r="N299" s="11" t="s">
        <v>1763</v>
      </c>
      <c r="O299" t="s">
        <v>1741</v>
      </c>
    </row>
    <row r="300" spans="1:15" ht="13.2" x14ac:dyDescent="0.25">
      <c r="A300" s="1">
        <v>134</v>
      </c>
      <c r="B300" s="1">
        <v>1</v>
      </c>
      <c r="C300" s="1" t="s">
        <v>1994</v>
      </c>
      <c r="D300" s="1">
        <v>2</v>
      </c>
      <c r="E300" s="1" t="s">
        <v>17</v>
      </c>
      <c r="F300" s="1">
        <v>29</v>
      </c>
      <c r="G300" s="1">
        <v>29</v>
      </c>
      <c r="H300" s="1" t="str">
        <f>IFERROR(IF(Table1[[#This Row],[Age]]&lt;12,"Child",IF(Table1[[#This Row],[Age]]&lt;19,"Teen",IF(Table1[[#This Row],[Age]]&lt;59,"Adult",IF(G300="N/A","N/A","Senior Citizen")))),"N/A")</f>
        <v>Adult</v>
      </c>
      <c r="I300" s="1">
        <v>1</v>
      </c>
      <c r="J300" s="1">
        <v>0</v>
      </c>
      <c r="K300" s="1">
        <f>SUM(Table1[[#This Row],[SibSp]:[Parch]])</f>
        <v>1</v>
      </c>
      <c r="L300" s="1" t="s">
        <v>1316</v>
      </c>
      <c r="M300" s="14">
        <v>26</v>
      </c>
      <c r="N300" s="11" t="s">
        <v>1763</v>
      </c>
      <c r="O300" t="s">
        <v>1741</v>
      </c>
    </row>
    <row r="301" spans="1:15" ht="13.2" x14ac:dyDescent="0.25">
      <c r="A301" s="1">
        <v>149</v>
      </c>
      <c r="B301" s="1">
        <v>0</v>
      </c>
      <c r="C301" s="1" t="s">
        <v>1993</v>
      </c>
      <c r="D301" s="1">
        <v>2</v>
      </c>
      <c r="E301" s="1" t="s">
        <v>13</v>
      </c>
      <c r="F301" s="18">
        <v>36.5</v>
      </c>
      <c r="G301" s="18">
        <v>36.5</v>
      </c>
      <c r="H301" s="1" t="str">
        <f>IFERROR(IF(Table1[[#This Row],[Age]]&lt;12,"Child",IF(Table1[[#This Row],[Age]]&lt;19,"Teen",IF(Table1[[#This Row],[Age]]&lt;59,"Adult",IF(G301="N/A","N/A","Senior Citizen")))),"N/A")</f>
        <v>Adult</v>
      </c>
      <c r="I301" s="1">
        <v>0</v>
      </c>
      <c r="J301" s="1">
        <v>2</v>
      </c>
      <c r="K301" s="1">
        <f>SUM(Table1[[#This Row],[SibSp]:[Parch]])</f>
        <v>2</v>
      </c>
      <c r="L301" s="1" t="s">
        <v>1324</v>
      </c>
      <c r="M301" s="14">
        <v>26</v>
      </c>
      <c r="N301" s="11" t="s">
        <v>1763</v>
      </c>
      <c r="O301" t="s">
        <v>1741</v>
      </c>
    </row>
    <row r="302" spans="1:15" ht="13.2" x14ac:dyDescent="0.25">
      <c r="A302" s="1">
        <v>194</v>
      </c>
      <c r="B302" s="1">
        <v>1</v>
      </c>
      <c r="C302" s="1" t="s">
        <v>1994</v>
      </c>
      <c r="D302" s="1">
        <v>2</v>
      </c>
      <c r="E302" s="1" t="s">
        <v>13</v>
      </c>
      <c r="F302" s="1">
        <v>3</v>
      </c>
      <c r="G302" s="1">
        <v>3</v>
      </c>
      <c r="H302" s="1" t="str">
        <f>IFERROR(IF(Table1[[#This Row],[Age]]&lt;12,"Child",IF(Table1[[#This Row],[Age]]&lt;19,"Teen",IF(Table1[[#This Row],[Age]]&lt;59,"Adult",IF(G302="N/A","N/A","Senior Citizen")))),"N/A")</f>
        <v>Child</v>
      </c>
      <c r="I302" s="1">
        <v>1</v>
      </c>
      <c r="J302" s="1">
        <v>1</v>
      </c>
      <c r="K302" s="1">
        <f>SUM(Table1[[#This Row],[SibSp]:[Parch]])</f>
        <v>2</v>
      </c>
      <c r="L302" s="1" t="s">
        <v>1324</v>
      </c>
      <c r="M302" s="14">
        <v>26</v>
      </c>
      <c r="N302" s="11" t="s">
        <v>1763</v>
      </c>
      <c r="O302" t="s">
        <v>1741</v>
      </c>
    </row>
    <row r="303" spans="1:15" ht="13.2" x14ac:dyDescent="0.25">
      <c r="A303" s="1">
        <v>237</v>
      </c>
      <c r="B303" s="1">
        <v>0</v>
      </c>
      <c r="C303" s="1" t="s">
        <v>1993</v>
      </c>
      <c r="D303" s="1">
        <v>2</v>
      </c>
      <c r="E303" s="1" t="s">
        <v>13</v>
      </c>
      <c r="F303" s="1">
        <v>44</v>
      </c>
      <c r="G303" s="1">
        <v>44</v>
      </c>
      <c r="H303" s="1" t="str">
        <f>IFERROR(IF(Table1[[#This Row],[Age]]&lt;12,"Child",IF(Table1[[#This Row],[Age]]&lt;19,"Teen",IF(Table1[[#This Row],[Age]]&lt;59,"Adult",IF(G303="N/A","N/A","Senior Citizen")))),"N/A")</f>
        <v>Adult</v>
      </c>
      <c r="I303" s="1">
        <v>1</v>
      </c>
      <c r="J303" s="1">
        <v>0</v>
      </c>
      <c r="K303" s="1">
        <f>SUM(Table1[[#This Row],[SibSp]:[Parch]])</f>
        <v>1</v>
      </c>
      <c r="L303" s="1" t="s">
        <v>1372</v>
      </c>
      <c r="M303" s="14">
        <v>26</v>
      </c>
      <c r="N303" s="11" t="s">
        <v>1763</v>
      </c>
      <c r="O303" t="s">
        <v>1741</v>
      </c>
    </row>
    <row r="304" spans="1:15" ht="13.2" x14ac:dyDescent="0.25">
      <c r="A304" s="1">
        <v>250</v>
      </c>
      <c r="B304" s="1">
        <v>0</v>
      </c>
      <c r="C304" s="1" t="s">
        <v>1993</v>
      </c>
      <c r="D304" s="1">
        <v>2</v>
      </c>
      <c r="E304" s="1" t="s">
        <v>13</v>
      </c>
      <c r="F304" s="1">
        <v>54</v>
      </c>
      <c r="G304" s="1">
        <v>54</v>
      </c>
      <c r="H304" s="1" t="str">
        <f>IFERROR(IF(Table1[[#This Row],[Age]]&lt;12,"Child",IF(Table1[[#This Row],[Age]]&lt;19,"Teen",IF(Table1[[#This Row],[Age]]&lt;59,"Adult",IF(G304="N/A","N/A","Senior Citizen")))),"N/A")</f>
        <v>Adult</v>
      </c>
      <c r="I304" s="1">
        <v>1</v>
      </c>
      <c r="J304" s="1">
        <v>0</v>
      </c>
      <c r="K304" s="1">
        <f>SUM(Table1[[#This Row],[SibSp]:[Parch]])</f>
        <v>1</v>
      </c>
      <c r="L304" s="1" t="s">
        <v>1380</v>
      </c>
      <c r="M304" s="14">
        <v>26</v>
      </c>
      <c r="N304" s="11" t="s">
        <v>1763</v>
      </c>
      <c r="O304" t="s">
        <v>1741</v>
      </c>
    </row>
    <row r="305" spans="1:15" ht="13.2" x14ac:dyDescent="0.25">
      <c r="A305" s="1">
        <v>260</v>
      </c>
      <c r="B305" s="1">
        <v>1</v>
      </c>
      <c r="C305" s="1" t="s">
        <v>1994</v>
      </c>
      <c r="D305" s="1">
        <v>2</v>
      </c>
      <c r="E305" s="1" t="s">
        <v>17</v>
      </c>
      <c r="F305" s="1">
        <v>50</v>
      </c>
      <c r="G305" s="1">
        <v>50</v>
      </c>
      <c r="H305" s="1" t="str">
        <f>IFERROR(IF(Table1[[#This Row],[Age]]&lt;12,"Child",IF(Table1[[#This Row],[Age]]&lt;19,"Teen",IF(Table1[[#This Row],[Age]]&lt;59,"Adult",IF(G305="N/A","N/A","Senior Citizen")))),"N/A")</f>
        <v>Adult</v>
      </c>
      <c r="I305" s="1">
        <v>0</v>
      </c>
      <c r="J305" s="1">
        <v>1</v>
      </c>
      <c r="K305" s="1">
        <f>SUM(Table1[[#This Row],[SibSp]:[Parch]])</f>
        <v>1</v>
      </c>
      <c r="L305" s="1" t="s">
        <v>1386</v>
      </c>
      <c r="M305" s="14">
        <v>26</v>
      </c>
      <c r="N305" s="11" t="s">
        <v>1763</v>
      </c>
      <c r="O305" t="s">
        <v>1741</v>
      </c>
    </row>
    <row r="306" spans="1:15" ht="13.2" x14ac:dyDescent="0.25">
      <c r="A306" s="1">
        <v>285</v>
      </c>
      <c r="B306" s="1">
        <v>0</v>
      </c>
      <c r="C306" s="1" t="s">
        <v>1993</v>
      </c>
      <c r="D306" s="1">
        <v>1</v>
      </c>
      <c r="E306" s="1" t="s">
        <v>13</v>
      </c>
      <c r="G306" s="4" t="s">
        <v>1226</v>
      </c>
      <c r="H306" s="1" t="str">
        <f>IFERROR(IF(Table1[[#This Row],[Age]]&lt;12,"Child",IF(Table1[[#This Row],[Age]]&lt;19,"Teen",IF(Table1[[#This Row],[Age]]&lt;59,"Adult",IF(G306="N/A","N/A","Senior Citizen")))),"N/A")</f>
        <v>N/A</v>
      </c>
      <c r="I306" s="1">
        <v>0</v>
      </c>
      <c r="J306" s="1">
        <v>0</v>
      </c>
      <c r="K306" s="1">
        <f>SUM(Table1[[#This Row],[SibSp]:[Parch]])</f>
        <v>0</v>
      </c>
      <c r="L306" s="1" t="s">
        <v>1401</v>
      </c>
      <c r="M306" s="14">
        <v>26</v>
      </c>
      <c r="N306" s="11" t="s">
        <v>1763</v>
      </c>
      <c r="O306" t="s">
        <v>1741</v>
      </c>
    </row>
    <row r="307" spans="1:15" ht="13.2" x14ac:dyDescent="0.25">
      <c r="A307" s="1">
        <v>313</v>
      </c>
      <c r="B307" s="1">
        <v>0</v>
      </c>
      <c r="C307" s="1" t="s">
        <v>1993</v>
      </c>
      <c r="D307" s="1">
        <v>2</v>
      </c>
      <c r="E307" s="1" t="s">
        <v>17</v>
      </c>
      <c r="F307" s="1">
        <v>26</v>
      </c>
      <c r="G307" s="1">
        <v>26</v>
      </c>
      <c r="H307" s="1" t="str">
        <f>IFERROR(IF(Table1[[#This Row],[Age]]&lt;12,"Child",IF(Table1[[#This Row],[Age]]&lt;19,"Teen",IF(Table1[[#This Row],[Age]]&lt;59,"Adult",IF(G307="N/A","N/A","Senior Citizen")))),"N/A")</f>
        <v>Adult</v>
      </c>
      <c r="I307" s="1">
        <v>1</v>
      </c>
      <c r="J307" s="1">
        <v>1</v>
      </c>
      <c r="K307" s="1">
        <f>SUM(Table1[[#This Row],[SibSp]:[Parch]])</f>
        <v>2</v>
      </c>
      <c r="L307" s="1" t="s">
        <v>1419</v>
      </c>
      <c r="M307" s="14">
        <v>26</v>
      </c>
      <c r="N307" s="11" t="s">
        <v>1763</v>
      </c>
      <c r="O307" t="s">
        <v>1741</v>
      </c>
    </row>
    <row r="308" spans="1:15" ht="13.2" x14ac:dyDescent="0.25">
      <c r="A308" s="1">
        <v>317</v>
      </c>
      <c r="B308" s="1">
        <v>1</v>
      </c>
      <c r="C308" s="1" t="s">
        <v>1994</v>
      </c>
      <c r="D308" s="1">
        <v>2</v>
      </c>
      <c r="E308" s="1" t="s">
        <v>17</v>
      </c>
      <c r="F308" s="1">
        <v>24</v>
      </c>
      <c r="G308" s="1">
        <v>24</v>
      </c>
      <c r="H308" s="1" t="str">
        <f>IFERROR(IF(Table1[[#This Row],[Age]]&lt;12,"Child",IF(Table1[[#This Row],[Age]]&lt;19,"Teen",IF(Table1[[#This Row],[Age]]&lt;59,"Adult",IF(G308="N/A","N/A","Senior Citizen")))),"N/A")</f>
        <v>Adult</v>
      </c>
      <c r="I308" s="1">
        <v>1</v>
      </c>
      <c r="J308" s="1">
        <v>0</v>
      </c>
      <c r="K308" s="1">
        <f>SUM(Table1[[#This Row],[SibSp]:[Parch]])</f>
        <v>1</v>
      </c>
      <c r="L308" s="1" t="s">
        <v>1294</v>
      </c>
      <c r="M308" s="14">
        <v>26</v>
      </c>
      <c r="N308" s="11" t="s">
        <v>1763</v>
      </c>
      <c r="O308" t="s">
        <v>1741</v>
      </c>
    </row>
    <row r="309" spans="1:15" ht="13.2" x14ac:dyDescent="0.25">
      <c r="A309" s="1">
        <v>341</v>
      </c>
      <c r="B309" s="1">
        <v>1</v>
      </c>
      <c r="C309" s="1" t="s">
        <v>1994</v>
      </c>
      <c r="D309" s="1">
        <v>2</v>
      </c>
      <c r="E309" s="1" t="s">
        <v>13</v>
      </c>
      <c r="F309" s="1">
        <v>2</v>
      </c>
      <c r="G309" s="1">
        <v>2</v>
      </c>
      <c r="H309" s="1" t="str">
        <f>IFERROR(IF(Table1[[#This Row],[Age]]&lt;12,"Child",IF(Table1[[#This Row],[Age]]&lt;19,"Teen",IF(Table1[[#This Row],[Age]]&lt;59,"Adult",IF(G309="N/A","N/A","Senior Citizen")))),"N/A")</f>
        <v>Child</v>
      </c>
      <c r="I309" s="1">
        <v>1</v>
      </c>
      <c r="J309" s="1">
        <v>1</v>
      </c>
      <c r="K309" s="1">
        <f>SUM(Table1[[#This Row],[SibSp]:[Parch]])</f>
        <v>2</v>
      </c>
      <c r="L309" s="1" t="s">
        <v>1324</v>
      </c>
      <c r="M309" s="14">
        <v>26</v>
      </c>
      <c r="N309" s="11" t="s">
        <v>1763</v>
      </c>
      <c r="O309" t="s">
        <v>1741</v>
      </c>
    </row>
    <row r="310" spans="1:15" ht="13.2" x14ac:dyDescent="0.25">
      <c r="A310" s="1">
        <v>398</v>
      </c>
      <c r="B310" s="1">
        <v>0</v>
      </c>
      <c r="C310" s="1" t="s">
        <v>1993</v>
      </c>
      <c r="D310" s="1">
        <v>2</v>
      </c>
      <c r="E310" s="1" t="s">
        <v>13</v>
      </c>
      <c r="F310" s="1">
        <v>46</v>
      </c>
      <c r="G310" s="1">
        <v>46</v>
      </c>
      <c r="H310" s="1" t="str">
        <f>IFERROR(IF(Table1[[#This Row],[Age]]&lt;12,"Child",IF(Table1[[#This Row],[Age]]&lt;19,"Teen",IF(Table1[[#This Row],[Age]]&lt;59,"Adult",IF(G310="N/A","N/A","Senior Citizen")))),"N/A")</f>
        <v>Adult</v>
      </c>
      <c r="I310" s="1">
        <v>0</v>
      </c>
      <c r="J310" s="1">
        <v>0</v>
      </c>
      <c r="K310" s="1">
        <f>SUM(Table1[[#This Row],[SibSp]:[Parch]])</f>
        <v>0</v>
      </c>
      <c r="L310" s="1" t="s">
        <v>1468</v>
      </c>
      <c r="M310" s="14">
        <v>26</v>
      </c>
      <c r="N310" s="11" t="s">
        <v>1763</v>
      </c>
      <c r="O310" t="s">
        <v>1741</v>
      </c>
    </row>
    <row r="311" spans="1:15" ht="13.2" x14ac:dyDescent="0.25">
      <c r="A311" s="1">
        <v>427</v>
      </c>
      <c r="B311" s="1">
        <v>1</v>
      </c>
      <c r="C311" s="1" t="s">
        <v>1994</v>
      </c>
      <c r="D311" s="1">
        <v>2</v>
      </c>
      <c r="E311" s="1" t="s">
        <v>17</v>
      </c>
      <c r="F311" s="1">
        <v>28</v>
      </c>
      <c r="G311" s="1">
        <v>28</v>
      </c>
      <c r="H311" s="1" t="str">
        <f>IFERROR(IF(Table1[[#This Row],[Age]]&lt;12,"Child",IF(Table1[[#This Row],[Age]]&lt;19,"Teen",IF(Table1[[#This Row],[Age]]&lt;59,"Adult",IF(G311="N/A","N/A","Senior Citizen")))),"N/A")</f>
        <v>Adult</v>
      </c>
      <c r="I311" s="1">
        <v>1</v>
      </c>
      <c r="J311" s="1">
        <v>0</v>
      </c>
      <c r="K311" s="1">
        <f>SUM(Table1[[#This Row],[SibSp]:[Parch]])</f>
        <v>1</v>
      </c>
      <c r="L311" s="1" t="s">
        <v>1488</v>
      </c>
      <c r="M311" s="14">
        <v>26</v>
      </c>
      <c r="N311" s="11" t="s">
        <v>1763</v>
      </c>
      <c r="O311" t="s">
        <v>1741</v>
      </c>
    </row>
    <row r="312" spans="1:15" ht="13.2" x14ac:dyDescent="0.25">
      <c r="A312" s="1">
        <v>428</v>
      </c>
      <c r="B312" s="1">
        <v>1</v>
      </c>
      <c r="C312" s="1" t="s">
        <v>1994</v>
      </c>
      <c r="D312" s="1">
        <v>2</v>
      </c>
      <c r="E312" s="1" t="s">
        <v>17</v>
      </c>
      <c r="F312" s="1">
        <v>19</v>
      </c>
      <c r="G312" s="1">
        <v>19</v>
      </c>
      <c r="H312" s="1" t="str">
        <f>IFERROR(IF(Table1[[#This Row],[Age]]&lt;12,"Child",IF(Table1[[#This Row],[Age]]&lt;19,"Teen",IF(Table1[[#This Row],[Age]]&lt;59,"Adult",IF(G312="N/A","N/A","Senior Citizen")))),"N/A")</f>
        <v>Adult</v>
      </c>
      <c r="I312" s="1">
        <v>0</v>
      </c>
      <c r="J312" s="1">
        <v>0</v>
      </c>
      <c r="K312" s="1">
        <f>SUM(Table1[[#This Row],[SibSp]:[Parch]])</f>
        <v>0</v>
      </c>
      <c r="L312" s="1" t="s">
        <v>1489</v>
      </c>
      <c r="M312" s="14">
        <v>26</v>
      </c>
      <c r="N312" s="11" t="s">
        <v>1763</v>
      </c>
      <c r="O312" t="s">
        <v>1741</v>
      </c>
    </row>
    <row r="313" spans="1:15" ht="13.2" x14ac:dyDescent="0.25">
      <c r="A313" s="1">
        <v>433</v>
      </c>
      <c r="B313" s="1">
        <v>1</v>
      </c>
      <c r="C313" s="1" t="s">
        <v>1994</v>
      </c>
      <c r="D313" s="1">
        <v>2</v>
      </c>
      <c r="E313" s="1" t="s">
        <v>17</v>
      </c>
      <c r="F313" s="1">
        <v>42</v>
      </c>
      <c r="G313" s="1">
        <v>42</v>
      </c>
      <c r="H313" s="1" t="str">
        <f>IFERROR(IF(Table1[[#This Row],[Age]]&lt;12,"Child",IF(Table1[[#This Row],[Age]]&lt;19,"Teen",IF(Table1[[#This Row],[Age]]&lt;59,"Adult",IF(G313="N/A","N/A","Senior Citizen")))),"N/A")</f>
        <v>Adult</v>
      </c>
      <c r="I313" s="1">
        <v>1</v>
      </c>
      <c r="J313" s="1">
        <v>0</v>
      </c>
      <c r="K313" s="1">
        <f>SUM(Table1[[#This Row],[SibSp]:[Parch]])</f>
        <v>1</v>
      </c>
      <c r="L313" s="1" t="s">
        <v>629</v>
      </c>
      <c r="M313" s="14">
        <v>26</v>
      </c>
      <c r="N313" s="11" t="s">
        <v>1763</v>
      </c>
      <c r="O313" t="s">
        <v>1741</v>
      </c>
    </row>
    <row r="314" spans="1:15" ht="13.2" x14ac:dyDescent="0.25">
      <c r="A314" s="1">
        <v>507</v>
      </c>
      <c r="B314" s="1">
        <v>1</v>
      </c>
      <c r="C314" s="1" t="s">
        <v>1994</v>
      </c>
      <c r="D314" s="1">
        <v>2</v>
      </c>
      <c r="E314" s="1" t="s">
        <v>17</v>
      </c>
      <c r="F314" s="1">
        <v>33</v>
      </c>
      <c r="G314" s="1">
        <v>33</v>
      </c>
      <c r="H314" s="1" t="str">
        <f>IFERROR(IF(Table1[[#This Row],[Age]]&lt;12,"Child",IF(Table1[[#This Row],[Age]]&lt;19,"Teen",IF(Table1[[#This Row],[Age]]&lt;59,"Adult",IF(G314="N/A","N/A","Senior Citizen")))),"N/A")</f>
        <v>Adult</v>
      </c>
      <c r="I314" s="1">
        <v>0</v>
      </c>
      <c r="J314" s="1">
        <v>2</v>
      </c>
      <c r="K314" s="1">
        <f>SUM(Table1[[#This Row],[SibSp]:[Parch]])</f>
        <v>2</v>
      </c>
      <c r="L314" s="1" t="s">
        <v>1533</v>
      </c>
      <c r="M314" s="14">
        <v>26</v>
      </c>
      <c r="N314" s="11" t="s">
        <v>1763</v>
      </c>
      <c r="O314" t="s">
        <v>1741</v>
      </c>
    </row>
    <row r="315" spans="1:15" ht="13.2" x14ac:dyDescent="0.25">
      <c r="A315" s="1">
        <v>519</v>
      </c>
      <c r="B315" s="1">
        <v>1</v>
      </c>
      <c r="C315" s="1" t="s">
        <v>1994</v>
      </c>
      <c r="D315" s="1">
        <v>2</v>
      </c>
      <c r="E315" s="1" t="s">
        <v>17</v>
      </c>
      <c r="F315" s="1">
        <v>36</v>
      </c>
      <c r="G315" s="1">
        <v>36</v>
      </c>
      <c r="H315" s="1" t="str">
        <f>IFERROR(IF(Table1[[#This Row],[Age]]&lt;12,"Child",IF(Table1[[#This Row],[Age]]&lt;19,"Teen",IF(Table1[[#This Row],[Age]]&lt;59,"Adult",IF(G315="N/A","N/A","Senior Citizen")))),"N/A")</f>
        <v>Adult</v>
      </c>
      <c r="I315" s="1">
        <v>1</v>
      </c>
      <c r="J315" s="1">
        <v>0</v>
      </c>
      <c r="K315" s="1">
        <f>SUM(Table1[[#This Row],[SibSp]:[Parch]])</f>
        <v>1</v>
      </c>
      <c r="L315" s="1" t="s">
        <v>1538</v>
      </c>
      <c r="M315" s="14">
        <v>26</v>
      </c>
      <c r="N315" s="11" t="s">
        <v>1763</v>
      </c>
      <c r="O315" t="s">
        <v>1741</v>
      </c>
    </row>
    <row r="316" spans="1:15" ht="13.2" x14ac:dyDescent="0.25">
      <c r="A316" s="1">
        <v>531</v>
      </c>
      <c r="B316" s="1">
        <v>1</v>
      </c>
      <c r="C316" s="1" t="s">
        <v>1994</v>
      </c>
      <c r="D316" s="1">
        <v>2</v>
      </c>
      <c r="E316" s="1" t="s">
        <v>17</v>
      </c>
      <c r="F316" s="1">
        <v>2</v>
      </c>
      <c r="G316" s="1">
        <v>2</v>
      </c>
      <c r="H316" s="1" t="str">
        <f>IFERROR(IF(Table1[[#This Row],[Age]]&lt;12,"Child",IF(Table1[[#This Row],[Age]]&lt;19,"Teen",IF(Table1[[#This Row],[Age]]&lt;59,"Adult",IF(G316="N/A","N/A","Senior Citizen")))),"N/A")</f>
        <v>Child</v>
      </c>
      <c r="I316" s="1">
        <v>1</v>
      </c>
      <c r="J316" s="1">
        <v>1</v>
      </c>
      <c r="K316" s="1">
        <f>SUM(Table1[[#This Row],[SibSp]:[Parch]])</f>
        <v>2</v>
      </c>
      <c r="L316" s="1" t="s">
        <v>1533</v>
      </c>
      <c r="M316" s="14">
        <v>26</v>
      </c>
      <c r="N316" s="11" t="s">
        <v>1763</v>
      </c>
      <c r="O316" t="s">
        <v>1741</v>
      </c>
    </row>
    <row r="317" spans="1:15" ht="13.2" x14ac:dyDescent="0.25">
      <c r="A317" s="1">
        <v>544</v>
      </c>
      <c r="B317" s="1">
        <v>1</v>
      </c>
      <c r="C317" s="1" t="s">
        <v>1994</v>
      </c>
      <c r="D317" s="1">
        <v>2</v>
      </c>
      <c r="E317" s="1" t="s">
        <v>13</v>
      </c>
      <c r="F317" s="1">
        <v>32</v>
      </c>
      <c r="G317" s="1">
        <v>32</v>
      </c>
      <c r="H317" s="1" t="str">
        <f>IFERROR(IF(Table1[[#This Row],[Age]]&lt;12,"Child",IF(Table1[[#This Row],[Age]]&lt;19,"Teen",IF(Table1[[#This Row],[Age]]&lt;59,"Adult",IF(G317="N/A","N/A","Senior Citizen")))),"N/A")</f>
        <v>Adult</v>
      </c>
      <c r="I317" s="1">
        <v>1</v>
      </c>
      <c r="J317" s="1">
        <v>0</v>
      </c>
      <c r="K317" s="1">
        <f>SUM(Table1[[#This Row],[SibSp]:[Parch]])</f>
        <v>1</v>
      </c>
      <c r="L317" s="1" t="s">
        <v>1553</v>
      </c>
      <c r="M317" s="14">
        <v>26</v>
      </c>
      <c r="N317" s="11" t="s">
        <v>1763</v>
      </c>
      <c r="O317" t="s">
        <v>1741</v>
      </c>
    </row>
    <row r="318" spans="1:15" ht="13.2" x14ac:dyDescent="0.25">
      <c r="A318" s="1">
        <v>546</v>
      </c>
      <c r="B318" s="1">
        <v>0</v>
      </c>
      <c r="C318" s="1" t="s">
        <v>1993</v>
      </c>
      <c r="D318" s="1">
        <v>1</v>
      </c>
      <c r="E318" s="1" t="s">
        <v>13</v>
      </c>
      <c r="F318" s="1">
        <v>64</v>
      </c>
      <c r="G318" s="1">
        <v>64</v>
      </c>
      <c r="H318" s="1" t="str">
        <f>IFERROR(IF(Table1[[#This Row],[Age]]&lt;12,"Child",IF(Table1[[#This Row],[Age]]&lt;19,"Teen",IF(Table1[[#This Row],[Age]]&lt;59,"Adult",IF(G318="N/A","N/A","Senior Citizen")))),"N/A")</f>
        <v>Senior Citizen</v>
      </c>
      <c r="I318" s="1">
        <v>0</v>
      </c>
      <c r="J318" s="1">
        <v>0</v>
      </c>
      <c r="K318" s="1">
        <f>SUM(Table1[[#This Row],[SibSp]:[Parch]])</f>
        <v>0</v>
      </c>
      <c r="L318" s="1" t="s">
        <v>1554</v>
      </c>
      <c r="M318" s="14">
        <v>26</v>
      </c>
      <c r="N318" s="11" t="s">
        <v>1763</v>
      </c>
      <c r="O318" t="s">
        <v>1741</v>
      </c>
    </row>
    <row r="319" spans="1:15" ht="13.2" x14ac:dyDescent="0.25">
      <c r="A319" s="1">
        <v>547</v>
      </c>
      <c r="B319" s="1">
        <v>1</v>
      </c>
      <c r="C319" s="1" t="s">
        <v>1994</v>
      </c>
      <c r="D319" s="1">
        <v>2</v>
      </c>
      <c r="E319" s="1" t="s">
        <v>17</v>
      </c>
      <c r="F319" s="1">
        <v>19</v>
      </c>
      <c r="G319" s="1">
        <v>19</v>
      </c>
      <c r="H319" s="1" t="str">
        <f>IFERROR(IF(Table1[[#This Row],[Age]]&lt;12,"Child",IF(Table1[[#This Row],[Age]]&lt;19,"Teen",IF(Table1[[#This Row],[Age]]&lt;59,"Adult",IF(G319="N/A","N/A","Senior Citizen")))),"N/A")</f>
        <v>Adult</v>
      </c>
      <c r="I319" s="1">
        <v>1</v>
      </c>
      <c r="J319" s="1">
        <v>0</v>
      </c>
      <c r="K319" s="1">
        <f>SUM(Table1[[#This Row],[SibSp]:[Parch]])</f>
        <v>1</v>
      </c>
      <c r="L319" s="1" t="s">
        <v>1553</v>
      </c>
      <c r="M319" s="14">
        <v>26</v>
      </c>
      <c r="N319" s="11" t="s">
        <v>1763</v>
      </c>
      <c r="O319" t="s">
        <v>1741</v>
      </c>
    </row>
    <row r="320" spans="1:15" ht="13.2" x14ac:dyDescent="0.25">
      <c r="A320" s="1">
        <v>552</v>
      </c>
      <c r="B320" s="1">
        <v>0</v>
      </c>
      <c r="C320" s="1" t="s">
        <v>1993</v>
      </c>
      <c r="D320" s="1">
        <v>2</v>
      </c>
      <c r="E320" s="1" t="s">
        <v>13</v>
      </c>
      <c r="F320" s="1">
        <v>27</v>
      </c>
      <c r="G320" s="1">
        <v>27</v>
      </c>
      <c r="H320" s="1" t="str">
        <f>IFERROR(IF(Table1[[#This Row],[Age]]&lt;12,"Child",IF(Table1[[#This Row],[Age]]&lt;19,"Teen",IF(Table1[[#This Row],[Age]]&lt;59,"Adult",IF(G320="N/A","N/A","Senior Citizen")))),"N/A")</f>
        <v>Adult</v>
      </c>
      <c r="I320" s="1">
        <v>0</v>
      </c>
      <c r="J320" s="1">
        <v>0</v>
      </c>
      <c r="K320" s="1">
        <f>SUM(Table1[[#This Row],[SibSp]:[Parch]])</f>
        <v>0</v>
      </c>
      <c r="L320" s="1" t="s">
        <v>1555</v>
      </c>
      <c r="M320" s="14">
        <v>26</v>
      </c>
      <c r="N320" s="11" t="s">
        <v>1763</v>
      </c>
      <c r="O320" t="s">
        <v>1741</v>
      </c>
    </row>
    <row r="321" spans="1:15" ht="13.2" x14ac:dyDescent="0.25">
      <c r="A321" s="1">
        <v>583</v>
      </c>
      <c r="B321" s="1">
        <v>0</v>
      </c>
      <c r="C321" s="1" t="s">
        <v>1993</v>
      </c>
      <c r="D321" s="1">
        <v>2</v>
      </c>
      <c r="E321" s="1" t="s">
        <v>13</v>
      </c>
      <c r="F321" s="1">
        <v>54</v>
      </c>
      <c r="G321" s="1">
        <v>54</v>
      </c>
      <c r="H321" s="1" t="str">
        <f>IFERROR(IF(Table1[[#This Row],[Age]]&lt;12,"Child",IF(Table1[[#This Row],[Age]]&lt;19,"Teen",IF(Table1[[#This Row],[Age]]&lt;59,"Adult",IF(G321="N/A","N/A","Senior Citizen")))),"N/A")</f>
        <v>Adult</v>
      </c>
      <c r="I321" s="1">
        <v>0</v>
      </c>
      <c r="J321" s="1">
        <v>0</v>
      </c>
      <c r="K321" s="1">
        <f>SUM(Table1[[#This Row],[SibSp]:[Parch]])</f>
        <v>0</v>
      </c>
      <c r="L321" s="1" t="s">
        <v>1468</v>
      </c>
      <c r="M321" s="14">
        <v>26</v>
      </c>
      <c r="N321" s="11" t="s">
        <v>1763</v>
      </c>
      <c r="O321" t="s">
        <v>1741</v>
      </c>
    </row>
    <row r="322" spans="1:15" ht="13.2" x14ac:dyDescent="0.25">
      <c r="A322" s="1">
        <v>595</v>
      </c>
      <c r="B322" s="1">
        <v>0</v>
      </c>
      <c r="C322" s="1" t="s">
        <v>1993</v>
      </c>
      <c r="D322" s="1">
        <v>2</v>
      </c>
      <c r="E322" s="1" t="s">
        <v>13</v>
      </c>
      <c r="F322" s="1">
        <v>37</v>
      </c>
      <c r="G322" s="1">
        <v>37</v>
      </c>
      <c r="H322" s="1" t="str">
        <f>IFERROR(IF(Table1[[#This Row],[Age]]&lt;12,"Child",IF(Table1[[#This Row],[Age]]&lt;19,"Teen",IF(Table1[[#This Row],[Age]]&lt;59,"Adult",IF(G322="N/A","N/A","Senior Citizen")))),"N/A")</f>
        <v>Adult</v>
      </c>
      <c r="I322" s="1">
        <v>1</v>
      </c>
      <c r="J322" s="1">
        <v>0</v>
      </c>
      <c r="K322" s="1">
        <f>SUM(Table1[[#This Row],[SibSp]:[Parch]])</f>
        <v>1</v>
      </c>
      <c r="L322" s="1" t="s">
        <v>854</v>
      </c>
      <c r="M322" s="14">
        <v>26</v>
      </c>
      <c r="N322" s="11" t="s">
        <v>1763</v>
      </c>
      <c r="O322" t="s">
        <v>1741</v>
      </c>
    </row>
    <row r="323" spans="1:15" ht="13.2" x14ac:dyDescent="0.25">
      <c r="A323" s="1">
        <v>706</v>
      </c>
      <c r="B323" s="1">
        <v>0</v>
      </c>
      <c r="C323" s="1" t="s">
        <v>1993</v>
      </c>
      <c r="D323" s="1">
        <v>2</v>
      </c>
      <c r="E323" s="1" t="s">
        <v>13</v>
      </c>
      <c r="F323" s="1">
        <v>39</v>
      </c>
      <c r="G323" s="1">
        <v>39</v>
      </c>
      <c r="H323" s="1" t="str">
        <f>IFERROR(IF(Table1[[#This Row],[Age]]&lt;12,"Child",IF(Table1[[#This Row],[Age]]&lt;19,"Teen",IF(Table1[[#This Row],[Age]]&lt;59,"Adult",IF(G323="N/A","N/A","Senior Citizen")))),"N/A")</f>
        <v>Adult</v>
      </c>
      <c r="I323" s="1">
        <v>0</v>
      </c>
      <c r="J323" s="1">
        <v>0</v>
      </c>
      <c r="K323" s="1">
        <f>SUM(Table1[[#This Row],[SibSp]:[Parch]])</f>
        <v>0</v>
      </c>
      <c r="L323" s="1" t="s">
        <v>1489</v>
      </c>
      <c r="M323" s="14">
        <v>26</v>
      </c>
      <c r="N323" s="11" t="s">
        <v>1763</v>
      </c>
      <c r="O323" t="s">
        <v>1741</v>
      </c>
    </row>
    <row r="324" spans="1:15" ht="13.2" x14ac:dyDescent="0.25">
      <c r="A324" s="1">
        <v>729</v>
      </c>
      <c r="B324" s="1">
        <v>0</v>
      </c>
      <c r="C324" s="1" t="s">
        <v>1993</v>
      </c>
      <c r="D324" s="1">
        <v>2</v>
      </c>
      <c r="E324" s="1" t="s">
        <v>13</v>
      </c>
      <c r="F324" s="1">
        <v>25</v>
      </c>
      <c r="G324" s="1">
        <v>25</v>
      </c>
      <c r="H324" s="1" t="str">
        <f>IFERROR(IF(Table1[[#This Row],[Age]]&lt;12,"Child",IF(Table1[[#This Row],[Age]]&lt;19,"Teen",IF(Table1[[#This Row],[Age]]&lt;59,"Adult",IF(G324="N/A","N/A","Senior Citizen")))),"N/A")</f>
        <v>Adult</v>
      </c>
      <c r="I324" s="1">
        <v>1</v>
      </c>
      <c r="J324" s="1">
        <v>0</v>
      </c>
      <c r="K324" s="1">
        <f>SUM(Table1[[#This Row],[SibSp]:[Parch]])</f>
        <v>1</v>
      </c>
      <c r="L324" s="1" t="s">
        <v>1656</v>
      </c>
      <c r="M324" s="14">
        <v>26</v>
      </c>
      <c r="N324" s="11" t="s">
        <v>1763</v>
      </c>
      <c r="O324" t="s">
        <v>1741</v>
      </c>
    </row>
    <row r="325" spans="1:15" ht="13.2" x14ac:dyDescent="0.25">
      <c r="A325" s="1">
        <v>792</v>
      </c>
      <c r="B325" s="1">
        <v>0</v>
      </c>
      <c r="C325" s="1" t="s">
        <v>1993</v>
      </c>
      <c r="D325" s="1">
        <v>2</v>
      </c>
      <c r="E325" s="1" t="s">
        <v>13</v>
      </c>
      <c r="F325" s="1">
        <v>16</v>
      </c>
      <c r="G325" s="1">
        <v>16</v>
      </c>
      <c r="H325" s="1" t="str">
        <f>IFERROR(IF(Table1[[#This Row],[Age]]&lt;12,"Child",IF(Table1[[#This Row],[Age]]&lt;19,"Teen",IF(Table1[[#This Row],[Age]]&lt;59,"Adult",IF(G325="N/A","N/A","Senior Citizen")))),"N/A")</f>
        <v>Teen</v>
      </c>
      <c r="I325" s="1">
        <v>0</v>
      </c>
      <c r="J325" s="1">
        <v>0</v>
      </c>
      <c r="K325" s="1">
        <f>SUM(Table1[[#This Row],[SibSp]:[Parch]])</f>
        <v>0</v>
      </c>
      <c r="L325" s="1" t="s">
        <v>1242</v>
      </c>
      <c r="M325" s="14">
        <v>26</v>
      </c>
      <c r="N325" s="11" t="s">
        <v>1763</v>
      </c>
      <c r="O325" t="s">
        <v>1741</v>
      </c>
    </row>
    <row r="326" spans="1:15" ht="13.2" x14ac:dyDescent="0.25">
      <c r="A326" s="1">
        <v>855</v>
      </c>
      <c r="B326" s="1">
        <v>0</v>
      </c>
      <c r="C326" s="1" t="s">
        <v>1993</v>
      </c>
      <c r="D326" s="1">
        <v>2</v>
      </c>
      <c r="E326" s="1" t="s">
        <v>17</v>
      </c>
      <c r="F326" s="1">
        <v>44</v>
      </c>
      <c r="G326" s="1">
        <v>44</v>
      </c>
      <c r="H326" s="1" t="str">
        <f>IFERROR(IF(Table1[[#This Row],[Age]]&lt;12,"Child",IF(Table1[[#This Row],[Age]]&lt;19,"Teen",IF(Table1[[#This Row],[Age]]&lt;59,"Adult",IF(G326="N/A","N/A","Senior Citizen")))),"N/A")</f>
        <v>Adult</v>
      </c>
      <c r="I326" s="1">
        <v>1</v>
      </c>
      <c r="J326" s="1">
        <v>0</v>
      </c>
      <c r="K326" s="1">
        <f>SUM(Table1[[#This Row],[SibSp]:[Parch]])</f>
        <v>1</v>
      </c>
      <c r="L326" s="1" t="s">
        <v>1380</v>
      </c>
      <c r="M326" s="14">
        <v>26</v>
      </c>
      <c r="N326" s="11" t="s">
        <v>1763</v>
      </c>
      <c r="O326" t="s">
        <v>1741</v>
      </c>
    </row>
    <row r="327" spans="1:15" ht="13.2" x14ac:dyDescent="0.25">
      <c r="A327" s="1">
        <v>881</v>
      </c>
      <c r="B327" s="1">
        <v>1</v>
      </c>
      <c r="C327" s="1" t="s">
        <v>1994</v>
      </c>
      <c r="D327" s="1">
        <v>2</v>
      </c>
      <c r="E327" s="1" t="s">
        <v>17</v>
      </c>
      <c r="F327" s="1">
        <v>25</v>
      </c>
      <c r="G327" s="1">
        <v>25</v>
      </c>
      <c r="H327" s="1" t="str">
        <f>IFERROR(IF(Table1[[#This Row],[Age]]&lt;12,"Child",IF(Table1[[#This Row],[Age]]&lt;19,"Teen",IF(Table1[[#This Row],[Age]]&lt;59,"Adult",IF(G327="N/A","N/A","Senior Citizen")))),"N/A")</f>
        <v>Adult</v>
      </c>
      <c r="I327" s="1">
        <v>0</v>
      </c>
      <c r="J327" s="1">
        <v>1</v>
      </c>
      <c r="K327" s="1">
        <f>SUM(Table1[[#This Row],[SibSp]:[Parch]])</f>
        <v>1</v>
      </c>
      <c r="L327" s="1" t="s">
        <v>1386</v>
      </c>
      <c r="M327" s="14">
        <v>26</v>
      </c>
      <c r="N327" s="11" t="s">
        <v>1763</v>
      </c>
      <c r="O327" t="s">
        <v>1741</v>
      </c>
    </row>
    <row r="328" spans="1:15" ht="13.2" x14ac:dyDescent="0.25">
      <c r="A328" s="1">
        <v>797</v>
      </c>
      <c r="B328" s="1">
        <v>1</v>
      </c>
      <c r="C328" s="1" t="s">
        <v>1994</v>
      </c>
      <c r="D328" s="1">
        <v>1</v>
      </c>
      <c r="E328" s="1" t="s">
        <v>17</v>
      </c>
      <c r="F328" s="1">
        <v>49</v>
      </c>
      <c r="G328" s="1">
        <v>49</v>
      </c>
      <c r="H328" s="1" t="str">
        <f>IFERROR(IF(Table1[[#This Row],[Age]]&lt;12,"Child",IF(Table1[[#This Row],[Age]]&lt;19,"Teen",IF(Table1[[#This Row],[Age]]&lt;59,"Adult",IF(G328="N/A","N/A","Senior Citizen")))),"N/A")</f>
        <v>Adult</v>
      </c>
      <c r="I328" s="1">
        <v>0</v>
      </c>
      <c r="J328" s="1">
        <v>0</v>
      </c>
      <c r="K328" s="1">
        <f>SUM(Table1[[#This Row],[SibSp]:[Parch]])</f>
        <v>0</v>
      </c>
      <c r="L328" s="1" t="s">
        <v>1693</v>
      </c>
      <c r="M328" s="14">
        <v>25.929200000000002</v>
      </c>
      <c r="N328" s="11" t="s">
        <v>1976</v>
      </c>
      <c r="O328" t="s">
        <v>1741</v>
      </c>
    </row>
    <row r="329" spans="1:15" ht="13.2" x14ac:dyDescent="0.25">
      <c r="A329" s="1">
        <v>863</v>
      </c>
      <c r="B329" s="1">
        <v>1</v>
      </c>
      <c r="C329" s="1" t="s">
        <v>1994</v>
      </c>
      <c r="D329" s="1">
        <v>1</v>
      </c>
      <c r="E329" s="1" t="s">
        <v>17</v>
      </c>
      <c r="F329" s="1">
        <v>48</v>
      </c>
      <c r="G329" s="1">
        <v>48</v>
      </c>
      <c r="H329" s="1" t="str">
        <f>IFERROR(IF(Table1[[#This Row],[Age]]&lt;12,"Child",IF(Table1[[#This Row],[Age]]&lt;19,"Teen",IF(Table1[[#This Row],[Age]]&lt;59,"Adult",IF(G329="N/A","N/A","Senior Citizen")))),"N/A")</f>
        <v>Adult</v>
      </c>
      <c r="I329" s="1">
        <v>0</v>
      </c>
      <c r="J329" s="1">
        <v>0</v>
      </c>
      <c r="K329" s="1">
        <f>SUM(Table1[[#This Row],[SibSp]:[Parch]])</f>
        <v>0</v>
      </c>
      <c r="L329" s="1" t="s">
        <v>1725</v>
      </c>
      <c r="M329" s="14">
        <v>25.929200000000002</v>
      </c>
      <c r="N329" s="11" t="s">
        <v>1976</v>
      </c>
      <c r="O329" t="s">
        <v>1741</v>
      </c>
    </row>
    <row r="330" spans="1:15" ht="13.2" x14ac:dyDescent="0.25">
      <c r="A330" s="1">
        <v>169</v>
      </c>
      <c r="B330" s="1">
        <v>0</v>
      </c>
      <c r="C330" s="1" t="s">
        <v>1993</v>
      </c>
      <c r="D330" s="1">
        <v>1</v>
      </c>
      <c r="E330" s="1" t="s">
        <v>13</v>
      </c>
      <c r="G330" s="4" t="s">
        <v>1226</v>
      </c>
      <c r="H330" s="1" t="str">
        <f>IFERROR(IF(Table1[[#This Row],[Age]]&lt;12,"Child",IF(Table1[[#This Row],[Age]]&lt;19,"Teen",IF(Table1[[#This Row],[Age]]&lt;59,"Adult",IF(G330="N/A","N/A","Senior Citizen")))),"N/A")</f>
        <v>N/A</v>
      </c>
      <c r="I330" s="1">
        <v>0</v>
      </c>
      <c r="J330" s="1">
        <v>0</v>
      </c>
      <c r="K330" s="1">
        <f>SUM(Table1[[#This Row],[SibSp]:[Parch]])</f>
        <v>0</v>
      </c>
      <c r="L330" s="1" t="s">
        <v>264</v>
      </c>
      <c r="M330" s="14">
        <v>25.925000000000001</v>
      </c>
      <c r="N330" s="11" t="s">
        <v>1843</v>
      </c>
      <c r="O330" t="s">
        <v>1741</v>
      </c>
    </row>
    <row r="331" spans="1:15" ht="13.2" x14ac:dyDescent="0.25">
      <c r="A331" s="1">
        <v>663</v>
      </c>
      <c r="B331" s="1">
        <v>0</v>
      </c>
      <c r="C331" s="1" t="s">
        <v>1993</v>
      </c>
      <c r="D331" s="1">
        <v>1</v>
      </c>
      <c r="E331" s="1" t="s">
        <v>13</v>
      </c>
      <c r="F331" s="1">
        <v>47</v>
      </c>
      <c r="G331" s="1">
        <v>47</v>
      </c>
      <c r="H331" s="1" t="str">
        <f>IFERROR(IF(Table1[[#This Row],[Age]]&lt;12,"Child",IF(Table1[[#This Row],[Age]]&lt;19,"Teen",IF(Table1[[#This Row],[Age]]&lt;59,"Adult",IF(G331="N/A","N/A","Senior Citizen")))),"N/A")</f>
        <v>Adult</v>
      </c>
      <c r="I331" s="1">
        <v>0</v>
      </c>
      <c r="J331" s="1">
        <v>0</v>
      </c>
      <c r="K331" s="1">
        <f>SUM(Table1[[#This Row],[SibSp]:[Parch]])</f>
        <v>0</v>
      </c>
      <c r="L331" s="1" t="s">
        <v>1616</v>
      </c>
      <c r="M331" s="14">
        <v>25.587499999999999</v>
      </c>
      <c r="N331" s="11" t="s">
        <v>1964</v>
      </c>
      <c r="O331" t="s">
        <v>1741</v>
      </c>
    </row>
    <row r="332" spans="1:15" ht="13.2" x14ac:dyDescent="0.25">
      <c r="A332" s="1">
        <v>177</v>
      </c>
      <c r="B332" s="1">
        <v>0</v>
      </c>
      <c r="C332" s="1" t="s">
        <v>1993</v>
      </c>
      <c r="D332" s="1">
        <v>3</v>
      </c>
      <c r="E332" s="1" t="s">
        <v>13</v>
      </c>
      <c r="G332" s="4" t="s">
        <v>1226</v>
      </c>
      <c r="H332" s="1" t="str">
        <f>IFERROR(IF(Table1[[#This Row],[Age]]&lt;12,"Child",IF(Table1[[#This Row],[Age]]&lt;19,"Teen",IF(Table1[[#This Row],[Age]]&lt;59,"Adult",IF(G332="N/A","N/A","Senior Citizen")))),"N/A")</f>
        <v>N/A</v>
      </c>
      <c r="I332" s="1">
        <v>3</v>
      </c>
      <c r="J332" s="1">
        <v>1</v>
      </c>
      <c r="K332" s="1">
        <f>SUM(Table1[[#This Row],[SibSp]:[Parch]])</f>
        <v>4</v>
      </c>
      <c r="L332" s="1" t="s">
        <v>1337</v>
      </c>
      <c r="M332" s="14">
        <v>25.466699999999999</v>
      </c>
      <c r="N332" s="11" t="s">
        <v>1846</v>
      </c>
      <c r="O332" t="s">
        <v>1741</v>
      </c>
    </row>
    <row r="333" spans="1:15" ht="13.2" x14ac:dyDescent="0.25">
      <c r="A333" s="1">
        <v>230</v>
      </c>
      <c r="B333" s="1">
        <v>0</v>
      </c>
      <c r="C333" s="1" t="s">
        <v>1993</v>
      </c>
      <c r="D333" s="1">
        <v>3</v>
      </c>
      <c r="E333" s="1" t="s">
        <v>17</v>
      </c>
      <c r="G333" s="4" t="s">
        <v>1226</v>
      </c>
      <c r="H333" s="1" t="str">
        <f>IFERROR(IF(Table1[[#This Row],[Age]]&lt;12,"Child",IF(Table1[[#This Row],[Age]]&lt;19,"Teen",IF(Table1[[#This Row],[Age]]&lt;59,"Adult",IF(G333="N/A","N/A","Senior Citizen")))),"N/A")</f>
        <v>N/A</v>
      </c>
      <c r="I333" s="1">
        <v>3</v>
      </c>
      <c r="J333" s="1">
        <v>1</v>
      </c>
      <c r="K333" s="1">
        <f>SUM(Table1[[#This Row],[SibSp]:[Parch]])</f>
        <v>4</v>
      </c>
      <c r="L333" s="1" t="s">
        <v>1337</v>
      </c>
      <c r="M333" s="14">
        <v>25.466699999999999</v>
      </c>
      <c r="N333" s="11" t="s">
        <v>1846</v>
      </c>
      <c r="O333" t="s">
        <v>1741</v>
      </c>
    </row>
    <row r="334" spans="1:15" ht="13.2" x14ac:dyDescent="0.25">
      <c r="A334" s="1">
        <v>410</v>
      </c>
      <c r="B334" s="1">
        <v>0</v>
      </c>
      <c r="C334" s="1" t="s">
        <v>1993</v>
      </c>
      <c r="D334" s="1">
        <v>3</v>
      </c>
      <c r="E334" s="1" t="s">
        <v>17</v>
      </c>
      <c r="G334" s="4" t="s">
        <v>1226</v>
      </c>
      <c r="H334" s="1" t="str">
        <f>IFERROR(IF(Table1[[#This Row],[Age]]&lt;12,"Child",IF(Table1[[#This Row],[Age]]&lt;19,"Teen",IF(Table1[[#This Row],[Age]]&lt;59,"Adult",IF(G334="N/A","N/A","Senior Citizen")))),"N/A")</f>
        <v>N/A</v>
      </c>
      <c r="I334" s="1">
        <v>3</v>
      </c>
      <c r="J334" s="1">
        <v>1</v>
      </c>
      <c r="K334" s="1">
        <f>SUM(Table1[[#This Row],[SibSp]:[Parch]])</f>
        <v>4</v>
      </c>
      <c r="L334" s="1" t="s">
        <v>1337</v>
      </c>
      <c r="M334" s="14">
        <v>25.466699999999999</v>
      </c>
      <c r="N334" s="11" t="s">
        <v>1846</v>
      </c>
      <c r="O334" t="s">
        <v>1741</v>
      </c>
    </row>
    <row r="335" spans="1:15" ht="13.2" x14ac:dyDescent="0.25">
      <c r="A335" s="1">
        <v>486</v>
      </c>
      <c r="B335" s="1">
        <v>0</v>
      </c>
      <c r="C335" s="1" t="s">
        <v>1993</v>
      </c>
      <c r="D335" s="1">
        <v>3</v>
      </c>
      <c r="E335" s="1" t="s">
        <v>17</v>
      </c>
      <c r="G335" s="4" t="s">
        <v>1226</v>
      </c>
      <c r="H335" s="1" t="str">
        <f>IFERROR(IF(Table1[[#This Row],[Age]]&lt;12,"Child",IF(Table1[[#This Row],[Age]]&lt;19,"Teen",IF(Table1[[#This Row],[Age]]&lt;59,"Adult",IF(G335="N/A","N/A","Senior Citizen")))),"N/A")</f>
        <v>N/A</v>
      </c>
      <c r="I335" s="1">
        <v>3</v>
      </c>
      <c r="J335" s="1">
        <v>1</v>
      </c>
      <c r="K335" s="1">
        <f>SUM(Table1[[#This Row],[SibSp]:[Parch]])</f>
        <v>4</v>
      </c>
      <c r="L335" s="1" t="s">
        <v>1337</v>
      </c>
      <c r="M335" s="14">
        <v>25.466699999999999</v>
      </c>
      <c r="N335" s="11" t="s">
        <v>1846</v>
      </c>
      <c r="O335" t="s">
        <v>1741</v>
      </c>
    </row>
    <row r="336" spans="1:15" ht="13.2" x14ac:dyDescent="0.25">
      <c r="A336" s="1">
        <v>110</v>
      </c>
      <c r="B336" s="1">
        <v>1</v>
      </c>
      <c r="C336" s="1" t="s">
        <v>1994</v>
      </c>
      <c r="D336" s="1">
        <v>3</v>
      </c>
      <c r="E336" s="1" t="s">
        <v>17</v>
      </c>
      <c r="G336" s="4" t="s">
        <v>1226</v>
      </c>
      <c r="H336" s="1" t="str">
        <f>IFERROR(IF(Table1[[#This Row],[Age]]&lt;12,"Child",IF(Table1[[#This Row],[Age]]&lt;19,"Teen",IF(Table1[[#This Row],[Age]]&lt;59,"Adult",IF(G336="N/A","N/A","Senior Citizen")))),"N/A")</f>
        <v>N/A</v>
      </c>
      <c r="I336" s="1">
        <v>1</v>
      </c>
      <c r="J336" s="1">
        <v>0</v>
      </c>
      <c r="K336" s="1">
        <f>SUM(Table1[[#This Row],[SibSp]:[Parch]])</f>
        <v>1</v>
      </c>
      <c r="L336" s="1" t="s">
        <v>1304</v>
      </c>
      <c r="M336" s="14">
        <v>24.15</v>
      </c>
      <c r="N336" s="11" t="s">
        <v>1816</v>
      </c>
      <c r="O336" t="s">
        <v>1743</v>
      </c>
    </row>
    <row r="337" spans="1:15" ht="13.2" x14ac:dyDescent="0.25">
      <c r="A337" s="1">
        <v>420</v>
      </c>
      <c r="B337" s="1">
        <v>0</v>
      </c>
      <c r="C337" s="1" t="s">
        <v>1993</v>
      </c>
      <c r="D337" s="1">
        <v>3</v>
      </c>
      <c r="E337" s="1" t="s">
        <v>17</v>
      </c>
      <c r="F337" s="1">
        <v>10</v>
      </c>
      <c r="G337" s="1">
        <v>10</v>
      </c>
      <c r="H337" s="1" t="str">
        <f>IFERROR(IF(Table1[[#This Row],[Age]]&lt;12,"Child",IF(Table1[[#This Row],[Age]]&lt;19,"Teen",IF(Table1[[#This Row],[Age]]&lt;59,"Adult",IF(G337="N/A","N/A","Senior Citizen")))),"N/A")</f>
        <v>Child</v>
      </c>
      <c r="I337" s="1">
        <v>0</v>
      </c>
      <c r="J337" s="1">
        <v>2</v>
      </c>
      <c r="K337" s="1">
        <f>SUM(Table1[[#This Row],[SibSp]:[Parch]])</f>
        <v>2</v>
      </c>
      <c r="L337" s="1" t="s">
        <v>1484</v>
      </c>
      <c r="M337" s="14">
        <v>24.15</v>
      </c>
      <c r="N337" s="11" t="s">
        <v>1816</v>
      </c>
      <c r="O337" t="s">
        <v>1741</v>
      </c>
    </row>
    <row r="338" spans="1:15" ht="13.2" x14ac:dyDescent="0.25">
      <c r="A338" s="1">
        <v>518</v>
      </c>
      <c r="B338" s="1">
        <v>0</v>
      </c>
      <c r="C338" s="1" t="s">
        <v>1993</v>
      </c>
      <c r="D338" s="1">
        <v>3</v>
      </c>
      <c r="E338" s="1" t="s">
        <v>13</v>
      </c>
      <c r="G338" s="4" t="s">
        <v>1226</v>
      </c>
      <c r="H338" s="1" t="str">
        <f>IFERROR(IF(Table1[[#This Row],[Age]]&lt;12,"Child",IF(Table1[[#This Row],[Age]]&lt;19,"Teen",IF(Table1[[#This Row],[Age]]&lt;59,"Adult",IF(G338="N/A","N/A","Senior Citizen")))),"N/A")</f>
        <v>N/A</v>
      </c>
      <c r="I338" s="1">
        <v>0</v>
      </c>
      <c r="J338" s="1">
        <v>0</v>
      </c>
      <c r="K338" s="1">
        <f>SUM(Table1[[#This Row],[SibSp]:[Parch]])</f>
        <v>0</v>
      </c>
      <c r="L338" s="1" t="s">
        <v>1304</v>
      </c>
      <c r="M338" s="14">
        <v>24.15</v>
      </c>
      <c r="N338" s="11" t="s">
        <v>1816</v>
      </c>
      <c r="O338" t="s">
        <v>1743</v>
      </c>
    </row>
    <row r="339" spans="1:15" ht="13.2" x14ac:dyDescent="0.25">
      <c r="A339" s="1">
        <v>566</v>
      </c>
      <c r="B339" s="1">
        <v>0</v>
      </c>
      <c r="C339" s="1" t="s">
        <v>1993</v>
      </c>
      <c r="D339" s="1">
        <v>3</v>
      </c>
      <c r="E339" s="1" t="s">
        <v>13</v>
      </c>
      <c r="F339" s="1">
        <v>24</v>
      </c>
      <c r="G339" s="1">
        <v>24</v>
      </c>
      <c r="H339" s="1" t="str">
        <f>IFERROR(IF(Table1[[#This Row],[Age]]&lt;12,"Child",IF(Table1[[#This Row],[Age]]&lt;19,"Teen",IF(Table1[[#This Row],[Age]]&lt;59,"Adult",IF(G339="N/A","N/A","Senior Citizen")))),"N/A")</f>
        <v>Adult</v>
      </c>
      <c r="I339" s="1">
        <v>2</v>
      </c>
      <c r="J339" s="1">
        <v>0</v>
      </c>
      <c r="K339" s="1">
        <f>SUM(Table1[[#This Row],[SibSp]:[Parch]])</f>
        <v>2</v>
      </c>
      <c r="L339" s="1" t="s">
        <v>812</v>
      </c>
      <c r="M339" s="14">
        <v>24.15</v>
      </c>
      <c r="N339" s="11" t="s">
        <v>1816</v>
      </c>
      <c r="O339" t="s">
        <v>1741</v>
      </c>
    </row>
    <row r="340" spans="1:15" ht="13.2" x14ac:dyDescent="0.25">
      <c r="A340" s="1">
        <v>596</v>
      </c>
      <c r="B340" s="1">
        <v>0</v>
      </c>
      <c r="C340" s="1" t="s">
        <v>1993</v>
      </c>
      <c r="D340" s="1">
        <v>3</v>
      </c>
      <c r="E340" s="1" t="s">
        <v>13</v>
      </c>
      <c r="F340" s="1">
        <v>36</v>
      </c>
      <c r="G340" s="1">
        <v>36</v>
      </c>
      <c r="H340" s="1" t="str">
        <f>IFERROR(IF(Table1[[#This Row],[Age]]&lt;12,"Child",IF(Table1[[#This Row],[Age]]&lt;19,"Teen",IF(Table1[[#This Row],[Age]]&lt;59,"Adult",IF(G340="N/A","N/A","Senior Citizen")))),"N/A")</f>
        <v>Adult</v>
      </c>
      <c r="I340" s="1">
        <v>1</v>
      </c>
      <c r="J340" s="1">
        <v>1</v>
      </c>
      <c r="K340" s="1">
        <f>SUM(Table1[[#This Row],[SibSp]:[Parch]])</f>
        <v>2</v>
      </c>
      <c r="L340" s="1" t="s">
        <v>1484</v>
      </c>
      <c r="M340" s="14">
        <v>24.15</v>
      </c>
      <c r="N340" s="11" t="s">
        <v>1816</v>
      </c>
      <c r="O340" t="s">
        <v>1741</v>
      </c>
    </row>
    <row r="341" spans="1:15" ht="13.2" x14ac:dyDescent="0.25">
      <c r="A341" s="1">
        <v>769</v>
      </c>
      <c r="B341" s="1">
        <v>0</v>
      </c>
      <c r="C341" s="1" t="s">
        <v>1993</v>
      </c>
      <c r="D341" s="1">
        <v>3</v>
      </c>
      <c r="E341" s="1" t="s">
        <v>13</v>
      </c>
      <c r="G341" s="4" t="s">
        <v>1226</v>
      </c>
      <c r="H341" s="1" t="str">
        <f>IFERROR(IF(Table1[[#This Row],[Age]]&lt;12,"Child",IF(Table1[[#This Row],[Age]]&lt;19,"Teen",IF(Table1[[#This Row],[Age]]&lt;59,"Adult",IF(G341="N/A","N/A","Senior Citizen")))),"N/A")</f>
        <v>N/A</v>
      </c>
      <c r="I341" s="1">
        <v>1</v>
      </c>
      <c r="J341" s="1">
        <v>0</v>
      </c>
      <c r="K341" s="1">
        <f>SUM(Table1[[#This Row],[SibSp]:[Parch]])</f>
        <v>1</v>
      </c>
      <c r="L341" s="1" t="s">
        <v>1304</v>
      </c>
      <c r="M341" s="14">
        <v>24.15</v>
      </c>
      <c r="N341" s="11" t="s">
        <v>1816</v>
      </c>
      <c r="O341" t="s">
        <v>1743</v>
      </c>
    </row>
    <row r="342" spans="1:15" ht="13.2" x14ac:dyDescent="0.25">
      <c r="A342" s="1">
        <v>800</v>
      </c>
      <c r="B342" s="1">
        <v>0</v>
      </c>
      <c r="C342" s="1" t="s">
        <v>1993</v>
      </c>
      <c r="D342" s="1">
        <v>3</v>
      </c>
      <c r="E342" s="1" t="s">
        <v>17</v>
      </c>
      <c r="F342" s="1">
        <v>30</v>
      </c>
      <c r="G342" s="1">
        <v>30</v>
      </c>
      <c r="H342" s="1" t="str">
        <f>IFERROR(IF(Table1[[#This Row],[Age]]&lt;12,"Child",IF(Table1[[#This Row],[Age]]&lt;19,"Teen",IF(Table1[[#This Row],[Age]]&lt;59,"Adult",IF(G342="N/A","N/A","Senior Citizen")))),"N/A")</f>
        <v>Adult</v>
      </c>
      <c r="I342" s="1">
        <v>1</v>
      </c>
      <c r="J342" s="1">
        <v>1</v>
      </c>
      <c r="K342" s="1">
        <f>SUM(Table1[[#This Row],[SibSp]:[Parch]])</f>
        <v>2</v>
      </c>
      <c r="L342" s="1" t="s">
        <v>1484</v>
      </c>
      <c r="M342" s="14">
        <v>24.15</v>
      </c>
      <c r="N342" s="11" t="s">
        <v>1816</v>
      </c>
      <c r="O342" t="s">
        <v>1741</v>
      </c>
    </row>
    <row r="343" spans="1:15" ht="13.2" x14ac:dyDescent="0.25">
      <c r="A343" s="1">
        <v>812</v>
      </c>
      <c r="B343" s="1">
        <v>0</v>
      </c>
      <c r="C343" s="1" t="s">
        <v>1993</v>
      </c>
      <c r="D343" s="1">
        <v>3</v>
      </c>
      <c r="E343" s="1" t="s">
        <v>13</v>
      </c>
      <c r="F343" s="1">
        <v>39</v>
      </c>
      <c r="G343" s="1">
        <v>39</v>
      </c>
      <c r="H343" s="1" t="str">
        <f>IFERROR(IF(Table1[[#This Row],[Age]]&lt;12,"Child",IF(Table1[[#This Row],[Age]]&lt;19,"Teen",IF(Table1[[#This Row],[Age]]&lt;59,"Adult",IF(G343="N/A","N/A","Senior Citizen")))),"N/A")</f>
        <v>Adult</v>
      </c>
      <c r="I343" s="1">
        <v>0</v>
      </c>
      <c r="J343" s="1">
        <v>0</v>
      </c>
      <c r="K343" s="1">
        <f>SUM(Table1[[#This Row],[SibSp]:[Parch]])</f>
        <v>0</v>
      </c>
      <c r="L343" s="1" t="s">
        <v>812</v>
      </c>
      <c r="M343" s="14">
        <v>24.15</v>
      </c>
      <c r="N343" s="11" t="s">
        <v>1816</v>
      </c>
      <c r="O343" t="s">
        <v>1741</v>
      </c>
    </row>
    <row r="344" spans="1:15" ht="13.2" x14ac:dyDescent="0.25">
      <c r="A344" s="1">
        <v>309</v>
      </c>
      <c r="B344" s="1">
        <v>0</v>
      </c>
      <c r="C344" s="1" t="s">
        <v>1993</v>
      </c>
      <c r="D344" s="1">
        <v>2</v>
      </c>
      <c r="E344" s="1" t="s">
        <v>13</v>
      </c>
      <c r="F344" s="1">
        <v>30</v>
      </c>
      <c r="G344" s="1">
        <v>30</v>
      </c>
      <c r="H344" s="1" t="str">
        <f>IFERROR(IF(Table1[[#This Row],[Age]]&lt;12,"Child",IF(Table1[[#This Row],[Age]]&lt;19,"Teen",IF(Table1[[#This Row],[Age]]&lt;59,"Adult",IF(G344="N/A","N/A","Senior Citizen")))),"N/A")</f>
        <v>Adult</v>
      </c>
      <c r="I344" s="1">
        <v>1</v>
      </c>
      <c r="J344" s="1">
        <v>0</v>
      </c>
      <c r="K344" s="1">
        <f>SUM(Table1[[#This Row],[SibSp]:[Parch]])</f>
        <v>1</v>
      </c>
      <c r="L344" s="1" t="s">
        <v>467</v>
      </c>
      <c r="M344" s="14">
        <v>24</v>
      </c>
      <c r="N344" s="11" t="s">
        <v>1889</v>
      </c>
      <c r="O344" t="s">
        <v>1742</v>
      </c>
    </row>
    <row r="345" spans="1:15" ht="13.2" x14ac:dyDescent="0.25">
      <c r="A345" s="1">
        <v>875</v>
      </c>
      <c r="B345" s="1">
        <v>1</v>
      </c>
      <c r="C345" s="1" t="s">
        <v>1994</v>
      </c>
      <c r="D345" s="1">
        <v>2</v>
      </c>
      <c r="E345" s="1" t="s">
        <v>17</v>
      </c>
      <c r="F345" s="1">
        <v>28</v>
      </c>
      <c r="G345" s="1">
        <v>28</v>
      </c>
      <c r="H345" s="1" t="str">
        <f>IFERROR(IF(Table1[[#This Row],[Age]]&lt;12,"Child",IF(Table1[[#This Row],[Age]]&lt;19,"Teen",IF(Table1[[#This Row],[Age]]&lt;59,"Adult",IF(G345="N/A","N/A","Senior Citizen")))),"N/A")</f>
        <v>Adult</v>
      </c>
      <c r="I345" s="1">
        <v>1</v>
      </c>
      <c r="J345" s="1">
        <v>0</v>
      </c>
      <c r="K345" s="1">
        <f>SUM(Table1[[#This Row],[SibSp]:[Parch]])</f>
        <v>1</v>
      </c>
      <c r="L345" s="1" t="s">
        <v>467</v>
      </c>
      <c r="M345" s="14">
        <v>24</v>
      </c>
      <c r="N345" s="11" t="s">
        <v>1889</v>
      </c>
      <c r="O345" t="s">
        <v>1742</v>
      </c>
    </row>
    <row r="346" spans="1:15" ht="13.2" x14ac:dyDescent="0.25">
      <c r="A346" s="1">
        <v>784</v>
      </c>
      <c r="B346" s="1">
        <v>0</v>
      </c>
      <c r="C346" s="1" t="s">
        <v>1993</v>
      </c>
      <c r="D346" s="1">
        <v>3</v>
      </c>
      <c r="E346" s="1" t="s">
        <v>13</v>
      </c>
      <c r="G346" s="4" t="s">
        <v>1226</v>
      </c>
      <c r="H346" s="1" t="str">
        <f>IFERROR(IF(Table1[[#This Row],[Age]]&lt;12,"Child",IF(Table1[[#This Row],[Age]]&lt;19,"Teen",IF(Table1[[#This Row],[Age]]&lt;59,"Adult",IF(G346="N/A","N/A","Senior Citizen")))),"N/A")</f>
        <v>N/A</v>
      </c>
      <c r="I346" s="1">
        <v>1</v>
      </c>
      <c r="J346" s="1">
        <v>2</v>
      </c>
      <c r="K346" s="1">
        <f>SUM(Table1[[#This Row],[SibSp]:[Parch]])</f>
        <v>3</v>
      </c>
      <c r="L346" s="1" t="s">
        <v>1090</v>
      </c>
      <c r="M346" s="14">
        <v>23.45</v>
      </c>
      <c r="N346" s="11" t="s">
        <v>1975</v>
      </c>
      <c r="O346" t="s">
        <v>1741</v>
      </c>
    </row>
    <row r="347" spans="1:15" ht="13.2" x14ac:dyDescent="0.25">
      <c r="A347" s="1">
        <v>889</v>
      </c>
      <c r="B347" s="1">
        <v>0</v>
      </c>
      <c r="C347" s="1" t="s">
        <v>1993</v>
      </c>
      <c r="D347" s="1">
        <v>3</v>
      </c>
      <c r="E347" s="1" t="s">
        <v>17</v>
      </c>
      <c r="G347" s="4" t="s">
        <v>1226</v>
      </c>
      <c r="H347" s="1" t="str">
        <f>IFERROR(IF(Table1[[#This Row],[Age]]&lt;12,"Child",IF(Table1[[#This Row],[Age]]&lt;19,"Teen",IF(Table1[[#This Row],[Age]]&lt;59,"Adult",IF(G347="N/A","N/A","Senior Citizen")))),"N/A")</f>
        <v>N/A</v>
      </c>
      <c r="I347" s="1">
        <v>1</v>
      </c>
      <c r="J347" s="1">
        <v>2</v>
      </c>
      <c r="K347" s="1">
        <f>SUM(Table1[[#This Row],[SibSp]:[Parch]])</f>
        <v>3</v>
      </c>
      <c r="L347" s="1" t="s">
        <v>1090</v>
      </c>
      <c r="M347" s="14">
        <v>23.45</v>
      </c>
      <c r="N347" s="11" t="s">
        <v>1975</v>
      </c>
      <c r="O347" t="s">
        <v>1741</v>
      </c>
    </row>
    <row r="348" spans="1:15" ht="13.2" x14ac:dyDescent="0.25">
      <c r="A348" s="1">
        <v>302</v>
      </c>
      <c r="B348" s="1">
        <v>1</v>
      </c>
      <c r="C348" s="1" t="s">
        <v>1994</v>
      </c>
      <c r="D348" s="1">
        <v>3</v>
      </c>
      <c r="E348" s="1" t="s">
        <v>13</v>
      </c>
      <c r="G348" s="4" t="s">
        <v>1226</v>
      </c>
      <c r="H348" s="1" t="str">
        <f>IFERROR(IF(Table1[[#This Row],[Age]]&lt;12,"Child",IF(Table1[[#This Row],[Age]]&lt;19,"Teen",IF(Table1[[#This Row],[Age]]&lt;59,"Adult",IF(G348="N/A","N/A","Senior Citizen")))),"N/A")</f>
        <v>N/A</v>
      </c>
      <c r="I348" s="1">
        <v>2</v>
      </c>
      <c r="J348" s="1">
        <v>0</v>
      </c>
      <c r="K348" s="1">
        <f>SUM(Table1[[#This Row],[SibSp]:[Parch]])</f>
        <v>2</v>
      </c>
      <c r="L348" s="1" t="s">
        <v>1415</v>
      </c>
      <c r="M348" s="14">
        <v>23.25</v>
      </c>
      <c r="N348" s="11" t="s">
        <v>1885</v>
      </c>
      <c r="O348" t="s">
        <v>1743</v>
      </c>
    </row>
    <row r="349" spans="1:15" ht="13.2" x14ac:dyDescent="0.25">
      <c r="A349" s="1">
        <v>331</v>
      </c>
      <c r="B349" s="1">
        <v>1</v>
      </c>
      <c r="C349" s="1" t="s">
        <v>1994</v>
      </c>
      <c r="D349" s="1">
        <v>3</v>
      </c>
      <c r="E349" s="1" t="s">
        <v>17</v>
      </c>
      <c r="G349" s="4" t="s">
        <v>1226</v>
      </c>
      <c r="H349" s="1" t="str">
        <f>IFERROR(IF(Table1[[#This Row],[Age]]&lt;12,"Child",IF(Table1[[#This Row],[Age]]&lt;19,"Teen",IF(Table1[[#This Row],[Age]]&lt;59,"Adult",IF(G349="N/A","N/A","Senior Citizen")))),"N/A")</f>
        <v>N/A</v>
      </c>
      <c r="I349" s="1">
        <v>2</v>
      </c>
      <c r="J349" s="1">
        <v>0</v>
      </c>
      <c r="K349" s="1">
        <f>SUM(Table1[[#This Row],[SibSp]:[Parch]])</f>
        <v>2</v>
      </c>
      <c r="L349" s="1" t="s">
        <v>1415</v>
      </c>
      <c r="M349" s="14">
        <v>23.25</v>
      </c>
      <c r="N349" s="11" t="s">
        <v>1885</v>
      </c>
      <c r="O349" t="s">
        <v>1743</v>
      </c>
    </row>
    <row r="350" spans="1:15" ht="13.2" x14ac:dyDescent="0.25">
      <c r="A350" s="1">
        <v>99</v>
      </c>
      <c r="B350" s="1">
        <v>1</v>
      </c>
      <c r="C350" s="1" t="s">
        <v>1994</v>
      </c>
      <c r="D350" s="1">
        <v>2</v>
      </c>
      <c r="E350" s="1" t="s">
        <v>17</v>
      </c>
      <c r="F350" s="1">
        <v>34</v>
      </c>
      <c r="G350" s="1">
        <v>34</v>
      </c>
      <c r="H350" s="1" t="str">
        <f>IFERROR(IF(Table1[[#This Row],[Age]]&lt;12,"Child",IF(Table1[[#This Row],[Age]]&lt;19,"Teen",IF(Table1[[#This Row],[Age]]&lt;59,"Adult",IF(G350="N/A","N/A","Senior Citizen")))),"N/A")</f>
        <v>Adult</v>
      </c>
      <c r="I350" s="1">
        <v>0</v>
      </c>
      <c r="J350" s="1">
        <v>1</v>
      </c>
      <c r="K350" s="1">
        <f>SUM(Table1[[#This Row],[SibSp]:[Parch]])</f>
        <v>1</v>
      </c>
      <c r="L350" s="1" t="s">
        <v>1293</v>
      </c>
      <c r="M350" s="14">
        <v>23</v>
      </c>
      <c r="N350" s="11" t="s">
        <v>1812</v>
      </c>
      <c r="O350" t="s">
        <v>1741</v>
      </c>
    </row>
    <row r="351" spans="1:15" ht="13.2" x14ac:dyDescent="0.25">
      <c r="A351" s="1">
        <v>652</v>
      </c>
      <c r="B351" s="1">
        <v>1</v>
      </c>
      <c r="C351" s="1" t="s">
        <v>1994</v>
      </c>
      <c r="D351" s="1">
        <v>2</v>
      </c>
      <c r="E351" s="1" t="s">
        <v>17</v>
      </c>
      <c r="F351" s="1">
        <v>18</v>
      </c>
      <c r="G351" s="1">
        <v>18</v>
      </c>
      <c r="H351" s="1" t="str">
        <f>IFERROR(IF(Table1[[#This Row],[Age]]&lt;12,"Child",IF(Table1[[#This Row],[Age]]&lt;19,"Teen",IF(Table1[[#This Row],[Age]]&lt;59,"Adult",IF(G351="N/A","N/A","Senior Citizen")))),"N/A")</f>
        <v>Teen</v>
      </c>
      <c r="I351" s="1">
        <v>0</v>
      </c>
      <c r="J351" s="1">
        <v>1</v>
      </c>
      <c r="K351" s="1">
        <f>SUM(Table1[[#This Row],[SibSp]:[Parch]])</f>
        <v>1</v>
      </c>
      <c r="L351" s="1" t="s">
        <v>1293</v>
      </c>
      <c r="M351" s="14">
        <v>23</v>
      </c>
      <c r="N351" s="11" t="s">
        <v>1812</v>
      </c>
      <c r="O351" t="s">
        <v>1741</v>
      </c>
    </row>
    <row r="352" spans="1:15" ht="13.2" x14ac:dyDescent="0.25">
      <c r="A352" s="1">
        <v>751</v>
      </c>
      <c r="B352" s="1">
        <v>1</v>
      </c>
      <c r="C352" s="1" t="s">
        <v>1994</v>
      </c>
      <c r="D352" s="1">
        <v>2</v>
      </c>
      <c r="E352" s="1" t="s">
        <v>17</v>
      </c>
      <c r="F352" s="1">
        <v>4</v>
      </c>
      <c r="G352" s="1">
        <v>4</v>
      </c>
      <c r="H352" s="1" t="str">
        <f>IFERROR(IF(Table1[[#This Row],[Age]]&lt;12,"Child",IF(Table1[[#This Row],[Age]]&lt;19,"Teen",IF(Table1[[#This Row],[Age]]&lt;59,"Adult",IF(G352="N/A","N/A","Senior Citizen")))),"N/A")</f>
        <v>Child</v>
      </c>
      <c r="I352" s="1">
        <v>1</v>
      </c>
      <c r="J352" s="1">
        <v>1</v>
      </c>
      <c r="K352" s="1">
        <f>SUM(Table1[[#This Row],[SibSp]:[Parch]])</f>
        <v>2</v>
      </c>
      <c r="L352" s="1" t="s">
        <v>1667</v>
      </c>
      <c r="M352" s="14">
        <v>23</v>
      </c>
      <c r="N352" s="11" t="s">
        <v>1812</v>
      </c>
      <c r="O352" t="s">
        <v>1741</v>
      </c>
    </row>
    <row r="353" spans="1:15" ht="13.2" x14ac:dyDescent="0.25">
      <c r="A353" s="1">
        <v>775</v>
      </c>
      <c r="B353" s="1">
        <v>1</v>
      </c>
      <c r="C353" s="1" t="s">
        <v>1994</v>
      </c>
      <c r="D353" s="1">
        <v>2</v>
      </c>
      <c r="E353" s="1" t="s">
        <v>17</v>
      </c>
      <c r="F353" s="1">
        <v>54</v>
      </c>
      <c r="G353" s="1">
        <v>54</v>
      </c>
      <c r="H353" s="1" t="str">
        <f>IFERROR(IF(Table1[[#This Row],[Age]]&lt;12,"Child",IF(Table1[[#This Row],[Age]]&lt;19,"Teen",IF(Table1[[#This Row],[Age]]&lt;59,"Adult",IF(G353="N/A","N/A","Senior Citizen")))),"N/A")</f>
        <v>Adult</v>
      </c>
      <c r="I353" s="1">
        <v>1</v>
      </c>
      <c r="J353" s="1">
        <v>3</v>
      </c>
      <c r="K353" s="1">
        <f>SUM(Table1[[#This Row],[SibSp]:[Parch]])</f>
        <v>4</v>
      </c>
      <c r="L353" s="1" t="s">
        <v>1682</v>
      </c>
      <c r="M353" s="14">
        <v>23</v>
      </c>
      <c r="N353" s="11" t="s">
        <v>1812</v>
      </c>
      <c r="O353" t="s">
        <v>1741</v>
      </c>
    </row>
    <row r="354" spans="1:15" ht="13.2" x14ac:dyDescent="0.25">
      <c r="A354" s="1">
        <v>509</v>
      </c>
      <c r="B354" s="1">
        <v>0</v>
      </c>
      <c r="C354" s="1" t="s">
        <v>1993</v>
      </c>
      <c r="D354" s="1">
        <v>3</v>
      </c>
      <c r="E354" s="1" t="s">
        <v>13</v>
      </c>
      <c r="F354" s="1">
        <v>28</v>
      </c>
      <c r="G354" s="1">
        <v>28</v>
      </c>
      <c r="H354" s="1" t="str">
        <f>IFERROR(IF(Table1[[#This Row],[Age]]&lt;12,"Child",IF(Table1[[#This Row],[Age]]&lt;19,"Teen",IF(Table1[[#This Row],[Age]]&lt;59,"Adult",IF(G354="N/A","N/A","Senior Citizen")))),"N/A")</f>
        <v>Adult</v>
      </c>
      <c r="I354" s="1">
        <v>0</v>
      </c>
      <c r="J354" s="1">
        <v>0</v>
      </c>
      <c r="K354" s="1">
        <f>SUM(Table1[[#This Row],[SibSp]:[Parch]])</f>
        <v>0</v>
      </c>
      <c r="L354" s="1" t="s">
        <v>733</v>
      </c>
      <c r="M354" s="14">
        <v>22.524999999999999</v>
      </c>
      <c r="N354" s="11" t="s">
        <v>1937</v>
      </c>
      <c r="O354" t="s">
        <v>1741</v>
      </c>
    </row>
    <row r="355" spans="1:15" ht="13.2" x14ac:dyDescent="0.25">
      <c r="A355" s="1">
        <v>129</v>
      </c>
      <c r="B355" s="1">
        <v>1</v>
      </c>
      <c r="C355" s="1" t="s">
        <v>1994</v>
      </c>
      <c r="D355" s="1">
        <v>3</v>
      </c>
      <c r="E355" s="1" t="s">
        <v>17</v>
      </c>
      <c r="G355" s="4" t="s">
        <v>1226</v>
      </c>
      <c r="H355" s="1" t="str">
        <f>IFERROR(IF(Table1[[#This Row],[Age]]&lt;12,"Child",IF(Table1[[#This Row],[Age]]&lt;19,"Teen",IF(Table1[[#This Row],[Age]]&lt;59,"Adult",IF(G355="N/A","N/A","Senior Citizen")))),"N/A")</f>
        <v>N/A</v>
      </c>
      <c r="I355" s="1">
        <v>1</v>
      </c>
      <c r="J355" s="1">
        <v>1</v>
      </c>
      <c r="K355" s="1">
        <f>SUM(Table1[[#This Row],[SibSp]:[Parch]])</f>
        <v>2</v>
      </c>
      <c r="L355" s="1" t="s">
        <v>1313</v>
      </c>
      <c r="M355" s="14">
        <v>22.3583</v>
      </c>
      <c r="N355" s="11" t="s">
        <v>1821</v>
      </c>
      <c r="O355" t="s">
        <v>1742</v>
      </c>
    </row>
    <row r="356" spans="1:15" ht="13.2" x14ac:dyDescent="0.25">
      <c r="A356" s="1">
        <v>534</v>
      </c>
      <c r="B356" s="1">
        <v>1</v>
      </c>
      <c r="C356" s="1" t="s">
        <v>1994</v>
      </c>
      <c r="D356" s="1">
        <v>3</v>
      </c>
      <c r="E356" s="1" t="s">
        <v>17</v>
      </c>
      <c r="G356" s="4" t="s">
        <v>1226</v>
      </c>
      <c r="H356" s="1" t="str">
        <f>IFERROR(IF(Table1[[#This Row],[Age]]&lt;12,"Child",IF(Table1[[#This Row],[Age]]&lt;19,"Teen",IF(Table1[[#This Row],[Age]]&lt;59,"Adult",IF(G356="N/A","N/A","Senior Citizen")))),"N/A")</f>
        <v>N/A</v>
      </c>
      <c r="I356" s="1">
        <v>0</v>
      </c>
      <c r="J356" s="1">
        <v>2</v>
      </c>
      <c r="K356" s="1">
        <f>SUM(Table1[[#This Row],[SibSp]:[Parch]])</f>
        <v>2</v>
      </c>
      <c r="L356" s="1" t="s">
        <v>1313</v>
      </c>
      <c r="M356" s="14">
        <v>22.3583</v>
      </c>
      <c r="N356" s="11" t="s">
        <v>1821</v>
      </c>
      <c r="O356" t="s">
        <v>1742</v>
      </c>
    </row>
    <row r="357" spans="1:15" ht="13.2" x14ac:dyDescent="0.25">
      <c r="A357" s="1">
        <v>185</v>
      </c>
      <c r="B357" s="1">
        <v>1</v>
      </c>
      <c r="C357" s="1" t="s">
        <v>1994</v>
      </c>
      <c r="D357" s="1">
        <v>3</v>
      </c>
      <c r="E357" s="1" t="s">
        <v>17</v>
      </c>
      <c r="F357" s="1">
        <v>4</v>
      </c>
      <c r="G357" s="1">
        <v>4</v>
      </c>
      <c r="H357" s="1" t="str">
        <f>IFERROR(IF(Table1[[#This Row],[Age]]&lt;12,"Child",IF(Table1[[#This Row],[Age]]&lt;19,"Teen",IF(Table1[[#This Row],[Age]]&lt;59,"Adult",IF(G357="N/A","N/A","Senior Citizen")))),"N/A")</f>
        <v>Child</v>
      </c>
      <c r="I357" s="1">
        <v>0</v>
      </c>
      <c r="J357" s="1">
        <v>2</v>
      </c>
      <c r="K357" s="1">
        <f>SUM(Table1[[#This Row],[SibSp]:[Parch]])</f>
        <v>2</v>
      </c>
      <c r="L357" s="1" t="s">
        <v>1340</v>
      </c>
      <c r="M357" s="14">
        <v>22.024999999999999</v>
      </c>
      <c r="N357" s="11" t="s">
        <v>1851</v>
      </c>
      <c r="O357" t="s">
        <v>1741</v>
      </c>
    </row>
    <row r="358" spans="1:15" ht="13.2" x14ac:dyDescent="0.25">
      <c r="A358" s="1">
        <v>49</v>
      </c>
      <c r="B358" s="1">
        <v>0</v>
      </c>
      <c r="C358" s="1" t="s">
        <v>1993</v>
      </c>
      <c r="D358" s="1">
        <v>3</v>
      </c>
      <c r="E358" s="1" t="s">
        <v>13</v>
      </c>
      <c r="G358" s="4" t="s">
        <v>1226</v>
      </c>
      <c r="H358" s="1" t="str">
        <f>IFERROR(IF(Table1[[#This Row],[Age]]&lt;12,"Child",IF(Table1[[#This Row],[Age]]&lt;19,"Teen",IF(Table1[[#This Row],[Age]]&lt;59,"Adult",IF(G358="N/A","N/A","Senior Citizen")))),"N/A")</f>
        <v>N/A</v>
      </c>
      <c r="I358" s="1">
        <v>2</v>
      </c>
      <c r="J358" s="1">
        <v>0</v>
      </c>
      <c r="K358" s="1">
        <f>SUM(Table1[[#This Row],[SibSp]:[Parch]])</f>
        <v>2</v>
      </c>
      <c r="L358" s="1" t="s">
        <v>1262</v>
      </c>
      <c r="M358" s="14">
        <v>21.679200000000002</v>
      </c>
      <c r="N358" s="11" t="s">
        <v>1782</v>
      </c>
      <c r="O358" t="s">
        <v>1742</v>
      </c>
    </row>
    <row r="359" spans="1:15" ht="13.2" x14ac:dyDescent="0.25">
      <c r="A359" s="1">
        <v>8</v>
      </c>
      <c r="B359" s="1">
        <v>0</v>
      </c>
      <c r="C359" s="1" t="s">
        <v>1993</v>
      </c>
      <c r="D359" s="1">
        <v>3</v>
      </c>
      <c r="E359" s="1" t="s">
        <v>13</v>
      </c>
      <c r="F359" s="1">
        <v>2</v>
      </c>
      <c r="G359" s="1">
        <v>2</v>
      </c>
      <c r="H359" s="1" t="str">
        <f>IFERROR(IF(Table1[[#This Row],[Age]]&lt;12,"Child",IF(Table1[[#This Row],[Age]]&lt;19,"Teen",IF(Table1[[#This Row],[Age]]&lt;59,"Adult",IF(G359="N/A","N/A","Senior Citizen")))),"N/A")</f>
        <v>Child</v>
      </c>
      <c r="I359" s="1">
        <v>3</v>
      </c>
      <c r="J359" s="1">
        <v>1</v>
      </c>
      <c r="K359" s="1">
        <f>SUM(Table1[[#This Row],[SibSp]:[Parch]])</f>
        <v>4</v>
      </c>
      <c r="L359" s="1" t="s">
        <v>1231</v>
      </c>
      <c r="M359" s="14">
        <v>21.074999999999999</v>
      </c>
      <c r="N359" s="11" t="s">
        <v>1751</v>
      </c>
      <c r="O359" t="s">
        <v>1741</v>
      </c>
    </row>
    <row r="360" spans="1:15" ht="13.2" x14ac:dyDescent="0.25">
      <c r="A360" s="1">
        <v>25</v>
      </c>
      <c r="B360" s="1">
        <v>0</v>
      </c>
      <c r="C360" s="1" t="s">
        <v>1993</v>
      </c>
      <c r="D360" s="1">
        <v>3</v>
      </c>
      <c r="E360" s="1" t="s">
        <v>17</v>
      </c>
      <c r="F360" s="1">
        <v>8</v>
      </c>
      <c r="G360" s="1">
        <v>8</v>
      </c>
      <c r="H360" s="1" t="str">
        <f>IFERROR(IF(Table1[[#This Row],[Age]]&lt;12,"Child",IF(Table1[[#This Row],[Age]]&lt;19,"Teen",IF(Table1[[#This Row],[Age]]&lt;59,"Adult",IF(G360="N/A","N/A","Senior Citizen")))),"N/A")</f>
        <v>Child</v>
      </c>
      <c r="I360" s="1">
        <v>3</v>
      </c>
      <c r="J360" s="1">
        <v>1</v>
      </c>
      <c r="K360" s="1">
        <f>SUM(Table1[[#This Row],[SibSp]:[Parch]])</f>
        <v>4</v>
      </c>
      <c r="L360" s="1" t="s">
        <v>1231</v>
      </c>
      <c r="M360" s="14">
        <v>21.074999999999999</v>
      </c>
      <c r="N360" s="11" t="s">
        <v>1751</v>
      </c>
      <c r="O360" t="s">
        <v>1741</v>
      </c>
    </row>
    <row r="361" spans="1:15" ht="13.2" x14ac:dyDescent="0.25">
      <c r="A361" s="1">
        <v>375</v>
      </c>
      <c r="B361" s="1">
        <v>0</v>
      </c>
      <c r="C361" s="1" t="s">
        <v>1993</v>
      </c>
      <c r="D361" s="1">
        <v>3</v>
      </c>
      <c r="E361" s="1" t="s">
        <v>17</v>
      </c>
      <c r="F361" s="1">
        <v>3</v>
      </c>
      <c r="G361" s="1">
        <v>3</v>
      </c>
      <c r="H361" s="1" t="str">
        <f>IFERROR(IF(Table1[[#This Row],[Age]]&lt;12,"Child",IF(Table1[[#This Row],[Age]]&lt;19,"Teen",IF(Table1[[#This Row],[Age]]&lt;59,"Adult",IF(G361="N/A","N/A","Senior Citizen")))),"N/A")</f>
        <v>Child</v>
      </c>
      <c r="I361" s="1">
        <v>3</v>
      </c>
      <c r="J361" s="1">
        <v>1</v>
      </c>
      <c r="K361" s="1">
        <f>SUM(Table1[[#This Row],[SibSp]:[Parch]])</f>
        <v>4</v>
      </c>
      <c r="L361" s="1" t="s">
        <v>1231</v>
      </c>
      <c r="M361" s="14">
        <v>21.074999999999999</v>
      </c>
      <c r="N361" s="11" t="s">
        <v>1751</v>
      </c>
      <c r="O361" t="s">
        <v>1741</v>
      </c>
    </row>
    <row r="362" spans="1:15" ht="13.2" x14ac:dyDescent="0.25">
      <c r="A362" s="1">
        <v>568</v>
      </c>
      <c r="B362" s="1">
        <v>0</v>
      </c>
      <c r="C362" s="1" t="s">
        <v>1993</v>
      </c>
      <c r="D362" s="1">
        <v>3</v>
      </c>
      <c r="E362" s="1" t="s">
        <v>17</v>
      </c>
      <c r="F362" s="1">
        <v>29</v>
      </c>
      <c r="G362" s="1">
        <v>29</v>
      </c>
      <c r="H362" s="1" t="str">
        <f>IFERROR(IF(Table1[[#This Row],[Age]]&lt;12,"Child",IF(Table1[[#This Row],[Age]]&lt;19,"Teen",IF(Table1[[#This Row],[Age]]&lt;59,"Adult",IF(G362="N/A","N/A","Senior Citizen")))),"N/A")</f>
        <v>Adult</v>
      </c>
      <c r="I362" s="1">
        <v>0</v>
      </c>
      <c r="J362" s="1">
        <v>4</v>
      </c>
      <c r="K362" s="1">
        <f>SUM(Table1[[#This Row],[SibSp]:[Parch]])</f>
        <v>4</v>
      </c>
      <c r="L362" s="1" t="s">
        <v>1231</v>
      </c>
      <c r="M362" s="14">
        <v>21.074999999999999</v>
      </c>
      <c r="N362" s="11" t="s">
        <v>1751</v>
      </c>
      <c r="O362" t="s">
        <v>1741</v>
      </c>
    </row>
    <row r="363" spans="1:15" ht="13.2" x14ac:dyDescent="0.25">
      <c r="A363" s="1">
        <v>42</v>
      </c>
      <c r="B363" s="1">
        <v>0</v>
      </c>
      <c r="C363" s="1" t="s">
        <v>1993</v>
      </c>
      <c r="D363" s="1">
        <v>2</v>
      </c>
      <c r="E363" s="1" t="s">
        <v>17</v>
      </c>
      <c r="F363" s="1">
        <v>27</v>
      </c>
      <c r="G363" s="1">
        <v>27</v>
      </c>
      <c r="H363" s="1" t="str">
        <f>IFERROR(IF(Table1[[#This Row],[Age]]&lt;12,"Child",IF(Table1[[#This Row],[Age]]&lt;19,"Teen",IF(Table1[[#This Row],[Age]]&lt;59,"Adult",IF(G363="N/A","N/A","Senior Citizen")))),"N/A")</f>
        <v>Adult</v>
      </c>
      <c r="I363" s="1">
        <v>1</v>
      </c>
      <c r="J363" s="1">
        <v>0</v>
      </c>
      <c r="K363" s="1">
        <f>SUM(Table1[[#This Row],[SibSp]:[Parch]])</f>
        <v>1</v>
      </c>
      <c r="L363" s="1" t="s">
        <v>1257</v>
      </c>
      <c r="M363" s="14">
        <v>21</v>
      </c>
      <c r="N363" s="11" t="s">
        <v>1779</v>
      </c>
      <c r="O363" t="s">
        <v>1741</v>
      </c>
    </row>
    <row r="364" spans="1:15" ht="13.2" x14ac:dyDescent="0.25">
      <c r="A364" s="1">
        <v>118</v>
      </c>
      <c r="B364" s="1">
        <v>0</v>
      </c>
      <c r="C364" s="1" t="s">
        <v>1993</v>
      </c>
      <c r="D364" s="1">
        <v>2</v>
      </c>
      <c r="E364" s="1" t="s">
        <v>13</v>
      </c>
      <c r="F364" s="1">
        <v>29</v>
      </c>
      <c r="G364" s="1">
        <v>29</v>
      </c>
      <c r="H364" s="1" t="str">
        <f>IFERROR(IF(Table1[[#This Row],[Age]]&lt;12,"Child",IF(Table1[[#This Row],[Age]]&lt;19,"Teen",IF(Table1[[#This Row],[Age]]&lt;59,"Adult",IF(G364="N/A","N/A","Senior Citizen")))),"N/A")</f>
        <v>Adult</v>
      </c>
      <c r="I364" s="1">
        <v>1</v>
      </c>
      <c r="J364" s="1">
        <v>0</v>
      </c>
      <c r="K364" s="1">
        <f>SUM(Table1[[#This Row],[SibSp]:[Parch]])</f>
        <v>1</v>
      </c>
      <c r="L364" s="1" t="s">
        <v>1257</v>
      </c>
      <c r="M364" s="14">
        <v>21</v>
      </c>
      <c r="N364" s="11" t="s">
        <v>1779</v>
      </c>
      <c r="O364" t="s">
        <v>1741</v>
      </c>
    </row>
    <row r="365" spans="1:15" ht="13.2" x14ac:dyDescent="0.25">
      <c r="A365" s="1">
        <v>212</v>
      </c>
      <c r="B365" s="1">
        <v>1</v>
      </c>
      <c r="C365" s="1" t="s">
        <v>1994</v>
      </c>
      <c r="D365" s="1">
        <v>2</v>
      </c>
      <c r="E365" s="1" t="s">
        <v>17</v>
      </c>
      <c r="F365" s="1">
        <v>35</v>
      </c>
      <c r="G365" s="1">
        <v>35</v>
      </c>
      <c r="H365" s="1" t="str">
        <f>IFERROR(IF(Table1[[#This Row],[Age]]&lt;12,"Child",IF(Table1[[#This Row],[Age]]&lt;19,"Teen",IF(Table1[[#This Row],[Age]]&lt;59,"Adult",IF(G365="N/A","N/A","Senior Citizen")))),"N/A")</f>
        <v>Adult</v>
      </c>
      <c r="I365" s="1">
        <v>0</v>
      </c>
      <c r="J365" s="1">
        <v>0</v>
      </c>
      <c r="K365" s="1">
        <f>SUM(Table1[[#This Row],[SibSp]:[Parch]])</f>
        <v>0</v>
      </c>
      <c r="L365" s="1" t="s">
        <v>324</v>
      </c>
      <c r="M365" s="14">
        <v>21</v>
      </c>
      <c r="N365" s="11" t="s">
        <v>1779</v>
      </c>
      <c r="O365" t="s">
        <v>1741</v>
      </c>
    </row>
    <row r="366" spans="1:15" ht="13.2" x14ac:dyDescent="0.25">
      <c r="A366" s="1">
        <v>406</v>
      </c>
      <c r="B366" s="1">
        <v>0</v>
      </c>
      <c r="C366" s="1" t="s">
        <v>1993</v>
      </c>
      <c r="D366" s="1">
        <v>2</v>
      </c>
      <c r="E366" s="1" t="s">
        <v>13</v>
      </c>
      <c r="F366" s="1">
        <v>34</v>
      </c>
      <c r="G366" s="1">
        <v>34</v>
      </c>
      <c r="H366" s="1" t="str">
        <f>IFERROR(IF(Table1[[#This Row],[Age]]&lt;12,"Child",IF(Table1[[#This Row],[Age]]&lt;19,"Teen",IF(Table1[[#This Row],[Age]]&lt;59,"Adult",IF(G366="N/A","N/A","Senior Citizen")))),"N/A")</f>
        <v>Adult</v>
      </c>
      <c r="I366" s="1">
        <v>1</v>
      </c>
      <c r="J366" s="1">
        <v>0</v>
      </c>
      <c r="K366" s="1">
        <f>SUM(Table1[[#This Row],[SibSp]:[Parch]])</f>
        <v>1</v>
      </c>
      <c r="L366" s="1" t="s">
        <v>1474</v>
      </c>
      <c r="M366" s="14">
        <v>21</v>
      </c>
      <c r="N366" s="11" t="s">
        <v>1779</v>
      </c>
      <c r="O366" t="s">
        <v>1741</v>
      </c>
    </row>
    <row r="367" spans="1:15" ht="13.2" x14ac:dyDescent="0.25">
      <c r="A367" s="1">
        <v>477</v>
      </c>
      <c r="B367" s="1">
        <v>0</v>
      </c>
      <c r="C367" s="1" t="s">
        <v>1993</v>
      </c>
      <c r="D367" s="1">
        <v>2</v>
      </c>
      <c r="E367" s="1" t="s">
        <v>13</v>
      </c>
      <c r="F367" s="1">
        <v>34</v>
      </c>
      <c r="G367" s="1">
        <v>34</v>
      </c>
      <c r="H367" s="1" t="str">
        <f>IFERROR(IF(Table1[[#This Row],[Age]]&lt;12,"Child",IF(Table1[[#This Row],[Age]]&lt;19,"Teen",IF(Table1[[#This Row],[Age]]&lt;59,"Adult",IF(G367="N/A","N/A","Senior Citizen")))),"N/A")</f>
        <v>Adult</v>
      </c>
      <c r="I367" s="1">
        <v>1</v>
      </c>
      <c r="J367" s="1">
        <v>0</v>
      </c>
      <c r="K367" s="1">
        <f>SUM(Table1[[#This Row],[SibSp]:[Parch]])</f>
        <v>1</v>
      </c>
      <c r="L367" s="1" t="s">
        <v>1518</v>
      </c>
      <c r="M367" s="14">
        <v>21</v>
      </c>
      <c r="N367" s="11" t="s">
        <v>1779</v>
      </c>
      <c r="O367" t="s">
        <v>1741</v>
      </c>
    </row>
    <row r="368" spans="1:15" ht="13.2" x14ac:dyDescent="0.25">
      <c r="A368" s="1">
        <v>727</v>
      </c>
      <c r="B368" s="1">
        <v>1</v>
      </c>
      <c r="C368" s="1" t="s">
        <v>1994</v>
      </c>
      <c r="D368" s="1">
        <v>2</v>
      </c>
      <c r="E368" s="1" t="s">
        <v>17</v>
      </c>
      <c r="F368" s="1">
        <v>30</v>
      </c>
      <c r="G368" s="1">
        <v>30</v>
      </c>
      <c r="H368" s="1" t="str">
        <f>IFERROR(IF(Table1[[#This Row],[Age]]&lt;12,"Child",IF(Table1[[#This Row],[Age]]&lt;19,"Teen",IF(Table1[[#This Row],[Age]]&lt;59,"Adult",IF(G368="N/A","N/A","Senior Citizen")))),"N/A")</f>
        <v>Adult</v>
      </c>
      <c r="I368" s="1">
        <v>3</v>
      </c>
      <c r="J368" s="1">
        <v>0</v>
      </c>
      <c r="K368" s="1">
        <f>SUM(Table1[[#This Row],[SibSp]:[Parch]])</f>
        <v>3</v>
      </c>
      <c r="L368" s="1" t="s">
        <v>1518</v>
      </c>
      <c r="M368" s="14">
        <v>21</v>
      </c>
      <c r="N368" s="11" t="s">
        <v>1779</v>
      </c>
      <c r="O368" t="s">
        <v>1741</v>
      </c>
    </row>
    <row r="369" spans="1:15" ht="13.2" x14ac:dyDescent="0.25">
      <c r="A369" s="1">
        <v>94</v>
      </c>
      <c r="B369" s="1">
        <v>0</v>
      </c>
      <c r="C369" s="1" t="s">
        <v>1993</v>
      </c>
      <c r="D369" s="1">
        <v>3</v>
      </c>
      <c r="E369" s="1" t="s">
        <v>13</v>
      </c>
      <c r="F369" s="1">
        <v>26</v>
      </c>
      <c r="G369" s="1">
        <v>26</v>
      </c>
      <c r="H369" s="1" t="str">
        <f>IFERROR(IF(Table1[[#This Row],[Age]]&lt;12,"Child",IF(Table1[[#This Row],[Age]]&lt;19,"Teen",IF(Table1[[#This Row],[Age]]&lt;59,"Adult",IF(G369="N/A","N/A","Senior Citizen")))),"N/A")</f>
        <v>Adult</v>
      </c>
      <c r="I369" s="1">
        <v>1</v>
      </c>
      <c r="J369" s="1">
        <v>2</v>
      </c>
      <c r="K369" s="1">
        <f>SUM(Table1[[#This Row],[SibSp]:[Parch]])</f>
        <v>3</v>
      </c>
      <c r="L369" s="1" t="s">
        <v>155</v>
      </c>
      <c r="M369" s="14">
        <v>20.574999999999999</v>
      </c>
      <c r="N369" s="11" t="s">
        <v>1809</v>
      </c>
      <c r="O369" t="s">
        <v>1741</v>
      </c>
    </row>
    <row r="370" spans="1:15" ht="13.2" x14ac:dyDescent="0.25">
      <c r="A370" s="1">
        <v>789</v>
      </c>
      <c r="B370" s="1">
        <v>1</v>
      </c>
      <c r="C370" s="1" t="s">
        <v>1994</v>
      </c>
      <c r="D370" s="1">
        <v>3</v>
      </c>
      <c r="E370" s="1" t="s">
        <v>13</v>
      </c>
      <c r="F370" s="1">
        <v>1</v>
      </c>
      <c r="G370" s="1">
        <v>1</v>
      </c>
      <c r="H370" s="1" t="str">
        <f>IFERROR(IF(Table1[[#This Row],[Age]]&lt;12,"Child",IF(Table1[[#This Row],[Age]]&lt;19,"Teen",IF(Table1[[#This Row],[Age]]&lt;59,"Adult",IF(G370="N/A","N/A","Senior Citizen")))),"N/A")</f>
        <v>Child</v>
      </c>
      <c r="I370" s="1">
        <v>1</v>
      </c>
      <c r="J370" s="1">
        <v>2</v>
      </c>
      <c r="K370" s="1">
        <f>SUM(Table1[[#This Row],[SibSp]:[Parch]])</f>
        <v>3</v>
      </c>
      <c r="L370" s="1" t="s">
        <v>155</v>
      </c>
      <c r="M370" s="14">
        <v>20.574999999999999</v>
      </c>
      <c r="N370" s="11" t="s">
        <v>1809</v>
      </c>
      <c r="O370" t="s">
        <v>1741</v>
      </c>
    </row>
    <row r="371" spans="1:15" ht="13.2" x14ac:dyDescent="0.25">
      <c r="A371" s="1">
        <v>166</v>
      </c>
      <c r="B371" s="1">
        <v>1</v>
      </c>
      <c r="C371" s="1" t="s">
        <v>1994</v>
      </c>
      <c r="D371" s="1">
        <v>3</v>
      </c>
      <c r="E371" s="1" t="s">
        <v>13</v>
      </c>
      <c r="F371" s="1">
        <v>9</v>
      </c>
      <c r="G371" s="1">
        <v>9</v>
      </c>
      <c r="H371" s="1" t="str">
        <f>IFERROR(IF(Table1[[#This Row],[Age]]&lt;12,"Child",IF(Table1[[#This Row],[Age]]&lt;19,"Teen",IF(Table1[[#This Row],[Age]]&lt;59,"Adult",IF(G371="N/A","N/A","Senior Citizen")))),"N/A")</f>
        <v>Child</v>
      </c>
      <c r="I371" s="1">
        <v>0</v>
      </c>
      <c r="J371" s="1">
        <v>2</v>
      </c>
      <c r="K371" s="1">
        <f>SUM(Table1[[#This Row],[SibSp]:[Parch]])</f>
        <v>2</v>
      </c>
      <c r="L371" s="1" t="s">
        <v>1332</v>
      </c>
      <c r="M371" s="14">
        <v>20.524999999999999</v>
      </c>
      <c r="N371" s="11" t="s">
        <v>1841</v>
      </c>
      <c r="O371" t="s">
        <v>1741</v>
      </c>
    </row>
    <row r="372" spans="1:15" ht="13.2" x14ac:dyDescent="0.25">
      <c r="A372" s="1">
        <v>329</v>
      </c>
      <c r="B372" s="1">
        <v>1</v>
      </c>
      <c r="C372" s="1" t="s">
        <v>1994</v>
      </c>
      <c r="D372" s="1">
        <v>3</v>
      </c>
      <c r="E372" s="1" t="s">
        <v>17</v>
      </c>
      <c r="F372" s="1">
        <v>31</v>
      </c>
      <c r="G372" s="1">
        <v>31</v>
      </c>
      <c r="H372" s="1" t="str">
        <f>IFERROR(IF(Table1[[#This Row],[Age]]&lt;12,"Child",IF(Table1[[#This Row],[Age]]&lt;19,"Teen",IF(Table1[[#This Row],[Age]]&lt;59,"Adult",IF(G372="N/A","N/A","Senior Citizen")))),"N/A")</f>
        <v>Adult</v>
      </c>
      <c r="I372" s="1">
        <v>1</v>
      </c>
      <c r="J372" s="1">
        <v>1</v>
      </c>
      <c r="K372" s="1">
        <f>SUM(Table1[[#This Row],[SibSp]:[Parch]])</f>
        <v>2</v>
      </c>
      <c r="L372" s="1" t="s">
        <v>1332</v>
      </c>
      <c r="M372" s="14">
        <v>20.524999999999999</v>
      </c>
      <c r="N372" s="11" t="s">
        <v>1841</v>
      </c>
      <c r="O372" t="s">
        <v>1741</v>
      </c>
    </row>
    <row r="373" spans="1:15" ht="13.2" x14ac:dyDescent="0.25">
      <c r="A373" s="1">
        <v>549</v>
      </c>
      <c r="B373" s="1">
        <v>0</v>
      </c>
      <c r="C373" s="1" t="s">
        <v>1993</v>
      </c>
      <c r="D373" s="1">
        <v>3</v>
      </c>
      <c r="E373" s="1" t="s">
        <v>13</v>
      </c>
      <c r="F373" s="1">
        <v>33</v>
      </c>
      <c r="G373" s="1">
        <v>33</v>
      </c>
      <c r="H373" s="1" t="str">
        <f>IFERROR(IF(Table1[[#This Row],[Age]]&lt;12,"Child",IF(Table1[[#This Row],[Age]]&lt;19,"Teen",IF(Table1[[#This Row],[Age]]&lt;59,"Adult",IF(G373="N/A","N/A","Senior Citizen")))),"N/A")</f>
        <v>Adult</v>
      </c>
      <c r="I373" s="1">
        <v>1</v>
      </c>
      <c r="J373" s="1">
        <v>1</v>
      </c>
      <c r="K373" s="1">
        <f>SUM(Table1[[#This Row],[SibSp]:[Parch]])</f>
        <v>2</v>
      </c>
      <c r="L373" s="1" t="s">
        <v>1332</v>
      </c>
      <c r="M373" s="14">
        <v>20.524999999999999</v>
      </c>
      <c r="N373" s="11" t="s">
        <v>1841</v>
      </c>
      <c r="O373" t="s">
        <v>1741</v>
      </c>
    </row>
    <row r="374" spans="1:15" ht="13.2" x14ac:dyDescent="0.25">
      <c r="A374" s="1">
        <v>280</v>
      </c>
      <c r="B374" s="1">
        <v>1</v>
      </c>
      <c r="C374" s="1" t="s">
        <v>1994</v>
      </c>
      <c r="D374" s="1">
        <v>3</v>
      </c>
      <c r="E374" s="1" t="s">
        <v>17</v>
      </c>
      <c r="F374" s="1">
        <v>35</v>
      </c>
      <c r="G374" s="1">
        <v>35</v>
      </c>
      <c r="H374" s="1" t="str">
        <f>IFERROR(IF(Table1[[#This Row],[Age]]&lt;12,"Child",IF(Table1[[#This Row],[Age]]&lt;19,"Teen",IF(Table1[[#This Row],[Age]]&lt;59,"Adult",IF(G374="N/A","N/A","Senior Citizen")))),"N/A")</f>
        <v>Adult</v>
      </c>
      <c r="I374" s="1">
        <v>1</v>
      </c>
      <c r="J374" s="1">
        <v>1</v>
      </c>
      <c r="K374" s="1">
        <f>SUM(Table1[[#This Row],[SibSp]:[Parch]])</f>
        <v>2</v>
      </c>
      <c r="L374" s="1" t="s">
        <v>426</v>
      </c>
      <c r="M374" s="14">
        <v>20.25</v>
      </c>
      <c r="N374" s="11" t="s">
        <v>1878</v>
      </c>
      <c r="O374" t="s">
        <v>1741</v>
      </c>
    </row>
    <row r="375" spans="1:15" ht="13.2" x14ac:dyDescent="0.25">
      <c r="A375" s="1">
        <v>747</v>
      </c>
      <c r="B375" s="1">
        <v>0</v>
      </c>
      <c r="C375" s="1" t="s">
        <v>1993</v>
      </c>
      <c r="D375" s="1">
        <v>3</v>
      </c>
      <c r="E375" s="1" t="s">
        <v>13</v>
      </c>
      <c r="F375" s="1">
        <v>16</v>
      </c>
      <c r="G375" s="1">
        <v>16</v>
      </c>
      <c r="H375" s="1" t="str">
        <f>IFERROR(IF(Table1[[#This Row],[Age]]&lt;12,"Child",IF(Table1[[#This Row],[Age]]&lt;19,"Teen",IF(Table1[[#This Row],[Age]]&lt;59,"Adult",IF(G375="N/A","N/A","Senior Citizen")))),"N/A")</f>
        <v>Teen</v>
      </c>
      <c r="I375" s="1">
        <v>1</v>
      </c>
      <c r="J375" s="1">
        <v>1</v>
      </c>
      <c r="K375" s="1">
        <f>SUM(Table1[[#This Row],[SibSp]:[Parch]])</f>
        <v>2</v>
      </c>
      <c r="L375" s="1" t="s">
        <v>426</v>
      </c>
      <c r="M375" s="14">
        <v>20.25</v>
      </c>
      <c r="N375" s="11" t="s">
        <v>1878</v>
      </c>
      <c r="O375" t="s">
        <v>1741</v>
      </c>
    </row>
    <row r="376" spans="1:15" ht="13.2" x14ac:dyDescent="0.25">
      <c r="A376" s="1">
        <v>255</v>
      </c>
      <c r="B376" s="1">
        <v>0</v>
      </c>
      <c r="C376" s="1" t="s">
        <v>1993</v>
      </c>
      <c r="D376" s="1">
        <v>3</v>
      </c>
      <c r="E376" s="1" t="s">
        <v>17</v>
      </c>
      <c r="F376" s="1">
        <v>41</v>
      </c>
      <c r="G376" s="1">
        <v>41</v>
      </c>
      <c r="H376" s="1" t="str">
        <f>IFERROR(IF(Table1[[#This Row],[Age]]&lt;12,"Child",IF(Table1[[#This Row],[Age]]&lt;19,"Teen",IF(Table1[[#This Row],[Age]]&lt;59,"Adult",IF(G376="N/A","N/A","Senior Citizen")))),"N/A")</f>
        <v>Adult</v>
      </c>
      <c r="I376" s="1">
        <v>0</v>
      </c>
      <c r="J376" s="1">
        <v>2</v>
      </c>
      <c r="K376" s="1">
        <f>SUM(Table1[[#This Row],[SibSp]:[Parch]])</f>
        <v>2</v>
      </c>
      <c r="L376" s="1" t="s">
        <v>1383</v>
      </c>
      <c r="M376" s="14">
        <v>20.212499999999999</v>
      </c>
      <c r="N376" s="11" t="s">
        <v>1869</v>
      </c>
      <c r="O376" t="s">
        <v>1741</v>
      </c>
    </row>
    <row r="377" spans="1:15" ht="13.2" x14ac:dyDescent="0.25">
      <c r="A377" s="1">
        <v>425</v>
      </c>
      <c r="B377" s="1">
        <v>0</v>
      </c>
      <c r="C377" s="1" t="s">
        <v>1993</v>
      </c>
      <c r="D377" s="1">
        <v>3</v>
      </c>
      <c r="E377" s="1" t="s">
        <v>13</v>
      </c>
      <c r="F377" s="1">
        <v>18</v>
      </c>
      <c r="G377" s="1">
        <v>18</v>
      </c>
      <c r="H377" s="1" t="str">
        <f>IFERROR(IF(Table1[[#This Row],[Age]]&lt;12,"Child",IF(Table1[[#This Row],[Age]]&lt;19,"Teen",IF(Table1[[#This Row],[Age]]&lt;59,"Adult",IF(G377="N/A","N/A","Senior Citizen")))),"N/A")</f>
        <v>Teen</v>
      </c>
      <c r="I377" s="1">
        <v>1</v>
      </c>
      <c r="J377" s="1">
        <v>1</v>
      </c>
      <c r="K377" s="1">
        <f>SUM(Table1[[#This Row],[SibSp]:[Parch]])</f>
        <v>2</v>
      </c>
      <c r="L377" s="1" t="s">
        <v>1383</v>
      </c>
      <c r="M377" s="14">
        <v>20.212499999999999</v>
      </c>
      <c r="N377" s="11" t="s">
        <v>1869</v>
      </c>
      <c r="O377" t="s">
        <v>1741</v>
      </c>
    </row>
    <row r="378" spans="1:15" ht="13.2" x14ac:dyDescent="0.25">
      <c r="A378" s="1">
        <v>452</v>
      </c>
      <c r="B378" s="1">
        <v>0</v>
      </c>
      <c r="C378" s="1" t="s">
        <v>1993</v>
      </c>
      <c r="D378" s="1">
        <v>3</v>
      </c>
      <c r="E378" s="1" t="s">
        <v>13</v>
      </c>
      <c r="G378" s="4" t="s">
        <v>1226</v>
      </c>
      <c r="H378" s="1" t="str">
        <f>IFERROR(IF(Table1[[#This Row],[Age]]&lt;12,"Child",IF(Table1[[#This Row],[Age]]&lt;19,"Teen",IF(Table1[[#This Row],[Age]]&lt;59,"Adult",IF(G378="N/A","N/A","Senior Citizen")))),"N/A")</f>
        <v>N/A</v>
      </c>
      <c r="I378" s="1">
        <v>1</v>
      </c>
      <c r="J378" s="1">
        <v>0</v>
      </c>
      <c r="K378" s="1">
        <f>SUM(Table1[[#This Row],[SibSp]:[Parch]])</f>
        <v>1</v>
      </c>
      <c r="L378" s="1" t="s">
        <v>1502</v>
      </c>
      <c r="M378" s="14">
        <v>19.966699999999999</v>
      </c>
      <c r="N378" s="11" t="s">
        <v>1923</v>
      </c>
      <c r="O378" t="s">
        <v>1741</v>
      </c>
    </row>
    <row r="379" spans="1:15" ht="13.2" x14ac:dyDescent="0.25">
      <c r="A379" s="1">
        <v>491</v>
      </c>
      <c r="B379" s="1">
        <v>0</v>
      </c>
      <c r="C379" s="1" t="s">
        <v>1993</v>
      </c>
      <c r="D379" s="1">
        <v>3</v>
      </c>
      <c r="E379" s="1" t="s">
        <v>13</v>
      </c>
      <c r="G379" s="4" t="s">
        <v>1226</v>
      </c>
      <c r="H379" s="1" t="str">
        <f>IFERROR(IF(Table1[[#This Row],[Age]]&lt;12,"Child",IF(Table1[[#This Row],[Age]]&lt;19,"Teen",IF(Table1[[#This Row],[Age]]&lt;59,"Adult",IF(G379="N/A","N/A","Senior Citizen")))),"N/A")</f>
        <v>N/A</v>
      </c>
      <c r="I379" s="1">
        <v>1</v>
      </c>
      <c r="J379" s="1">
        <v>0</v>
      </c>
      <c r="K379" s="1">
        <f>SUM(Table1[[#This Row],[SibSp]:[Parch]])</f>
        <v>1</v>
      </c>
      <c r="L379" s="1" t="s">
        <v>1525</v>
      </c>
      <c r="M379" s="14">
        <v>19.966699999999999</v>
      </c>
      <c r="N379" s="11" t="s">
        <v>1923</v>
      </c>
      <c r="O379" t="s">
        <v>1741</v>
      </c>
    </row>
    <row r="380" spans="1:15" ht="13.2" x14ac:dyDescent="0.25">
      <c r="A380" s="1">
        <v>273</v>
      </c>
      <c r="B380" s="1">
        <v>1</v>
      </c>
      <c r="C380" s="1" t="s">
        <v>1994</v>
      </c>
      <c r="D380" s="1">
        <v>2</v>
      </c>
      <c r="E380" s="1" t="s">
        <v>17</v>
      </c>
      <c r="F380" s="1">
        <v>41</v>
      </c>
      <c r="G380" s="1">
        <v>41</v>
      </c>
      <c r="H380" s="1" t="str">
        <f>IFERROR(IF(Table1[[#This Row],[Age]]&lt;12,"Child",IF(Table1[[#This Row],[Age]]&lt;19,"Teen",IF(Table1[[#This Row],[Age]]&lt;59,"Adult",IF(G380="N/A","N/A","Senior Citizen")))),"N/A")</f>
        <v>Adult</v>
      </c>
      <c r="I380" s="1">
        <v>0</v>
      </c>
      <c r="J380" s="1">
        <v>1</v>
      </c>
      <c r="K380" s="1">
        <f>SUM(Table1[[#This Row],[SibSp]:[Parch]])</f>
        <v>1</v>
      </c>
      <c r="L380" s="1" t="s">
        <v>1393</v>
      </c>
      <c r="M380" s="14">
        <v>19.5</v>
      </c>
      <c r="N380" s="11" t="s">
        <v>1875</v>
      </c>
      <c r="O380" t="s">
        <v>1741</v>
      </c>
    </row>
    <row r="381" spans="1:15" ht="13.2" x14ac:dyDescent="0.25">
      <c r="A381" s="1">
        <v>447</v>
      </c>
      <c r="B381" s="1">
        <v>1</v>
      </c>
      <c r="C381" s="1" t="s">
        <v>1994</v>
      </c>
      <c r="D381" s="1">
        <v>2</v>
      </c>
      <c r="E381" s="1" t="s">
        <v>17</v>
      </c>
      <c r="F381" s="1">
        <v>13</v>
      </c>
      <c r="G381" s="1">
        <v>13</v>
      </c>
      <c r="H381" s="1" t="str">
        <f>IFERROR(IF(Table1[[#This Row],[Age]]&lt;12,"Child",IF(Table1[[#This Row],[Age]]&lt;19,"Teen",IF(Table1[[#This Row],[Age]]&lt;59,"Adult",IF(G381="N/A","N/A","Senior Citizen")))),"N/A")</f>
        <v>Teen</v>
      </c>
      <c r="I381" s="1">
        <v>0</v>
      </c>
      <c r="J381" s="1">
        <v>1</v>
      </c>
      <c r="K381" s="1">
        <f>SUM(Table1[[#This Row],[SibSp]:[Parch]])</f>
        <v>1</v>
      </c>
      <c r="L381" s="1" t="s">
        <v>1393</v>
      </c>
      <c r="M381" s="14">
        <v>19.5</v>
      </c>
      <c r="N381" s="11" t="s">
        <v>1875</v>
      </c>
      <c r="O381" t="s">
        <v>1741</v>
      </c>
    </row>
    <row r="382" spans="1:15" ht="13.2" x14ac:dyDescent="0.25">
      <c r="A382" s="1">
        <v>449</v>
      </c>
      <c r="B382" s="1">
        <v>1</v>
      </c>
      <c r="C382" s="1" t="s">
        <v>1994</v>
      </c>
      <c r="D382" s="1">
        <v>3</v>
      </c>
      <c r="E382" s="1" t="s">
        <v>17</v>
      </c>
      <c r="F382" s="1">
        <v>5</v>
      </c>
      <c r="G382" s="1">
        <v>5</v>
      </c>
      <c r="H382" s="1" t="str">
        <f>IFERROR(IF(Table1[[#This Row],[Age]]&lt;12,"Child",IF(Table1[[#This Row],[Age]]&lt;19,"Teen",IF(Table1[[#This Row],[Age]]&lt;59,"Adult",IF(G382="N/A","N/A","Senior Citizen")))),"N/A")</f>
        <v>Child</v>
      </c>
      <c r="I382" s="1">
        <v>2</v>
      </c>
      <c r="J382" s="1">
        <v>1</v>
      </c>
      <c r="K382" s="1">
        <f>SUM(Table1[[#This Row],[SibSp]:[Parch]])</f>
        <v>3</v>
      </c>
      <c r="L382" s="1" t="s">
        <v>1500</v>
      </c>
      <c r="M382" s="14">
        <v>19.258299999999998</v>
      </c>
      <c r="N382" s="11" t="s">
        <v>1922</v>
      </c>
      <c r="O382" t="s">
        <v>1742</v>
      </c>
    </row>
    <row r="383" spans="1:15" ht="13.2" x14ac:dyDescent="0.25">
      <c r="A383" s="1">
        <v>470</v>
      </c>
      <c r="B383" s="1">
        <v>1</v>
      </c>
      <c r="C383" s="1" t="s">
        <v>1994</v>
      </c>
      <c r="D383" s="1">
        <v>3</v>
      </c>
      <c r="E383" s="1" t="s">
        <v>17</v>
      </c>
      <c r="F383" s="18">
        <v>0.75</v>
      </c>
      <c r="G383" s="18">
        <v>0.75</v>
      </c>
      <c r="H383" s="1" t="str">
        <f>IFERROR(IF(Table1[[#This Row],[Age]]&lt;12,"Child",IF(Table1[[#This Row],[Age]]&lt;19,"Teen",IF(Table1[[#This Row],[Age]]&lt;59,"Adult",IF(G383="N/A","N/A","Senior Citizen")))),"N/A")</f>
        <v>Child</v>
      </c>
      <c r="I383" s="1">
        <v>2</v>
      </c>
      <c r="J383" s="1">
        <v>1</v>
      </c>
      <c r="K383" s="1">
        <f>SUM(Table1[[#This Row],[SibSp]:[Parch]])</f>
        <v>3</v>
      </c>
      <c r="L383" s="1" t="s">
        <v>1500</v>
      </c>
      <c r="M383" s="14">
        <v>19.258299999999998</v>
      </c>
      <c r="N383" s="11" t="s">
        <v>1922</v>
      </c>
      <c r="O383" t="s">
        <v>1742</v>
      </c>
    </row>
    <row r="384" spans="1:15" ht="13.2" x14ac:dyDescent="0.25">
      <c r="A384" s="1">
        <v>645</v>
      </c>
      <c r="B384" s="1">
        <v>1</v>
      </c>
      <c r="C384" s="1" t="s">
        <v>1994</v>
      </c>
      <c r="D384" s="1">
        <v>3</v>
      </c>
      <c r="E384" s="1" t="s">
        <v>17</v>
      </c>
      <c r="F384" s="18">
        <v>0.75</v>
      </c>
      <c r="G384" s="18">
        <v>0.75</v>
      </c>
      <c r="H384" s="1" t="str">
        <f>IFERROR(IF(Table1[[#This Row],[Age]]&lt;12,"Child",IF(Table1[[#This Row],[Age]]&lt;19,"Teen",IF(Table1[[#This Row],[Age]]&lt;59,"Adult",IF(G384="N/A","N/A","Senior Citizen")))),"N/A")</f>
        <v>Child</v>
      </c>
      <c r="I384" s="1">
        <v>2</v>
      </c>
      <c r="J384" s="1">
        <v>1</v>
      </c>
      <c r="K384" s="1">
        <f>SUM(Table1[[#This Row],[SibSp]:[Parch]])</f>
        <v>3</v>
      </c>
      <c r="L384" s="1" t="s">
        <v>1500</v>
      </c>
      <c r="M384" s="14">
        <v>19.258299999999998</v>
      </c>
      <c r="N384" s="11" t="s">
        <v>1922</v>
      </c>
      <c r="O384" t="s">
        <v>1742</v>
      </c>
    </row>
    <row r="385" spans="1:15" ht="13.2" x14ac:dyDescent="0.25">
      <c r="A385" s="1">
        <v>859</v>
      </c>
      <c r="B385" s="1">
        <v>1</v>
      </c>
      <c r="C385" s="1" t="s">
        <v>1994</v>
      </c>
      <c r="D385" s="1">
        <v>3</v>
      </c>
      <c r="E385" s="1" t="s">
        <v>17</v>
      </c>
      <c r="F385" s="1">
        <v>24</v>
      </c>
      <c r="G385" s="1">
        <v>24</v>
      </c>
      <c r="H385" s="1" t="str">
        <f>IFERROR(IF(Table1[[#This Row],[Age]]&lt;12,"Child",IF(Table1[[#This Row],[Age]]&lt;19,"Teen",IF(Table1[[#This Row],[Age]]&lt;59,"Adult",IF(G385="N/A","N/A","Senior Citizen")))),"N/A")</f>
        <v>Adult</v>
      </c>
      <c r="I385" s="1">
        <v>0</v>
      </c>
      <c r="J385" s="1">
        <v>3</v>
      </c>
      <c r="K385" s="1">
        <f>SUM(Table1[[#This Row],[SibSp]:[Parch]])</f>
        <v>3</v>
      </c>
      <c r="L385" s="1" t="s">
        <v>1500</v>
      </c>
      <c r="M385" s="14">
        <v>19.258299999999998</v>
      </c>
      <c r="N385" s="11" t="s">
        <v>1922</v>
      </c>
      <c r="O385" t="s">
        <v>1742</v>
      </c>
    </row>
    <row r="386" spans="1:15" ht="13.2" x14ac:dyDescent="0.25">
      <c r="A386" s="1">
        <v>208</v>
      </c>
      <c r="B386" s="1">
        <v>1</v>
      </c>
      <c r="C386" s="1" t="s">
        <v>1994</v>
      </c>
      <c r="D386" s="1">
        <v>3</v>
      </c>
      <c r="E386" s="1" t="s">
        <v>13</v>
      </c>
      <c r="F386" s="1">
        <v>26</v>
      </c>
      <c r="G386" s="1">
        <v>26</v>
      </c>
      <c r="H386" s="1" t="str">
        <f>IFERROR(IF(Table1[[#This Row],[Age]]&lt;12,"Child",IF(Table1[[#This Row],[Age]]&lt;19,"Teen",IF(Table1[[#This Row],[Age]]&lt;59,"Adult",IF(G386="N/A","N/A","Senior Citizen")))),"N/A")</f>
        <v>Adult</v>
      </c>
      <c r="I386" s="1">
        <v>0</v>
      </c>
      <c r="J386" s="1">
        <v>0</v>
      </c>
      <c r="K386" s="1">
        <f>SUM(Table1[[#This Row],[SibSp]:[Parch]])</f>
        <v>0</v>
      </c>
      <c r="L386" s="1" t="s">
        <v>1357</v>
      </c>
      <c r="M386" s="14">
        <v>18.787500000000001</v>
      </c>
      <c r="N386" s="11" t="s">
        <v>1856</v>
      </c>
      <c r="O386" t="s">
        <v>1742</v>
      </c>
    </row>
    <row r="387" spans="1:15" ht="13.2" x14ac:dyDescent="0.25">
      <c r="A387" s="1">
        <v>732</v>
      </c>
      <c r="B387" s="1">
        <v>0</v>
      </c>
      <c r="C387" s="1" t="s">
        <v>1993</v>
      </c>
      <c r="D387" s="1">
        <v>3</v>
      </c>
      <c r="E387" s="1" t="s">
        <v>13</v>
      </c>
      <c r="F387" s="1">
        <v>11</v>
      </c>
      <c r="G387" s="1">
        <v>11</v>
      </c>
      <c r="H387" s="1" t="str">
        <f>IFERROR(IF(Table1[[#This Row],[Age]]&lt;12,"Child",IF(Table1[[#This Row],[Age]]&lt;19,"Teen",IF(Table1[[#This Row],[Age]]&lt;59,"Adult",IF(G387="N/A","N/A","Senior Citizen")))),"N/A")</f>
        <v>Child</v>
      </c>
      <c r="I387" s="1">
        <v>0</v>
      </c>
      <c r="J387" s="1">
        <v>0</v>
      </c>
      <c r="K387" s="1">
        <f>SUM(Table1[[#This Row],[SibSp]:[Parch]])</f>
        <v>0</v>
      </c>
      <c r="L387" s="1" t="s">
        <v>1357</v>
      </c>
      <c r="M387" s="14">
        <v>18.787500000000001</v>
      </c>
      <c r="N387" s="11" t="s">
        <v>1856</v>
      </c>
      <c r="O387" t="s">
        <v>1742</v>
      </c>
    </row>
    <row r="388" spans="1:15" ht="13.2" x14ac:dyDescent="0.25">
      <c r="A388" s="1">
        <v>408</v>
      </c>
      <c r="B388" s="1">
        <v>1</v>
      </c>
      <c r="C388" s="1" t="s">
        <v>1994</v>
      </c>
      <c r="D388" s="1">
        <v>2</v>
      </c>
      <c r="E388" s="1" t="s">
        <v>13</v>
      </c>
      <c r="F388" s="1">
        <v>3</v>
      </c>
      <c r="G388" s="1">
        <v>3</v>
      </c>
      <c r="H388" s="1" t="str">
        <f>IFERROR(IF(Table1[[#This Row],[Age]]&lt;12,"Child",IF(Table1[[#This Row],[Age]]&lt;19,"Teen",IF(Table1[[#This Row],[Age]]&lt;59,"Adult",IF(G388="N/A","N/A","Senior Citizen")))),"N/A")</f>
        <v>Child</v>
      </c>
      <c r="I388" s="1">
        <v>1</v>
      </c>
      <c r="J388" s="1">
        <v>1</v>
      </c>
      <c r="K388" s="1">
        <f>SUM(Table1[[#This Row],[SibSp]:[Parch]])</f>
        <v>2</v>
      </c>
      <c r="L388" s="1" t="s">
        <v>1476</v>
      </c>
      <c r="M388" s="14">
        <v>18.75</v>
      </c>
      <c r="N388" s="11" t="s">
        <v>1914</v>
      </c>
      <c r="O388" t="s">
        <v>1741</v>
      </c>
    </row>
    <row r="389" spans="1:15" ht="13.2" x14ac:dyDescent="0.25">
      <c r="A389" s="1">
        <v>438</v>
      </c>
      <c r="B389" s="1">
        <v>1</v>
      </c>
      <c r="C389" s="1" t="s">
        <v>1994</v>
      </c>
      <c r="D389" s="1">
        <v>2</v>
      </c>
      <c r="E389" s="1" t="s">
        <v>17</v>
      </c>
      <c r="F389" s="1">
        <v>24</v>
      </c>
      <c r="G389" s="1">
        <v>24</v>
      </c>
      <c r="H389" s="1" t="str">
        <f>IFERROR(IF(Table1[[#This Row],[Age]]&lt;12,"Child",IF(Table1[[#This Row],[Age]]&lt;19,"Teen",IF(Table1[[#This Row],[Age]]&lt;59,"Adult",IF(G389="N/A","N/A","Senior Citizen")))),"N/A")</f>
        <v>Adult</v>
      </c>
      <c r="I389" s="1">
        <v>2</v>
      </c>
      <c r="J389" s="1">
        <v>3</v>
      </c>
      <c r="K389" s="1">
        <f>SUM(Table1[[#This Row],[SibSp]:[Parch]])</f>
        <v>5</v>
      </c>
      <c r="L389" s="1" t="s">
        <v>1476</v>
      </c>
      <c r="M389" s="14">
        <v>18.75</v>
      </c>
      <c r="N389" s="11" t="s">
        <v>1914</v>
      </c>
      <c r="O389" t="s">
        <v>1741</v>
      </c>
    </row>
    <row r="390" spans="1:15" ht="13.2" x14ac:dyDescent="0.25">
      <c r="A390" s="1">
        <v>832</v>
      </c>
      <c r="B390" s="1">
        <v>1</v>
      </c>
      <c r="C390" s="1" t="s">
        <v>1994</v>
      </c>
      <c r="D390" s="1">
        <v>2</v>
      </c>
      <c r="E390" s="1" t="s">
        <v>13</v>
      </c>
      <c r="F390" s="18">
        <v>0.83</v>
      </c>
      <c r="G390" s="18">
        <v>0.83</v>
      </c>
      <c r="H390" s="1" t="str">
        <f>IFERROR(IF(Table1[[#This Row],[Age]]&lt;12,"Child",IF(Table1[[#This Row],[Age]]&lt;19,"Teen",IF(Table1[[#This Row],[Age]]&lt;59,"Adult",IF(G390="N/A","N/A","Senior Citizen")))),"N/A")</f>
        <v>Child</v>
      </c>
      <c r="I390" s="1">
        <v>1</v>
      </c>
      <c r="J390" s="1">
        <v>1</v>
      </c>
      <c r="K390" s="1">
        <f>SUM(Table1[[#This Row],[SibSp]:[Parch]])</f>
        <v>2</v>
      </c>
      <c r="L390" s="1" t="s">
        <v>1476</v>
      </c>
      <c r="M390" s="14">
        <v>18.75</v>
      </c>
      <c r="N390" s="11" t="s">
        <v>1914</v>
      </c>
      <c r="O390" t="s">
        <v>1741</v>
      </c>
    </row>
    <row r="391" spans="1:15" ht="13.2" x14ac:dyDescent="0.25">
      <c r="A391" s="1">
        <v>19</v>
      </c>
      <c r="B391" s="1">
        <v>0</v>
      </c>
      <c r="C391" s="1" t="s">
        <v>1993</v>
      </c>
      <c r="D391" s="1">
        <v>3</v>
      </c>
      <c r="E391" s="1" t="s">
        <v>17</v>
      </c>
      <c r="F391" s="1">
        <v>31</v>
      </c>
      <c r="G391" s="1">
        <v>31</v>
      </c>
      <c r="H391" s="1" t="str">
        <f>IFERROR(IF(Table1[[#This Row],[Age]]&lt;12,"Child",IF(Table1[[#This Row],[Age]]&lt;19,"Teen",IF(Table1[[#This Row],[Age]]&lt;59,"Adult",IF(G391="N/A","N/A","Senior Citizen")))),"N/A")</f>
        <v>Adult</v>
      </c>
      <c r="I391" s="1">
        <v>1</v>
      </c>
      <c r="J391" s="1">
        <v>0</v>
      </c>
      <c r="K391" s="1">
        <f>SUM(Table1[[#This Row],[SibSp]:[Parch]])</f>
        <v>1</v>
      </c>
      <c r="L391" s="1" t="s">
        <v>1240</v>
      </c>
      <c r="M391" s="14">
        <v>18</v>
      </c>
      <c r="N391" s="11" t="s">
        <v>1761</v>
      </c>
      <c r="O391" t="s">
        <v>1741</v>
      </c>
    </row>
    <row r="392" spans="1:15" ht="13.2" x14ac:dyDescent="0.25">
      <c r="A392" s="1">
        <v>39</v>
      </c>
      <c r="B392" s="1">
        <v>0</v>
      </c>
      <c r="C392" s="1" t="s">
        <v>1993</v>
      </c>
      <c r="D392" s="1">
        <v>3</v>
      </c>
      <c r="E392" s="1" t="s">
        <v>17</v>
      </c>
      <c r="F392" s="1">
        <v>18</v>
      </c>
      <c r="G392" s="1">
        <v>18</v>
      </c>
      <c r="H392" s="1" t="str">
        <f>IFERROR(IF(Table1[[#This Row],[Age]]&lt;12,"Child",IF(Table1[[#This Row],[Age]]&lt;19,"Teen",IF(Table1[[#This Row],[Age]]&lt;59,"Adult",IF(G392="N/A","N/A","Senior Citizen")))),"N/A")</f>
        <v>Teen</v>
      </c>
      <c r="I392" s="1">
        <v>2</v>
      </c>
      <c r="J392" s="1">
        <v>0</v>
      </c>
      <c r="K392" s="1">
        <f>SUM(Table1[[#This Row],[SibSp]:[Parch]])</f>
        <v>2</v>
      </c>
      <c r="L392" s="1" t="s">
        <v>1254</v>
      </c>
      <c r="M392" s="14">
        <v>18</v>
      </c>
      <c r="N392" s="11" t="s">
        <v>1761</v>
      </c>
      <c r="O392" t="s">
        <v>1741</v>
      </c>
    </row>
    <row r="393" spans="1:15" ht="13.2" x14ac:dyDescent="0.25">
      <c r="A393" s="1">
        <v>334</v>
      </c>
      <c r="B393" s="1">
        <v>0</v>
      </c>
      <c r="C393" s="1" t="s">
        <v>1993</v>
      </c>
      <c r="D393" s="1">
        <v>3</v>
      </c>
      <c r="E393" s="1" t="s">
        <v>13</v>
      </c>
      <c r="F393" s="1">
        <v>16</v>
      </c>
      <c r="G393" s="1">
        <v>16</v>
      </c>
      <c r="H393" s="1" t="str">
        <f>IFERROR(IF(Table1[[#This Row],[Age]]&lt;12,"Child",IF(Table1[[#This Row],[Age]]&lt;19,"Teen",IF(Table1[[#This Row],[Age]]&lt;59,"Adult",IF(G393="N/A","N/A","Senior Citizen")))),"N/A")</f>
        <v>Teen</v>
      </c>
      <c r="I393" s="1">
        <v>2</v>
      </c>
      <c r="J393" s="1">
        <v>0</v>
      </c>
      <c r="K393" s="1">
        <f>SUM(Table1[[#This Row],[SibSp]:[Parch]])</f>
        <v>2</v>
      </c>
      <c r="L393" s="1" t="s">
        <v>1254</v>
      </c>
      <c r="M393" s="14">
        <v>18</v>
      </c>
      <c r="N393" s="11" t="s">
        <v>1761</v>
      </c>
      <c r="O393" t="s">
        <v>1741</v>
      </c>
    </row>
    <row r="394" spans="1:15" ht="13.2" x14ac:dyDescent="0.25">
      <c r="A394" s="1">
        <v>50</v>
      </c>
      <c r="B394" s="1">
        <v>0</v>
      </c>
      <c r="C394" s="1" t="s">
        <v>1993</v>
      </c>
      <c r="D394" s="1">
        <v>3</v>
      </c>
      <c r="E394" s="1" t="s">
        <v>17</v>
      </c>
      <c r="F394" s="1">
        <v>18</v>
      </c>
      <c r="G394" s="1">
        <v>18</v>
      </c>
      <c r="H394" s="1" t="str">
        <f>IFERROR(IF(Table1[[#This Row],[Age]]&lt;12,"Child",IF(Table1[[#This Row],[Age]]&lt;19,"Teen",IF(Table1[[#This Row],[Age]]&lt;59,"Adult",IF(G394="N/A","N/A","Senior Citizen")))),"N/A")</f>
        <v>Teen</v>
      </c>
      <c r="I394" s="1">
        <v>1</v>
      </c>
      <c r="J394" s="1">
        <v>0</v>
      </c>
      <c r="K394" s="1">
        <f>SUM(Table1[[#This Row],[SibSp]:[Parch]])</f>
        <v>1</v>
      </c>
      <c r="L394" s="1" t="s">
        <v>1263</v>
      </c>
      <c r="M394" s="14">
        <v>17.8</v>
      </c>
      <c r="N394" s="11" t="s">
        <v>1783</v>
      </c>
      <c r="O394" t="s">
        <v>1741</v>
      </c>
    </row>
    <row r="395" spans="1:15" ht="13.2" x14ac:dyDescent="0.25">
      <c r="A395" s="1">
        <v>354</v>
      </c>
      <c r="B395" s="1">
        <v>0</v>
      </c>
      <c r="C395" s="1" t="s">
        <v>1993</v>
      </c>
      <c r="D395" s="1">
        <v>3</v>
      </c>
      <c r="E395" s="1" t="s">
        <v>13</v>
      </c>
      <c r="F395" s="1">
        <v>25</v>
      </c>
      <c r="G395" s="1">
        <v>25</v>
      </c>
      <c r="H395" s="1" t="str">
        <f>IFERROR(IF(Table1[[#This Row],[Age]]&lt;12,"Child",IF(Table1[[#This Row],[Age]]&lt;19,"Teen",IF(Table1[[#This Row],[Age]]&lt;59,"Adult",IF(G395="N/A","N/A","Senior Citizen")))),"N/A")</f>
        <v>Adult</v>
      </c>
      <c r="I395" s="1">
        <v>1</v>
      </c>
      <c r="J395" s="1">
        <v>0</v>
      </c>
      <c r="K395" s="1">
        <f>SUM(Table1[[#This Row],[SibSp]:[Parch]])</f>
        <v>1</v>
      </c>
      <c r="L395" s="1" t="s">
        <v>1263</v>
      </c>
      <c r="M395" s="14">
        <v>17.8</v>
      </c>
      <c r="N395" s="11" t="s">
        <v>1783</v>
      </c>
      <c r="O395" t="s">
        <v>1741</v>
      </c>
    </row>
    <row r="396" spans="1:15" ht="13.2" x14ac:dyDescent="0.25">
      <c r="A396" s="1">
        <v>560</v>
      </c>
      <c r="B396" s="1">
        <v>1</v>
      </c>
      <c r="C396" s="1" t="s">
        <v>1994</v>
      </c>
      <c r="D396" s="1">
        <v>3</v>
      </c>
      <c r="E396" s="1" t="s">
        <v>17</v>
      </c>
      <c r="F396" s="1">
        <v>36</v>
      </c>
      <c r="G396" s="1">
        <v>36</v>
      </c>
      <c r="H396" s="1" t="str">
        <f>IFERROR(IF(Table1[[#This Row],[Age]]&lt;12,"Child",IF(Table1[[#This Row],[Age]]&lt;19,"Teen",IF(Table1[[#This Row],[Age]]&lt;59,"Adult",IF(G396="N/A","N/A","Senior Citizen")))),"N/A")</f>
        <v>Adult</v>
      </c>
      <c r="I396" s="1">
        <v>1</v>
      </c>
      <c r="J396" s="1">
        <v>0</v>
      </c>
      <c r="K396" s="1">
        <f>SUM(Table1[[#This Row],[SibSp]:[Parch]])</f>
        <v>1</v>
      </c>
      <c r="L396" s="1" t="s">
        <v>1561</v>
      </c>
      <c r="M396" s="14">
        <v>17.399999999999999</v>
      </c>
      <c r="N396" s="11" t="s">
        <v>1950</v>
      </c>
      <c r="O396" t="s">
        <v>1741</v>
      </c>
    </row>
    <row r="397" spans="1:15" ht="13.2" x14ac:dyDescent="0.25">
      <c r="A397" s="1">
        <v>11</v>
      </c>
      <c r="B397" s="1">
        <v>1</v>
      </c>
      <c r="C397" s="1" t="s">
        <v>1994</v>
      </c>
      <c r="D397" s="1">
        <v>3</v>
      </c>
      <c r="E397" s="1" t="s">
        <v>17</v>
      </c>
      <c r="F397" s="1">
        <v>4</v>
      </c>
      <c r="G397" s="1">
        <v>4</v>
      </c>
      <c r="H397" s="1" t="str">
        <f>IFERROR(IF(Table1[[#This Row],[Age]]&lt;12,"Child",IF(Table1[[#This Row],[Age]]&lt;19,"Teen",IF(Table1[[#This Row],[Age]]&lt;59,"Adult",IF(G397="N/A","N/A","Senior Citizen")))),"N/A")</f>
        <v>Child</v>
      </c>
      <c r="I397" s="1">
        <v>1</v>
      </c>
      <c r="J397" s="1">
        <v>1</v>
      </c>
      <c r="K397" s="1">
        <f>SUM(Table1[[#This Row],[SibSp]:[Parch]])</f>
        <v>2</v>
      </c>
      <c r="L397" s="1" t="s">
        <v>35</v>
      </c>
      <c r="M397" s="14">
        <v>16.7</v>
      </c>
      <c r="N397" s="11" t="s">
        <v>1754</v>
      </c>
      <c r="O397" t="s">
        <v>1741</v>
      </c>
    </row>
    <row r="398" spans="1:15" ht="13.2" x14ac:dyDescent="0.25">
      <c r="A398" s="1">
        <v>395</v>
      </c>
      <c r="B398" s="1">
        <v>1</v>
      </c>
      <c r="C398" s="1" t="s">
        <v>1994</v>
      </c>
      <c r="D398" s="1">
        <v>3</v>
      </c>
      <c r="E398" s="1" t="s">
        <v>17</v>
      </c>
      <c r="F398" s="1">
        <v>24</v>
      </c>
      <c r="G398" s="1">
        <v>24</v>
      </c>
      <c r="H398" s="1" t="str">
        <f>IFERROR(IF(Table1[[#This Row],[Age]]&lt;12,"Child",IF(Table1[[#This Row],[Age]]&lt;19,"Teen",IF(Table1[[#This Row],[Age]]&lt;59,"Adult",IF(G398="N/A","N/A","Senior Citizen")))),"N/A")</f>
        <v>Adult</v>
      </c>
      <c r="I398" s="1">
        <v>0</v>
      </c>
      <c r="J398" s="1">
        <v>2</v>
      </c>
      <c r="K398" s="1">
        <f>SUM(Table1[[#This Row],[SibSp]:[Parch]])</f>
        <v>2</v>
      </c>
      <c r="L398" s="1" t="s">
        <v>35</v>
      </c>
      <c r="M398" s="14">
        <v>16.7</v>
      </c>
      <c r="N398" s="11" t="s">
        <v>1754</v>
      </c>
      <c r="O398" t="s">
        <v>1741</v>
      </c>
    </row>
    <row r="399" spans="1:15" ht="13.2" x14ac:dyDescent="0.25">
      <c r="A399" s="1">
        <v>161</v>
      </c>
      <c r="B399" s="1">
        <v>0</v>
      </c>
      <c r="C399" s="1" t="s">
        <v>1993</v>
      </c>
      <c r="D399" s="1">
        <v>3</v>
      </c>
      <c r="E399" s="1" t="s">
        <v>13</v>
      </c>
      <c r="F399" s="1">
        <v>44</v>
      </c>
      <c r="G399" s="1">
        <v>44</v>
      </c>
      <c r="H399" s="1" t="str">
        <f>IFERROR(IF(Table1[[#This Row],[Age]]&lt;12,"Child",IF(Table1[[#This Row],[Age]]&lt;19,"Teen",IF(Table1[[#This Row],[Age]]&lt;59,"Adult",IF(G399="N/A","N/A","Senior Citizen")))),"N/A")</f>
        <v>Adult</v>
      </c>
      <c r="I399" s="1">
        <v>0</v>
      </c>
      <c r="J399" s="1">
        <v>1</v>
      </c>
      <c r="K399" s="1">
        <f>SUM(Table1[[#This Row],[SibSp]:[Parch]])</f>
        <v>1</v>
      </c>
      <c r="L399" s="1" t="s">
        <v>1329</v>
      </c>
      <c r="M399" s="14">
        <v>16.100000000000001</v>
      </c>
      <c r="N399" s="11" t="s">
        <v>1839</v>
      </c>
      <c r="O399" t="s">
        <v>1741</v>
      </c>
    </row>
    <row r="400" spans="1:15" ht="13.2" x14ac:dyDescent="0.25">
      <c r="A400" s="1">
        <v>254</v>
      </c>
      <c r="B400" s="1">
        <v>0</v>
      </c>
      <c r="C400" s="1" t="s">
        <v>1993</v>
      </c>
      <c r="D400" s="1">
        <v>3</v>
      </c>
      <c r="E400" s="1" t="s">
        <v>13</v>
      </c>
      <c r="F400" s="1">
        <v>30</v>
      </c>
      <c r="G400" s="1">
        <v>30</v>
      </c>
      <c r="H400" s="1" t="str">
        <f>IFERROR(IF(Table1[[#This Row],[Age]]&lt;12,"Child",IF(Table1[[#This Row],[Age]]&lt;19,"Teen",IF(Table1[[#This Row],[Age]]&lt;59,"Adult",IF(G400="N/A","N/A","Senior Citizen")))),"N/A")</f>
        <v>Adult</v>
      </c>
      <c r="I400" s="1">
        <v>1</v>
      </c>
      <c r="J400" s="1">
        <v>0</v>
      </c>
      <c r="K400" s="1">
        <f>SUM(Table1[[#This Row],[SibSp]:[Parch]])</f>
        <v>1</v>
      </c>
      <c r="L400" s="1" t="s">
        <v>386</v>
      </c>
      <c r="M400" s="14">
        <v>16.100000000000001</v>
      </c>
      <c r="N400" s="11" t="s">
        <v>1839</v>
      </c>
      <c r="O400" t="s">
        <v>1741</v>
      </c>
    </row>
    <row r="401" spans="1:15" ht="13.2" x14ac:dyDescent="0.25">
      <c r="A401" s="1">
        <v>348</v>
      </c>
      <c r="B401" s="1">
        <v>1</v>
      </c>
      <c r="C401" s="1" t="s">
        <v>1994</v>
      </c>
      <c r="D401" s="1">
        <v>3</v>
      </c>
      <c r="E401" s="1" t="s">
        <v>17</v>
      </c>
      <c r="G401" s="4" t="s">
        <v>1226</v>
      </c>
      <c r="H401" s="1" t="str">
        <f>IFERROR(IF(Table1[[#This Row],[Age]]&lt;12,"Child",IF(Table1[[#This Row],[Age]]&lt;19,"Teen",IF(Table1[[#This Row],[Age]]&lt;59,"Adult",IF(G401="N/A","N/A","Senior Citizen")))),"N/A")</f>
        <v>N/A</v>
      </c>
      <c r="I401" s="1">
        <v>1</v>
      </c>
      <c r="J401" s="1">
        <v>0</v>
      </c>
      <c r="K401" s="1">
        <f>SUM(Table1[[#This Row],[SibSp]:[Parch]])</f>
        <v>1</v>
      </c>
      <c r="L401" s="1" t="s">
        <v>1439</v>
      </c>
      <c r="M401" s="14">
        <v>16.100000000000001</v>
      </c>
      <c r="N401" s="11" t="s">
        <v>1839</v>
      </c>
      <c r="O401" t="s">
        <v>1741</v>
      </c>
    </row>
    <row r="402" spans="1:15" ht="13.2" x14ac:dyDescent="0.25">
      <c r="A402" s="1">
        <v>432</v>
      </c>
      <c r="B402" s="1">
        <v>1</v>
      </c>
      <c r="C402" s="1" t="s">
        <v>1994</v>
      </c>
      <c r="D402" s="1">
        <v>3</v>
      </c>
      <c r="E402" s="1" t="s">
        <v>17</v>
      </c>
      <c r="G402" s="4" t="s">
        <v>1226</v>
      </c>
      <c r="H402" s="1" t="str">
        <f>IFERROR(IF(Table1[[#This Row],[Age]]&lt;12,"Child",IF(Table1[[#This Row],[Age]]&lt;19,"Teen",IF(Table1[[#This Row],[Age]]&lt;59,"Adult",IF(G402="N/A","N/A","Senior Citizen")))),"N/A")</f>
        <v>N/A</v>
      </c>
      <c r="I402" s="1">
        <v>1</v>
      </c>
      <c r="J402" s="1">
        <v>0</v>
      </c>
      <c r="K402" s="1">
        <f>SUM(Table1[[#This Row],[SibSp]:[Parch]])</f>
        <v>1</v>
      </c>
      <c r="L402" s="1" t="s">
        <v>1492</v>
      </c>
      <c r="M402" s="14">
        <v>16.100000000000001</v>
      </c>
      <c r="N402" s="11" t="s">
        <v>1839</v>
      </c>
      <c r="O402" t="s">
        <v>1741</v>
      </c>
    </row>
    <row r="403" spans="1:15" ht="13.2" x14ac:dyDescent="0.25">
      <c r="A403" s="1">
        <v>618</v>
      </c>
      <c r="B403" s="1">
        <v>0</v>
      </c>
      <c r="C403" s="1" t="s">
        <v>1993</v>
      </c>
      <c r="D403" s="1">
        <v>3</v>
      </c>
      <c r="E403" s="1" t="s">
        <v>17</v>
      </c>
      <c r="F403" s="1">
        <v>26</v>
      </c>
      <c r="G403" s="1">
        <v>26</v>
      </c>
      <c r="H403" s="1" t="str">
        <f>IFERROR(IF(Table1[[#This Row],[Age]]&lt;12,"Child",IF(Table1[[#This Row],[Age]]&lt;19,"Teen",IF(Table1[[#This Row],[Age]]&lt;59,"Adult",IF(G403="N/A","N/A","Senior Citizen")))),"N/A")</f>
        <v>Adult</v>
      </c>
      <c r="I403" s="1">
        <v>1</v>
      </c>
      <c r="J403" s="1">
        <v>0</v>
      </c>
      <c r="K403" s="1">
        <f>SUM(Table1[[#This Row],[SibSp]:[Parch]])</f>
        <v>1</v>
      </c>
      <c r="L403" s="1" t="s">
        <v>386</v>
      </c>
      <c r="M403" s="14">
        <v>16.100000000000001</v>
      </c>
      <c r="N403" s="11" t="s">
        <v>1839</v>
      </c>
      <c r="O403" t="s">
        <v>1741</v>
      </c>
    </row>
    <row r="404" spans="1:15" ht="13.2" x14ac:dyDescent="0.25">
      <c r="A404" s="1">
        <v>625</v>
      </c>
      <c r="B404" s="1">
        <v>0</v>
      </c>
      <c r="C404" s="1" t="s">
        <v>1993</v>
      </c>
      <c r="D404" s="1">
        <v>3</v>
      </c>
      <c r="E404" s="1" t="s">
        <v>13</v>
      </c>
      <c r="F404" s="1">
        <v>21</v>
      </c>
      <c r="G404" s="1">
        <v>21</v>
      </c>
      <c r="H404" s="1" t="str">
        <f>IFERROR(IF(Table1[[#This Row],[Age]]&lt;12,"Child",IF(Table1[[#This Row],[Age]]&lt;19,"Teen",IF(Table1[[#This Row],[Age]]&lt;59,"Adult",IF(G404="N/A","N/A","Senior Citizen")))),"N/A")</f>
        <v>Adult</v>
      </c>
      <c r="I404" s="1">
        <v>0</v>
      </c>
      <c r="J404" s="1">
        <v>0</v>
      </c>
      <c r="K404" s="1">
        <f>SUM(Table1[[#This Row],[SibSp]:[Parch]])</f>
        <v>0</v>
      </c>
      <c r="L404" s="1" t="s">
        <v>1596</v>
      </c>
      <c r="M404" s="14">
        <v>16.100000000000001</v>
      </c>
      <c r="N404" s="11" t="s">
        <v>1839</v>
      </c>
      <c r="O404" t="s">
        <v>1741</v>
      </c>
    </row>
    <row r="405" spans="1:15" ht="13.2" x14ac:dyDescent="0.25">
      <c r="A405" s="1">
        <v>640</v>
      </c>
      <c r="B405" s="1">
        <v>0</v>
      </c>
      <c r="C405" s="1" t="s">
        <v>1993</v>
      </c>
      <c r="D405" s="1">
        <v>3</v>
      </c>
      <c r="E405" s="1" t="s">
        <v>13</v>
      </c>
      <c r="G405" s="4" t="s">
        <v>1226</v>
      </c>
      <c r="H405" s="1" t="str">
        <f>IFERROR(IF(Table1[[#This Row],[Age]]&lt;12,"Child",IF(Table1[[#This Row],[Age]]&lt;19,"Teen",IF(Table1[[#This Row],[Age]]&lt;59,"Adult",IF(G405="N/A","N/A","Senior Citizen")))),"N/A")</f>
        <v>N/A</v>
      </c>
      <c r="I405" s="1">
        <v>1</v>
      </c>
      <c r="J405" s="1">
        <v>0</v>
      </c>
      <c r="K405" s="1">
        <f>SUM(Table1[[#This Row],[SibSp]:[Parch]])</f>
        <v>1</v>
      </c>
      <c r="L405" s="1" t="s">
        <v>1492</v>
      </c>
      <c r="M405" s="14">
        <v>16.100000000000001</v>
      </c>
      <c r="N405" s="11" t="s">
        <v>1839</v>
      </c>
      <c r="O405" t="s">
        <v>1741</v>
      </c>
    </row>
    <row r="406" spans="1:15" ht="13.2" x14ac:dyDescent="0.25">
      <c r="A406" s="1">
        <v>736</v>
      </c>
      <c r="B406" s="1">
        <v>0</v>
      </c>
      <c r="C406" s="1" t="s">
        <v>1993</v>
      </c>
      <c r="D406" s="1">
        <v>3</v>
      </c>
      <c r="E406" s="1" t="s">
        <v>13</v>
      </c>
      <c r="F406" s="18">
        <v>28.5</v>
      </c>
      <c r="G406" s="18">
        <v>28.5</v>
      </c>
      <c r="H406" s="1" t="str">
        <f>IFERROR(IF(Table1[[#This Row],[Age]]&lt;12,"Child",IF(Table1[[#This Row],[Age]]&lt;19,"Teen",IF(Table1[[#This Row],[Age]]&lt;59,"Adult",IF(G406="N/A","N/A","Senior Citizen")))),"N/A")</f>
        <v>Adult</v>
      </c>
      <c r="I406" s="1">
        <v>0</v>
      </c>
      <c r="J406" s="1">
        <v>0</v>
      </c>
      <c r="K406" s="1">
        <f>SUM(Table1[[#This Row],[SibSp]:[Parch]])</f>
        <v>0</v>
      </c>
      <c r="L406" s="1" t="s">
        <v>1596</v>
      </c>
      <c r="M406" s="14">
        <v>16.100000000000001</v>
      </c>
      <c r="N406" s="11" t="s">
        <v>1839</v>
      </c>
      <c r="O406" t="s">
        <v>1741</v>
      </c>
    </row>
    <row r="407" spans="1:15" ht="13.2" x14ac:dyDescent="0.25">
      <c r="A407" s="1">
        <v>744</v>
      </c>
      <c r="B407" s="1">
        <v>0</v>
      </c>
      <c r="C407" s="1" t="s">
        <v>1993</v>
      </c>
      <c r="D407" s="1">
        <v>3</v>
      </c>
      <c r="E407" s="1" t="s">
        <v>13</v>
      </c>
      <c r="F407" s="1">
        <v>24</v>
      </c>
      <c r="G407" s="1">
        <v>24</v>
      </c>
      <c r="H407" s="1" t="str">
        <f>IFERROR(IF(Table1[[#This Row],[Age]]&lt;12,"Child",IF(Table1[[#This Row],[Age]]&lt;19,"Teen",IF(Table1[[#This Row],[Age]]&lt;59,"Adult",IF(G407="N/A","N/A","Senior Citizen")))),"N/A")</f>
        <v>Adult</v>
      </c>
      <c r="I407" s="1">
        <v>1</v>
      </c>
      <c r="J407" s="1">
        <v>0</v>
      </c>
      <c r="K407" s="1">
        <f>SUM(Table1[[#This Row],[SibSp]:[Parch]])</f>
        <v>1</v>
      </c>
      <c r="L407" s="1" t="s">
        <v>1663</v>
      </c>
      <c r="M407" s="14">
        <v>16.100000000000001</v>
      </c>
      <c r="N407" s="11" t="s">
        <v>1839</v>
      </c>
      <c r="O407" t="s">
        <v>1741</v>
      </c>
    </row>
    <row r="408" spans="1:15" ht="13.2" x14ac:dyDescent="0.25">
      <c r="A408" s="1">
        <v>16</v>
      </c>
      <c r="B408" s="1">
        <v>1</v>
      </c>
      <c r="C408" s="1" t="s">
        <v>1994</v>
      </c>
      <c r="D408" s="1">
        <v>2</v>
      </c>
      <c r="E408" s="1" t="s">
        <v>17</v>
      </c>
      <c r="F408" s="1">
        <v>55</v>
      </c>
      <c r="G408" s="1">
        <v>55</v>
      </c>
      <c r="H408" s="1" t="str">
        <f>IFERROR(IF(Table1[[#This Row],[Age]]&lt;12,"Child",IF(Table1[[#This Row],[Age]]&lt;19,"Teen",IF(Table1[[#This Row],[Age]]&lt;59,"Adult",IF(G408="N/A","N/A","Senior Citizen")))),"N/A")</f>
        <v>Adult</v>
      </c>
      <c r="I408" s="1">
        <v>0</v>
      </c>
      <c r="J408" s="1">
        <v>0</v>
      </c>
      <c r="K408" s="1">
        <f>SUM(Table1[[#This Row],[SibSp]:[Parch]])</f>
        <v>0</v>
      </c>
      <c r="L408" s="1" t="s">
        <v>1237</v>
      </c>
      <c r="M408" s="14">
        <v>16</v>
      </c>
      <c r="N408" s="11" t="s">
        <v>1758</v>
      </c>
      <c r="O408" t="s">
        <v>1741</v>
      </c>
    </row>
    <row r="409" spans="1:15" ht="13.2" x14ac:dyDescent="0.25">
      <c r="A409" s="1">
        <v>349</v>
      </c>
      <c r="B409" s="1">
        <v>1</v>
      </c>
      <c r="C409" s="1" t="s">
        <v>1994</v>
      </c>
      <c r="D409" s="1">
        <v>3</v>
      </c>
      <c r="E409" s="1" t="s">
        <v>13</v>
      </c>
      <c r="F409" s="1">
        <v>3</v>
      </c>
      <c r="G409" s="1">
        <v>3</v>
      </c>
      <c r="H409" s="1" t="str">
        <f>IFERROR(IF(Table1[[#This Row],[Age]]&lt;12,"Child",IF(Table1[[#This Row],[Age]]&lt;19,"Teen",IF(Table1[[#This Row],[Age]]&lt;59,"Adult",IF(G409="N/A","N/A","Senior Citizen")))),"N/A")</f>
        <v>Child</v>
      </c>
      <c r="I409" s="1">
        <v>1</v>
      </c>
      <c r="J409" s="1">
        <v>1</v>
      </c>
      <c r="K409" s="1">
        <f>SUM(Table1[[#This Row],[SibSp]:[Parch]])</f>
        <v>2</v>
      </c>
      <c r="L409" s="1" t="s">
        <v>524</v>
      </c>
      <c r="M409" s="14">
        <v>15.9</v>
      </c>
      <c r="N409" s="11" t="s">
        <v>1900</v>
      </c>
      <c r="O409" t="s">
        <v>1741</v>
      </c>
    </row>
    <row r="410" spans="1:15" ht="13.2" x14ac:dyDescent="0.25">
      <c r="A410" s="1">
        <v>490</v>
      </c>
      <c r="B410" s="1">
        <v>1</v>
      </c>
      <c r="C410" s="1" t="s">
        <v>1994</v>
      </c>
      <c r="D410" s="1">
        <v>3</v>
      </c>
      <c r="E410" s="1" t="s">
        <v>13</v>
      </c>
      <c r="F410" s="1">
        <v>9</v>
      </c>
      <c r="G410" s="1">
        <v>9</v>
      </c>
      <c r="H410" s="1" t="str">
        <f>IFERROR(IF(Table1[[#This Row],[Age]]&lt;12,"Child",IF(Table1[[#This Row],[Age]]&lt;19,"Teen",IF(Table1[[#This Row],[Age]]&lt;59,"Adult",IF(G410="N/A","N/A","Senior Citizen")))),"N/A")</f>
        <v>Child</v>
      </c>
      <c r="I410" s="1">
        <v>1</v>
      </c>
      <c r="J410" s="1">
        <v>1</v>
      </c>
      <c r="K410" s="1">
        <f>SUM(Table1[[#This Row],[SibSp]:[Parch]])</f>
        <v>2</v>
      </c>
      <c r="L410" s="1" t="s">
        <v>524</v>
      </c>
      <c r="M410" s="14">
        <v>15.9</v>
      </c>
      <c r="N410" s="11" t="s">
        <v>1900</v>
      </c>
      <c r="O410" t="s">
        <v>1741</v>
      </c>
    </row>
    <row r="411" spans="1:15" ht="13.2" x14ac:dyDescent="0.25">
      <c r="A411" s="1">
        <v>86</v>
      </c>
      <c r="B411" s="1">
        <v>1</v>
      </c>
      <c r="C411" s="1" t="s">
        <v>1994</v>
      </c>
      <c r="D411" s="1">
        <v>3</v>
      </c>
      <c r="E411" s="1" t="s">
        <v>17</v>
      </c>
      <c r="F411" s="1">
        <v>33</v>
      </c>
      <c r="G411" s="1">
        <v>33</v>
      </c>
      <c r="H411" s="1" t="str">
        <f>IFERROR(IF(Table1[[#This Row],[Age]]&lt;12,"Child",IF(Table1[[#This Row],[Age]]&lt;19,"Teen",IF(Table1[[#This Row],[Age]]&lt;59,"Adult",IF(G411="N/A","N/A","Senior Citizen")))),"N/A")</f>
        <v>Adult</v>
      </c>
      <c r="I411" s="1">
        <v>3</v>
      </c>
      <c r="J411" s="1">
        <v>0</v>
      </c>
      <c r="K411" s="1">
        <f>SUM(Table1[[#This Row],[SibSp]:[Parch]])</f>
        <v>3</v>
      </c>
      <c r="L411" s="1" t="s">
        <v>1287</v>
      </c>
      <c r="M411" s="14">
        <v>15.85</v>
      </c>
      <c r="N411" s="11" t="s">
        <v>1806</v>
      </c>
      <c r="O411" t="s">
        <v>1741</v>
      </c>
    </row>
    <row r="412" spans="1:15" ht="13.2" x14ac:dyDescent="0.25">
      <c r="A412" s="1">
        <v>143</v>
      </c>
      <c r="B412" s="1">
        <v>1</v>
      </c>
      <c r="C412" s="1" t="s">
        <v>1994</v>
      </c>
      <c r="D412" s="1">
        <v>3</v>
      </c>
      <c r="E412" s="1" t="s">
        <v>17</v>
      </c>
      <c r="F412" s="1">
        <v>24</v>
      </c>
      <c r="G412" s="1">
        <v>24</v>
      </c>
      <c r="H412" s="1" t="str">
        <f>IFERROR(IF(Table1[[#This Row],[Age]]&lt;12,"Child",IF(Table1[[#This Row],[Age]]&lt;19,"Teen",IF(Table1[[#This Row],[Age]]&lt;59,"Adult",IF(G412="N/A","N/A","Senior Citizen")))),"N/A")</f>
        <v>Adult</v>
      </c>
      <c r="I412" s="1">
        <v>1</v>
      </c>
      <c r="J412" s="1">
        <v>0</v>
      </c>
      <c r="K412" s="1">
        <f>SUM(Table1[[#This Row],[SibSp]:[Parch]])</f>
        <v>1</v>
      </c>
      <c r="L412" s="1" t="s">
        <v>225</v>
      </c>
      <c r="M412" s="14">
        <v>15.85</v>
      </c>
      <c r="N412" s="11" t="s">
        <v>1806</v>
      </c>
      <c r="O412" t="s">
        <v>1741</v>
      </c>
    </row>
    <row r="413" spans="1:15" ht="13.2" x14ac:dyDescent="0.25">
      <c r="A413" s="1">
        <v>207</v>
      </c>
      <c r="B413" s="1">
        <v>0</v>
      </c>
      <c r="C413" s="1" t="s">
        <v>1993</v>
      </c>
      <c r="D413" s="1">
        <v>3</v>
      </c>
      <c r="E413" s="1" t="s">
        <v>13</v>
      </c>
      <c r="F413" s="1">
        <v>32</v>
      </c>
      <c r="G413" s="1">
        <v>32</v>
      </c>
      <c r="H413" s="1" t="str">
        <f>IFERROR(IF(Table1[[#This Row],[Age]]&lt;12,"Child",IF(Table1[[#This Row],[Age]]&lt;19,"Teen",IF(Table1[[#This Row],[Age]]&lt;59,"Adult",IF(G413="N/A","N/A","Senior Citizen")))),"N/A")</f>
        <v>Adult</v>
      </c>
      <c r="I413" s="1">
        <v>1</v>
      </c>
      <c r="J413" s="1">
        <v>0</v>
      </c>
      <c r="K413" s="1">
        <f>SUM(Table1[[#This Row],[SibSp]:[Parch]])</f>
        <v>1</v>
      </c>
      <c r="L413" s="1" t="s">
        <v>1287</v>
      </c>
      <c r="M413" s="14">
        <v>15.85</v>
      </c>
      <c r="N413" s="11" t="s">
        <v>1806</v>
      </c>
      <c r="O413" t="s">
        <v>1741</v>
      </c>
    </row>
    <row r="414" spans="1:15" ht="13.2" x14ac:dyDescent="0.25">
      <c r="A414" s="1">
        <v>404</v>
      </c>
      <c r="B414" s="1">
        <v>0</v>
      </c>
      <c r="C414" s="1" t="s">
        <v>1993</v>
      </c>
      <c r="D414" s="1">
        <v>3</v>
      </c>
      <c r="E414" s="1" t="s">
        <v>13</v>
      </c>
      <c r="F414" s="1">
        <v>28</v>
      </c>
      <c r="G414" s="1">
        <v>28</v>
      </c>
      <c r="H414" s="1" t="str">
        <f>IFERROR(IF(Table1[[#This Row],[Age]]&lt;12,"Child",IF(Table1[[#This Row],[Age]]&lt;19,"Teen",IF(Table1[[#This Row],[Age]]&lt;59,"Adult",IF(G414="N/A","N/A","Senior Citizen")))),"N/A")</f>
        <v>Adult</v>
      </c>
      <c r="I414" s="1">
        <v>1</v>
      </c>
      <c r="J414" s="1">
        <v>0</v>
      </c>
      <c r="K414" s="1">
        <f>SUM(Table1[[#This Row],[SibSp]:[Parch]])</f>
        <v>1</v>
      </c>
      <c r="L414" s="1" t="s">
        <v>225</v>
      </c>
      <c r="M414" s="14">
        <v>15.85</v>
      </c>
      <c r="N414" s="11" t="s">
        <v>1806</v>
      </c>
      <c r="O414" t="s">
        <v>1741</v>
      </c>
    </row>
    <row r="415" spans="1:15" ht="13.2" x14ac:dyDescent="0.25">
      <c r="A415" s="1">
        <v>162</v>
      </c>
      <c r="B415" s="1">
        <v>1</v>
      </c>
      <c r="C415" s="1" t="s">
        <v>1994</v>
      </c>
      <c r="D415" s="1">
        <v>2</v>
      </c>
      <c r="E415" s="1" t="s">
        <v>17</v>
      </c>
      <c r="F415" s="1">
        <v>40</v>
      </c>
      <c r="G415" s="1">
        <v>40</v>
      </c>
      <c r="H415" s="1" t="str">
        <f>IFERROR(IF(Table1[[#This Row],[Age]]&lt;12,"Child",IF(Table1[[#This Row],[Age]]&lt;19,"Teen",IF(Table1[[#This Row],[Age]]&lt;59,"Adult",IF(G415="N/A","N/A","Senior Citizen")))),"N/A")</f>
        <v>Adult</v>
      </c>
      <c r="I415" s="1">
        <v>0</v>
      </c>
      <c r="J415" s="1">
        <v>0</v>
      </c>
      <c r="K415" s="1">
        <f>SUM(Table1[[#This Row],[SibSp]:[Parch]])</f>
        <v>0</v>
      </c>
      <c r="L415" s="1" t="s">
        <v>255</v>
      </c>
      <c r="M415" s="14">
        <v>15.75</v>
      </c>
      <c r="N415" s="11" t="s">
        <v>1840</v>
      </c>
      <c r="O415" t="s">
        <v>1741</v>
      </c>
    </row>
    <row r="416" spans="1:15" ht="13.2" x14ac:dyDescent="0.25">
      <c r="A416" s="1">
        <v>382</v>
      </c>
      <c r="B416" s="1">
        <v>1</v>
      </c>
      <c r="C416" s="1" t="s">
        <v>1994</v>
      </c>
      <c r="D416" s="1">
        <v>3</v>
      </c>
      <c r="E416" s="1" t="s">
        <v>17</v>
      </c>
      <c r="F416" s="1">
        <v>1</v>
      </c>
      <c r="G416" s="1">
        <v>1</v>
      </c>
      <c r="H416" s="1" t="str">
        <f>IFERROR(IF(Table1[[#This Row],[Age]]&lt;12,"Child",IF(Table1[[#This Row],[Age]]&lt;19,"Teen",IF(Table1[[#This Row],[Age]]&lt;59,"Adult",IF(G416="N/A","N/A","Senior Citizen")))),"N/A")</f>
        <v>Child</v>
      </c>
      <c r="I416" s="1">
        <v>0</v>
      </c>
      <c r="J416" s="1">
        <v>2</v>
      </c>
      <c r="K416" s="1">
        <f>SUM(Table1[[#This Row],[SibSp]:[Parch]])</f>
        <v>2</v>
      </c>
      <c r="L416" s="1" t="s">
        <v>1459</v>
      </c>
      <c r="M416" s="14">
        <v>15.7417</v>
      </c>
      <c r="N416" s="11" t="s">
        <v>1909</v>
      </c>
      <c r="O416" t="s">
        <v>1742</v>
      </c>
    </row>
    <row r="417" spans="1:15" ht="13.2" x14ac:dyDescent="0.25">
      <c r="A417" s="1">
        <v>623</v>
      </c>
      <c r="B417" s="1">
        <v>1</v>
      </c>
      <c r="C417" s="1" t="s">
        <v>1994</v>
      </c>
      <c r="D417" s="1">
        <v>3</v>
      </c>
      <c r="E417" s="1" t="s">
        <v>13</v>
      </c>
      <c r="F417" s="1">
        <v>20</v>
      </c>
      <c r="G417" s="1">
        <v>20</v>
      </c>
      <c r="H417" s="1" t="str">
        <f>IFERROR(IF(Table1[[#This Row],[Age]]&lt;12,"Child",IF(Table1[[#This Row],[Age]]&lt;19,"Teen",IF(Table1[[#This Row],[Age]]&lt;59,"Adult",IF(G417="N/A","N/A","Senior Citizen")))),"N/A")</f>
        <v>Adult</v>
      </c>
      <c r="I417" s="1">
        <v>1</v>
      </c>
      <c r="J417" s="1">
        <v>1</v>
      </c>
      <c r="K417" s="1">
        <f>SUM(Table1[[#This Row],[SibSp]:[Parch]])</f>
        <v>2</v>
      </c>
      <c r="L417" s="1" t="s">
        <v>1459</v>
      </c>
      <c r="M417" s="14">
        <v>15.7417</v>
      </c>
      <c r="N417" s="11" t="s">
        <v>1909</v>
      </c>
      <c r="O417" t="s">
        <v>1742</v>
      </c>
    </row>
    <row r="418" spans="1:15" ht="13.2" x14ac:dyDescent="0.25">
      <c r="A418" s="1">
        <v>606</v>
      </c>
      <c r="B418" s="1">
        <v>0</v>
      </c>
      <c r="C418" s="1" t="s">
        <v>1993</v>
      </c>
      <c r="D418" s="1">
        <v>3</v>
      </c>
      <c r="E418" s="1" t="s">
        <v>13</v>
      </c>
      <c r="F418" s="1">
        <v>36</v>
      </c>
      <c r="G418" s="1">
        <v>36</v>
      </c>
      <c r="H418" s="1" t="str">
        <f>IFERROR(IF(Table1[[#This Row],[Age]]&lt;12,"Child",IF(Table1[[#This Row],[Age]]&lt;19,"Teen",IF(Table1[[#This Row],[Age]]&lt;59,"Adult",IF(G418="N/A","N/A","Senior Citizen")))),"N/A")</f>
        <v>Adult</v>
      </c>
      <c r="I418" s="1">
        <v>1</v>
      </c>
      <c r="J418" s="1">
        <v>0</v>
      </c>
      <c r="K418" s="1">
        <f>SUM(Table1[[#This Row],[SibSp]:[Parch]])</f>
        <v>1</v>
      </c>
      <c r="L418" s="1" t="s">
        <v>1586</v>
      </c>
      <c r="M418" s="14">
        <v>15.55</v>
      </c>
      <c r="N418" s="11" t="s">
        <v>1959</v>
      </c>
      <c r="O418" t="s">
        <v>1741</v>
      </c>
    </row>
    <row r="419" spans="1:15" ht="13.2" x14ac:dyDescent="0.25">
      <c r="A419" s="1">
        <v>47</v>
      </c>
      <c r="B419" s="1">
        <v>0</v>
      </c>
      <c r="C419" s="1" t="s">
        <v>1993</v>
      </c>
      <c r="D419" s="1">
        <v>3</v>
      </c>
      <c r="E419" s="1" t="s">
        <v>13</v>
      </c>
      <c r="G419" s="4" t="s">
        <v>1226</v>
      </c>
      <c r="H419" s="1" t="str">
        <f>IFERROR(IF(Table1[[#This Row],[Age]]&lt;12,"Child",IF(Table1[[#This Row],[Age]]&lt;19,"Teen",IF(Table1[[#This Row],[Age]]&lt;59,"Adult",IF(G419="N/A","N/A","Senior Citizen")))),"N/A")</f>
        <v>N/A</v>
      </c>
      <c r="I419" s="1">
        <v>1</v>
      </c>
      <c r="J419" s="1">
        <v>0</v>
      </c>
      <c r="K419" s="1">
        <f>SUM(Table1[[#This Row],[SibSp]:[Parch]])</f>
        <v>1</v>
      </c>
      <c r="L419" s="1" t="s">
        <v>1260</v>
      </c>
      <c r="M419" s="14">
        <v>15.5</v>
      </c>
      <c r="N419" s="11" t="s">
        <v>1781</v>
      </c>
      <c r="O419" t="s">
        <v>1743</v>
      </c>
    </row>
    <row r="420" spans="1:15" ht="13.2" x14ac:dyDescent="0.25">
      <c r="A420" s="1">
        <v>187</v>
      </c>
      <c r="B420" s="1">
        <v>1</v>
      </c>
      <c r="C420" s="1" t="s">
        <v>1994</v>
      </c>
      <c r="D420" s="1">
        <v>3</v>
      </c>
      <c r="E420" s="1" t="s">
        <v>17</v>
      </c>
      <c r="G420" s="4" t="s">
        <v>1226</v>
      </c>
      <c r="H420" s="1" t="str">
        <f>IFERROR(IF(Table1[[#This Row],[Age]]&lt;12,"Child",IF(Table1[[#This Row],[Age]]&lt;19,"Teen",IF(Table1[[#This Row],[Age]]&lt;59,"Adult",IF(G420="N/A","N/A","Senior Citizen")))),"N/A")</f>
        <v>N/A</v>
      </c>
      <c r="I420" s="1">
        <v>1</v>
      </c>
      <c r="J420" s="1">
        <v>0</v>
      </c>
      <c r="K420" s="1">
        <f>SUM(Table1[[#This Row],[SibSp]:[Parch]])</f>
        <v>1</v>
      </c>
      <c r="L420" s="1" t="s">
        <v>1342</v>
      </c>
      <c r="M420" s="14">
        <v>15.5</v>
      </c>
      <c r="N420" s="11" t="s">
        <v>1781</v>
      </c>
      <c r="O420" t="s">
        <v>1743</v>
      </c>
    </row>
    <row r="421" spans="1:15" ht="13.2" x14ac:dyDescent="0.25">
      <c r="A421" s="1">
        <v>189</v>
      </c>
      <c r="B421" s="1">
        <v>0</v>
      </c>
      <c r="C421" s="1" t="s">
        <v>1993</v>
      </c>
      <c r="D421" s="1">
        <v>3</v>
      </c>
      <c r="E421" s="1" t="s">
        <v>13</v>
      </c>
      <c r="F421" s="1">
        <v>40</v>
      </c>
      <c r="G421" s="1">
        <v>40</v>
      </c>
      <c r="H421" s="1" t="str">
        <f>IFERROR(IF(Table1[[#This Row],[Age]]&lt;12,"Child",IF(Table1[[#This Row],[Age]]&lt;19,"Teen",IF(Table1[[#This Row],[Age]]&lt;59,"Adult",IF(G421="N/A","N/A","Senior Citizen")))),"N/A")</f>
        <v>Adult</v>
      </c>
      <c r="I421" s="1">
        <v>1</v>
      </c>
      <c r="J421" s="1">
        <v>1</v>
      </c>
      <c r="K421" s="1">
        <f>SUM(Table1[[#This Row],[SibSp]:[Parch]])</f>
        <v>2</v>
      </c>
      <c r="L421" s="1" t="s">
        <v>1344</v>
      </c>
      <c r="M421" s="14">
        <v>15.5</v>
      </c>
      <c r="N421" s="11" t="s">
        <v>1781</v>
      </c>
      <c r="O421" t="s">
        <v>1743</v>
      </c>
    </row>
    <row r="422" spans="1:15" ht="13.2" x14ac:dyDescent="0.25">
      <c r="A422" s="1">
        <v>242</v>
      </c>
      <c r="B422" s="1">
        <v>1</v>
      </c>
      <c r="C422" s="1" t="s">
        <v>1994</v>
      </c>
      <c r="D422" s="1">
        <v>3</v>
      </c>
      <c r="E422" s="1" t="s">
        <v>17</v>
      </c>
      <c r="G422" s="4" t="s">
        <v>1226</v>
      </c>
      <c r="H422" s="1" t="str">
        <f>IFERROR(IF(Table1[[#This Row],[Age]]&lt;12,"Child",IF(Table1[[#This Row],[Age]]&lt;19,"Teen",IF(Table1[[#This Row],[Age]]&lt;59,"Adult",IF(G422="N/A","N/A","Senior Citizen")))),"N/A")</f>
        <v>N/A</v>
      </c>
      <c r="I422" s="1">
        <v>1</v>
      </c>
      <c r="J422" s="1">
        <v>0</v>
      </c>
      <c r="K422" s="1">
        <f>SUM(Table1[[#This Row],[SibSp]:[Parch]])</f>
        <v>1</v>
      </c>
      <c r="L422" s="1" t="s">
        <v>1374</v>
      </c>
      <c r="M422" s="14">
        <v>15.5</v>
      </c>
      <c r="N422" s="11" t="s">
        <v>1781</v>
      </c>
      <c r="O422" t="s">
        <v>1743</v>
      </c>
    </row>
    <row r="423" spans="1:15" ht="13.2" x14ac:dyDescent="0.25">
      <c r="A423" s="1">
        <v>365</v>
      </c>
      <c r="B423" s="1">
        <v>0</v>
      </c>
      <c r="C423" s="1" t="s">
        <v>1993</v>
      </c>
      <c r="D423" s="1">
        <v>3</v>
      </c>
      <c r="E423" s="1" t="s">
        <v>13</v>
      </c>
      <c r="G423" s="4" t="s">
        <v>1226</v>
      </c>
      <c r="H423" s="1" t="str">
        <f>IFERROR(IF(Table1[[#This Row],[Age]]&lt;12,"Child",IF(Table1[[#This Row],[Age]]&lt;19,"Teen",IF(Table1[[#This Row],[Age]]&lt;59,"Adult",IF(G423="N/A","N/A","Senior Citizen")))),"N/A")</f>
        <v>N/A</v>
      </c>
      <c r="I423" s="1">
        <v>1</v>
      </c>
      <c r="J423" s="1">
        <v>0</v>
      </c>
      <c r="K423" s="1">
        <f>SUM(Table1[[#This Row],[SibSp]:[Parch]])</f>
        <v>1</v>
      </c>
      <c r="L423" s="1" t="s">
        <v>1342</v>
      </c>
      <c r="M423" s="14">
        <v>15.5</v>
      </c>
      <c r="N423" s="11" t="s">
        <v>1781</v>
      </c>
      <c r="O423" t="s">
        <v>1743</v>
      </c>
    </row>
    <row r="424" spans="1:15" ht="13.2" x14ac:dyDescent="0.25">
      <c r="A424" s="1">
        <v>613</v>
      </c>
      <c r="B424" s="1">
        <v>1</v>
      </c>
      <c r="C424" s="1" t="s">
        <v>1994</v>
      </c>
      <c r="D424" s="1">
        <v>3</v>
      </c>
      <c r="E424" s="1" t="s">
        <v>17</v>
      </c>
      <c r="G424" s="4" t="s">
        <v>1226</v>
      </c>
      <c r="H424" s="1" t="str">
        <f>IFERROR(IF(Table1[[#This Row],[Age]]&lt;12,"Child",IF(Table1[[#This Row],[Age]]&lt;19,"Teen",IF(Table1[[#This Row],[Age]]&lt;59,"Adult",IF(G424="N/A","N/A","Senior Citizen")))),"N/A")</f>
        <v>N/A</v>
      </c>
      <c r="I424" s="1">
        <v>1</v>
      </c>
      <c r="J424" s="1">
        <v>0</v>
      </c>
      <c r="K424" s="1">
        <f>SUM(Table1[[#This Row],[SibSp]:[Parch]])</f>
        <v>1</v>
      </c>
      <c r="L424" s="1" t="s">
        <v>1374</v>
      </c>
      <c r="M424" s="14">
        <v>15.5</v>
      </c>
      <c r="N424" s="11" t="s">
        <v>1781</v>
      </c>
      <c r="O424" t="s">
        <v>1743</v>
      </c>
    </row>
    <row r="425" spans="1:15" ht="13.2" x14ac:dyDescent="0.25">
      <c r="A425" s="1">
        <v>658</v>
      </c>
      <c r="B425" s="1">
        <v>0</v>
      </c>
      <c r="C425" s="1" t="s">
        <v>1993</v>
      </c>
      <c r="D425" s="1">
        <v>3</v>
      </c>
      <c r="E425" s="1" t="s">
        <v>17</v>
      </c>
      <c r="F425" s="1">
        <v>32</v>
      </c>
      <c r="G425" s="1">
        <v>32</v>
      </c>
      <c r="H425" s="1" t="str">
        <f>IFERROR(IF(Table1[[#This Row],[Age]]&lt;12,"Child",IF(Table1[[#This Row],[Age]]&lt;19,"Teen",IF(Table1[[#This Row],[Age]]&lt;59,"Adult",IF(G425="N/A","N/A","Senior Citizen")))),"N/A")</f>
        <v>Adult</v>
      </c>
      <c r="I425" s="1">
        <v>1</v>
      </c>
      <c r="J425" s="1">
        <v>1</v>
      </c>
      <c r="K425" s="1">
        <f>SUM(Table1[[#This Row],[SibSp]:[Parch]])</f>
        <v>2</v>
      </c>
      <c r="L425" s="1" t="s">
        <v>1344</v>
      </c>
      <c r="M425" s="14">
        <v>15.5</v>
      </c>
      <c r="N425" s="11" t="s">
        <v>1781</v>
      </c>
      <c r="O425" t="s">
        <v>1743</v>
      </c>
    </row>
    <row r="426" spans="1:15" ht="13.2" x14ac:dyDescent="0.25">
      <c r="A426" s="1">
        <v>719</v>
      </c>
      <c r="B426" s="1">
        <v>0</v>
      </c>
      <c r="C426" s="1" t="s">
        <v>1993</v>
      </c>
      <c r="D426" s="1">
        <v>3</v>
      </c>
      <c r="E426" s="1" t="s">
        <v>13</v>
      </c>
      <c r="G426" s="4" t="s">
        <v>1226</v>
      </c>
      <c r="H426" s="1" t="str">
        <f>IFERROR(IF(Table1[[#This Row],[Age]]&lt;12,"Child",IF(Table1[[#This Row],[Age]]&lt;19,"Teen",IF(Table1[[#This Row],[Age]]&lt;59,"Adult",IF(G426="N/A","N/A","Senior Citizen")))),"N/A")</f>
        <v>N/A</v>
      </c>
      <c r="I426" s="1">
        <v>0</v>
      </c>
      <c r="J426" s="1">
        <v>0</v>
      </c>
      <c r="K426" s="1">
        <f>SUM(Table1[[#This Row],[SibSp]:[Parch]])</f>
        <v>0</v>
      </c>
      <c r="L426" s="1" t="s">
        <v>1648</v>
      </c>
      <c r="M426" s="14">
        <v>15.5</v>
      </c>
      <c r="N426" s="11" t="s">
        <v>1781</v>
      </c>
      <c r="O426" t="s">
        <v>1743</v>
      </c>
    </row>
    <row r="427" spans="1:15" ht="13.2" x14ac:dyDescent="0.25">
      <c r="A427" s="1">
        <v>66</v>
      </c>
      <c r="B427" s="1">
        <v>1</v>
      </c>
      <c r="C427" s="1" t="s">
        <v>1994</v>
      </c>
      <c r="D427" s="1">
        <v>3</v>
      </c>
      <c r="E427" s="1" t="s">
        <v>13</v>
      </c>
      <c r="G427" s="4" t="s">
        <v>1226</v>
      </c>
      <c r="H427" s="1" t="str">
        <f>IFERROR(IF(Table1[[#This Row],[Age]]&lt;12,"Child",IF(Table1[[#This Row],[Age]]&lt;19,"Teen",IF(Table1[[#This Row],[Age]]&lt;59,"Adult",IF(G427="N/A","N/A","Senior Citizen")))),"N/A")</f>
        <v>N/A</v>
      </c>
      <c r="I427" s="1">
        <v>1</v>
      </c>
      <c r="J427" s="1">
        <v>1</v>
      </c>
      <c r="K427" s="1">
        <f>SUM(Table1[[#This Row],[SibSp]:[Parch]])</f>
        <v>2</v>
      </c>
      <c r="L427" s="1" t="s">
        <v>1273</v>
      </c>
      <c r="M427" s="14">
        <v>15.245799999999999</v>
      </c>
      <c r="N427" s="11" t="s">
        <v>1793</v>
      </c>
      <c r="O427" t="s">
        <v>1742</v>
      </c>
    </row>
    <row r="428" spans="1:15" ht="13.2" x14ac:dyDescent="0.25">
      <c r="A428" s="1">
        <v>141</v>
      </c>
      <c r="B428" s="1">
        <v>0</v>
      </c>
      <c r="C428" s="1" t="s">
        <v>1993</v>
      </c>
      <c r="D428" s="1">
        <v>3</v>
      </c>
      <c r="E428" s="1" t="s">
        <v>17</v>
      </c>
      <c r="G428" s="4" t="s">
        <v>1226</v>
      </c>
      <c r="H428" s="1" t="str">
        <f>IFERROR(IF(Table1[[#This Row],[Age]]&lt;12,"Child",IF(Table1[[#This Row],[Age]]&lt;19,"Teen",IF(Table1[[#This Row],[Age]]&lt;59,"Adult",IF(G428="N/A","N/A","Senior Citizen")))),"N/A")</f>
        <v>N/A</v>
      </c>
      <c r="I428" s="1">
        <v>0</v>
      </c>
      <c r="J428" s="1">
        <v>2</v>
      </c>
      <c r="K428" s="1">
        <f>SUM(Table1[[#This Row],[SibSp]:[Parch]])</f>
        <v>2</v>
      </c>
      <c r="L428" s="1" t="s">
        <v>1319</v>
      </c>
      <c r="M428" s="14">
        <v>15.245799999999999</v>
      </c>
      <c r="N428" s="11" t="s">
        <v>1793</v>
      </c>
      <c r="O428" t="s">
        <v>1742</v>
      </c>
    </row>
    <row r="429" spans="1:15" ht="13.2" x14ac:dyDescent="0.25">
      <c r="A429" s="1">
        <v>256</v>
      </c>
      <c r="B429" s="1">
        <v>1</v>
      </c>
      <c r="C429" s="1" t="s">
        <v>1994</v>
      </c>
      <c r="D429" s="1">
        <v>3</v>
      </c>
      <c r="E429" s="1" t="s">
        <v>17</v>
      </c>
      <c r="F429" s="1">
        <v>29</v>
      </c>
      <c r="G429" s="1">
        <v>29</v>
      </c>
      <c r="H429" s="1" t="str">
        <f>IFERROR(IF(Table1[[#This Row],[Age]]&lt;12,"Child",IF(Table1[[#This Row],[Age]]&lt;19,"Teen",IF(Table1[[#This Row],[Age]]&lt;59,"Adult",IF(G429="N/A","N/A","Senior Citizen")))),"N/A")</f>
        <v>Adult</v>
      </c>
      <c r="I429" s="1">
        <v>0</v>
      </c>
      <c r="J429" s="1">
        <v>2</v>
      </c>
      <c r="K429" s="1">
        <f>SUM(Table1[[#This Row],[SibSp]:[Parch]])</f>
        <v>2</v>
      </c>
      <c r="L429" s="1" t="s">
        <v>1384</v>
      </c>
      <c r="M429" s="14">
        <v>15.245799999999999</v>
      </c>
      <c r="N429" s="11" t="s">
        <v>1793</v>
      </c>
      <c r="O429" t="s">
        <v>1742</v>
      </c>
    </row>
    <row r="430" spans="1:15" ht="13.2" x14ac:dyDescent="0.25">
      <c r="A430" s="1">
        <v>710</v>
      </c>
      <c r="B430" s="1">
        <v>1</v>
      </c>
      <c r="C430" s="1" t="s">
        <v>1994</v>
      </c>
      <c r="D430" s="1">
        <v>3</v>
      </c>
      <c r="E430" s="1" t="s">
        <v>13</v>
      </c>
      <c r="G430" s="4" t="s">
        <v>1226</v>
      </c>
      <c r="H430" s="1" t="str">
        <f>IFERROR(IF(Table1[[#This Row],[Age]]&lt;12,"Child",IF(Table1[[#This Row],[Age]]&lt;19,"Teen",IF(Table1[[#This Row],[Age]]&lt;59,"Adult",IF(G430="N/A","N/A","Senior Citizen")))),"N/A")</f>
        <v>N/A</v>
      </c>
      <c r="I430" s="1">
        <v>1</v>
      </c>
      <c r="J430" s="1">
        <v>1</v>
      </c>
      <c r="K430" s="1">
        <f>SUM(Table1[[#This Row],[SibSp]:[Parch]])</f>
        <v>2</v>
      </c>
      <c r="L430" s="1" t="s">
        <v>1273</v>
      </c>
      <c r="M430" s="14">
        <v>15.245799999999999</v>
      </c>
      <c r="N430" s="11" t="s">
        <v>1793</v>
      </c>
      <c r="O430" t="s">
        <v>1742</v>
      </c>
    </row>
    <row r="431" spans="1:15" ht="13.2" x14ac:dyDescent="0.25">
      <c r="A431" s="1">
        <v>853</v>
      </c>
      <c r="B431" s="1">
        <v>0</v>
      </c>
      <c r="C431" s="1" t="s">
        <v>1993</v>
      </c>
      <c r="D431" s="1">
        <v>3</v>
      </c>
      <c r="E431" s="1" t="s">
        <v>17</v>
      </c>
      <c r="F431" s="1">
        <v>9</v>
      </c>
      <c r="G431" s="1">
        <v>9</v>
      </c>
      <c r="H431" s="1" t="str">
        <f>IFERROR(IF(Table1[[#This Row],[Age]]&lt;12,"Child",IF(Table1[[#This Row],[Age]]&lt;19,"Teen",IF(Table1[[#This Row],[Age]]&lt;59,"Adult",IF(G431="N/A","N/A","Senior Citizen")))),"N/A")</f>
        <v>Child</v>
      </c>
      <c r="I431" s="1">
        <v>1</v>
      </c>
      <c r="J431" s="1">
        <v>1</v>
      </c>
      <c r="K431" s="1">
        <f>SUM(Table1[[#This Row],[SibSp]:[Parch]])</f>
        <v>2</v>
      </c>
      <c r="L431" s="1" t="s">
        <v>1319</v>
      </c>
      <c r="M431" s="14">
        <v>15.245799999999999</v>
      </c>
      <c r="N431" s="11" t="s">
        <v>1793</v>
      </c>
      <c r="O431" t="s">
        <v>1742</v>
      </c>
    </row>
    <row r="432" spans="1:15" ht="13.2" x14ac:dyDescent="0.25">
      <c r="A432" s="1">
        <v>498</v>
      </c>
      <c r="B432" s="1">
        <v>0</v>
      </c>
      <c r="C432" s="1" t="s">
        <v>1993</v>
      </c>
      <c r="D432" s="1">
        <v>3</v>
      </c>
      <c r="E432" s="1" t="s">
        <v>13</v>
      </c>
      <c r="G432" s="4" t="s">
        <v>1226</v>
      </c>
      <c r="H432" s="1" t="str">
        <f>IFERROR(IF(Table1[[#This Row],[Age]]&lt;12,"Child",IF(Table1[[#This Row],[Age]]&lt;19,"Teen",IF(Table1[[#This Row],[Age]]&lt;59,"Adult",IF(G432="N/A","N/A","Senior Citizen")))),"N/A")</f>
        <v>N/A</v>
      </c>
      <c r="I432" s="1">
        <v>0</v>
      </c>
      <c r="J432" s="1">
        <v>0</v>
      </c>
      <c r="K432" s="1">
        <f>SUM(Table1[[#This Row],[SibSp]:[Parch]])</f>
        <v>0</v>
      </c>
      <c r="L432" s="1" t="s">
        <v>720</v>
      </c>
      <c r="M432" s="14">
        <v>15.1</v>
      </c>
      <c r="N432" s="11" t="s">
        <v>1935</v>
      </c>
      <c r="O432" t="s">
        <v>1741</v>
      </c>
    </row>
    <row r="433" spans="1:15" ht="13.2" x14ac:dyDescent="0.25">
      <c r="A433" s="1">
        <v>182</v>
      </c>
      <c r="B433" s="1">
        <v>0</v>
      </c>
      <c r="C433" s="1" t="s">
        <v>1993</v>
      </c>
      <c r="D433" s="1">
        <v>2</v>
      </c>
      <c r="E433" s="1" t="s">
        <v>13</v>
      </c>
      <c r="G433" s="4" t="s">
        <v>1226</v>
      </c>
      <c r="H433" s="1" t="str">
        <f>IFERROR(IF(Table1[[#This Row],[Age]]&lt;12,"Child",IF(Table1[[#This Row],[Age]]&lt;19,"Teen",IF(Table1[[#This Row],[Age]]&lt;59,"Adult",IF(G433="N/A","N/A","Senior Citizen")))),"N/A")</f>
        <v>N/A</v>
      </c>
      <c r="I433" s="1">
        <v>0</v>
      </c>
      <c r="J433" s="1">
        <v>0</v>
      </c>
      <c r="K433" s="1">
        <f>SUM(Table1[[#This Row],[SibSp]:[Parch]])</f>
        <v>0</v>
      </c>
      <c r="L433" s="1" t="s">
        <v>285</v>
      </c>
      <c r="M433" s="14">
        <v>15.05</v>
      </c>
      <c r="N433" s="11" t="s">
        <v>1849</v>
      </c>
      <c r="O433" t="s">
        <v>1742</v>
      </c>
    </row>
    <row r="434" spans="1:15" ht="13.2" x14ac:dyDescent="0.25">
      <c r="A434" s="1">
        <v>136</v>
      </c>
      <c r="B434" s="1">
        <v>0</v>
      </c>
      <c r="C434" s="1" t="s">
        <v>1993</v>
      </c>
      <c r="D434" s="1">
        <v>2</v>
      </c>
      <c r="E434" s="1" t="s">
        <v>13</v>
      </c>
      <c r="F434" s="1">
        <v>23</v>
      </c>
      <c r="G434" s="1">
        <v>23</v>
      </c>
      <c r="H434" s="1" t="str">
        <f>IFERROR(IF(Table1[[#This Row],[Age]]&lt;12,"Child",IF(Table1[[#This Row],[Age]]&lt;19,"Teen",IF(Table1[[#This Row],[Age]]&lt;59,"Adult",IF(G434="N/A","N/A","Senior Citizen")))),"N/A")</f>
        <v>Adult</v>
      </c>
      <c r="I434" s="1">
        <v>0</v>
      </c>
      <c r="J434" s="1">
        <v>0</v>
      </c>
      <c r="K434" s="1">
        <f>SUM(Table1[[#This Row],[SibSp]:[Parch]])</f>
        <v>0</v>
      </c>
      <c r="L434" s="1" t="s">
        <v>214</v>
      </c>
      <c r="M434" s="14">
        <v>15.0458</v>
      </c>
      <c r="N434" s="11" t="s">
        <v>1825</v>
      </c>
      <c r="O434" t="s">
        <v>1742</v>
      </c>
    </row>
    <row r="435" spans="1:15" ht="13.2" x14ac:dyDescent="0.25">
      <c r="A435" s="1">
        <v>587</v>
      </c>
      <c r="B435" s="1">
        <v>0</v>
      </c>
      <c r="C435" s="1" t="s">
        <v>1993</v>
      </c>
      <c r="D435" s="1">
        <v>2</v>
      </c>
      <c r="E435" s="1" t="s">
        <v>13</v>
      </c>
      <c r="F435" s="1">
        <v>47</v>
      </c>
      <c r="G435" s="1">
        <v>47</v>
      </c>
      <c r="H435" s="1" t="str">
        <f>IFERROR(IF(Table1[[#This Row],[Age]]&lt;12,"Child",IF(Table1[[#This Row],[Age]]&lt;19,"Teen",IF(Table1[[#This Row],[Age]]&lt;59,"Adult",IF(G435="N/A","N/A","Senior Citizen")))),"N/A")</f>
        <v>Adult</v>
      </c>
      <c r="I435" s="1">
        <v>0</v>
      </c>
      <c r="J435" s="1">
        <v>0</v>
      </c>
      <c r="K435" s="1">
        <f>SUM(Table1[[#This Row],[SibSp]:[Parch]])</f>
        <v>0</v>
      </c>
      <c r="L435" s="1" t="s">
        <v>1576</v>
      </c>
      <c r="M435" s="14">
        <v>15</v>
      </c>
      <c r="N435" s="11" t="s">
        <v>1956</v>
      </c>
      <c r="O435" t="s">
        <v>1741</v>
      </c>
    </row>
    <row r="436" spans="1:15" ht="13.2" x14ac:dyDescent="0.25">
      <c r="A436" s="1">
        <v>133</v>
      </c>
      <c r="B436" s="1">
        <v>0</v>
      </c>
      <c r="C436" s="1" t="s">
        <v>1993</v>
      </c>
      <c r="D436" s="1">
        <v>3</v>
      </c>
      <c r="E436" s="1" t="s">
        <v>17</v>
      </c>
      <c r="F436" s="1">
        <v>47</v>
      </c>
      <c r="G436" s="1">
        <v>47</v>
      </c>
      <c r="H436" s="1" t="str">
        <f>IFERROR(IF(Table1[[#This Row],[Age]]&lt;12,"Child",IF(Table1[[#This Row],[Age]]&lt;19,"Teen",IF(Table1[[#This Row],[Age]]&lt;59,"Adult",IF(G436="N/A","N/A","Senior Citizen")))),"N/A")</f>
        <v>Adult</v>
      </c>
      <c r="I436" s="1">
        <v>1</v>
      </c>
      <c r="J436" s="1">
        <v>0</v>
      </c>
      <c r="K436" s="1">
        <f>SUM(Table1[[#This Row],[SibSp]:[Parch]])</f>
        <v>1</v>
      </c>
      <c r="L436" s="1" t="s">
        <v>209</v>
      </c>
      <c r="M436" s="14">
        <v>14.5</v>
      </c>
      <c r="N436" s="11" t="s">
        <v>1824</v>
      </c>
      <c r="O436" t="s">
        <v>1741</v>
      </c>
    </row>
    <row r="437" spans="1:15" ht="13.2" x14ac:dyDescent="0.25">
      <c r="A437" s="1">
        <v>154</v>
      </c>
      <c r="B437" s="1">
        <v>0</v>
      </c>
      <c r="C437" s="1" t="s">
        <v>1993</v>
      </c>
      <c r="D437" s="1">
        <v>3</v>
      </c>
      <c r="E437" s="1" t="s">
        <v>13</v>
      </c>
      <c r="F437" s="18">
        <v>40.5</v>
      </c>
      <c r="G437" s="18">
        <v>40.5</v>
      </c>
      <c r="H437" s="1" t="str">
        <f>IFERROR(IF(Table1[[#This Row],[Age]]&lt;12,"Child",IF(Table1[[#This Row],[Age]]&lt;19,"Teen",IF(Table1[[#This Row],[Age]]&lt;59,"Adult",IF(G437="N/A","N/A","Senior Citizen")))),"N/A")</f>
        <v>Adult</v>
      </c>
      <c r="I437" s="1">
        <v>0</v>
      </c>
      <c r="J437" s="1">
        <v>2</v>
      </c>
      <c r="K437" s="1">
        <f>SUM(Table1[[#This Row],[SibSp]:[Parch]])</f>
        <v>2</v>
      </c>
      <c r="L437" s="1" t="s">
        <v>242</v>
      </c>
      <c r="M437" s="14">
        <v>14.5</v>
      </c>
      <c r="N437" s="11" t="s">
        <v>1824</v>
      </c>
      <c r="O437" t="s">
        <v>1741</v>
      </c>
    </row>
    <row r="438" spans="1:15" ht="13.2" x14ac:dyDescent="0.25">
      <c r="A438" s="1">
        <v>248</v>
      </c>
      <c r="B438" s="1">
        <v>1</v>
      </c>
      <c r="C438" s="1" t="s">
        <v>1994</v>
      </c>
      <c r="D438" s="1">
        <v>2</v>
      </c>
      <c r="E438" s="1" t="s">
        <v>17</v>
      </c>
      <c r="F438" s="18">
        <v>24</v>
      </c>
      <c r="G438" s="18">
        <v>24</v>
      </c>
      <c r="H438" s="1" t="str">
        <f>IFERROR(IF(Table1[[#This Row],[Age]]&lt;12,"Child",IF(Table1[[#This Row],[Age]]&lt;19,"Teen",IF(Table1[[#This Row],[Age]]&lt;59,"Adult",IF(G438="N/A","N/A","Senior Citizen")))),"N/A")</f>
        <v>Adult</v>
      </c>
      <c r="I438" s="1">
        <v>0</v>
      </c>
      <c r="J438" s="1">
        <v>2</v>
      </c>
      <c r="K438" s="1">
        <f>SUM(Table1[[#This Row],[SibSp]:[Parch]])</f>
        <v>2</v>
      </c>
      <c r="L438" s="1" t="s">
        <v>1378</v>
      </c>
      <c r="M438" s="14">
        <v>14.5</v>
      </c>
      <c r="N438" s="11" t="s">
        <v>1824</v>
      </c>
      <c r="O438" t="s">
        <v>1741</v>
      </c>
    </row>
    <row r="439" spans="1:15" ht="13.2" x14ac:dyDescent="0.25">
      <c r="A439" s="1">
        <v>539</v>
      </c>
      <c r="B439" s="1">
        <v>0</v>
      </c>
      <c r="C439" s="1" t="s">
        <v>1993</v>
      </c>
      <c r="D439" s="1">
        <v>3</v>
      </c>
      <c r="E439" s="1" t="s">
        <v>13</v>
      </c>
      <c r="F439" s="10"/>
      <c r="G439" s="19" t="s">
        <v>1226</v>
      </c>
      <c r="H439" s="1" t="str">
        <f>IFERROR(IF(Table1[[#This Row],[Age]]&lt;12,"Child",IF(Table1[[#This Row],[Age]]&lt;19,"Teen",IF(Table1[[#This Row],[Age]]&lt;59,"Adult",IF(G439="N/A","N/A","Senior Citizen")))),"N/A")</f>
        <v>N/A</v>
      </c>
      <c r="I439" s="1">
        <v>0</v>
      </c>
      <c r="J439" s="1">
        <v>0</v>
      </c>
      <c r="K439" s="1">
        <f>SUM(Table1[[#This Row],[SibSp]:[Parch]])</f>
        <v>0</v>
      </c>
      <c r="L439" s="1" t="s">
        <v>1551</v>
      </c>
      <c r="M439" s="14">
        <v>14.5</v>
      </c>
      <c r="N439" s="11" t="s">
        <v>1824</v>
      </c>
      <c r="O439" t="s">
        <v>1741</v>
      </c>
    </row>
    <row r="440" spans="1:15" ht="13.2" x14ac:dyDescent="0.25">
      <c r="A440" s="1">
        <v>576</v>
      </c>
      <c r="B440" s="1">
        <v>0</v>
      </c>
      <c r="C440" s="1" t="s">
        <v>1993</v>
      </c>
      <c r="D440" s="1">
        <v>3</v>
      </c>
      <c r="E440" s="1" t="s">
        <v>13</v>
      </c>
      <c r="F440" s="18">
        <v>19</v>
      </c>
      <c r="G440" s="18">
        <v>19</v>
      </c>
      <c r="H440" s="1" t="str">
        <f>IFERROR(IF(Table1[[#This Row],[Age]]&lt;12,"Child",IF(Table1[[#This Row],[Age]]&lt;19,"Teen",IF(Table1[[#This Row],[Age]]&lt;59,"Adult",IF(G440="N/A","N/A","Senior Citizen")))),"N/A")</f>
        <v>Adult</v>
      </c>
      <c r="I440" s="1">
        <v>0</v>
      </c>
      <c r="J440" s="1">
        <v>0</v>
      </c>
      <c r="K440" s="1">
        <f>SUM(Table1[[#This Row],[SibSp]:[Parch]])</f>
        <v>0</v>
      </c>
      <c r="L440" s="1" t="s">
        <v>1570</v>
      </c>
      <c r="M440" s="14">
        <v>14.5</v>
      </c>
      <c r="N440" s="11" t="s">
        <v>1824</v>
      </c>
      <c r="O440" t="s">
        <v>1741</v>
      </c>
    </row>
    <row r="441" spans="1:15" ht="13.2" x14ac:dyDescent="0.25">
      <c r="A441" s="1">
        <v>756</v>
      </c>
      <c r="B441" s="1">
        <v>1</v>
      </c>
      <c r="C441" s="1" t="s">
        <v>1994</v>
      </c>
      <c r="D441" s="1">
        <v>2</v>
      </c>
      <c r="E441" s="1" t="s">
        <v>13</v>
      </c>
      <c r="F441" s="18">
        <v>0.67</v>
      </c>
      <c r="G441" s="18">
        <v>0.67</v>
      </c>
      <c r="H441" s="1" t="str">
        <f>IFERROR(IF(Table1[[#This Row],[Age]]&lt;12,"Child",IF(Table1[[#This Row],[Age]]&lt;19,"Teen",IF(Table1[[#This Row],[Age]]&lt;59,"Adult",IF(G441="N/A","N/A","Senior Citizen")))),"N/A")</f>
        <v>Child</v>
      </c>
      <c r="I441" s="1">
        <v>1</v>
      </c>
      <c r="J441" s="1">
        <v>1</v>
      </c>
      <c r="K441" s="1">
        <f>SUM(Table1[[#This Row],[SibSp]:[Parch]])</f>
        <v>2</v>
      </c>
      <c r="L441" s="1" t="s">
        <v>1378</v>
      </c>
      <c r="M441" s="14">
        <v>14.5</v>
      </c>
      <c r="N441" s="11" t="s">
        <v>1824</v>
      </c>
      <c r="O441" t="s">
        <v>1741</v>
      </c>
    </row>
    <row r="442" spans="1:15" ht="13.2" x14ac:dyDescent="0.25">
      <c r="A442" s="1">
        <v>761</v>
      </c>
      <c r="B442" s="1">
        <v>0</v>
      </c>
      <c r="C442" s="1" t="s">
        <v>1993</v>
      </c>
      <c r="D442" s="1">
        <v>3</v>
      </c>
      <c r="E442" s="1" t="s">
        <v>13</v>
      </c>
      <c r="G442" s="4" t="s">
        <v>1226</v>
      </c>
      <c r="H442" s="1" t="str">
        <f>IFERROR(IF(Table1[[#This Row],[Age]]&lt;12,"Child",IF(Table1[[#This Row],[Age]]&lt;19,"Teen",IF(Table1[[#This Row],[Age]]&lt;59,"Adult",IF(G442="N/A","N/A","Senior Citizen")))),"N/A")</f>
        <v>N/A</v>
      </c>
      <c r="I442" s="1">
        <v>0</v>
      </c>
      <c r="J442" s="1">
        <v>0</v>
      </c>
      <c r="K442" s="1">
        <f>SUM(Table1[[#This Row],[SibSp]:[Parch]])</f>
        <v>0</v>
      </c>
      <c r="L442" s="1" t="s">
        <v>1570</v>
      </c>
      <c r="M442" s="14">
        <v>14.5</v>
      </c>
      <c r="N442" s="11" t="s">
        <v>1824</v>
      </c>
      <c r="O442" t="s">
        <v>1741</v>
      </c>
    </row>
    <row r="443" spans="1:15" ht="13.2" x14ac:dyDescent="0.25">
      <c r="A443" s="1">
        <v>115</v>
      </c>
      <c r="B443" s="1">
        <v>0</v>
      </c>
      <c r="C443" s="1" t="s">
        <v>1993</v>
      </c>
      <c r="D443" s="1">
        <v>3</v>
      </c>
      <c r="E443" s="1" t="s">
        <v>17</v>
      </c>
      <c r="F443" s="1">
        <v>17</v>
      </c>
      <c r="G443" s="1">
        <v>17</v>
      </c>
      <c r="H443" s="1" t="str">
        <f>IFERROR(IF(Table1[[#This Row],[Age]]&lt;12,"Child",IF(Table1[[#This Row],[Age]]&lt;19,"Teen",IF(Table1[[#This Row],[Age]]&lt;59,"Adult",IF(G443="N/A","N/A","Senior Citizen")))),"N/A")</f>
        <v>Teen</v>
      </c>
      <c r="I443" s="1">
        <v>0</v>
      </c>
      <c r="J443" s="1">
        <v>0</v>
      </c>
      <c r="K443" s="1">
        <f>SUM(Table1[[#This Row],[SibSp]:[Parch]])</f>
        <v>0</v>
      </c>
      <c r="L443" s="1" t="s">
        <v>1309</v>
      </c>
      <c r="M443" s="14">
        <v>14.458299999999999</v>
      </c>
      <c r="N443" s="11" t="s">
        <v>1818</v>
      </c>
      <c r="O443" t="s">
        <v>1742</v>
      </c>
    </row>
    <row r="444" spans="1:15" ht="13.2" x14ac:dyDescent="0.25">
      <c r="A444" s="1">
        <v>496</v>
      </c>
      <c r="B444" s="1">
        <v>0</v>
      </c>
      <c r="C444" s="1" t="s">
        <v>1993</v>
      </c>
      <c r="D444" s="1">
        <v>3</v>
      </c>
      <c r="E444" s="1" t="s">
        <v>13</v>
      </c>
      <c r="G444" s="4" t="s">
        <v>1226</v>
      </c>
      <c r="H444" s="1" t="str">
        <f>IFERROR(IF(Table1[[#This Row],[Age]]&lt;12,"Child",IF(Table1[[#This Row],[Age]]&lt;19,"Teen",IF(Table1[[#This Row],[Age]]&lt;59,"Adult",IF(G444="N/A","N/A","Senior Citizen")))),"N/A")</f>
        <v>N/A</v>
      </c>
      <c r="I444" s="1">
        <v>0</v>
      </c>
      <c r="J444" s="1">
        <v>0</v>
      </c>
      <c r="K444" s="1">
        <f>SUM(Table1[[#This Row],[SibSp]:[Parch]])</f>
        <v>0</v>
      </c>
      <c r="L444" s="1" t="s">
        <v>1309</v>
      </c>
      <c r="M444" s="14">
        <v>14.458299999999999</v>
      </c>
      <c r="N444" s="11" t="s">
        <v>1818</v>
      </c>
      <c r="O444" t="s">
        <v>1742</v>
      </c>
    </row>
    <row r="445" spans="1:15" ht="13.2" x14ac:dyDescent="0.25">
      <c r="A445" s="1">
        <v>579</v>
      </c>
      <c r="B445" s="1">
        <v>0</v>
      </c>
      <c r="C445" s="1" t="s">
        <v>1993</v>
      </c>
      <c r="D445" s="1">
        <v>3</v>
      </c>
      <c r="E445" s="1" t="s">
        <v>17</v>
      </c>
      <c r="G445" s="4" t="s">
        <v>1226</v>
      </c>
      <c r="H445" s="1" t="str">
        <f>IFERROR(IF(Table1[[#This Row],[Age]]&lt;12,"Child",IF(Table1[[#This Row],[Age]]&lt;19,"Teen",IF(Table1[[#This Row],[Age]]&lt;59,"Adult",IF(G445="N/A","N/A","Senior Citizen")))),"N/A")</f>
        <v>N/A</v>
      </c>
      <c r="I445" s="1">
        <v>1</v>
      </c>
      <c r="J445" s="1">
        <v>0</v>
      </c>
      <c r="K445" s="1">
        <f>SUM(Table1[[#This Row],[SibSp]:[Parch]])</f>
        <v>1</v>
      </c>
      <c r="L445" s="1" t="s">
        <v>1572</v>
      </c>
      <c r="M445" s="14">
        <v>14.458299999999999</v>
      </c>
      <c r="N445" s="11" t="s">
        <v>1818</v>
      </c>
      <c r="O445" t="s">
        <v>1742</v>
      </c>
    </row>
    <row r="446" spans="1:15" ht="13.2" x14ac:dyDescent="0.25">
      <c r="A446" s="1">
        <v>74</v>
      </c>
      <c r="B446" s="1">
        <v>0</v>
      </c>
      <c r="C446" s="1" t="s">
        <v>1993</v>
      </c>
      <c r="D446" s="1">
        <v>3</v>
      </c>
      <c r="E446" s="1" t="s">
        <v>13</v>
      </c>
      <c r="F446" s="1">
        <v>26</v>
      </c>
      <c r="G446" s="1">
        <v>26</v>
      </c>
      <c r="H446" s="1" t="str">
        <f>IFERROR(IF(Table1[[#This Row],[Age]]&lt;12,"Child",IF(Table1[[#This Row],[Age]]&lt;19,"Teen",IF(Table1[[#This Row],[Age]]&lt;59,"Adult",IF(G446="N/A","N/A","Senior Citizen")))),"N/A")</f>
        <v>Adult</v>
      </c>
      <c r="I446" s="1">
        <v>1</v>
      </c>
      <c r="J446" s="1">
        <v>0</v>
      </c>
      <c r="K446" s="1">
        <f>SUM(Table1[[#This Row],[SibSp]:[Parch]])</f>
        <v>1</v>
      </c>
      <c r="L446" s="1" t="s">
        <v>1276</v>
      </c>
      <c r="M446" s="14">
        <v>14.4542</v>
      </c>
      <c r="N446" s="11" t="s">
        <v>1797</v>
      </c>
      <c r="O446" t="s">
        <v>1742</v>
      </c>
    </row>
    <row r="447" spans="1:15" ht="13.2" x14ac:dyDescent="0.25">
      <c r="A447" s="1">
        <v>112</v>
      </c>
      <c r="B447" s="1">
        <v>0</v>
      </c>
      <c r="C447" s="1" t="s">
        <v>1993</v>
      </c>
      <c r="D447" s="1">
        <v>3</v>
      </c>
      <c r="E447" s="1" t="s">
        <v>17</v>
      </c>
      <c r="F447" s="18">
        <v>14.5</v>
      </c>
      <c r="G447" s="18">
        <v>14.5</v>
      </c>
      <c r="H447" s="1" t="str">
        <f>IFERROR(IF(Table1[[#This Row],[Age]]&lt;12,"Child",IF(Table1[[#This Row],[Age]]&lt;19,"Teen",IF(Table1[[#This Row],[Age]]&lt;59,"Adult",IF(G447="N/A","N/A","Senior Citizen")))),"N/A")</f>
        <v>Teen</v>
      </c>
      <c r="I447" s="1">
        <v>1</v>
      </c>
      <c r="J447" s="1">
        <v>0</v>
      </c>
      <c r="K447" s="1">
        <f>SUM(Table1[[#This Row],[SibSp]:[Parch]])</f>
        <v>1</v>
      </c>
      <c r="L447" s="1" t="s">
        <v>1306</v>
      </c>
      <c r="M447" s="14">
        <v>14.4542</v>
      </c>
      <c r="N447" s="11" t="s">
        <v>1797</v>
      </c>
      <c r="O447" t="s">
        <v>1742</v>
      </c>
    </row>
    <row r="448" spans="1:15" ht="13.2" x14ac:dyDescent="0.25">
      <c r="A448" s="1">
        <v>241</v>
      </c>
      <c r="B448" s="1">
        <v>0</v>
      </c>
      <c r="C448" s="1" t="s">
        <v>1993</v>
      </c>
      <c r="D448" s="1">
        <v>3</v>
      </c>
      <c r="E448" s="1" t="s">
        <v>17</v>
      </c>
      <c r="G448" s="4" t="s">
        <v>1226</v>
      </c>
      <c r="H448" s="1" t="str">
        <f>IFERROR(IF(Table1[[#This Row],[Age]]&lt;12,"Child",IF(Table1[[#This Row],[Age]]&lt;19,"Teen",IF(Table1[[#This Row],[Age]]&lt;59,"Adult",IF(G448="N/A","N/A","Senior Citizen")))),"N/A")</f>
        <v>N/A</v>
      </c>
      <c r="I448" s="1">
        <v>1</v>
      </c>
      <c r="J448" s="1">
        <v>0</v>
      </c>
      <c r="K448" s="1">
        <f>SUM(Table1[[#This Row],[SibSp]:[Parch]])</f>
        <v>1</v>
      </c>
      <c r="L448" s="1" t="s">
        <v>1306</v>
      </c>
      <c r="M448" s="14">
        <v>14.4542</v>
      </c>
      <c r="N448" s="11" t="s">
        <v>1797</v>
      </c>
      <c r="O448" t="s">
        <v>1742</v>
      </c>
    </row>
    <row r="449" spans="1:15" ht="13.2" x14ac:dyDescent="0.25">
      <c r="A449" s="1">
        <v>363</v>
      </c>
      <c r="B449" s="1">
        <v>0</v>
      </c>
      <c r="C449" s="1" t="s">
        <v>1993</v>
      </c>
      <c r="D449" s="1">
        <v>3</v>
      </c>
      <c r="E449" s="1" t="s">
        <v>17</v>
      </c>
      <c r="F449" s="1">
        <v>45</v>
      </c>
      <c r="G449" s="1">
        <v>45</v>
      </c>
      <c r="H449" s="1" t="str">
        <f>IFERROR(IF(Table1[[#This Row],[Age]]&lt;12,"Child",IF(Table1[[#This Row],[Age]]&lt;19,"Teen",IF(Table1[[#This Row],[Age]]&lt;59,"Adult",IF(G449="N/A","N/A","Senior Citizen")))),"N/A")</f>
        <v>Adult</v>
      </c>
      <c r="I449" s="1">
        <v>0</v>
      </c>
      <c r="J449" s="1">
        <v>1</v>
      </c>
      <c r="K449" s="1">
        <f>SUM(Table1[[#This Row],[SibSp]:[Parch]])</f>
        <v>1</v>
      </c>
      <c r="L449" s="1" t="s">
        <v>1449</v>
      </c>
      <c r="M449" s="14">
        <v>14.4542</v>
      </c>
      <c r="N449" s="11" t="s">
        <v>1797</v>
      </c>
      <c r="O449" t="s">
        <v>1742</v>
      </c>
    </row>
    <row r="450" spans="1:15" ht="13.2" x14ac:dyDescent="0.25">
      <c r="A450" s="1">
        <v>621</v>
      </c>
      <c r="B450" s="1">
        <v>0</v>
      </c>
      <c r="C450" s="1" t="s">
        <v>1993</v>
      </c>
      <c r="D450" s="1">
        <v>3</v>
      </c>
      <c r="E450" s="1" t="s">
        <v>13</v>
      </c>
      <c r="F450" s="1">
        <v>27</v>
      </c>
      <c r="G450" s="1">
        <v>27</v>
      </c>
      <c r="H450" s="1" t="str">
        <f>IFERROR(IF(Table1[[#This Row],[Age]]&lt;12,"Child",IF(Table1[[#This Row],[Age]]&lt;19,"Teen",IF(Table1[[#This Row],[Age]]&lt;59,"Adult",IF(G450="N/A","N/A","Senior Citizen")))),"N/A")</f>
        <v>Adult</v>
      </c>
      <c r="I450" s="1">
        <v>1</v>
      </c>
      <c r="J450" s="1">
        <v>0</v>
      </c>
      <c r="K450" s="1">
        <f>SUM(Table1[[#This Row],[SibSp]:[Parch]])</f>
        <v>1</v>
      </c>
      <c r="L450" s="1" t="s">
        <v>1593</v>
      </c>
      <c r="M450" s="14">
        <v>14.4542</v>
      </c>
      <c r="N450" s="11" t="s">
        <v>1797</v>
      </c>
      <c r="O450" t="s">
        <v>1742</v>
      </c>
    </row>
    <row r="451" spans="1:15" ht="13.2" x14ac:dyDescent="0.25">
      <c r="A451" s="1">
        <v>703</v>
      </c>
      <c r="B451" s="1">
        <v>0</v>
      </c>
      <c r="C451" s="1" t="s">
        <v>1993</v>
      </c>
      <c r="D451" s="1">
        <v>3</v>
      </c>
      <c r="E451" s="1" t="s">
        <v>17</v>
      </c>
      <c r="F451" s="1">
        <v>18</v>
      </c>
      <c r="G451" s="1">
        <v>18</v>
      </c>
      <c r="H451" s="1" t="str">
        <f>IFERROR(IF(Table1[[#This Row],[Age]]&lt;12,"Child",IF(Table1[[#This Row],[Age]]&lt;19,"Teen",IF(Table1[[#This Row],[Age]]&lt;59,"Adult",IF(G451="N/A","N/A","Senior Citizen")))),"N/A")</f>
        <v>Teen</v>
      </c>
      <c r="I451" s="1">
        <v>0</v>
      </c>
      <c r="J451" s="1">
        <v>1</v>
      </c>
      <c r="K451" s="1">
        <f>SUM(Table1[[#This Row],[SibSp]:[Parch]])</f>
        <v>1</v>
      </c>
      <c r="L451" s="1" t="s">
        <v>1449</v>
      </c>
      <c r="M451" s="14">
        <v>14.4542</v>
      </c>
      <c r="N451" s="11" t="s">
        <v>1797</v>
      </c>
      <c r="O451" t="s">
        <v>1742</v>
      </c>
    </row>
    <row r="452" spans="1:15" ht="13.2" x14ac:dyDescent="0.25">
      <c r="A452" s="1">
        <v>831</v>
      </c>
      <c r="B452" s="1">
        <v>1</v>
      </c>
      <c r="C452" s="1" t="s">
        <v>1994</v>
      </c>
      <c r="D452" s="1">
        <v>3</v>
      </c>
      <c r="E452" s="1" t="s">
        <v>17</v>
      </c>
      <c r="F452" s="1">
        <v>15</v>
      </c>
      <c r="G452" s="1">
        <v>15</v>
      </c>
      <c r="H452" s="1" t="str">
        <f>IFERROR(IF(Table1[[#This Row],[Age]]&lt;12,"Child",IF(Table1[[#This Row],[Age]]&lt;19,"Teen",IF(Table1[[#This Row],[Age]]&lt;59,"Adult",IF(G452="N/A","N/A","Senior Citizen")))),"N/A")</f>
        <v>Teen</v>
      </c>
      <c r="I452" s="1">
        <v>1</v>
      </c>
      <c r="J452" s="1">
        <v>0</v>
      </c>
      <c r="K452" s="1">
        <f>SUM(Table1[[#This Row],[SibSp]:[Parch]])</f>
        <v>1</v>
      </c>
      <c r="L452" s="1" t="s">
        <v>1593</v>
      </c>
      <c r="M452" s="14">
        <v>14.4542</v>
      </c>
      <c r="N452" s="11" t="s">
        <v>1797</v>
      </c>
      <c r="O452" t="s">
        <v>1742</v>
      </c>
    </row>
    <row r="453" spans="1:15" ht="13.2" x14ac:dyDescent="0.25">
      <c r="A453" s="1">
        <v>424</v>
      </c>
      <c r="B453" s="1">
        <v>0</v>
      </c>
      <c r="C453" s="1" t="s">
        <v>1993</v>
      </c>
      <c r="D453" s="1">
        <v>3</v>
      </c>
      <c r="E453" s="1" t="s">
        <v>17</v>
      </c>
      <c r="F453" s="1">
        <v>28</v>
      </c>
      <c r="G453" s="1">
        <v>28</v>
      </c>
      <c r="H453" s="1" t="str">
        <f>IFERROR(IF(Table1[[#This Row],[Age]]&lt;12,"Child",IF(Table1[[#This Row],[Age]]&lt;19,"Teen",IF(Table1[[#This Row],[Age]]&lt;59,"Adult",IF(G453="N/A","N/A","Senior Citizen")))),"N/A")</f>
        <v>Adult</v>
      </c>
      <c r="I453" s="1">
        <v>1</v>
      </c>
      <c r="J453" s="1">
        <v>1</v>
      </c>
      <c r="K453" s="1">
        <f>SUM(Table1[[#This Row],[SibSp]:[Parch]])</f>
        <v>2</v>
      </c>
      <c r="L453" s="1" t="s">
        <v>1487</v>
      </c>
      <c r="M453" s="14">
        <v>14.4</v>
      </c>
      <c r="N453" s="11" t="s">
        <v>1918</v>
      </c>
      <c r="O453" t="s">
        <v>1741</v>
      </c>
    </row>
    <row r="454" spans="1:15" ht="13.2" x14ac:dyDescent="0.25">
      <c r="A454" s="1">
        <v>617</v>
      </c>
      <c r="B454" s="1">
        <v>0</v>
      </c>
      <c r="C454" s="1" t="s">
        <v>1993</v>
      </c>
      <c r="D454" s="1">
        <v>3</v>
      </c>
      <c r="E454" s="1" t="s">
        <v>13</v>
      </c>
      <c r="F454" s="1">
        <v>34</v>
      </c>
      <c r="G454" s="1">
        <v>34</v>
      </c>
      <c r="H454" s="1" t="str">
        <f>IFERROR(IF(Table1[[#This Row],[Age]]&lt;12,"Child",IF(Table1[[#This Row],[Age]]&lt;19,"Teen",IF(Table1[[#This Row],[Age]]&lt;59,"Adult",IF(G454="N/A","N/A","Senior Citizen")))),"N/A")</f>
        <v>Adult</v>
      </c>
      <c r="I454" s="1">
        <v>1</v>
      </c>
      <c r="J454" s="1">
        <v>1</v>
      </c>
      <c r="K454" s="1">
        <f>SUM(Table1[[#This Row],[SibSp]:[Parch]])</f>
        <v>2</v>
      </c>
      <c r="L454" s="1" t="s">
        <v>1487</v>
      </c>
      <c r="M454" s="14">
        <v>14.4</v>
      </c>
      <c r="N454" s="11" t="s">
        <v>1918</v>
      </c>
      <c r="O454" t="s">
        <v>1741</v>
      </c>
    </row>
    <row r="455" spans="1:15" ht="13.2" x14ac:dyDescent="0.25">
      <c r="A455" s="1">
        <v>861</v>
      </c>
      <c r="B455" s="1">
        <v>0</v>
      </c>
      <c r="C455" s="1" t="s">
        <v>1993</v>
      </c>
      <c r="D455" s="1">
        <v>3</v>
      </c>
      <c r="E455" s="1" t="s">
        <v>13</v>
      </c>
      <c r="F455" s="1">
        <v>41</v>
      </c>
      <c r="G455" s="1">
        <v>41</v>
      </c>
      <c r="H455" s="1" t="str">
        <f>IFERROR(IF(Table1[[#This Row],[Age]]&lt;12,"Child",IF(Table1[[#This Row],[Age]]&lt;19,"Teen",IF(Table1[[#This Row],[Age]]&lt;59,"Adult",IF(G455="N/A","N/A","Senior Citizen")))),"N/A")</f>
        <v>Adult</v>
      </c>
      <c r="I455" s="1">
        <v>2</v>
      </c>
      <c r="J455" s="1">
        <v>0</v>
      </c>
      <c r="K455" s="1">
        <f>SUM(Table1[[#This Row],[SibSp]:[Parch]])</f>
        <v>2</v>
      </c>
      <c r="L455" s="1" t="s">
        <v>1723</v>
      </c>
      <c r="M455" s="14">
        <v>14.1083</v>
      </c>
      <c r="N455" s="11" t="s">
        <v>1986</v>
      </c>
      <c r="O455" t="s">
        <v>1741</v>
      </c>
    </row>
    <row r="456" spans="1:15" ht="13.2" x14ac:dyDescent="0.25">
      <c r="A456" s="1">
        <v>318</v>
      </c>
      <c r="B456" s="1">
        <v>0</v>
      </c>
      <c r="C456" s="1" t="s">
        <v>1993</v>
      </c>
      <c r="D456" s="1">
        <v>2</v>
      </c>
      <c r="E456" s="1" t="s">
        <v>13</v>
      </c>
      <c r="F456" s="1">
        <v>54</v>
      </c>
      <c r="G456" s="1">
        <v>54</v>
      </c>
      <c r="H456" s="1" t="str">
        <f>IFERROR(IF(Table1[[#This Row],[Age]]&lt;12,"Child",IF(Table1[[#This Row],[Age]]&lt;19,"Teen",IF(Table1[[#This Row],[Age]]&lt;59,"Adult",IF(G456="N/A","N/A","Senior Citizen")))),"N/A")</f>
        <v>Adult</v>
      </c>
      <c r="I456" s="1">
        <v>0</v>
      </c>
      <c r="J456" s="1">
        <v>0</v>
      </c>
      <c r="K456" s="1">
        <f>SUM(Table1[[#This Row],[SibSp]:[Parch]])</f>
        <v>0</v>
      </c>
      <c r="L456" s="1" t="s">
        <v>1422</v>
      </c>
      <c r="M456" s="14">
        <v>14</v>
      </c>
      <c r="N456" s="11" t="s">
        <v>1893</v>
      </c>
      <c r="O456" t="s">
        <v>1741</v>
      </c>
    </row>
    <row r="457" spans="1:15" ht="13.2" x14ac:dyDescent="0.25">
      <c r="A457" s="1">
        <v>548</v>
      </c>
      <c r="B457" s="1">
        <v>1</v>
      </c>
      <c r="C457" s="1" t="s">
        <v>1994</v>
      </c>
      <c r="D457" s="1">
        <v>2</v>
      </c>
      <c r="E457" s="1" t="s">
        <v>13</v>
      </c>
      <c r="G457" s="4" t="s">
        <v>1226</v>
      </c>
      <c r="H457" s="1" t="str">
        <f>IFERROR(IF(Table1[[#This Row],[Age]]&lt;12,"Child",IF(Table1[[#This Row],[Age]]&lt;19,"Teen",IF(Table1[[#This Row],[Age]]&lt;59,"Adult",IF(G457="N/A","N/A","Senior Citizen")))),"N/A")</f>
        <v>N/A</v>
      </c>
      <c r="I457" s="1">
        <v>0</v>
      </c>
      <c r="J457" s="1">
        <v>0</v>
      </c>
      <c r="K457" s="1">
        <f>SUM(Table1[[#This Row],[SibSp]:[Parch]])</f>
        <v>0</v>
      </c>
      <c r="L457" s="1" t="s">
        <v>789</v>
      </c>
      <c r="M457" s="14">
        <v>13.862500000000001</v>
      </c>
      <c r="N457" s="11" t="s">
        <v>1947</v>
      </c>
      <c r="O457" t="s">
        <v>1742</v>
      </c>
    </row>
    <row r="458" spans="1:15" ht="13.2" x14ac:dyDescent="0.25">
      <c r="A458" s="1">
        <v>867</v>
      </c>
      <c r="B458" s="1">
        <v>1</v>
      </c>
      <c r="C458" s="1" t="s">
        <v>1994</v>
      </c>
      <c r="D458" s="1">
        <v>2</v>
      </c>
      <c r="E458" s="1" t="s">
        <v>17</v>
      </c>
      <c r="F458" s="1">
        <v>27</v>
      </c>
      <c r="G458" s="1">
        <v>27</v>
      </c>
      <c r="H458" s="1" t="str">
        <f>IFERROR(IF(Table1[[#This Row],[Age]]&lt;12,"Child",IF(Table1[[#This Row],[Age]]&lt;19,"Teen",IF(Table1[[#This Row],[Age]]&lt;59,"Adult",IF(G458="N/A","N/A","Senior Citizen")))),"N/A")</f>
        <v>Adult</v>
      </c>
      <c r="I458" s="1">
        <v>1</v>
      </c>
      <c r="J458" s="1">
        <v>0</v>
      </c>
      <c r="K458" s="1">
        <f>SUM(Table1[[#This Row],[SibSp]:[Parch]])</f>
        <v>1</v>
      </c>
      <c r="L458" s="1" t="s">
        <v>1192</v>
      </c>
      <c r="M458" s="14">
        <v>13.8583</v>
      </c>
      <c r="N458" s="11" t="s">
        <v>1987</v>
      </c>
      <c r="O458" t="s">
        <v>1742</v>
      </c>
    </row>
    <row r="459" spans="1:15" ht="13.2" x14ac:dyDescent="0.25">
      <c r="A459" s="1">
        <v>474</v>
      </c>
      <c r="B459" s="1">
        <v>1</v>
      </c>
      <c r="C459" s="1" t="s">
        <v>1994</v>
      </c>
      <c r="D459" s="1">
        <v>2</v>
      </c>
      <c r="E459" s="1" t="s">
        <v>17</v>
      </c>
      <c r="F459" s="1">
        <v>23</v>
      </c>
      <c r="G459" s="1">
        <v>23</v>
      </c>
      <c r="H459" s="1" t="str">
        <f>IFERROR(IF(Table1[[#This Row],[Age]]&lt;12,"Child",IF(Table1[[#This Row],[Age]]&lt;19,"Teen",IF(Table1[[#This Row],[Age]]&lt;59,"Adult",IF(G459="N/A","N/A","Senior Citizen")))),"N/A")</f>
        <v>Adult</v>
      </c>
      <c r="I459" s="1">
        <v>0</v>
      </c>
      <c r="J459" s="1">
        <v>0</v>
      </c>
      <c r="K459" s="1">
        <f>SUM(Table1[[#This Row],[SibSp]:[Parch]])</f>
        <v>0</v>
      </c>
      <c r="L459" s="1" t="s">
        <v>686</v>
      </c>
      <c r="M459" s="14">
        <v>13.791700000000001</v>
      </c>
      <c r="N459" s="11" t="s">
        <v>1927</v>
      </c>
      <c r="O459" t="s">
        <v>1742</v>
      </c>
    </row>
    <row r="460" spans="1:15" ht="13.2" x14ac:dyDescent="0.25">
      <c r="A460" s="1">
        <v>233</v>
      </c>
      <c r="B460" s="1">
        <v>0</v>
      </c>
      <c r="C460" s="1" t="s">
        <v>1993</v>
      </c>
      <c r="D460" s="1">
        <v>2</v>
      </c>
      <c r="E460" s="1" t="s">
        <v>13</v>
      </c>
      <c r="F460" s="1">
        <v>59</v>
      </c>
      <c r="G460" s="1">
        <v>59</v>
      </c>
      <c r="H460" s="1" t="str">
        <f>IFERROR(IF(Table1[[#This Row],[Age]]&lt;12,"Child",IF(Table1[[#This Row],[Age]]&lt;19,"Teen",IF(Table1[[#This Row],[Age]]&lt;59,"Adult",IF(G460="N/A","N/A","Senior Citizen")))),"N/A")</f>
        <v>Senior Citizen</v>
      </c>
      <c r="I460" s="1">
        <v>0</v>
      </c>
      <c r="J460" s="1">
        <v>0</v>
      </c>
      <c r="K460" s="1">
        <f>SUM(Table1[[#This Row],[SibSp]:[Parch]])</f>
        <v>0</v>
      </c>
      <c r="L460" s="1" t="s">
        <v>1371</v>
      </c>
      <c r="M460" s="14">
        <v>13.5</v>
      </c>
      <c r="N460" s="11" t="s">
        <v>1863</v>
      </c>
      <c r="O460" t="s">
        <v>1741</v>
      </c>
    </row>
    <row r="461" spans="1:15" ht="13.2" x14ac:dyDescent="0.25">
      <c r="A461" s="1">
        <v>563</v>
      </c>
      <c r="B461" s="1">
        <v>0</v>
      </c>
      <c r="C461" s="1" t="s">
        <v>1993</v>
      </c>
      <c r="D461" s="1">
        <v>2</v>
      </c>
      <c r="E461" s="1" t="s">
        <v>13</v>
      </c>
      <c r="F461" s="1">
        <v>28</v>
      </c>
      <c r="G461" s="1">
        <v>28</v>
      </c>
      <c r="H461" s="1" t="str">
        <f>IFERROR(IF(Table1[[#This Row],[Age]]&lt;12,"Child",IF(Table1[[#This Row],[Age]]&lt;19,"Teen",IF(Table1[[#This Row],[Age]]&lt;59,"Adult",IF(G461="N/A","N/A","Senior Citizen")))),"N/A")</f>
        <v>Adult</v>
      </c>
      <c r="I461" s="1">
        <v>0</v>
      </c>
      <c r="J461" s="1">
        <v>0</v>
      </c>
      <c r="K461" s="1">
        <f>SUM(Table1[[#This Row],[SibSp]:[Parch]])</f>
        <v>0</v>
      </c>
      <c r="L461" s="1" t="s">
        <v>1564</v>
      </c>
      <c r="M461" s="14">
        <v>13.5</v>
      </c>
      <c r="N461" s="11" t="s">
        <v>1863</v>
      </c>
      <c r="O461" t="s">
        <v>1741</v>
      </c>
    </row>
    <row r="462" spans="1:15" ht="13.2" x14ac:dyDescent="0.25">
      <c r="A462" s="1">
        <v>696</v>
      </c>
      <c r="B462" s="1">
        <v>0</v>
      </c>
      <c r="C462" s="1" t="s">
        <v>1993</v>
      </c>
      <c r="D462" s="1">
        <v>2</v>
      </c>
      <c r="E462" s="1" t="s">
        <v>13</v>
      </c>
      <c r="F462" s="1">
        <v>52</v>
      </c>
      <c r="G462" s="1">
        <v>52</v>
      </c>
      <c r="H462" s="1" t="str">
        <f>IFERROR(IF(Table1[[#This Row],[Age]]&lt;12,"Child",IF(Table1[[#This Row],[Age]]&lt;19,"Teen",IF(Table1[[#This Row],[Age]]&lt;59,"Adult",IF(G462="N/A","N/A","Senior Citizen")))),"N/A")</f>
        <v>Adult</v>
      </c>
      <c r="I462" s="1">
        <v>0</v>
      </c>
      <c r="J462" s="1">
        <v>0</v>
      </c>
      <c r="K462" s="1">
        <f>SUM(Table1[[#This Row],[SibSp]:[Parch]])</f>
        <v>0</v>
      </c>
      <c r="L462" s="1" t="s">
        <v>1636</v>
      </c>
      <c r="M462" s="14">
        <v>13.5</v>
      </c>
      <c r="N462" s="11" t="s">
        <v>1863</v>
      </c>
      <c r="O462" t="s">
        <v>1741</v>
      </c>
    </row>
    <row r="463" spans="1:15" ht="13.2" x14ac:dyDescent="0.25">
      <c r="A463" s="1">
        <v>707</v>
      </c>
      <c r="B463" s="1">
        <v>1</v>
      </c>
      <c r="C463" s="1" t="s">
        <v>1994</v>
      </c>
      <c r="D463" s="1">
        <v>2</v>
      </c>
      <c r="E463" s="1" t="s">
        <v>17</v>
      </c>
      <c r="F463" s="1">
        <v>45</v>
      </c>
      <c r="G463" s="1">
        <v>45</v>
      </c>
      <c r="H463" s="1" t="str">
        <f>IFERROR(IF(Table1[[#This Row],[Age]]&lt;12,"Child",IF(Table1[[#This Row],[Age]]&lt;19,"Teen",IF(Table1[[#This Row],[Age]]&lt;59,"Adult",IF(G463="N/A","N/A","Senior Citizen")))),"N/A")</f>
        <v>Adult</v>
      </c>
      <c r="I463" s="1">
        <v>0</v>
      </c>
      <c r="J463" s="1">
        <v>0</v>
      </c>
      <c r="K463" s="1">
        <f>SUM(Table1[[#This Row],[SibSp]:[Parch]])</f>
        <v>0</v>
      </c>
      <c r="L463" s="1" t="s">
        <v>1642</v>
      </c>
      <c r="M463" s="14">
        <v>13.5</v>
      </c>
      <c r="N463" s="11" t="s">
        <v>1863</v>
      </c>
      <c r="O463" t="s">
        <v>1741</v>
      </c>
    </row>
    <row r="464" spans="1:15" ht="13.2" x14ac:dyDescent="0.25">
      <c r="A464" s="1">
        <v>692</v>
      </c>
      <c r="B464" s="1">
        <v>1</v>
      </c>
      <c r="C464" s="1" t="s">
        <v>1994</v>
      </c>
      <c r="D464" s="1">
        <v>3</v>
      </c>
      <c r="E464" s="1" t="s">
        <v>17</v>
      </c>
      <c r="F464" s="1">
        <v>4</v>
      </c>
      <c r="G464" s="1">
        <v>4</v>
      </c>
      <c r="H464" s="1" t="str">
        <f>IFERROR(IF(Table1[[#This Row],[Age]]&lt;12,"Child",IF(Table1[[#This Row],[Age]]&lt;19,"Teen",IF(Table1[[#This Row],[Age]]&lt;59,"Adult",IF(G464="N/A","N/A","Senior Citizen")))),"N/A")</f>
        <v>Child</v>
      </c>
      <c r="I464" s="1">
        <v>0</v>
      </c>
      <c r="J464" s="1">
        <v>1</v>
      </c>
      <c r="K464" s="1">
        <f>SUM(Table1[[#This Row],[SibSp]:[Parch]])</f>
        <v>1</v>
      </c>
      <c r="L464" s="1" t="s">
        <v>1633</v>
      </c>
      <c r="M464" s="14">
        <v>13.416700000000001</v>
      </c>
      <c r="N464" s="11" t="s">
        <v>1970</v>
      </c>
      <c r="O464" t="s">
        <v>1742</v>
      </c>
    </row>
    <row r="465" spans="1:15" ht="13.2" x14ac:dyDescent="0.25">
      <c r="A465" s="1">
        <v>18</v>
      </c>
      <c r="B465" s="1">
        <v>1</v>
      </c>
      <c r="C465" s="1" t="s">
        <v>1994</v>
      </c>
      <c r="D465" s="1">
        <v>2</v>
      </c>
      <c r="E465" s="1" t="s">
        <v>13</v>
      </c>
      <c r="G465" s="4" t="s">
        <v>1226</v>
      </c>
      <c r="H465" s="1" t="str">
        <f>IFERROR(IF(Table1[[#This Row],[Age]]&lt;12,"Child",IF(Table1[[#This Row],[Age]]&lt;19,"Teen",IF(Table1[[#This Row],[Age]]&lt;59,"Adult",IF(G465="N/A","N/A","Senior Citizen")))),"N/A")</f>
        <v>N/A</v>
      </c>
      <c r="I465" s="1">
        <v>0</v>
      </c>
      <c r="J465" s="1">
        <v>0</v>
      </c>
      <c r="K465" s="1">
        <f>SUM(Table1[[#This Row],[SibSp]:[Parch]])</f>
        <v>0</v>
      </c>
      <c r="L465" s="1" t="s">
        <v>1239</v>
      </c>
      <c r="M465" s="14">
        <v>13</v>
      </c>
      <c r="N465" s="11" t="s">
        <v>1760</v>
      </c>
      <c r="O465" t="s">
        <v>1741</v>
      </c>
    </row>
    <row r="466" spans="1:15" ht="13.2" x14ac:dyDescent="0.25">
      <c r="A466" s="1">
        <v>22</v>
      </c>
      <c r="B466" s="1">
        <v>1</v>
      </c>
      <c r="C466" s="1" t="s">
        <v>1994</v>
      </c>
      <c r="D466" s="1">
        <v>2</v>
      </c>
      <c r="E466" s="1" t="s">
        <v>13</v>
      </c>
      <c r="F466" s="1">
        <v>34</v>
      </c>
      <c r="G466" s="1">
        <v>34</v>
      </c>
      <c r="H466" s="1" t="str">
        <f>IFERROR(IF(Table1[[#This Row],[Age]]&lt;12,"Child",IF(Table1[[#This Row],[Age]]&lt;19,"Teen",IF(Table1[[#This Row],[Age]]&lt;59,"Adult",IF(G466="N/A","N/A","Senior Citizen")))),"N/A")</f>
        <v>Adult</v>
      </c>
      <c r="I466" s="1">
        <v>0</v>
      </c>
      <c r="J466" s="1">
        <v>0</v>
      </c>
      <c r="K466" s="1">
        <f>SUM(Table1[[#This Row],[SibSp]:[Parch]])</f>
        <v>0</v>
      </c>
      <c r="L466" s="1" t="s">
        <v>1243</v>
      </c>
      <c r="M466" s="14">
        <v>13</v>
      </c>
      <c r="N466" s="11" t="s">
        <v>1760</v>
      </c>
      <c r="O466" t="s">
        <v>1741</v>
      </c>
    </row>
    <row r="467" spans="1:15" ht="13.2" x14ac:dyDescent="0.25">
      <c r="A467" s="1">
        <v>124</v>
      </c>
      <c r="B467" s="1">
        <v>1</v>
      </c>
      <c r="C467" s="1" t="s">
        <v>1994</v>
      </c>
      <c r="D467" s="1">
        <v>2</v>
      </c>
      <c r="E467" s="1" t="s">
        <v>17</v>
      </c>
      <c r="F467" s="18">
        <v>32.5</v>
      </c>
      <c r="G467" s="18">
        <v>32.5</v>
      </c>
      <c r="H467" s="1" t="str">
        <f>IFERROR(IF(Table1[[#This Row],[Age]]&lt;12,"Child",IF(Table1[[#This Row],[Age]]&lt;19,"Teen",IF(Table1[[#This Row],[Age]]&lt;59,"Adult",IF(G467="N/A","N/A","Senior Citizen")))),"N/A")</f>
        <v>Adult</v>
      </c>
      <c r="I467" s="1">
        <v>0</v>
      </c>
      <c r="J467" s="1">
        <v>0</v>
      </c>
      <c r="K467" s="1">
        <f>SUM(Table1[[#This Row],[SibSp]:[Parch]])</f>
        <v>0</v>
      </c>
      <c r="L467" s="1" t="s">
        <v>1311</v>
      </c>
      <c r="M467" s="14">
        <v>13</v>
      </c>
      <c r="N467" s="11" t="s">
        <v>1760</v>
      </c>
      <c r="O467" t="s">
        <v>1741</v>
      </c>
    </row>
    <row r="468" spans="1:15" ht="13.2" x14ac:dyDescent="0.25">
      <c r="A468" s="1">
        <v>135</v>
      </c>
      <c r="B468" s="1">
        <v>0</v>
      </c>
      <c r="C468" s="1" t="s">
        <v>1993</v>
      </c>
      <c r="D468" s="1">
        <v>2</v>
      </c>
      <c r="E468" s="1" t="s">
        <v>13</v>
      </c>
      <c r="F468" s="1">
        <v>25</v>
      </c>
      <c r="G468" s="1">
        <v>25</v>
      </c>
      <c r="H468" s="1" t="str">
        <f>IFERROR(IF(Table1[[#This Row],[Age]]&lt;12,"Child",IF(Table1[[#This Row],[Age]]&lt;19,"Teen",IF(Table1[[#This Row],[Age]]&lt;59,"Adult",IF(G468="N/A","N/A","Senior Citizen")))),"N/A")</f>
        <v>Adult</v>
      </c>
      <c r="I468" s="1">
        <v>0</v>
      </c>
      <c r="J468" s="1">
        <v>0</v>
      </c>
      <c r="K468" s="1">
        <f>SUM(Table1[[#This Row],[SibSp]:[Parch]])</f>
        <v>0</v>
      </c>
      <c r="L468" s="1" t="s">
        <v>212</v>
      </c>
      <c r="M468" s="14">
        <v>13</v>
      </c>
      <c r="N468" s="11" t="s">
        <v>1760</v>
      </c>
      <c r="O468" t="s">
        <v>1741</v>
      </c>
    </row>
    <row r="469" spans="1:15" ht="13.2" x14ac:dyDescent="0.25">
      <c r="A469" s="1">
        <v>150</v>
      </c>
      <c r="B469" s="1">
        <v>0</v>
      </c>
      <c r="C469" s="1" t="s">
        <v>1993</v>
      </c>
      <c r="D469" s="1">
        <v>2</v>
      </c>
      <c r="E469" s="1" t="s">
        <v>13</v>
      </c>
      <c r="F469" s="1">
        <v>42</v>
      </c>
      <c r="G469" s="1">
        <v>42</v>
      </c>
      <c r="H469" s="1" t="str">
        <f>IFERROR(IF(Table1[[#This Row],[Age]]&lt;12,"Child",IF(Table1[[#This Row],[Age]]&lt;19,"Teen",IF(Table1[[#This Row],[Age]]&lt;59,"Adult",IF(G469="N/A","N/A","Senior Citizen")))),"N/A")</f>
        <v>Adult</v>
      </c>
      <c r="I469" s="1">
        <v>0</v>
      </c>
      <c r="J469" s="1">
        <v>0</v>
      </c>
      <c r="K469" s="1">
        <f>SUM(Table1[[#This Row],[SibSp]:[Parch]])</f>
        <v>0</v>
      </c>
      <c r="L469" s="1" t="s">
        <v>1325</v>
      </c>
      <c r="M469" s="14">
        <v>13</v>
      </c>
      <c r="N469" s="11" t="s">
        <v>1760</v>
      </c>
      <c r="O469" t="s">
        <v>1741</v>
      </c>
    </row>
    <row r="470" spans="1:15" ht="13.2" x14ac:dyDescent="0.25">
      <c r="A470" s="1">
        <v>179</v>
      </c>
      <c r="B470" s="1">
        <v>0</v>
      </c>
      <c r="C470" s="1" t="s">
        <v>1993</v>
      </c>
      <c r="D470" s="1">
        <v>2</v>
      </c>
      <c r="E470" s="1" t="s">
        <v>13</v>
      </c>
      <c r="F470" s="1">
        <v>30</v>
      </c>
      <c r="G470" s="1">
        <v>30</v>
      </c>
      <c r="H470" s="1" t="str">
        <f>IFERROR(IF(Table1[[#This Row],[Age]]&lt;12,"Child",IF(Table1[[#This Row],[Age]]&lt;19,"Teen",IF(Table1[[#This Row],[Age]]&lt;59,"Adult",IF(G470="N/A","N/A","Senior Citizen")))),"N/A")</f>
        <v>Adult</v>
      </c>
      <c r="I470" s="1">
        <v>0</v>
      </c>
      <c r="J470" s="1">
        <v>0</v>
      </c>
      <c r="K470" s="1">
        <f>SUM(Table1[[#This Row],[SibSp]:[Parch]])</f>
        <v>0</v>
      </c>
      <c r="L470" s="1" t="s">
        <v>1338</v>
      </c>
      <c r="M470" s="14">
        <v>13</v>
      </c>
      <c r="N470" s="11" t="s">
        <v>1760</v>
      </c>
      <c r="O470" t="s">
        <v>1741</v>
      </c>
    </row>
    <row r="471" spans="1:15" ht="13.2" x14ac:dyDescent="0.25">
      <c r="A471" s="1">
        <v>191</v>
      </c>
      <c r="B471" s="1">
        <v>1</v>
      </c>
      <c r="C471" s="1" t="s">
        <v>1994</v>
      </c>
      <c r="D471" s="1">
        <v>2</v>
      </c>
      <c r="E471" s="1" t="s">
        <v>17</v>
      </c>
      <c r="F471" s="1">
        <v>32</v>
      </c>
      <c r="G471" s="1">
        <v>32</v>
      </c>
      <c r="H471" s="1" t="str">
        <f>IFERROR(IF(Table1[[#This Row],[Age]]&lt;12,"Child",IF(Table1[[#This Row],[Age]]&lt;19,"Teen",IF(Table1[[#This Row],[Age]]&lt;59,"Adult",IF(G471="N/A","N/A","Senior Citizen")))),"N/A")</f>
        <v>Adult</v>
      </c>
      <c r="I471" s="1">
        <v>0</v>
      </c>
      <c r="J471" s="1">
        <v>0</v>
      </c>
      <c r="K471" s="1">
        <f>SUM(Table1[[#This Row],[SibSp]:[Parch]])</f>
        <v>0</v>
      </c>
      <c r="L471" s="1" t="s">
        <v>1346</v>
      </c>
      <c r="M471" s="14">
        <v>13</v>
      </c>
      <c r="N471" s="11" t="s">
        <v>1760</v>
      </c>
      <c r="O471" t="s">
        <v>1741</v>
      </c>
    </row>
    <row r="472" spans="1:15" ht="13.2" x14ac:dyDescent="0.25">
      <c r="A472" s="1">
        <v>192</v>
      </c>
      <c r="B472" s="1">
        <v>0</v>
      </c>
      <c r="C472" s="1" t="s">
        <v>1993</v>
      </c>
      <c r="D472" s="1">
        <v>2</v>
      </c>
      <c r="E472" s="1" t="s">
        <v>13</v>
      </c>
      <c r="F472" s="1">
        <v>19</v>
      </c>
      <c r="G472" s="1">
        <v>19</v>
      </c>
      <c r="H472" s="1" t="str">
        <f>IFERROR(IF(Table1[[#This Row],[Age]]&lt;12,"Child",IF(Table1[[#This Row],[Age]]&lt;19,"Teen",IF(Table1[[#This Row],[Age]]&lt;59,"Adult",IF(G472="N/A","N/A","Senior Citizen")))),"N/A")</f>
        <v>Adult</v>
      </c>
      <c r="I472" s="1">
        <v>0</v>
      </c>
      <c r="J472" s="1">
        <v>0</v>
      </c>
      <c r="K472" s="1">
        <f>SUM(Table1[[#This Row],[SibSp]:[Parch]])</f>
        <v>0</v>
      </c>
      <c r="L472" s="1" t="s">
        <v>1347</v>
      </c>
      <c r="M472" s="14">
        <v>13</v>
      </c>
      <c r="N472" s="11" t="s">
        <v>1760</v>
      </c>
      <c r="O472" t="s">
        <v>1741</v>
      </c>
    </row>
    <row r="473" spans="1:15" ht="13.2" x14ac:dyDescent="0.25">
      <c r="A473" s="1">
        <v>200</v>
      </c>
      <c r="B473" s="1">
        <v>0</v>
      </c>
      <c r="C473" s="1" t="s">
        <v>1993</v>
      </c>
      <c r="D473" s="1">
        <v>2</v>
      </c>
      <c r="E473" s="1" t="s">
        <v>17</v>
      </c>
      <c r="F473" s="1">
        <v>24</v>
      </c>
      <c r="G473" s="1">
        <v>24</v>
      </c>
      <c r="H473" s="1" t="str">
        <f>IFERROR(IF(Table1[[#This Row],[Age]]&lt;12,"Child",IF(Table1[[#This Row],[Age]]&lt;19,"Teen",IF(Table1[[#This Row],[Age]]&lt;59,"Adult",IF(G473="N/A","N/A","Senior Citizen")))),"N/A")</f>
        <v>Adult</v>
      </c>
      <c r="I473" s="1">
        <v>0</v>
      </c>
      <c r="J473" s="1">
        <v>0</v>
      </c>
      <c r="K473" s="1">
        <f>SUM(Table1[[#This Row],[SibSp]:[Parch]])</f>
        <v>0</v>
      </c>
      <c r="L473" s="1" t="s">
        <v>1352</v>
      </c>
      <c r="M473" s="14">
        <v>13</v>
      </c>
      <c r="N473" s="11" t="s">
        <v>1760</v>
      </c>
      <c r="O473" t="s">
        <v>1741</v>
      </c>
    </row>
    <row r="474" spans="1:15" ht="13.2" x14ac:dyDescent="0.25">
      <c r="A474" s="1">
        <v>214</v>
      </c>
      <c r="B474" s="1">
        <v>0</v>
      </c>
      <c r="C474" s="1" t="s">
        <v>1993</v>
      </c>
      <c r="D474" s="1">
        <v>2</v>
      </c>
      <c r="E474" s="1" t="s">
        <v>13</v>
      </c>
      <c r="F474" s="1">
        <v>30</v>
      </c>
      <c r="G474" s="1">
        <v>30</v>
      </c>
      <c r="H474" s="1" t="str">
        <f>IFERROR(IF(Table1[[#This Row],[Age]]&lt;12,"Child",IF(Table1[[#This Row],[Age]]&lt;19,"Teen",IF(Table1[[#This Row],[Age]]&lt;59,"Adult",IF(G474="N/A","N/A","Senior Citizen")))),"N/A")</f>
        <v>Adult</v>
      </c>
      <c r="I474" s="1">
        <v>0</v>
      </c>
      <c r="J474" s="1">
        <v>0</v>
      </c>
      <c r="K474" s="1">
        <f>SUM(Table1[[#This Row],[SibSp]:[Parch]])</f>
        <v>0</v>
      </c>
      <c r="L474" s="1" t="s">
        <v>1360</v>
      </c>
      <c r="M474" s="14">
        <v>13</v>
      </c>
      <c r="N474" s="11" t="s">
        <v>1760</v>
      </c>
      <c r="O474" t="s">
        <v>1741</v>
      </c>
    </row>
    <row r="475" spans="1:15" ht="13.2" x14ac:dyDescent="0.25">
      <c r="A475" s="1">
        <v>222</v>
      </c>
      <c r="B475" s="1">
        <v>0</v>
      </c>
      <c r="C475" s="1" t="s">
        <v>1993</v>
      </c>
      <c r="D475" s="1">
        <v>2</v>
      </c>
      <c r="E475" s="1" t="s">
        <v>13</v>
      </c>
      <c r="F475" s="1">
        <v>27</v>
      </c>
      <c r="G475" s="1">
        <v>27</v>
      </c>
      <c r="H475" s="1" t="str">
        <f>IFERROR(IF(Table1[[#This Row],[Age]]&lt;12,"Child",IF(Table1[[#This Row],[Age]]&lt;19,"Teen",IF(Table1[[#This Row],[Age]]&lt;59,"Adult",IF(G475="N/A","N/A","Senior Citizen")))),"N/A")</f>
        <v>Adult</v>
      </c>
      <c r="I475" s="1">
        <v>0</v>
      </c>
      <c r="J475" s="1">
        <v>0</v>
      </c>
      <c r="K475" s="1">
        <f>SUM(Table1[[#This Row],[SibSp]:[Parch]])</f>
        <v>0</v>
      </c>
      <c r="L475" s="1" t="s">
        <v>1365</v>
      </c>
      <c r="M475" s="14">
        <v>13</v>
      </c>
      <c r="N475" s="11" t="s">
        <v>1760</v>
      </c>
      <c r="O475" t="s">
        <v>1741</v>
      </c>
    </row>
    <row r="476" spans="1:15" ht="13.2" x14ac:dyDescent="0.25">
      <c r="A476" s="1">
        <v>229</v>
      </c>
      <c r="B476" s="1">
        <v>0</v>
      </c>
      <c r="C476" s="1" t="s">
        <v>1993</v>
      </c>
      <c r="D476" s="1">
        <v>2</v>
      </c>
      <c r="E476" s="1" t="s">
        <v>13</v>
      </c>
      <c r="F476" s="1">
        <v>18</v>
      </c>
      <c r="G476" s="1">
        <v>18</v>
      </c>
      <c r="H476" s="1" t="str">
        <f>IFERROR(IF(Table1[[#This Row],[Age]]&lt;12,"Child",IF(Table1[[#This Row],[Age]]&lt;19,"Teen",IF(Table1[[#This Row],[Age]]&lt;59,"Adult",IF(G476="N/A","N/A","Senior Citizen")))),"N/A")</f>
        <v>Teen</v>
      </c>
      <c r="I476" s="1">
        <v>0</v>
      </c>
      <c r="J476" s="1">
        <v>0</v>
      </c>
      <c r="K476" s="1">
        <f>SUM(Table1[[#This Row],[SibSp]:[Parch]])</f>
        <v>0</v>
      </c>
      <c r="L476" s="1" t="s">
        <v>1369</v>
      </c>
      <c r="M476" s="14">
        <v>13</v>
      </c>
      <c r="N476" s="11" t="s">
        <v>1760</v>
      </c>
      <c r="O476" t="s">
        <v>1741</v>
      </c>
    </row>
    <row r="477" spans="1:15" ht="13.2" x14ac:dyDescent="0.25">
      <c r="A477" s="1">
        <v>289</v>
      </c>
      <c r="B477" s="1">
        <v>1</v>
      </c>
      <c r="C477" s="1" t="s">
        <v>1994</v>
      </c>
      <c r="D477" s="1">
        <v>2</v>
      </c>
      <c r="E477" s="1" t="s">
        <v>13</v>
      </c>
      <c r="F477" s="1">
        <v>42</v>
      </c>
      <c r="G477" s="1">
        <v>42</v>
      </c>
      <c r="H477" s="1" t="str">
        <f>IFERROR(IF(Table1[[#This Row],[Age]]&lt;12,"Child",IF(Table1[[#This Row],[Age]]&lt;19,"Teen",IF(Table1[[#This Row],[Age]]&lt;59,"Adult",IF(G477="N/A","N/A","Senior Citizen")))),"N/A")</f>
        <v>Adult</v>
      </c>
      <c r="I477" s="1">
        <v>0</v>
      </c>
      <c r="J477" s="1">
        <v>0</v>
      </c>
      <c r="K477" s="1">
        <f>SUM(Table1[[#This Row],[SibSp]:[Parch]])</f>
        <v>0</v>
      </c>
      <c r="L477" s="1" t="s">
        <v>1405</v>
      </c>
      <c r="M477" s="14">
        <v>13</v>
      </c>
      <c r="N477" s="11" t="s">
        <v>1760</v>
      </c>
      <c r="O477" t="s">
        <v>1741</v>
      </c>
    </row>
    <row r="478" spans="1:15" ht="13.2" x14ac:dyDescent="0.25">
      <c r="A478" s="1">
        <v>328</v>
      </c>
      <c r="B478" s="1">
        <v>1</v>
      </c>
      <c r="C478" s="1" t="s">
        <v>1994</v>
      </c>
      <c r="D478" s="1">
        <v>2</v>
      </c>
      <c r="E478" s="1" t="s">
        <v>17</v>
      </c>
      <c r="F478" s="1">
        <v>36</v>
      </c>
      <c r="G478" s="1">
        <v>36</v>
      </c>
      <c r="H478" s="1" t="str">
        <f>IFERROR(IF(Table1[[#This Row],[Age]]&lt;12,"Child",IF(Table1[[#This Row],[Age]]&lt;19,"Teen",IF(Table1[[#This Row],[Age]]&lt;59,"Adult",IF(G478="N/A","N/A","Senior Citizen")))),"N/A")</f>
        <v>Adult</v>
      </c>
      <c r="I478" s="1">
        <v>0</v>
      </c>
      <c r="J478" s="1">
        <v>0</v>
      </c>
      <c r="K478" s="1">
        <f>SUM(Table1[[#This Row],[SibSp]:[Parch]])</f>
        <v>0</v>
      </c>
      <c r="L478" s="1" t="s">
        <v>1428</v>
      </c>
      <c r="M478" s="14">
        <v>13</v>
      </c>
      <c r="N478" s="11" t="s">
        <v>1760</v>
      </c>
      <c r="O478" t="s">
        <v>1741</v>
      </c>
    </row>
    <row r="479" spans="1:15" ht="13.2" x14ac:dyDescent="0.25">
      <c r="A479" s="1">
        <v>343</v>
      </c>
      <c r="B479" s="1">
        <v>0</v>
      </c>
      <c r="C479" s="1" t="s">
        <v>1993</v>
      </c>
      <c r="D479" s="1">
        <v>2</v>
      </c>
      <c r="E479" s="1" t="s">
        <v>13</v>
      </c>
      <c r="F479" s="1">
        <v>28</v>
      </c>
      <c r="G479" s="1">
        <v>28</v>
      </c>
      <c r="H479" s="1" t="str">
        <f>IFERROR(IF(Table1[[#This Row],[Age]]&lt;12,"Child",IF(Table1[[#This Row],[Age]]&lt;19,"Teen",IF(Table1[[#This Row],[Age]]&lt;59,"Adult",IF(G479="N/A","N/A","Senior Citizen")))),"N/A")</f>
        <v>Adult</v>
      </c>
      <c r="I479" s="1">
        <v>0</v>
      </c>
      <c r="J479" s="1">
        <v>0</v>
      </c>
      <c r="K479" s="1">
        <f>SUM(Table1[[#This Row],[SibSp]:[Parch]])</f>
        <v>0</v>
      </c>
      <c r="L479" s="1" t="s">
        <v>1434</v>
      </c>
      <c r="M479" s="14">
        <v>13</v>
      </c>
      <c r="N479" s="11" t="s">
        <v>1760</v>
      </c>
      <c r="O479" t="s">
        <v>1741</v>
      </c>
    </row>
    <row r="480" spans="1:15" ht="13.2" x14ac:dyDescent="0.25">
      <c r="A480" s="1">
        <v>344</v>
      </c>
      <c r="B480" s="1">
        <v>0</v>
      </c>
      <c r="C480" s="1" t="s">
        <v>1993</v>
      </c>
      <c r="D480" s="1">
        <v>2</v>
      </c>
      <c r="E480" s="1" t="s">
        <v>13</v>
      </c>
      <c r="F480" s="1">
        <v>25</v>
      </c>
      <c r="G480" s="1">
        <v>25</v>
      </c>
      <c r="H480" s="1" t="str">
        <f>IFERROR(IF(Table1[[#This Row],[Age]]&lt;12,"Child",IF(Table1[[#This Row],[Age]]&lt;19,"Teen",IF(Table1[[#This Row],[Age]]&lt;59,"Adult",IF(G480="N/A","N/A","Senior Citizen")))),"N/A")</f>
        <v>Adult</v>
      </c>
      <c r="I480" s="1">
        <v>0</v>
      </c>
      <c r="J480" s="1">
        <v>0</v>
      </c>
      <c r="K480" s="1">
        <f>SUM(Table1[[#This Row],[SibSp]:[Parch]])</f>
        <v>0</v>
      </c>
      <c r="L480" s="1" t="s">
        <v>1435</v>
      </c>
      <c r="M480" s="14">
        <v>13</v>
      </c>
      <c r="N480" s="11" t="s">
        <v>1760</v>
      </c>
      <c r="O480" t="s">
        <v>1741</v>
      </c>
    </row>
    <row r="481" spans="1:15" ht="13.2" x14ac:dyDescent="0.25">
      <c r="A481" s="1">
        <v>345</v>
      </c>
      <c r="B481" s="1">
        <v>0</v>
      </c>
      <c r="C481" s="1" t="s">
        <v>1993</v>
      </c>
      <c r="D481" s="1">
        <v>2</v>
      </c>
      <c r="E481" s="1" t="s">
        <v>13</v>
      </c>
      <c r="F481" s="1">
        <v>36</v>
      </c>
      <c r="G481" s="1">
        <v>36</v>
      </c>
      <c r="H481" s="1" t="str">
        <f>IFERROR(IF(Table1[[#This Row],[Age]]&lt;12,"Child",IF(Table1[[#This Row],[Age]]&lt;19,"Teen",IF(Table1[[#This Row],[Age]]&lt;59,"Adult",IF(G481="N/A","N/A","Senior Citizen")))),"N/A")</f>
        <v>Adult</v>
      </c>
      <c r="I481" s="1">
        <v>0</v>
      </c>
      <c r="J481" s="1">
        <v>0</v>
      </c>
      <c r="K481" s="1">
        <f>SUM(Table1[[#This Row],[SibSp]:[Parch]])</f>
        <v>0</v>
      </c>
      <c r="L481" s="1" t="s">
        <v>1436</v>
      </c>
      <c r="M481" s="14">
        <v>13</v>
      </c>
      <c r="N481" s="11" t="s">
        <v>1760</v>
      </c>
      <c r="O481" t="s">
        <v>1741</v>
      </c>
    </row>
    <row r="482" spans="1:15" ht="13.2" x14ac:dyDescent="0.25">
      <c r="A482" s="1">
        <v>346</v>
      </c>
      <c r="B482" s="1">
        <v>1</v>
      </c>
      <c r="C482" s="1" t="s">
        <v>1994</v>
      </c>
      <c r="D482" s="1">
        <v>2</v>
      </c>
      <c r="E482" s="1" t="s">
        <v>17</v>
      </c>
      <c r="F482" s="1">
        <v>24</v>
      </c>
      <c r="G482" s="1">
        <v>24</v>
      </c>
      <c r="H482" s="1" t="str">
        <f>IFERROR(IF(Table1[[#This Row],[Age]]&lt;12,"Child",IF(Table1[[#This Row],[Age]]&lt;19,"Teen",IF(Table1[[#This Row],[Age]]&lt;59,"Adult",IF(G482="N/A","N/A","Senior Citizen")))),"N/A")</f>
        <v>Adult</v>
      </c>
      <c r="I482" s="1">
        <v>0</v>
      </c>
      <c r="J482" s="1">
        <v>0</v>
      </c>
      <c r="K482" s="1">
        <f>SUM(Table1[[#This Row],[SibSp]:[Parch]])</f>
        <v>0</v>
      </c>
      <c r="L482" s="1" t="s">
        <v>1437</v>
      </c>
      <c r="M482" s="14">
        <v>13</v>
      </c>
      <c r="N482" s="11" t="s">
        <v>1760</v>
      </c>
      <c r="O482" t="s">
        <v>1741</v>
      </c>
    </row>
    <row r="483" spans="1:15" ht="13.2" x14ac:dyDescent="0.25">
      <c r="A483" s="1">
        <v>347</v>
      </c>
      <c r="B483" s="1">
        <v>1</v>
      </c>
      <c r="C483" s="1" t="s">
        <v>1994</v>
      </c>
      <c r="D483" s="1">
        <v>2</v>
      </c>
      <c r="E483" s="1" t="s">
        <v>17</v>
      </c>
      <c r="F483" s="1">
        <v>40</v>
      </c>
      <c r="G483" s="1">
        <v>40</v>
      </c>
      <c r="H483" s="1" t="str">
        <f>IFERROR(IF(Table1[[#This Row],[Age]]&lt;12,"Child",IF(Table1[[#This Row],[Age]]&lt;19,"Teen",IF(Table1[[#This Row],[Age]]&lt;59,"Adult",IF(G483="N/A","N/A","Senior Citizen")))),"N/A")</f>
        <v>Adult</v>
      </c>
      <c r="I483" s="1">
        <v>0</v>
      </c>
      <c r="J483" s="1">
        <v>0</v>
      </c>
      <c r="K483" s="1">
        <f>SUM(Table1[[#This Row],[SibSp]:[Parch]])</f>
        <v>0</v>
      </c>
      <c r="L483" s="1" t="s">
        <v>1438</v>
      </c>
      <c r="M483" s="14">
        <v>13</v>
      </c>
      <c r="N483" s="11" t="s">
        <v>1760</v>
      </c>
      <c r="O483" t="s">
        <v>1741</v>
      </c>
    </row>
    <row r="484" spans="1:15" ht="13.2" x14ac:dyDescent="0.25">
      <c r="A484" s="1">
        <v>358</v>
      </c>
      <c r="B484" s="1">
        <v>0</v>
      </c>
      <c r="C484" s="1" t="s">
        <v>1993</v>
      </c>
      <c r="D484" s="1">
        <v>2</v>
      </c>
      <c r="E484" s="1" t="s">
        <v>17</v>
      </c>
      <c r="F484" s="1">
        <v>38</v>
      </c>
      <c r="G484" s="1">
        <v>38</v>
      </c>
      <c r="H484" s="1" t="str">
        <f>IFERROR(IF(Table1[[#This Row],[Age]]&lt;12,"Child",IF(Table1[[#This Row],[Age]]&lt;19,"Teen",IF(Table1[[#This Row],[Age]]&lt;59,"Adult",IF(G484="N/A","N/A","Senior Citizen")))),"N/A")</f>
        <v>Adult</v>
      </c>
      <c r="I484" s="1">
        <v>0</v>
      </c>
      <c r="J484" s="1">
        <v>0</v>
      </c>
      <c r="K484" s="1">
        <f>SUM(Table1[[#This Row],[SibSp]:[Parch]])</f>
        <v>0</v>
      </c>
      <c r="L484" s="1" t="s">
        <v>1446</v>
      </c>
      <c r="M484" s="14">
        <v>13</v>
      </c>
      <c r="N484" s="11" t="s">
        <v>1760</v>
      </c>
      <c r="O484" t="s">
        <v>1741</v>
      </c>
    </row>
    <row r="485" spans="1:15" ht="13.2" x14ac:dyDescent="0.25">
      <c r="A485" s="1">
        <v>388</v>
      </c>
      <c r="B485" s="1">
        <v>1</v>
      </c>
      <c r="C485" s="1" t="s">
        <v>1994</v>
      </c>
      <c r="D485" s="1">
        <v>2</v>
      </c>
      <c r="E485" s="1" t="s">
        <v>17</v>
      </c>
      <c r="F485" s="1">
        <v>36</v>
      </c>
      <c r="G485" s="1">
        <v>36</v>
      </c>
      <c r="H485" s="1" t="str">
        <f>IFERROR(IF(Table1[[#This Row],[Age]]&lt;12,"Child",IF(Table1[[#This Row],[Age]]&lt;19,"Teen",IF(Table1[[#This Row],[Age]]&lt;59,"Adult",IF(G485="N/A","N/A","Senior Citizen")))),"N/A")</f>
        <v>Adult</v>
      </c>
      <c r="I485" s="1">
        <v>0</v>
      </c>
      <c r="J485" s="1">
        <v>0</v>
      </c>
      <c r="K485" s="1">
        <f>SUM(Table1[[#This Row],[SibSp]:[Parch]])</f>
        <v>0</v>
      </c>
      <c r="L485" s="1" t="s">
        <v>1461</v>
      </c>
      <c r="M485" s="14">
        <v>13</v>
      </c>
      <c r="N485" s="11" t="s">
        <v>1760</v>
      </c>
      <c r="O485" t="s">
        <v>1741</v>
      </c>
    </row>
    <row r="486" spans="1:15" ht="13.2" x14ac:dyDescent="0.25">
      <c r="A486" s="1">
        <v>418</v>
      </c>
      <c r="B486" s="1">
        <v>1</v>
      </c>
      <c r="C486" s="1" t="s">
        <v>1994</v>
      </c>
      <c r="D486" s="1">
        <v>2</v>
      </c>
      <c r="E486" s="1" t="s">
        <v>17</v>
      </c>
      <c r="F486" s="1">
        <v>18</v>
      </c>
      <c r="G486" s="1">
        <v>18</v>
      </c>
      <c r="H486" s="1" t="str">
        <f>IFERROR(IF(Table1[[#This Row],[Age]]&lt;12,"Child",IF(Table1[[#This Row],[Age]]&lt;19,"Teen",IF(Table1[[#This Row],[Age]]&lt;59,"Adult",IF(G486="N/A","N/A","Senior Citizen")))),"N/A")</f>
        <v>Teen</v>
      </c>
      <c r="I486" s="1">
        <v>0</v>
      </c>
      <c r="J486" s="1">
        <v>2</v>
      </c>
      <c r="K486" s="1">
        <f>SUM(Table1[[#This Row],[SibSp]:[Parch]])</f>
        <v>2</v>
      </c>
      <c r="L486" s="1" t="s">
        <v>1482</v>
      </c>
      <c r="M486" s="14">
        <v>13</v>
      </c>
      <c r="N486" s="11" t="s">
        <v>1760</v>
      </c>
      <c r="O486" t="s">
        <v>1741</v>
      </c>
    </row>
    <row r="487" spans="1:15" ht="13.2" x14ac:dyDescent="0.25">
      <c r="A487" s="1">
        <v>419</v>
      </c>
      <c r="B487" s="1">
        <v>0</v>
      </c>
      <c r="C487" s="1" t="s">
        <v>1993</v>
      </c>
      <c r="D487" s="1">
        <v>2</v>
      </c>
      <c r="E487" s="1" t="s">
        <v>13</v>
      </c>
      <c r="F487" s="1">
        <v>30</v>
      </c>
      <c r="G487" s="1">
        <v>30</v>
      </c>
      <c r="H487" s="1" t="str">
        <f>IFERROR(IF(Table1[[#This Row],[Age]]&lt;12,"Child",IF(Table1[[#This Row],[Age]]&lt;19,"Teen",IF(Table1[[#This Row],[Age]]&lt;59,"Adult",IF(G487="N/A","N/A","Senior Citizen")))),"N/A")</f>
        <v>Adult</v>
      </c>
      <c r="I487" s="1">
        <v>0</v>
      </c>
      <c r="J487" s="1">
        <v>0</v>
      </c>
      <c r="K487" s="1">
        <f>SUM(Table1[[#This Row],[SibSp]:[Parch]])</f>
        <v>0</v>
      </c>
      <c r="L487" s="1" t="s">
        <v>1483</v>
      </c>
      <c r="M487" s="14">
        <v>13</v>
      </c>
      <c r="N487" s="11" t="s">
        <v>1760</v>
      </c>
      <c r="O487" t="s">
        <v>1741</v>
      </c>
    </row>
    <row r="488" spans="1:15" ht="13.2" x14ac:dyDescent="0.25">
      <c r="A488" s="1">
        <v>444</v>
      </c>
      <c r="B488" s="1">
        <v>1</v>
      </c>
      <c r="C488" s="1" t="s">
        <v>1994</v>
      </c>
      <c r="D488" s="1">
        <v>2</v>
      </c>
      <c r="E488" s="1" t="s">
        <v>17</v>
      </c>
      <c r="F488" s="1">
        <v>28</v>
      </c>
      <c r="G488" s="1">
        <v>28</v>
      </c>
      <c r="H488" s="1" t="str">
        <f>IFERROR(IF(Table1[[#This Row],[Age]]&lt;12,"Child",IF(Table1[[#This Row],[Age]]&lt;19,"Teen",IF(Table1[[#This Row],[Age]]&lt;59,"Adult",IF(G488="N/A","N/A","Senior Citizen")))),"N/A")</f>
        <v>Adult</v>
      </c>
      <c r="I488" s="1">
        <v>0</v>
      </c>
      <c r="J488" s="1">
        <v>0</v>
      </c>
      <c r="K488" s="1">
        <f>SUM(Table1[[#This Row],[SibSp]:[Parch]])</f>
        <v>0</v>
      </c>
      <c r="L488" s="1" t="s">
        <v>1496</v>
      </c>
      <c r="M488" s="14">
        <v>13</v>
      </c>
      <c r="N488" s="11" t="s">
        <v>1760</v>
      </c>
      <c r="O488" t="s">
        <v>1741</v>
      </c>
    </row>
    <row r="489" spans="1:15" ht="13.2" x14ac:dyDescent="0.25">
      <c r="A489" s="1">
        <v>464</v>
      </c>
      <c r="B489" s="1">
        <v>0</v>
      </c>
      <c r="C489" s="1" t="s">
        <v>1993</v>
      </c>
      <c r="D489" s="1">
        <v>2</v>
      </c>
      <c r="E489" s="1" t="s">
        <v>13</v>
      </c>
      <c r="F489" s="1">
        <v>48</v>
      </c>
      <c r="G489" s="1">
        <v>48</v>
      </c>
      <c r="H489" s="1" t="str">
        <f>IFERROR(IF(Table1[[#This Row],[Age]]&lt;12,"Child",IF(Table1[[#This Row],[Age]]&lt;19,"Teen",IF(Table1[[#This Row],[Age]]&lt;59,"Adult",IF(G489="N/A","N/A","Senior Citizen")))),"N/A")</f>
        <v>Adult</v>
      </c>
      <c r="I489" s="1">
        <v>0</v>
      </c>
      <c r="J489" s="1">
        <v>0</v>
      </c>
      <c r="K489" s="1">
        <f>SUM(Table1[[#This Row],[SibSp]:[Parch]])</f>
        <v>0</v>
      </c>
      <c r="L489" s="1" t="s">
        <v>1512</v>
      </c>
      <c r="M489" s="14">
        <v>13</v>
      </c>
      <c r="N489" s="11" t="s">
        <v>1760</v>
      </c>
      <c r="O489" t="s">
        <v>1741</v>
      </c>
    </row>
    <row r="490" spans="1:15" ht="13.2" x14ac:dyDescent="0.25">
      <c r="A490" s="1">
        <v>577</v>
      </c>
      <c r="B490" s="1">
        <v>1</v>
      </c>
      <c r="C490" s="1" t="s">
        <v>1994</v>
      </c>
      <c r="D490" s="1">
        <v>2</v>
      </c>
      <c r="E490" s="1" t="s">
        <v>17</v>
      </c>
      <c r="F490" s="1">
        <v>34</v>
      </c>
      <c r="G490" s="1">
        <v>34</v>
      </c>
      <c r="H490" s="1" t="str">
        <f>IFERROR(IF(Table1[[#This Row],[Age]]&lt;12,"Child",IF(Table1[[#This Row],[Age]]&lt;19,"Teen",IF(Table1[[#This Row],[Age]]&lt;59,"Adult",IF(G490="N/A","N/A","Senior Citizen")))),"N/A")</f>
        <v>Adult</v>
      </c>
      <c r="I490" s="1">
        <v>0</v>
      </c>
      <c r="J490" s="1">
        <v>0</v>
      </c>
      <c r="K490" s="1">
        <f>SUM(Table1[[#This Row],[SibSp]:[Parch]])</f>
        <v>0</v>
      </c>
      <c r="L490" s="1" t="s">
        <v>1571</v>
      </c>
      <c r="M490" s="14">
        <v>13</v>
      </c>
      <c r="N490" s="11" t="s">
        <v>1760</v>
      </c>
      <c r="O490" t="s">
        <v>1741</v>
      </c>
    </row>
    <row r="491" spans="1:15" ht="13.2" x14ac:dyDescent="0.25">
      <c r="A491" s="1">
        <v>636</v>
      </c>
      <c r="B491" s="1">
        <v>1</v>
      </c>
      <c r="C491" s="1" t="s">
        <v>1994</v>
      </c>
      <c r="D491" s="1">
        <v>2</v>
      </c>
      <c r="E491" s="1" t="s">
        <v>17</v>
      </c>
      <c r="F491" s="1">
        <v>28</v>
      </c>
      <c r="G491" s="1">
        <v>28</v>
      </c>
      <c r="H491" s="1" t="str">
        <f>IFERROR(IF(Table1[[#This Row],[Age]]&lt;12,"Child",IF(Table1[[#This Row],[Age]]&lt;19,"Teen",IF(Table1[[#This Row],[Age]]&lt;59,"Adult",IF(G491="N/A","N/A","Senior Citizen")))),"N/A")</f>
        <v>Adult</v>
      </c>
      <c r="I491" s="1">
        <v>0</v>
      </c>
      <c r="J491" s="1">
        <v>0</v>
      </c>
      <c r="K491" s="1">
        <f>SUM(Table1[[#This Row],[SibSp]:[Parch]])</f>
        <v>0</v>
      </c>
      <c r="L491" s="1" t="s">
        <v>1605</v>
      </c>
      <c r="M491" s="14">
        <v>13</v>
      </c>
      <c r="N491" s="11" t="s">
        <v>1760</v>
      </c>
      <c r="O491" t="s">
        <v>1741</v>
      </c>
    </row>
    <row r="492" spans="1:15" ht="13.2" x14ac:dyDescent="0.25">
      <c r="A492" s="1">
        <v>659</v>
      </c>
      <c r="B492" s="1">
        <v>0</v>
      </c>
      <c r="C492" s="1" t="s">
        <v>1993</v>
      </c>
      <c r="D492" s="1">
        <v>2</v>
      </c>
      <c r="E492" s="1" t="s">
        <v>13</v>
      </c>
      <c r="F492" s="1">
        <v>23</v>
      </c>
      <c r="G492" s="1">
        <v>23</v>
      </c>
      <c r="H492" s="1" t="str">
        <f>IFERROR(IF(Table1[[#This Row],[Age]]&lt;12,"Child",IF(Table1[[#This Row],[Age]]&lt;19,"Teen",IF(Table1[[#This Row],[Age]]&lt;59,"Adult",IF(G492="N/A","N/A","Senior Citizen")))),"N/A")</f>
        <v>Adult</v>
      </c>
      <c r="I492" s="1">
        <v>0</v>
      </c>
      <c r="J492" s="1">
        <v>0</v>
      </c>
      <c r="K492" s="1">
        <f>SUM(Table1[[#This Row],[SibSp]:[Parch]])</f>
        <v>0</v>
      </c>
      <c r="L492" s="1" t="s">
        <v>1614</v>
      </c>
      <c r="M492" s="14">
        <v>13</v>
      </c>
      <c r="N492" s="11" t="s">
        <v>1760</v>
      </c>
      <c r="O492" t="s">
        <v>1741</v>
      </c>
    </row>
    <row r="493" spans="1:15" ht="13.2" x14ac:dyDescent="0.25">
      <c r="A493" s="1">
        <v>667</v>
      </c>
      <c r="B493" s="1">
        <v>0</v>
      </c>
      <c r="C493" s="1" t="s">
        <v>1993</v>
      </c>
      <c r="D493" s="1">
        <v>2</v>
      </c>
      <c r="E493" s="1" t="s">
        <v>13</v>
      </c>
      <c r="F493" s="1">
        <v>25</v>
      </c>
      <c r="G493" s="1">
        <v>25</v>
      </c>
      <c r="H493" s="1" t="str">
        <f>IFERROR(IF(Table1[[#This Row],[Age]]&lt;12,"Child",IF(Table1[[#This Row],[Age]]&lt;19,"Teen",IF(Table1[[#This Row],[Age]]&lt;59,"Adult",IF(G493="N/A","N/A","Senior Citizen")))),"N/A")</f>
        <v>Adult</v>
      </c>
      <c r="I493" s="1">
        <v>0</v>
      </c>
      <c r="J493" s="1">
        <v>0</v>
      </c>
      <c r="K493" s="1">
        <f>SUM(Table1[[#This Row],[SibSp]:[Parch]])</f>
        <v>0</v>
      </c>
      <c r="L493" s="1" t="s">
        <v>1618</v>
      </c>
      <c r="M493" s="14">
        <v>13</v>
      </c>
      <c r="N493" s="11" t="s">
        <v>1760</v>
      </c>
      <c r="O493" t="s">
        <v>1741</v>
      </c>
    </row>
    <row r="494" spans="1:15" ht="13.2" x14ac:dyDescent="0.25">
      <c r="A494" s="1">
        <v>674</v>
      </c>
      <c r="B494" s="1">
        <v>1</v>
      </c>
      <c r="C494" s="1" t="s">
        <v>1994</v>
      </c>
      <c r="D494" s="1">
        <v>2</v>
      </c>
      <c r="E494" s="1" t="s">
        <v>13</v>
      </c>
      <c r="F494" s="1">
        <v>31</v>
      </c>
      <c r="G494" s="1">
        <v>31</v>
      </c>
      <c r="H494" s="1" t="str">
        <f>IFERROR(IF(Table1[[#This Row],[Age]]&lt;12,"Child",IF(Table1[[#This Row],[Age]]&lt;19,"Teen",IF(Table1[[#This Row],[Age]]&lt;59,"Adult",IF(G494="N/A","N/A","Senior Citizen")))),"N/A")</f>
        <v>Adult</v>
      </c>
      <c r="I494" s="1">
        <v>0</v>
      </c>
      <c r="J494" s="1">
        <v>0</v>
      </c>
      <c r="K494" s="1">
        <f>SUM(Table1[[#This Row],[SibSp]:[Parch]])</f>
        <v>0</v>
      </c>
      <c r="L494" s="1" t="s">
        <v>1622</v>
      </c>
      <c r="M494" s="14">
        <v>13</v>
      </c>
      <c r="N494" s="11" t="s">
        <v>1760</v>
      </c>
      <c r="O494" t="s">
        <v>1741</v>
      </c>
    </row>
    <row r="495" spans="1:15" ht="13.2" x14ac:dyDescent="0.25">
      <c r="A495" s="1">
        <v>715</v>
      </c>
      <c r="B495" s="1">
        <v>0</v>
      </c>
      <c r="C495" s="1" t="s">
        <v>1993</v>
      </c>
      <c r="D495" s="1">
        <v>2</v>
      </c>
      <c r="E495" s="1" t="s">
        <v>13</v>
      </c>
      <c r="F495" s="1">
        <v>52</v>
      </c>
      <c r="G495" s="1">
        <v>52</v>
      </c>
      <c r="H495" s="1" t="str">
        <f>IFERROR(IF(Table1[[#This Row],[Age]]&lt;12,"Child",IF(Table1[[#This Row],[Age]]&lt;19,"Teen",IF(Table1[[#This Row],[Age]]&lt;59,"Adult",IF(G495="N/A","N/A","Senior Citizen")))),"N/A")</f>
        <v>Adult</v>
      </c>
      <c r="I495" s="1">
        <v>0</v>
      </c>
      <c r="J495" s="1">
        <v>0</v>
      </c>
      <c r="K495" s="1">
        <f>SUM(Table1[[#This Row],[SibSp]:[Parch]])</f>
        <v>0</v>
      </c>
      <c r="L495" s="1" t="s">
        <v>1645</v>
      </c>
      <c r="M495" s="14">
        <v>13</v>
      </c>
      <c r="N495" s="11" t="s">
        <v>1760</v>
      </c>
      <c r="O495" t="s">
        <v>1741</v>
      </c>
    </row>
    <row r="496" spans="1:15" ht="13.2" x14ac:dyDescent="0.25">
      <c r="A496" s="1">
        <v>723</v>
      </c>
      <c r="B496" s="1">
        <v>0</v>
      </c>
      <c r="C496" s="1" t="s">
        <v>1993</v>
      </c>
      <c r="D496" s="1">
        <v>2</v>
      </c>
      <c r="E496" s="1" t="s">
        <v>13</v>
      </c>
      <c r="F496" s="1">
        <v>34</v>
      </c>
      <c r="G496" s="1">
        <v>34</v>
      </c>
      <c r="H496" s="1" t="str">
        <f>IFERROR(IF(Table1[[#This Row],[Age]]&lt;12,"Child",IF(Table1[[#This Row],[Age]]&lt;19,"Teen",IF(Table1[[#This Row],[Age]]&lt;59,"Adult",IF(G496="N/A","N/A","Senior Citizen")))),"N/A")</f>
        <v>Adult</v>
      </c>
      <c r="I496" s="1">
        <v>0</v>
      </c>
      <c r="J496" s="1">
        <v>0</v>
      </c>
      <c r="K496" s="1">
        <f>SUM(Table1[[#This Row],[SibSp]:[Parch]])</f>
        <v>0</v>
      </c>
      <c r="L496" s="1" t="s">
        <v>1651</v>
      </c>
      <c r="M496" s="14">
        <v>13</v>
      </c>
      <c r="N496" s="11" t="s">
        <v>1760</v>
      </c>
      <c r="O496" t="s">
        <v>1741</v>
      </c>
    </row>
    <row r="497" spans="1:15" ht="13.2" x14ac:dyDescent="0.25">
      <c r="A497" s="1">
        <v>724</v>
      </c>
      <c r="B497" s="1">
        <v>0</v>
      </c>
      <c r="C497" s="1" t="s">
        <v>1993</v>
      </c>
      <c r="D497" s="1">
        <v>2</v>
      </c>
      <c r="E497" s="1" t="s">
        <v>13</v>
      </c>
      <c r="F497" s="1">
        <v>50</v>
      </c>
      <c r="G497" s="1">
        <v>50</v>
      </c>
      <c r="H497" s="1" t="str">
        <f>IFERROR(IF(Table1[[#This Row],[Age]]&lt;12,"Child",IF(Table1[[#This Row],[Age]]&lt;19,"Teen",IF(Table1[[#This Row],[Age]]&lt;59,"Adult",IF(G497="N/A","N/A","Senior Citizen")))),"N/A")</f>
        <v>Adult</v>
      </c>
      <c r="I497" s="1">
        <v>0</v>
      </c>
      <c r="J497" s="1">
        <v>0</v>
      </c>
      <c r="K497" s="1">
        <f>SUM(Table1[[#This Row],[SibSp]:[Parch]])</f>
        <v>0</v>
      </c>
      <c r="L497" s="1" t="s">
        <v>1652</v>
      </c>
      <c r="M497" s="14">
        <v>13</v>
      </c>
      <c r="N497" s="11" t="s">
        <v>1760</v>
      </c>
      <c r="O497" t="s">
        <v>1741</v>
      </c>
    </row>
    <row r="498" spans="1:15" ht="13.2" x14ac:dyDescent="0.25">
      <c r="A498" s="1">
        <v>734</v>
      </c>
      <c r="B498" s="1">
        <v>0</v>
      </c>
      <c r="C498" s="1" t="s">
        <v>1993</v>
      </c>
      <c r="D498" s="1">
        <v>2</v>
      </c>
      <c r="E498" s="1" t="s">
        <v>13</v>
      </c>
      <c r="F498" s="1">
        <v>23</v>
      </c>
      <c r="G498" s="1">
        <v>23</v>
      </c>
      <c r="H498" s="1" t="str">
        <f>IFERROR(IF(Table1[[#This Row],[Age]]&lt;12,"Child",IF(Table1[[#This Row],[Age]]&lt;19,"Teen",IF(Table1[[#This Row],[Age]]&lt;59,"Adult",IF(G498="N/A","N/A","Senior Citizen")))),"N/A")</f>
        <v>Adult</v>
      </c>
      <c r="I498" s="1">
        <v>0</v>
      </c>
      <c r="J498" s="1">
        <v>0</v>
      </c>
      <c r="K498" s="1">
        <f>SUM(Table1[[#This Row],[SibSp]:[Parch]])</f>
        <v>0</v>
      </c>
      <c r="L498" s="1" t="s">
        <v>1658</v>
      </c>
      <c r="M498" s="14">
        <v>13</v>
      </c>
      <c r="N498" s="11" t="s">
        <v>1760</v>
      </c>
      <c r="O498" t="s">
        <v>1741</v>
      </c>
    </row>
    <row r="499" spans="1:15" ht="13.2" x14ac:dyDescent="0.25">
      <c r="A499" s="1">
        <v>735</v>
      </c>
      <c r="B499" s="1">
        <v>0</v>
      </c>
      <c r="C499" s="1" t="s">
        <v>1993</v>
      </c>
      <c r="D499" s="1">
        <v>2</v>
      </c>
      <c r="E499" s="1" t="s">
        <v>13</v>
      </c>
      <c r="F499" s="1">
        <v>23</v>
      </c>
      <c r="G499" s="1">
        <v>23</v>
      </c>
      <c r="H499" s="1" t="str">
        <f>IFERROR(IF(Table1[[#This Row],[Age]]&lt;12,"Child",IF(Table1[[#This Row],[Age]]&lt;19,"Teen",IF(Table1[[#This Row],[Age]]&lt;59,"Adult",IF(G499="N/A","N/A","Senior Citizen")))),"N/A")</f>
        <v>Adult</v>
      </c>
      <c r="I499" s="1">
        <v>0</v>
      </c>
      <c r="J499" s="1">
        <v>0</v>
      </c>
      <c r="K499" s="1">
        <f>SUM(Table1[[#This Row],[SibSp]:[Parch]])</f>
        <v>0</v>
      </c>
      <c r="L499" s="1" t="s">
        <v>1659</v>
      </c>
      <c r="M499" s="14">
        <v>13</v>
      </c>
      <c r="N499" s="11" t="s">
        <v>1760</v>
      </c>
      <c r="O499" t="s">
        <v>1741</v>
      </c>
    </row>
    <row r="500" spans="1:15" ht="13.2" x14ac:dyDescent="0.25">
      <c r="A500" s="1">
        <v>748</v>
      </c>
      <c r="B500" s="1">
        <v>1</v>
      </c>
      <c r="C500" s="1" t="s">
        <v>1994</v>
      </c>
      <c r="D500" s="1">
        <v>2</v>
      </c>
      <c r="E500" s="1" t="s">
        <v>17</v>
      </c>
      <c r="F500" s="1">
        <v>30</v>
      </c>
      <c r="G500" s="1">
        <v>30</v>
      </c>
      <c r="H500" s="1" t="str">
        <f>IFERROR(IF(Table1[[#This Row],[Age]]&lt;12,"Child",IF(Table1[[#This Row],[Age]]&lt;19,"Teen",IF(Table1[[#This Row],[Age]]&lt;59,"Adult",IF(G500="N/A","N/A","Senior Citizen")))),"N/A")</f>
        <v>Adult</v>
      </c>
      <c r="I500" s="1">
        <v>0</v>
      </c>
      <c r="J500" s="1">
        <v>0</v>
      </c>
      <c r="K500" s="1">
        <f>SUM(Table1[[#This Row],[SibSp]:[Parch]])</f>
        <v>0</v>
      </c>
      <c r="L500" s="1" t="s">
        <v>1664</v>
      </c>
      <c r="M500" s="14">
        <v>13</v>
      </c>
      <c r="N500" s="11" t="s">
        <v>1760</v>
      </c>
      <c r="O500" t="s">
        <v>1741</v>
      </c>
    </row>
    <row r="501" spans="1:15" ht="13.2" x14ac:dyDescent="0.25">
      <c r="A501" s="1">
        <v>796</v>
      </c>
      <c r="B501" s="1">
        <v>0</v>
      </c>
      <c r="C501" s="1" t="s">
        <v>1993</v>
      </c>
      <c r="D501" s="1">
        <v>2</v>
      </c>
      <c r="E501" s="1" t="s">
        <v>13</v>
      </c>
      <c r="F501" s="1">
        <v>39</v>
      </c>
      <c r="G501" s="1">
        <v>39</v>
      </c>
      <c r="H501" s="1" t="str">
        <f>IFERROR(IF(Table1[[#This Row],[Age]]&lt;12,"Child",IF(Table1[[#This Row],[Age]]&lt;19,"Teen",IF(Table1[[#This Row],[Age]]&lt;59,"Adult",IF(G501="N/A","N/A","Senior Citizen")))),"N/A")</f>
        <v>Adult</v>
      </c>
      <c r="I501" s="1">
        <v>0</v>
      </c>
      <c r="J501" s="1">
        <v>0</v>
      </c>
      <c r="K501" s="1">
        <f>SUM(Table1[[#This Row],[SibSp]:[Parch]])</f>
        <v>0</v>
      </c>
      <c r="L501" s="1" t="s">
        <v>1692</v>
      </c>
      <c r="M501" s="14">
        <v>13</v>
      </c>
      <c r="N501" s="11" t="s">
        <v>1760</v>
      </c>
      <c r="O501" t="s">
        <v>1741</v>
      </c>
    </row>
    <row r="502" spans="1:15" ht="13.2" x14ac:dyDescent="0.25">
      <c r="A502" s="1">
        <v>801</v>
      </c>
      <c r="B502" s="1">
        <v>0</v>
      </c>
      <c r="C502" s="1" t="s">
        <v>1993</v>
      </c>
      <c r="D502" s="1">
        <v>2</v>
      </c>
      <c r="E502" s="1" t="s">
        <v>13</v>
      </c>
      <c r="F502" s="1">
        <v>34</v>
      </c>
      <c r="G502" s="1">
        <v>34</v>
      </c>
      <c r="H502" s="1" t="str">
        <f>IFERROR(IF(Table1[[#This Row],[Age]]&lt;12,"Child",IF(Table1[[#This Row],[Age]]&lt;19,"Teen",IF(Table1[[#This Row],[Age]]&lt;59,"Adult",IF(G502="N/A","N/A","Senior Citizen")))),"N/A")</f>
        <v>Adult</v>
      </c>
      <c r="I502" s="1">
        <v>0</v>
      </c>
      <c r="J502" s="1">
        <v>0</v>
      </c>
      <c r="K502" s="1">
        <f>SUM(Table1[[#This Row],[SibSp]:[Parch]])</f>
        <v>0</v>
      </c>
      <c r="L502" s="1" t="s">
        <v>1645</v>
      </c>
      <c r="M502" s="14">
        <v>13</v>
      </c>
      <c r="N502" s="11" t="s">
        <v>1760</v>
      </c>
      <c r="O502" t="s">
        <v>1741</v>
      </c>
    </row>
    <row r="503" spans="1:15" ht="13.2" x14ac:dyDescent="0.25">
      <c r="A503" s="1">
        <v>809</v>
      </c>
      <c r="B503" s="1">
        <v>0</v>
      </c>
      <c r="C503" s="1" t="s">
        <v>1993</v>
      </c>
      <c r="D503" s="1">
        <v>2</v>
      </c>
      <c r="E503" s="1" t="s">
        <v>13</v>
      </c>
      <c r="F503" s="1">
        <v>39</v>
      </c>
      <c r="G503" s="1">
        <v>39</v>
      </c>
      <c r="H503" s="1" t="str">
        <f>IFERROR(IF(Table1[[#This Row],[Age]]&lt;12,"Child",IF(Table1[[#This Row],[Age]]&lt;19,"Teen",IF(Table1[[#This Row],[Age]]&lt;59,"Adult",IF(G503="N/A","N/A","Senior Citizen")))),"N/A")</f>
        <v>Adult</v>
      </c>
      <c r="I503" s="1">
        <v>0</v>
      </c>
      <c r="J503" s="1">
        <v>0</v>
      </c>
      <c r="K503" s="1">
        <f>SUM(Table1[[#This Row],[SibSp]:[Parch]])</f>
        <v>0</v>
      </c>
      <c r="L503" s="1" t="s">
        <v>1701</v>
      </c>
      <c r="M503" s="14">
        <v>13</v>
      </c>
      <c r="N503" s="11" t="s">
        <v>1760</v>
      </c>
      <c r="O503" t="s">
        <v>1741</v>
      </c>
    </row>
    <row r="504" spans="1:15" ht="13.2" x14ac:dyDescent="0.25">
      <c r="A504" s="1">
        <v>865</v>
      </c>
      <c r="B504" s="1">
        <v>0</v>
      </c>
      <c r="C504" s="1" t="s">
        <v>1993</v>
      </c>
      <c r="D504" s="1">
        <v>2</v>
      </c>
      <c r="E504" s="1" t="s">
        <v>13</v>
      </c>
      <c r="F504" s="1">
        <v>24</v>
      </c>
      <c r="G504" s="1">
        <v>24</v>
      </c>
      <c r="H504" s="1" t="str">
        <f>IFERROR(IF(Table1[[#This Row],[Age]]&lt;12,"Child",IF(Table1[[#This Row],[Age]]&lt;19,"Teen",IF(Table1[[#This Row],[Age]]&lt;59,"Adult",IF(G504="N/A","N/A","Senior Citizen")))),"N/A")</f>
        <v>Adult</v>
      </c>
      <c r="I504" s="1">
        <v>0</v>
      </c>
      <c r="J504" s="1">
        <v>0</v>
      </c>
      <c r="K504" s="1">
        <f>SUM(Table1[[#This Row],[SibSp]:[Parch]])</f>
        <v>0</v>
      </c>
      <c r="L504" s="1" t="s">
        <v>1726</v>
      </c>
      <c r="M504" s="14">
        <v>13</v>
      </c>
      <c r="N504" s="11" t="s">
        <v>1760</v>
      </c>
      <c r="O504" t="s">
        <v>1741</v>
      </c>
    </row>
    <row r="505" spans="1:15" ht="13.2" x14ac:dyDescent="0.25">
      <c r="A505" s="1">
        <v>866</v>
      </c>
      <c r="B505" s="1">
        <v>1</v>
      </c>
      <c r="C505" s="1" t="s">
        <v>1994</v>
      </c>
      <c r="D505" s="1">
        <v>2</v>
      </c>
      <c r="E505" s="1" t="s">
        <v>17</v>
      </c>
      <c r="F505" s="1">
        <v>42</v>
      </c>
      <c r="G505" s="1">
        <v>42</v>
      </c>
      <c r="H505" s="1" t="str">
        <f>IFERROR(IF(Table1[[#This Row],[Age]]&lt;12,"Child",IF(Table1[[#This Row],[Age]]&lt;19,"Teen",IF(Table1[[#This Row],[Age]]&lt;59,"Adult",IF(G505="N/A","N/A","Senior Citizen")))),"N/A")</f>
        <v>Adult</v>
      </c>
      <c r="I505" s="1">
        <v>0</v>
      </c>
      <c r="J505" s="1">
        <v>0</v>
      </c>
      <c r="K505" s="1">
        <f>SUM(Table1[[#This Row],[SibSp]:[Parch]])</f>
        <v>0</v>
      </c>
      <c r="L505" s="1" t="s">
        <v>1727</v>
      </c>
      <c r="M505" s="14">
        <v>13</v>
      </c>
      <c r="N505" s="11" t="s">
        <v>1760</v>
      </c>
      <c r="O505" t="s">
        <v>1741</v>
      </c>
    </row>
    <row r="506" spans="1:15" ht="13.2" x14ac:dyDescent="0.25">
      <c r="A506" s="1">
        <v>887</v>
      </c>
      <c r="B506" s="1">
        <v>0</v>
      </c>
      <c r="C506" s="1" t="s">
        <v>1993</v>
      </c>
      <c r="D506" s="1">
        <v>2</v>
      </c>
      <c r="E506" s="1" t="s">
        <v>13</v>
      </c>
      <c r="F506" s="1">
        <v>27</v>
      </c>
      <c r="G506" s="1">
        <v>27</v>
      </c>
      <c r="H506" s="1" t="str">
        <f>IFERROR(IF(Table1[[#This Row],[Age]]&lt;12,"Child",IF(Table1[[#This Row],[Age]]&lt;19,"Teen",IF(Table1[[#This Row],[Age]]&lt;59,"Adult",IF(G506="N/A","N/A","Senior Citizen")))),"N/A")</f>
        <v>Adult</v>
      </c>
      <c r="I506" s="1">
        <v>0</v>
      </c>
      <c r="J506" s="1">
        <v>0</v>
      </c>
      <c r="K506" s="1">
        <f>SUM(Table1[[#This Row],[SibSp]:[Parch]])</f>
        <v>0</v>
      </c>
      <c r="L506" s="1" t="s">
        <v>1737</v>
      </c>
      <c r="M506" s="14">
        <v>13</v>
      </c>
      <c r="N506" s="11" t="s">
        <v>1760</v>
      </c>
      <c r="O506" t="s">
        <v>1741</v>
      </c>
    </row>
    <row r="507" spans="1:15" ht="13.2" x14ac:dyDescent="0.25">
      <c r="A507" s="1">
        <v>293</v>
      </c>
      <c r="B507" s="1">
        <v>0</v>
      </c>
      <c r="C507" s="1" t="s">
        <v>1993</v>
      </c>
      <c r="D507" s="1">
        <v>2</v>
      </c>
      <c r="E507" s="1" t="s">
        <v>13</v>
      </c>
      <c r="F507" s="1">
        <v>36</v>
      </c>
      <c r="G507" s="1">
        <v>36</v>
      </c>
      <c r="H507" s="1" t="str">
        <f>IFERROR(IF(Table1[[#This Row],[Age]]&lt;12,"Child",IF(Table1[[#This Row],[Age]]&lt;19,"Teen",IF(Table1[[#This Row],[Age]]&lt;59,"Adult",IF(G507="N/A","N/A","Senior Citizen")))),"N/A")</f>
        <v>Adult</v>
      </c>
      <c r="I507" s="1">
        <v>0</v>
      </c>
      <c r="J507" s="1">
        <v>0</v>
      </c>
      <c r="K507" s="1">
        <f>SUM(Table1[[#This Row],[SibSp]:[Parch]])</f>
        <v>0</v>
      </c>
      <c r="L507" s="1" t="s">
        <v>443</v>
      </c>
      <c r="M507" s="14">
        <v>12.875</v>
      </c>
      <c r="N507" s="11" t="s">
        <v>1881</v>
      </c>
      <c r="O507" t="s">
        <v>1742</v>
      </c>
    </row>
    <row r="508" spans="1:15" ht="13.2" x14ac:dyDescent="0.25">
      <c r="A508" s="1">
        <v>400</v>
      </c>
      <c r="B508" s="1">
        <v>1</v>
      </c>
      <c r="C508" s="1" t="s">
        <v>1994</v>
      </c>
      <c r="D508" s="1">
        <v>2</v>
      </c>
      <c r="E508" s="1" t="s">
        <v>17</v>
      </c>
      <c r="F508" s="1">
        <v>28</v>
      </c>
      <c r="G508" s="1">
        <v>28</v>
      </c>
      <c r="H508" s="1" t="str">
        <f>IFERROR(IF(Table1[[#This Row],[Age]]&lt;12,"Child",IF(Table1[[#This Row],[Age]]&lt;19,"Teen",IF(Table1[[#This Row],[Age]]&lt;59,"Adult",IF(G508="N/A","N/A","Senior Citizen")))),"N/A")</f>
        <v>Adult</v>
      </c>
      <c r="I508" s="1">
        <v>0</v>
      </c>
      <c r="J508" s="1">
        <v>0</v>
      </c>
      <c r="K508" s="1">
        <f>SUM(Table1[[#This Row],[SibSp]:[Parch]])</f>
        <v>0</v>
      </c>
      <c r="L508" s="1" t="s">
        <v>1470</v>
      </c>
      <c r="M508" s="14">
        <v>12.65</v>
      </c>
      <c r="N508" s="11" t="s">
        <v>1913</v>
      </c>
      <c r="O508" t="s">
        <v>1741</v>
      </c>
    </row>
    <row r="509" spans="1:15" ht="13.2" x14ac:dyDescent="0.25">
      <c r="A509" s="1">
        <v>151</v>
      </c>
      <c r="B509" s="1">
        <v>0</v>
      </c>
      <c r="C509" s="1" t="s">
        <v>1993</v>
      </c>
      <c r="D509" s="1">
        <v>2</v>
      </c>
      <c r="E509" s="1" t="s">
        <v>13</v>
      </c>
      <c r="F509" s="1">
        <v>51</v>
      </c>
      <c r="G509" s="1">
        <v>51</v>
      </c>
      <c r="H509" s="1" t="str">
        <f>IFERROR(IF(Table1[[#This Row],[Age]]&lt;12,"Child",IF(Table1[[#This Row],[Age]]&lt;19,"Teen",IF(Table1[[#This Row],[Age]]&lt;59,"Adult",IF(G509="N/A","N/A","Senior Citizen")))),"N/A")</f>
        <v>Adult</v>
      </c>
      <c r="I509" s="1">
        <v>0</v>
      </c>
      <c r="J509" s="1">
        <v>0</v>
      </c>
      <c r="K509" s="1">
        <f>SUM(Table1[[#This Row],[SibSp]:[Parch]])</f>
        <v>0</v>
      </c>
      <c r="L509" s="1" t="s">
        <v>236</v>
      </c>
      <c r="M509" s="14">
        <v>12.525</v>
      </c>
      <c r="N509" s="11" t="s">
        <v>1833</v>
      </c>
      <c r="O509" t="s">
        <v>1741</v>
      </c>
    </row>
    <row r="510" spans="1:15" ht="13.2" x14ac:dyDescent="0.25">
      <c r="A510" s="1">
        <v>80</v>
      </c>
      <c r="B510" s="1">
        <v>1</v>
      </c>
      <c r="C510" s="1" t="s">
        <v>1994</v>
      </c>
      <c r="D510" s="1">
        <v>3</v>
      </c>
      <c r="E510" s="1" t="s">
        <v>17</v>
      </c>
      <c r="F510" s="1">
        <v>30</v>
      </c>
      <c r="G510" s="1">
        <v>30</v>
      </c>
      <c r="H510" s="1" t="str">
        <f>IFERROR(IF(Table1[[#This Row],[Age]]&lt;12,"Child",IF(Table1[[#This Row],[Age]]&lt;19,"Teen",IF(Table1[[#This Row],[Age]]&lt;59,"Adult",IF(G510="N/A","N/A","Senior Citizen")))),"N/A")</f>
        <v>Adult</v>
      </c>
      <c r="I510" s="1">
        <v>0</v>
      </c>
      <c r="J510" s="1">
        <v>0</v>
      </c>
      <c r="K510" s="1">
        <f>SUM(Table1[[#This Row],[SibSp]:[Parch]])</f>
        <v>0</v>
      </c>
      <c r="L510" s="1" t="s">
        <v>1282</v>
      </c>
      <c r="M510" s="14">
        <v>12.475</v>
      </c>
      <c r="N510" s="11" t="s">
        <v>1801</v>
      </c>
      <c r="O510" t="s">
        <v>1741</v>
      </c>
    </row>
    <row r="511" spans="1:15" ht="13.2" x14ac:dyDescent="0.25">
      <c r="A511" s="1">
        <v>752</v>
      </c>
      <c r="B511" s="1">
        <v>1</v>
      </c>
      <c r="C511" s="1" t="s">
        <v>1994</v>
      </c>
      <c r="D511" s="1">
        <v>3</v>
      </c>
      <c r="E511" s="1" t="s">
        <v>13</v>
      </c>
      <c r="F511" s="1">
        <v>6</v>
      </c>
      <c r="G511" s="1">
        <v>6</v>
      </c>
      <c r="H511" s="1" t="str">
        <f>IFERROR(IF(Table1[[#This Row],[Age]]&lt;12,"Child",IF(Table1[[#This Row],[Age]]&lt;19,"Teen",IF(Table1[[#This Row],[Age]]&lt;59,"Adult",IF(G511="N/A","N/A","Senior Citizen")))),"N/A")</f>
        <v>Child</v>
      </c>
      <c r="I511" s="1">
        <v>0</v>
      </c>
      <c r="J511" s="1">
        <v>1</v>
      </c>
      <c r="K511" s="1">
        <f>SUM(Table1[[#This Row],[SibSp]:[Parch]])</f>
        <v>1</v>
      </c>
      <c r="L511" s="1" t="s">
        <v>1668</v>
      </c>
      <c r="M511" s="14">
        <v>12.475</v>
      </c>
      <c r="N511" s="11" t="s">
        <v>1801</v>
      </c>
      <c r="O511" t="s">
        <v>1741</v>
      </c>
    </row>
    <row r="512" spans="1:15" ht="13.2" x14ac:dyDescent="0.25">
      <c r="A512" s="1">
        <v>778</v>
      </c>
      <c r="B512" s="1">
        <v>1</v>
      </c>
      <c r="C512" s="1" t="s">
        <v>1994</v>
      </c>
      <c r="D512" s="1">
        <v>3</v>
      </c>
      <c r="E512" s="1" t="s">
        <v>17</v>
      </c>
      <c r="F512" s="1">
        <v>5</v>
      </c>
      <c r="G512" s="1">
        <v>5</v>
      </c>
      <c r="H512" s="1" t="str">
        <f>IFERROR(IF(Table1[[#This Row],[Age]]&lt;12,"Child",IF(Table1[[#This Row],[Age]]&lt;19,"Teen",IF(Table1[[#This Row],[Age]]&lt;59,"Adult",IF(G512="N/A","N/A","Senior Citizen")))),"N/A")</f>
        <v>Child</v>
      </c>
      <c r="I512" s="1">
        <v>0</v>
      </c>
      <c r="J512" s="1">
        <v>0</v>
      </c>
      <c r="K512" s="1">
        <f>SUM(Table1[[#This Row],[SibSp]:[Parch]])</f>
        <v>0</v>
      </c>
      <c r="L512" s="1" t="s">
        <v>1282</v>
      </c>
      <c r="M512" s="14">
        <v>12.475</v>
      </c>
      <c r="N512" s="11" t="s">
        <v>1801</v>
      </c>
      <c r="O512" t="s">
        <v>1741</v>
      </c>
    </row>
    <row r="513" spans="1:15" ht="13.2" x14ac:dyDescent="0.25">
      <c r="A513" s="1">
        <v>824</v>
      </c>
      <c r="B513" s="1">
        <v>1</v>
      </c>
      <c r="C513" s="1" t="s">
        <v>1994</v>
      </c>
      <c r="D513" s="1">
        <v>3</v>
      </c>
      <c r="E513" s="1" t="s">
        <v>17</v>
      </c>
      <c r="F513" s="1">
        <v>27</v>
      </c>
      <c r="G513" s="1">
        <v>27</v>
      </c>
      <c r="H513" s="1" t="str">
        <f>IFERROR(IF(Table1[[#This Row],[Age]]&lt;12,"Child",IF(Table1[[#This Row],[Age]]&lt;19,"Teen",IF(Table1[[#This Row],[Age]]&lt;59,"Adult",IF(G513="N/A","N/A","Senior Citizen")))),"N/A")</f>
        <v>Adult</v>
      </c>
      <c r="I513" s="1">
        <v>0</v>
      </c>
      <c r="J513" s="1">
        <v>1</v>
      </c>
      <c r="K513" s="1">
        <f>SUM(Table1[[#This Row],[SibSp]:[Parch]])</f>
        <v>1</v>
      </c>
      <c r="L513" s="1" t="s">
        <v>1668</v>
      </c>
      <c r="M513" s="14">
        <v>12.475</v>
      </c>
      <c r="N513" s="11" t="s">
        <v>1801</v>
      </c>
      <c r="O513" t="s">
        <v>1741</v>
      </c>
    </row>
    <row r="514" spans="1:15" ht="13.2" x14ac:dyDescent="0.25">
      <c r="A514" s="1">
        <v>304</v>
      </c>
      <c r="B514" s="1">
        <v>1</v>
      </c>
      <c r="C514" s="1" t="s">
        <v>1994</v>
      </c>
      <c r="D514" s="1">
        <v>2</v>
      </c>
      <c r="E514" s="1" t="s">
        <v>17</v>
      </c>
      <c r="G514" s="4" t="s">
        <v>1226</v>
      </c>
      <c r="H514" s="1" t="str">
        <f>IFERROR(IF(Table1[[#This Row],[Age]]&lt;12,"Child",IF(Table1[[#This Row],[Age]]&lt;19,"Teen",IF(Table1[[#This Row],[Age]]&lt;59,"Adult",IF(G514="N/A","N/A","Senior Citizen")))),"N/A")</f>
        <v>N/A</v>
      </c>
      <c r="I514" s="1">
        <v>0</v>
      </c>
      <c r="J514" s="1">
        <v>0</v>
      </c>
      <c r="K514" s="1">
        <f>SUM(Table1[[#This Row],[SibSp]:[Parch]])</f>
        <v>0</v>
      </c>
      <c r="L514" s="1" t="s">
        <v>1416</v>
      </c>
      <c r="M514" s="14">
        <v>12.35</v>
      </c>
      <c r="N514" s="11" t="s">
        <v>1886</v>
      </c>
      <c r="O514" t="s">
        <v>1743</v>
      </c>
    </row>
    <row r="515" spans="1:15" ht="13.2" x14ac:dyDescent="0.25">
      <c r="A515" s="1">
        <v>323</v>
      </c>
      <c r="B515" s="1">
        <v>1</v>
      </c>
      <c r="C515" s="1" t="s">
        <v>1994</v>
      </c>
      <c r="D515" s="1">
        <v>2</v>
      </c>
      <c r="E515" s="1" t="s">
        <v>17</v>
      </c>
      <c r="F515" s="1">
        <v>30</v>
      </c>
      <c r="G515" s="1">
        <v>30</v>
      </c>
      <c r="H515" s="1" t="str">
        <f>IFERROR(IF(Table1[[#This Row],[Age]]&lt;12,"Child",IF(Table1[[#This Row],[Age]]&lt;19,"Teen",IF(Table1[[#This Row],[Age]]&lt;59,"Adult",IF(G515="N/A","N/A","Senior Citizen")))),"N/A")</f>
        <v>Adult</v>
      </c>
      <c r="I515" s="1">
        <v>0</v>
      </c>
      <c r="J515" s="1">
        <v>0</v>
      </c>
      <c r="K515" s="1">
        <f>SUM(Table1[[#This Row],[SibSp]:[Parch]])</f>
        <v>0</v>
      </c>
      <c r="L515" s="1" t="s">
        <v>1426</v>
      </c>
      <c r="M515" s="14">
        <v>12.35</v>
      </c>
      <c r="N515" s="11" t="s">
        <v>1886</v>
      </c>
      <c r="O515" t="s">
        <v>1743</v>
      </c>
    </row>
    <row r="516" spans="1:15" ht="13.2" x14ac:dyDescent="0.25">
      <c r="A516" s="1">
        <v>627</v>
      </c>
      <c r="B516" s="1">
        <v>0</v>
      </c>
      <c r="C516" s="1" t="s">
        <v>1993</v>
      </c>
      <c r="D516" s="1">
        <v>2</v>
      </c>
      <c r="E516" s="1" t="s">
        <v>13</v>
      </c>
      <c r="F516" s="1">
        <v>57</v>
      </c>
      <c r="G516" s="1">
        <v>57</v>
      </c>
      <c r="H516" s="1" t="str">
        <f>IFERROR(IF(Table1[[#This Row],[Age]]&lt;12,"Child",IF(Table1[[#This Row],[Age]]&lt;19,"Teen",IF(Table1[[#This Row],[Age]]&lt;59,"Adult",IF(G516="N/A","N/A","Senior Citizen")))),"N/A")</f>
        <v>Adult</v>
      </c>
      <c r="I516" s="1">
        <v>0</v>
      </c>
      <c r="J516" s="1">
        <v>0</v>
      </c>
      <c r="K516" s="1">
        <f>SUM(Table1[[#This Row],[SibSp]:[Parch]])</f>
        <v>0</v>
      </c>
      <c r="L516" s="1" t="s">
        <v>1598</v>
      </c>
      <c r="M516" s="14">
        <v>12.35</v>
      </c>
      <c r="N516" s="11" t="s">
        <v>1886</v>
      </c>
      <c r="O516" t="s">
        <v>1743</v>
      </c>
    </row>
    <row r="517" spans="1:15" ht="13.2" x14ac:dyDescent="0.25">
      <c r="A517" s="1">
        <v>480</v>
      </c>
      <c r="B517" s="1">
        <v>1</v>
      </c>
      <c r="C517" s="1" t="s">
        <v>1994</v>
      </c>
      <c r="D517" s="1">
        <v>3</v>
      </c>
      <c r="E517" s="1" t="s">
        <v>17</v>
      </c>
      <c r="F517" s="1">
        <v>2</v>
      </c>
      <c r="G517" s="1">
        <v>2</v>
      </c>
      <c r="H517" s="1" t="str">
        <f>IFERROR(IF(Table1[[#This Row],[Age]]&lt;12,"Child",IF(Table1[[#This Row],[Age]]&lt;19,"Teen",IF(Table1[[#This Row],[Age]]&lt;59,"Adult",IF(G517="N/A","N/A","Senior Citizen")))),"N/A")</f>
        <v>Child</v>
      </c>
      <c r="I517" s="1">
        <v>0</v>
      </c>
      <c r="J517" s="1">
        <v>1</v>
      </c>
      <c r="K517" s="1">
        <f>SUM(Table1[[#This Row],[SibSp]:[Parch]])</f>
        <v>1</v>
      </c>
      <c r="L517" s="1" t="s">
        <v>1521</v>
      </c>
      <c r="M517" s="14">
        <v>12.2875</v>
      </c>
      <c r="N517" s="11" t="s">
        <v>1931</v>
      </c>
      <c r="O517" t="s">
        <v>1741</v>
      </c>
    </row>
    <row r="518" spans="1:15" ht="13.2" x14ac:dyDescent="0.25">
      <c r="A518" s="1">
        <v>240</v>
      </c>
      <c r="B518" s="1">
        <v>0</v>
      </c>
      <c r="C518" s="1" t="s">
        <v>1993</v>
      </c>
      <c r="D518" s="1">
        <v>2</v>
      </c>
      <c r="E518" s="1" t="s">
        <v>13</v>
      </c>
      <c r="F518" s="1">
        <v>33</v>
      </c>
      <c r="G518" s="1">
        <v>33</v>
      </c>
      <c r="H518" s="1" t="str">
        <f>IFERROR(IF(Table1[[#This Row],[Age]]&lt;12,"Child",IF(Table1[[#This Row],[Age]]&lt;19,"Teen",IF(Table1[[#This Row],[Age]]&lt;59,"Adult",IF(G518="N/A","N/A","Senior Citizen")))),"N/A")</f>
        <v>Adult</v>
      </c>
      <c r="I518" s="1">
        <v>0</v>
      </c>
      <c r="J518" s="1">
        <v>0</v>
      </c>
      <c r="K518" s="1">
        <f>SUM(Table1[[#This Row],[SibSp]:[Parch]])</f>
        <v>0</v>
      </c>
      <c r="L518" s="1" t="s">
        <v>366</v>
      </c>
      <c r="M518" s="14">
        <v>12.275</v>
      </c>
      <c r="N518" s="11" t="s">
        <v>1866</v>
      </c>
      <c r="O518" t="s">
        <v>1741</v>
      </c>
    </row>
    <row r="519" spans="1:15" ht="13.2" x14ac:dyDescent="0.25">
      <c r="A519" s="1">
        <v>390</v>
      </c>
      <c r="B519" s="1">
        <v>1</v>
      </c>
      <c r="C519" s="1" t="s">
        <v>1994</v>
      </c>
      <c r="D519" s="1">
        <v>2</v>
      </c>
      <c r="E519" s="1" t="s">
        <v>17</v>
      </c>
      <c r="F519" s="1">
        <v>17</v>
      </c>
      <c r="G519" s="1">
        <v>17</v>
      </c>
      <c r="H519" s="1" t="str">
        <f>IFERROR(IF(Table1[[#This Row],[Age]]&lt;12,"Child",IF(Table1[[#This Row],[Age]]&lt;19,"Teen",IF(Table1[[#This Row],[Age]]&lt;59,"Adult",IF(G519="N/A","N/A","Senior Citizen")))),"N/A")</f>
        <v>Teen</v>
      </c>
      <c r="I519" s="1">
        <v>0</v>
      </c>
      <c r="J519" s="1">
        <v>0</v>
      </c>
      <c r="K519" s="1">
        <f>SUM(Table1[[#This Row],[SibSp]:[Parch]])</f>
        <v>0</v>
      </c>
      <c r="L519" s="1" t="s">
        <v>578</v>
      </c>
      <c r="M519" s="14">
        <v>12</v>
      </c>
      <c r="N519" s="11" t="s">
        <v>1911</v>
      </c>
      <c r="O519" t="s">
        <v>1742</v>
      </c>
    </row>
    <row r="520" spans="1:15" ht="13.2" x14ac:dyDescent="0.25">
      <c r="A520" s="1">
        <v>145</v>
      </c>
      <c r="B520" s="1">
        <v>0</v>
      </c>
      <c r="C520" s="1" t="s">
        <v>1993</v>
      </c>
      <c r="D520" s="1">
        <v>2</v>
      </c>
      <c r="E520" s="1" t="s">
        <v>13</v>
      </c>
      <c r="F520" s="1">
        <v>18</v>
      </c>
      <c r="G520" s="1">
        <v>18</v>
      </c>
      <c r="H520" s="1" t="str">
        <f>IFERROR(IF(Table1[[#This Row],[Age]]&lt;12,"Child",IF(Table1[[#This Row],[Age]]&lt;19,"Teen",IF(Table1[[#This Row],[Age]]&lt;59,"Adult",IF(G520="N/A","N/A","Senior Citizen")))),"N/A")</f>
        <v>Teen</v>
      </c>
      <c r="I520" s="1">
        <v>0</v>
      </c>
      <c r="J520" s="1">
        <v>0</v>
      </c>
      <c r="K520" s="1">
        <f>SUM(Table1[[#This Row],[SibSp]:[Parch]])</f>
        <v>0</v>
      </c>
      <c r="L520" s="1" t="s">
        <v>1322</v>
      </c>
      <c r="M520" s="14">
        <v>11.5</v>
      </c>
      <c r="N520" s="11" t="s">
        <v>1830</v>
      </c>
      <c r="O520" t="s">
        <v>1741</v>
      </c>
    </row>
    <row r="521" spans="1:15" ht="13.2" x14ac:dyDescent="0.25">
      <c r="A521" s="1">
        <v>530</v>
      </c>
      <c r="B521" s="1">
        <v>0</v>
      </c>
      <c r="C521" s="1" t="s">
        <v>1993</v>
      </c>
      <c r="D521" s="1">
        <v>2</v>
      </c>
      <c r="E521" s="1" t="s">
        <v>13</v>
      </c>
      <c r="F521" s="1">
        <v>23</v>
      </c>
      <c r="G521" s="1">
        <v>23</v>
      </c>
      <c r="H521" s="1" t="str">
        <f>IFERROR(IF(Table1[[#This Row],[Age]]&lt;12,"Child",IF(Table1[[#This Row],[Age]]&lt;19,"Teen",IF(Table1[[#This Row],[Age]]&lt;59,"Adult",IF(G521="N/A","N/A","Senior Citizen")))),"N/A")</f>
        <v>Adult</v>
      </c>
      <c r="I521" s="1">
        <v>2</v>
      </c>
      <c r="J521" s="1">
        <v>1</v>
      </c>
      <c r="K521" s="1">
        <f>SUM(Table1[[#This Row],[SibSp]:[Parch]])</f>
        <v>3</v>
      </c>
      <c r="L521" s="1" t="s">
        <v>1546</v>
      </c>
      <c r="M521" s="14">
        <v>11.5</v>
      </c>
      <c r="N521" s="11" t="s">
        <v>1830</v>
      </c>
      <c r="O521" t="s">
        <v>1741</v>
      </c>
    </row>
    <row r="522" spans="1:15" ht="13.2" x14ac:dyDescent="0.25">
      <c r="A522" s="1">
        <v>758</v>
      </c>
      <c r="B522" s="1">
        <v>0</v>
      </c>
      <c r="C522" s="1" t="s">
        <v>1993</v>
      </c>
      <c r="D522" s="1">
        <v>2</v>
      </c>
      <c r="E522" s="1" t="s">
        <v>13</v>
      </c>
      <c r="F522" s="1">
        <v>18</v>
      </c>
      <c r="G522" s="1">
        <v>18</v>
      </c>
      <c r="H522" s="1" t="str">
        <f>IFERROR(IF(Table1[[#This Row],[Age]]&lt;12,"Child",IF(Table1[[#This Row],[Age]]&lt;19,"Teen",IF(Table1[[#This Row],[Age]]&lt;59,"Adult",IF(G522="N/A","N/A","Senior Citizen")))),"N/A")</f>
        <v>Teen</v>
      </c>
      <c r="I522" s="1">
        <v>0</v>
      </c>
      <c r="J522" s="1">
        <v>0</v>
      </c>
      <c r="K522" s="1">
        <f>SUM(Table1[[#This Row],[SibSp]:[Parch]])</f>
        <v>0</v>
      </c>
      <c r="L522" s="1" t="s">
        <v>1672</v>
      </c>
      <c r="M522" s="14">
        <v>11.5</v>
      </c>
      <c r="N522" s="11" t="s">
        <v>1830</v>
      </c>
      <c r="O522" t="s">
        <v>1741</v>
      </c>
    </row>
    <row r="523" spans="1:15" ht="13.2" x14ac:dyDescent="0.25">
      <c r="A523" s="1">
        <v>862</v>
      </c>
      <c r="B523" s="1">
        <v>0</v>
      </c>
      <c r="C523" s="1" t="s">
        <v>1993</v>
      </c>
      <c r="D523" s="1">
        <v>2</v>
      </c>
      <c r="E523" s="1" t="s">
        <v>13</v>
      </c>
      <c r="F523" s="1">
        <v>21</v>
      </c>
      <c r="G523" s="1">
        <v>21</v>
      </c>
      <c r="H523" s="1" t="str">
        <f>IFERROR(IF(Table1[[#This Row],[Age]]&lt;12,"Child",IF(Table1[[#This Row],[Age]]&lt;19,"Teen",IF(Table1[[#This Row],[Age]]&lt;59,"Adult",IF(G523="N/A","N/A","Senior Citizen")))),"N/A")</f>
        <v>Adult</v>
      </c>
      <c r="I523" s="1">
        <v>1</v>
      </c>
      <c r="J523" s="1">
        <v>0</v>
      </c>
      <c r="K523" s="1">
        <f>SUM(Table1[[#This Row],[SibSp]:[Parch]])</f>
        <v>1</v>
      </c>
      <c r="L523" s="1" t="s">
        <v>1724</v>
      </c>
      <c r="M523" s="14">
        <v>11.5</v>
      </c>
      <c r="N523" s="11" t="s">
        <v>1830</v>
      </c>
      <c r="O523" t="s">
        <v>1741</v>
      </c>
    </row>
    <row r="524" spans="1:15" ht="13.2" x14ac:dyDescent="0.25">
      <c r="A524" s="1">
        <v>40</v>
      </c>
      <c r="B524" s="1">
        <v>1</v>
      </c>
      <c r="C524" s="1" t="s">
        <v>1994</v>
      </c>
      <c r="D524" s="1">
        <v>3</v>
      </c>
      <c r="E524" s="1" t="s">
        <v>17</v>
      </c>
      <c r="F524" s="1">
        <v>14</v>
      </c>
      <c r="G524" s="1">
        <v>14</v>
      </c>
      <c r="H524" s="1" t="str">
        <f>IFERROR(IF(Table1[[#This Row],[Age]]&lt;12,"Child",IF(Table1[[#This Row],[Age]]&lt;19,"Teen",IF(Table1[[#This Row],[Age]]&lt;59,"Adult",IF(G524="N/A","N/A","Senior Citizen")))),"N/A")</f>
        <v>Teen</v>
      </c>
      <c r="I524" s="1">
        <v>1</v>
      </c>
      <c r="J524" s="1">
        <v>0</v>
      </c>
      <c r="K524" s="1">
        <f>SUM(Table1[[#This Row],[SibSp]:[Parch]])</f>
        <v>1</v>
      </c>
      <c r="L524" s="1" t="s">
        <v>1255</v>
      </c>
      <c r="M524" s="14">
        <v>11.2417</v>
      </c>
      <c r="N524" s="11" t="s">
        <v>1777</v>
      </c>
      <c r="O524" t="s">
        <v>1742</v>
      </c>
    </row>
    <row r="525" spans="1:15" ht="13.2" x14ac:dyDescent="0.25">
      <c r="A525" s="1">
        <v>126</v>
      </c>
      <c r="B525" s="1">
        <v>1</v>
      </c>
      <c r="C525" s="1" t="s">
        <v>1994</v>
      </c>
      <c r="D525" s="1">
        <v>3</v>
      </c>
      <c r="E525" s="1" t="s">
        <v>13</v>
      </c>
      <c r="F525" s="1">
        <v>12</v>
      </c>
      <c r="G525" s="1">
        <v>12</v>
      </c>
      <c r="H525" s="1" t="str">
        <f>IFERROR(IF(Table1[[#This Row],[Age]]&lt;12,"Child",IF(Table1[[#This Row],[Age]]&lt;19,"Teen",IF(Table1[[#This Row],[Age]]&lt;59,"Adult",IF(G525="N/A","N/A","Senior Citizen")))),"N/A")</f>
        <v>Teen</v>
      </c>
      <c r="I525" s="1">
        <v>1</v>
      </c>
      <c r="J525" s="1">
        <v>0</v>
      </c>
      <c r="K525" s="1">
        <f>SUM(Table1[[#This Row],[SibSp]:[Parch]])</f>
        <v>1</v>
      </c>
      <c r="L525" s="1" t="s">
        <v>1255</v>
      </c>
      <c r="M525" s="14">
        <v>11.2417</v>
      </c>
      <c r="N525" s="11" t="s">
        <v>1777</v>
      </c>
      <c r="O525" t="s">
        <v>1742</v>
      </c>
    </row>
    <row r="526" spans="1:15" ht="13.2" x14ac:dyDescent="0.25">
      <c r="A526" s="1">
        <v>9</v>
      </c>
      <c r="B526" s="1">
        <v>1</v>
      </c>
      <c r="C526" s="1" t="s">
        <v>1994</v>
      </c>
      <c r="D526" s="1">
        <v>3</v>
      </c>
      <c r="E526" s="1" t="s">
        <v>17</v>
      </c>
      <c r="F526" s="1">
        <v>27</v>
      </c>
      <c r="G526" s="1">
        <v>27</v>
      </c>
      <c r="H526" s="1" t="str">
        <f>IFERROR(IF(Table1[[#This Row],[Age]]&lt;12,"Child",IF(Table1[[#This Row],[Age]]&lt;19,"Teen",IF(Table1[[#This Row],[Age]]&lt;59,"Adult",IF(G526="N/A","N/A","Senior Citizen")))),"N/A")</f>
        <v>Adult</v>
      </c>
      <c r="I526" s="1">
        <v>0</v>
      </c>
      <c r="J526" s="1">
        <v>2</v>
      </c>
      <c r="K526" s="1">
        <f>SUM(Table1[[#This Row],[SibSp]:[Parch]])</f>
        <v>2</v>
      </c>
      <c r="L526" s="1" t="s">
        <v>1232</v>
      </c>
      <c r="M526" s="14">
        <v>11.1333</v>
      </c>
      <c r="N526" s="11" t="s">
        <v>1752</v>
      </c>
      <c r="O526" t="s">
        <v>1741</v>
      </c>
    </row>
    <row r="527" spans="1:15" ht="13.2" x14ac:dyDescent="0.25">
      <c r="A527" s="1">
        <v>173</v>
      </c>
      <c r="B527" s="1">
        <v>1</v>
      </c>
      <c r="C527" s="1" t="s">
        <v>1994</v>
      </c>
      <c r="D527" s="1">
        <v>3</v>
      </c>
      <c r="E527" s="1" t="s">
        <v>17</v>
      </c>
      <c r="F527" s="1">
        <v>1</v>
      </c>
      <c r="G527" s="1">
        <v>1</v>
      </c>
      <c r="H527" s="1" t="str">
        <f>IFERROR(IF(Table1[[#This Row],[Age]]&lt;12,"Child",IF(Table1[[#This Row],[Age]]&lt;19,"Teen",IF(Table1[[#This Row],[Age]]&lt;59,"Adult",IF(G527="N/A","N/A","Senior Citizen")))),"N/A")</f>
        <v>Child</v>
      </c>
      <c r="I527" s="1">
        <v>1</v>
      </c>
      <c r="J527" s="1">
        <v>1</v>
      </c>
      <c r="K527" s="1">
        <f>SUM(Table1[[#This Row],[SibSp]:[Parch]])</f>
        <v>2</v>
      </c>
      <c r="L527" s="1" t="s">
        <v>1232</v>
      </c>
      <c r="M527" s="14">
        <v>11.1333</v>
      </c>
      <c r="N527" s="11" t="s">
        <v>1752</v>
      </c>
      <c r="O527" t="s">
        <v>1741</v>
      </c>
    </row>
    <row r="528" spans="1:15" ht="13.2" x14ac:dyDescent="0.25">
      <c r="A528" s="1">
        <v>870</v>
      </c>
      <c r="B528" s="1">
        <v>1</v>
      </c>
      <c r="C528" s="1" t="s">
        <v>1994</v>
      </c>
      <c r="D528" s="1">
        <v>3</v>
      </c>
      <c r="E528" s="1" t="s">
        <v>13</v>
      </c>
      <c r="F528" s="1">
        <v>4</v>
      </c>
      <c r="G528" s="1">
        <v>4</v>
      </c>
      <c r="H528" s="1" t="str">
        <f>IFERROR(IF(Table1[[#This Row],[Age]]&lt;12,"Child",IF(Table1[[#This Row],[Age]]&lt;19,"Teen",IF(Table1[[#This Row],[Age]]&lt;59,"Adult",IF(G528="N/A","N/A","Senior Citizen")))),"N/A")</f>
        <v>Child</v>
      </c>
      <c r="I528" s="1">
        <v>1</v>
      </c>
      <c r="J528" s="1">
        <v>1</v>
      </c>
      <c r="K528" s="1">
        <f>SUM(Table1[[#This Row],[SibSp]:[Parch]])</f>
        <v>2</v>
      </c>
      <c r="L528" s="1" t="s">
        <v>1232</v>
      </c>
      <c r="M528" s="14">
        <v>11.1333</v>
      </c>
      <c r="N528" s="11" t="s">
        <v>1752</v>
      </c>
      <c r="O528" t="s">
        <v>1741</v>
      </c>
    </row>
    <row r="529" spans="1:15" ht="13.2" x14ac:dyDescent="0.25">
      <c r="A529" s="1">
        <v>883</v>
      </c>
      <c r="B529" s="1">
        <v>0</v>
      </c>
      <c r="C529" s="1" t="s">
        <v>1993</v>
      </c>
      <c r="D529" s="1">
        <v>3</v>
      </c>
      <c r="E529" s="1" t="s">
        <v>17</v>
      </c>
      <c r="F529" s="1">
        <v>22</v>
      </c>
      <c r="G529" s="1">
        <v>22</v>
      </c>
      <c r="H529" s="1" t="str">
        <f>IFERROR(IF(Table1[[#This Row],[Age]]&lt;12,"Child",IF(Table1[[#This Row],[Age]]&lt;19,"Teen",IF(Table1[[#This Row],[Age]]&lt;59,"Adult",IF(G529="N/A","N/A","Senior Citizen")))),"N/A")</f>
        <v>Adult</v>
      </c>
      <c r="I529" s="1">
        <v>0</v>
      </c>
      <c r="J529" s="1">
        <v>0</v>
      </c>
      <c r="K529" s="1">
        <f>SUM(Table1[[#This Row],[SibSp]:[Parch]])</f>
        <v>0</v>
      </c>
      <c r="L529" s="1" t="s">
        <v>1736</v>
      </c>
      <c r="M529" s="14">
        <v>10.5167</v>
      </c>
      <c r="N529" s="11" t="s">
        <v>1991</v>
      </c>
      <c r="O529" t="s">
        <v>1741</v>
      </c>
    </row>
    <row r="530" spans="1:15" ht="13.2" x14ac:dyDescent="0.25">
      <c r="A530" s="1">
        <v>34</v>
      </c>
      <c r="B530" s="1">
        <v>0</v>
      </c>
      <c r="C530" s="1" t="s">
        <v>1993</v>
      </c>
      <c r="D530" s="1">
        <v>2</v>
      </c>
      <c r="E530" s="1" t="s">
        <v>13</v>
      </c>
      <c r="F530" s="1">
        <v>66</v>
      </c>
      <c r="G530" s="1">
        <v>66</v>
      </c>
      <c r="H530" s="1" t="str">
        <f>IFERROR(IF(Table1[[#This Row],[Age]]&lt;12,"Child",IF(Table1[[#This Row],[Age]]&lt;19,"Teen",IF(Table1[[#This Row],[Age]]&lt;59,"Adult",IF(G530="N/A","N/A","Senior Citizen")))),"N/A")</f>
        <v>Senior Citizen</v>
      </c>
      <c r="I530" s="1">
        <v>0</v>
      </c>
      <c r="J530" s="1">
        <v>0</v>
      </c>
      <c r="K530" s="1">
        <f>SUM(Table1[[#This Row],[SibSp]:[Parch]])</f>
        <v>0</v>
      </c>
      <c r="L530" s="1" t="s">
        <v>68</v>
      </c>
      <c r="M530" s="14">
        <v>10.5</v>
      </c>
      <c r="N530" s="11" t="s">
        <v>1773</v>
      </c>
      <c r="O530" t="s">
        <v>1741</v>
      </c>
    </row>
    <row r="531" spans="1:15" ht="13.2" x14ac:dyDescent="0.25">
      <c r="A531" s="1">
        <v>57</v>
      </c>
      <c r="B531" s="1">
        <v>1</v>
      </c>
      <c r="C531" s="1" t="s">
        <v>1994</v>
      </c>
      <c r="D531" s="1">
        <v>2</v>
      </c>
      <c r="E531" s="1" t="s">
        <v>17</v>
      </c>
      <c r="F531" s="1">
        <v>21</v>
      </c>
      <c r="G531" s="1">
        <v>21</v>
      </c>
      <c r="H531" s="1" t="str">
        <f>IFERROR(IF(Table1[[#This Row],[Age]]&lt;12,"Child",IF(Table1[[#This Row],[Age]]&lt;19,"Teen",IF(Table1[[#This Row],[Age]]&lt;59,"Adult",IF(G531="N/A","N/A","Senior Citizen")))),"N/A")</f>
        <v>Adult</v>
      </c>
      <c r="I531" s="1">
        <v>0</v>
      </c>
      <c r="J531" s="1">
        <v>0</v>
      </c>
      <c r="K531" s="1">
        <f>SUM(Table1[[#This Row],[SibSp]:[Parch]])</f>
        <v>0</v>
      </c>
      <c r="L531" s="1" t="s">
        <v>101</v>
      </c>
      <c r="M531" s="14">
        <v>10.5</v>
      </c>
      <c r="N531" s="11" t="s">
        <v>1773</v>
      </c>
      <c r="O531" t="s">
        <v>1741</v>
      </c>
    </row>
    <row r="532" spans="1:15" ht="13.2" x14ac:dyDescent="0.25">
      <c r="A532" s="1">
        <v>67</v>
      </c>
      <c r="B532" s="1">
        <v>1</v>
      </c>
      <c r="C532" s="1" t="s">
        <v>1994</v>
      </c>
      <c r="D532" s="1">
        <v>2</v>
      </c>
      <c r="E532" s="1" t="s">
        <v>17</v>
      </c>
      <c r="F532" s="1">
        <v>29</v>
      </c>
      <c r="G532" s="1">
        <v>29</v>
      </c>
      <c r="H532" s="1" t="str">
        <f>IFERROR(IF(Table1[[#This Row],[Age]]&lt;12,"Child",IF(Table1[[#This Row],[Age]]&lt;19,"Teen",IF(Table1[[#This Row],[Age]]&lt;59,"Adult",IF(G532="N/A","N/A","Senior Citizen")))),"N/A")</f>
        <v>Adult</v>
      </c>
      <c r="I532" s="1">
        <v>0</v>
      </c>
      <c r="J532" s="1">
        <v>0</v>
      </c>
      <c r="K532" s="1">
        <f>SUM(Table1[[#This Row],[SibSp]:[Parch]])</f>
        <v>0</v>
      </c>
      <c r="L532" s="1" t="s">
        <v>117</v>
      </c>
      <c r="M532" s="14">
        <v>10.5</v>
      </c>
      <c r="N532" s="11" t="s">
        <v>1773</v>
      </c>
      <c r="O532" t="s">
        <v>1741</v>
      </c>
    </row>
    <row r="533" spans="1:15" ht="13.2" x14ac:dyDescent="0.25">
      <c r="A533" s="1">
        <v>71</v>
      </c>
      <c r="B533" s="1">
        <v>0</v>
      </c>
      <c r="C533" s="1" t="s">
        <v>1993</v>
      </c>
      <c r="D533" s="1">
        <v>2</v>
      </c>
      <c r="E533" s="1" t="s">
        <v>13</v>
      </c>
      <c r="F533" s="1">
        <v>32</v>
      </c>
      <c r="G533" s="1">
        <v>32</v>
      </c>
      <c r="H533" s="1" t="str">
        <f>IFERROR(IF(Table1[[#This Row],[Age]]&lt;12,"Child",IF(Table1[[#This Row],[Age]]&lt;19,"Teen",IF(Table1[[#This Row],[Age]]&lt;59,"Adult",IF(G533="N/A","N/A","Senior Citizen")))),"N/A")</f>
        <v>Adult</v>
      </c>
      <c r="I533" s="1">
        <v>0</v>
      </c>
      <c r="J533" s="1">
        <v>0</v>
      </c>
      <c r="K533" s="1">
        <f>SUM(Table1[[#This Row],[SibSp]:[Parch]])</f>
        <v>0</v>
      </c>
      <c r="L533" s="1" t="s">
        <v>124</v>
      </c>
      <c r="M533" s="14">
        <v>10.5</v>
      </c>
      <c r="N533" s="11" t="s">
        <v>1773</v>
      </c>
      <c r="O533" t="s">
        <v>1741</v>
      </c>
    </row>
    <row r="534" spans="1:15" ht="13.2" x14ac:dyDescent="0.25">
      <c r="A534" s="1">
        <v>85</v>
      </c>
      <c r="B534" s="1">
        <v>1</v>
      </c>
      <c r="C534" s="1" t="s">
        <v>1994</v>
      </c>
      <c r="D534" s="1">
        <v>2</v>
      </c>
      <c r="E534" s="1" t="s">
        <v>17</v>
      </c>
      <c r="F534" s="1">
        <v>17</v>
      </c>
      <c r="G534" s="1">
        <v>17</v>
      </c>
      <c r="H534" s="1" t="str">
        <f>IFERROR(IF(Table1[[#This Row],[Age]]&lt;12,"Child",IF(Table1[[#This Row],[Age]]&lt;19,"Teen",IF(Table1[[#This Row],[Age]]&lt;59,"Adult",IF(G534="N/A","N/A","Senior Citizen")))),"N/A")</f>
        <v>Teen</v>
      </c>
      <c r="I534" s="1">
        <v>0</v>
      </c>
      <c r="J534" s="1">
        <v>0</v>
      </c>
      <c r="K534" s="1">
        <f>SUM(Table1[[#This Row],[SibSp]:[Parch]])</f>
        <v>0</v>
      </c>
      <c r="L534" s="1" t="s">
        <v>141</v>
      </c>
      <c r="M534" s="14">
        <v>10.5</v>
      </c>
      <c r="N534" s="11" t="s">
        <v>1773</v>
      </c>
      <c r="O534" t="s">
        <v>1741</v>
      </c>
    </row>
    <row r="535" spans="1:15" ht="13.2" x14ac:dyDescent="0.25">
      <c r="A535" s="1">
        <v>220</v>
      </c>
      <c r="B535" s="1">
        <v>0</v>
      </c>
      <c r="C535" s="1" t="s">
        <v>1993</v>
      </c>
      <c r="D535" s="1">
        <v>2</v>
      </c>
      <c r="E535" s="1" t="s">
        <v>13</v>
      </c>
      <c r="F535" s="1">
        <v>30</v>
      </c>
      <c r="G535" s="1">
        <v>30</v>
      </c>
      <c r="H535" s="1" t="str">
        <f>IFERROR(IF(Table1[[#This Row],[Age]]&lt;12,"Child",IF(Table1[[#This Row],[Age]]&lt;19,"Teen",IF(Table1[[#This Row],[Age]]&lt;59,"Adult",IF(G535="N/A","N/A","Senior Citizen")))),"N/A")</f>
        <v>Adult</v>
      </c>
      <c r="I535" s="1">
        <v>0</v>
      </c>
      <c r="J535" s="1">
        <v>0</v>
      </c>
      <c r="K535" s="1">
        <f>SUM(Table1[[#This Row],[SibSp]:[Parch]])</f>
        <v>0</v>
      </c>
      <c r="L535" s="1" t="s">
        <v>337</v>
      </c>
      <c r="M535" s="14">
        <v>10.5</v>
      </c>
      <c r="N535" s="11" t="s">
        <v>1773</v>
      </c>
      <c r="O535" t="s">
        <v>1741</v>
      </c>
    </row>
    <row r="536" spans="1:15" ht="13.2" x14ac:dyDescent="0.25">
      <c r="A536" s="1">
        <v>227</v>
      </c>
      <c r="B536" s="1">
        <v>1</v>
      </c>
      <c r="C536" s="1" t="s">
        <v>1994</v>
      </c>
      <c r="D536" s="1">
        <v>2</v>
      </c>
      <c r="E536" s="1" t="s">
        <v>13</v>
      </c>
      <c r="F536" s="1">
        <v>19</v>
      </c>
      <c r="G536" s="1">
        <v>19</v>
      </c>
      <c r="H536" s="1" t="str">
        <f>IFERROR(IF(Table1[[#This Row],[Age]]&lt;12,"Child",IF(Table1[[#This Row],[Age]]&lt;19,"Teen",IF(Table1[[#This Row],[Age]]&lt;59,"Adult",IF(G536="N/A","N/A","Senior Citizen")))),"N/A")</f>
        <v>Adult</v>
      </c>
      <c r="I536" s="1">
        <v>0</v>
      </c>
      <c r="J536" s="1">
        <v>0</v>
      </c>
      <c r="K536" s="1">
        <f>SUM(Table1[[#This Row],[SibSp]:[Parch]])</f>
        <v>0</v>
      </c>
      <c r="L536" s="1" t="s">
        <v>348</v>
      </c>
      <c r="M536" s="14">
        <v>10.5</v>
      </c>
      <c r="N536" s="11" t="s">
        <v>1773</v>
      </c>
      <c r="O536" t="s">
        <v>1741</v>
      </c>
    </row>
    <row r="537" spans="1:15" ht="13.2" x14ac:dyDescent="0.25">
      <c r="A537" s="1">
        <v>235</v>
      </c>
      <c r="B537" s="1">
        <v>0</v>
      </c>
      <c r="C537" s="1" t="s">
        <v>1993</v>
      </c>
      <c r="D537" s="1">
        <v>2</v>
      </c>
      <c r="E537" s="1" t="s">
        <v>13</v>
      </c>
      <c r="F537" s="1">
        <v>24</v>
      </c>
      <c r="G537" s="1">
        <v>24</v>
      </c>
      <c r="H537" s="1" t="str">
        <f>IFERROR(IF(Table1[[#This Row],[Age]]&lt;12,"Child",IF(Table1[[#This Row],[Age]]&lt;19,"Teen",IF(Table1[[#This Row],[Age]]&lt;59,"Adult",IF(G537="N/A","N/A","Senior Citizen")))),"N/A")</f>
        <v>Adult</v>
      </c>
      <c r="I537" s="1">
        <v>0</v>
      </c>
      <c r="J537" s="1">
        <v>0</v>
      </c>
      <c r="K537" s="1">
        <f>SUM(Table1[[#This Row],[SibSp]:[Parch]])</f>
        <v>0</v>
      </c>
      <c r="L537" s="1" t="s">
        <v>358</v>
      </c>
      <c r="M537" s="14">
        <v>10.5</v>
      </c>
      <c r="N537" s="11" t="s">
        <v>1773</v>
      </c>
      <c r="O537" t="s">
        <v>1741</v>
      </c>
    </row>
    <row r="538" spans="1:15" ht="13.2" x14ac:dyDescent="0.25">
      <c r="A538" s="1">
        <v>239</v>
      </c>
      <c r="B538" s="1">
        <v>0</v>
      </c>
      <c r="C538" s="1" t="s">
        <v>1993</v>
      </c>
      <c r="D538" s="1">
        <v>2</v>
      </c>
      <c r="E538" s="1" t="s">
        <v>13</v>
      </c>
      <c r="F538" s="1">
        <v>19</v>
      </c>
      <c r="G538" s="1">
        <v>19</v>
      </c>
      <c r="H538" s="1" t="str">
        <f>IFERROR(IF(Table1[[#This Row],[Age]]&lt;12,"Child",IF(Table1[[#This Row],[Age]]&lt;19,"Teen",IF(Table1[[#This Row],[Age]]&lt;59,"Adult",IF(G538="N/A","N/A","Senior Citizen")))),"N/A")</f>
        <v>Adult</v>
      </c>
      <c r="I538" s="1">
        <v>0</v>
      </c>
      <c r="J538" s="1">
        <v>0</v>
      </c>
      <c r="K538" s="1">
        <f>SUM(Table1[[#This Row],[SibSp]:[Parch]])</f>
        <v>0</v>
      </c>
      <c r="L538" s="1" t="s">
        <v>1373</v>
      </c>
      <c r="M538" s="14">
        <v>10.5</v>
      </c>
      <c r="N538" s="11" t="s">
        <v>1773</v>
      </c>
      <c r="O538" t="s">
        <v>1741</v>
      </c>
    </row>
    <row r="539" spans="1:15" ht="13.2" x14ac:dyDescent="0.25">
      <c r="A539" s="1">
        <v>243</v>
      </c>
      <c r="B539" s="1">
        <v>0</v>
      </c>
      <c r="C539" s="1" t="s">
        <v>1993</v>
      </c>
      <c r="D539" s="1">
        <v>2</v>
      </c>
      <c r="E539" s="1" t="s">
        <v>13</v>
      </c>
      <c r="F539" s="1">
        <v>29</v>
      </c>
      <c r="G539" s="1">
        <v>29</v>
      </c>
      <c r="H539" s="1" t="str">
        <f>IFERROR(IF(Table1[[#This Row],[Age]]&lt;12,"Child",IF(Table1[[#This Row],[Age]]&lt;19,"Teen",IF(Table1[[#This Row],[Age]]&lt;59,"Adult",IF(G539="N/A","N/A","Senior Citizen")))),"N/A")</f>
        <v>Adult</v>
      </c>
      <c r="I539" s="1">
        <v>0</v>
      </c>
      <c r="J539" s="1">
        <v>0</v>
      </c>
      <c r="K539" s="1">
        <f>SUM(Table1[[#This Row],[SibSp]:[Parch]])</f>
        <v>0</v>
      </c>
      <c r="L539" s="1" t="s">
        <v>370</v>
      </c>
      <c r="M539" s="14">
        <v>10.5</v>
      </c>
      <c r="N539" s="11" t="s">
        <v>1773</v>
      </c>
      <c r="O539" t="s">
        <v>1741</v>
      </c>
    </row>
    <row r="540" spans="1:15" ht="13.2" x14ac:dyDescent="0.25">
      <c r="A540" s="1">
        <v>266</v>
      </c>
      <c r="B540" s="1">
        <v>0</v>
      </c>
      <c r="C540" s="1" t="s">
        <v>1993</v>
      </c>
      <c r="D540" s="1">
        <v>2</v>
      </c>
      <c r="E540" s="1" t="s">
        <v>13</v>
      </c>
      <c r="F540" s="1">
        <v>36</v>
      </c>
      <c r="G540" s="1">
        <v>36</v>
      </c>
      <c r="H540" s="1" t="str">
        <f>IFERROR(IF(Table1[[#This Row],[Age]]&lt;12,"Child",IF(Table1[[#This Row],[Age]]&lt;19,"Teen",IF(Table1[[#This Row],[Age]]&lt;59,"Adult",IF(G540="N/A","N/A","Senior Citizen")))),"N/A")</f>
        <v>Adult</v>
      </c>
      <c r="I540" s="1">
        <v>0</v>
      </c>
      <c r="J540" s="1">
        <v>0</v>
      </c>
      <c r="K540" s="1">
        <f>SUM(Table1[[#This Row],[SibSp]:[Parch]])</f>
        <v>0</v>
      </c>
      <c r="L540" s="1" t="s">
        <v>404</v>
      </c>
      <c r="M540" s="14">
        <v>10.5</v>
      </c>
      <c r="N540" s="11" t="s">
        <v>1773</v>
      </c>
      <c r="O540" t="s">
        <v>1741</v>
      </c>
    </row>
    <row r="541" spans="1:15" ht="13.2" x14ac:dyDescent="0.25">
      <c r="A541" s="1">
        <v>399</v>
      </c>
      <c r="B541" s="1">
        <v>0</v>
      </c>
      <c r="C541" s="1" t="s">
        <v>1993</v>
      </c>
      <c r="D541" s="1">
        <v>2</v>
      </c>
      <c r="E541" s="1" t="s">
        <v>13</v>
      </c>
      <c r="F541" s="1">
        <v>23</v>
      </c>
      <c r="G541" s="1">
        <v>23</v>
      </c>
      <c r="H541" s="1" t="str">
        <f>IFERROR(IF(Table1[[#This Row],[Age]]&lt;12,"Child",IF(Table1[[#This Row],[Age]]&lt;19,"Teen",IF(Table1[[#This Row],[Age]]&lt;59,"Adult",IF(G541="N/A","N/A","Senior Citizen")))),"N/A")</f>
        <v>Adult</v>
      </c>
      <c r="I541" s="1">
        <v>0</v>
      </c>
      <c r="J541" s="1">
        <v>0</v>
      </c>
      <c r="K541" s="1">
        <f>SUM(Table1[[#This Row],[SibSp]:[Parch]])</f>
        <v>0</v>
      </c>
      <c r="L541" s="1" t="s">
        <v>1469</v>
      </c>
      <c r="M541" s="14">
        <v>10.5</v>
      </c>
      <c r="N541" s="11" t="s">
        <v>1773</v>
      </c>
      <c r="O541" t="s">
        <v>1741</v>
      </c>
    </row>
    <row r="542" spans="1:15" ht="13.2" x14ac:dyDescent="0.25">
      <c r="A542" s="1">
        <v>440</v>
      </c>
      <c r="B542" s="1">
        <v>0</v>
      </c>
      <c r="C542" s="1" t="s">
        <v>1993</v>
      </c>
      <c r="D542" s="1">
        <v>2</v>
      </c>
      <c r="E542" s="1" t="s">
        <v>13</v>
      </c>
      <c r="F542" s="1">
        <v>31</v>
      </c>
      <c r="G542" s="1">
        <v>31</v>
      </c>
      <c r="H542" s="1" t="str">
        <f>IFERROR(IF(Table1[[#This Row],[Age]]&lt;12,"Child",IF(Table1[[#This Row],[Age]]&lt;19,"Teen",IF(Table1[[#This Row],[Age]]&lt;59,"Adult",IF(G542="N/A","N/A","Senior Citizen")))),"N/A")</f>
        <v>Adult</v>
      </c>
      <c r="I542" s="1">
        <v>0</v>
      </c>
      <c r="J542" s="1">
        <v>0</v>
      </c>
      <c r="K542" s="1">
        <f>SUM(Table1[[#This Row],[SibSp]:[Parch]])</f>
        <v>0</v>
      </c>
      <c r="L542" s="1" t="s">
        <v>639</v>
      </c>
      <c r="M542" s="14">
        <v>10.5</v>
      </c>
      <c r="N542" s="11" t="s">
        <v>1773</v>
      </c>
      <c r="O542" t="s">
        <v>1741</v>
      </c>
    </row>
    <row r="543" spans="1:15" ht="13.2" x14ac:dyDescent="0.25">
      <c r="A543" s="1">
        <v>459</v>
      </c>
      <c r="B543" s="1">
        <v>1</v>
      </c>
      <c r="C543" s="1" t="s">
        <v>1994</v>
      </c>
      <c r="D543" s="1">
        <v>2</v>
      </c>
      <c r="E543" s="1" t="s">
        <v>17</v>
      </c>
      <c r="F543" s="1">
        <v>50</v>
      </c>
      <c r="G543" s="1">
        <v>50</v>
      </c>
      <c r="H543" s="1" t="str">
        <f>IFERROR(IF(Table1[[#This Row],[Age]]&lt;12,"Child",IF(Table1[[#This Row],[Age]]&lt;19,"Teen",IF(Table1[[#This Row],[Age]]&lt;59,"Adult",IF(G543="N/A","N/A","Senior Citizen")))),"N/A")</f>
        <v>Adult</v>
      </c>
      <c r="I543" s="1">
        <v>0</v>
      </c>
      <c r="J543" s="1">
        <v>0</v>
      </c>
      <c r="K543" s="1">
        <f>SUM(Table1[[#This Row],[SibSp]:[Parch]])</f>
        <v>0</v>
      </c>
      <c r="L543" s="1" t="s">
        <v>666</v>
      </c>
      <c r="M543" s="14">
        <v>10.5</v>
      </c>
      <c r="N543" s="11" t="s">
        <v>1773</v>
      </c>
      <c r="O543" t="s">
        <v>1741</v>
      </c>
    </row>
    <row r="544" spans="1:15" ht="13.2" x14ac:dyDescent="0.25">
      <c r="A544" s="1">
        <v>517</v>
      </c>
      <c r="B544" s="1">
        <v>1</v>
      </c>
      <c r="C544" s="1" t="s">
        <v>1994</v>
      </c>
      <c r="D544" s="1">
        <v>2</v>
      </c>
      <c r="E544" s="1" t="s">
        <v>17</v>
      </c>
      <c r="F544" s="1">
        <v>34</v>
      </c>
      <c r="G544" s="1">
        <v>34</v>
      </c>
      <c r="H544" s="1" t="str">
        <f>IFERROR(IF(Table1[[#This Row],[Age]]&lt;12,"Child",IF(Table1[[#This Row],[Age]]&lt;19,"Teen",IF(Table1[[#This Row],[Age]]&lt;59,"Adult",IF(G544="N/A","N/A","Senior Citizen")))),"N/A")</f>
        <v>Adult</v>
      </c>
      <c r="I544" s="1">
        <v>0</v>
      </c>
      <c r="J544" s="1">
        <v>0</v>
      </c>
      <c r="K544" s="1">
        <f>SUM(Table1[[#This Row],[SibSp]:[Parch]])</f>
        <v>0</v>
      </c>
      <c r="L544" s="1" t="s">
        <v>747</v>
      </c>
      <c r="M544" s="14">
        <v>10.5</v>
      </c>
      <c r="N544" s="11" t="s">
        <v>1773</v>
      </c>
      <c r="O544" t="s">
        <v>1741</v>
      </c>
    </row>
    <row r="545" spans="1:15" ht="13.2" x14ac:dyDescent="0.25">
      <c r="A545" s="1">
        <v>527</v>
      </c>
      <c r="B545" s="1">
        <v>1</v>
      </c>
      <c r="C545" s="1" t="s">
        <v>1994</v>
      </c>
      <c r="D545" s="1">
        <v>2</v>
      </c>
      <c r="E545" s="1" t="s">
        <v>17</v>
      </c>
      <c r="F545" s="1">
        <v>50</v>
      </c>
      <c r="G545" s="1">
        <v>50</v>
      </c>
      <c r="H545" s="1" t="str">
        <f>IFERROR(IF(Table1[[#This Row],[Age]]&lt;12,"Child",IF(Table1[[#This Row],[Age]]&lt;19,"Teen",IF(Table1[[#This Row],[Age]]&lt;59,"Adult",IF(G545="N/A","N/A","Senior Citizen")))),"N/A")</f>
        <v>Adult</v>
      </c>
      <c r="I545" s="1">
        <v>0</v>
      </c>
      <c r="J545" s="1">
        <v>0</v>
      </c>
      <c r="K545" s="1">
        <f>SUM(Table1[[#This Row],[SibSp]:[Parch]])</f>
        <v>0</v>
      </c>
      <c r="L545" s="1" t="s">
        <v>759</v>
      </c>
      <c r="M545" s="14">
        <v>10.5</v>
      </c>
      <c r="N545" s="11" t="s">
        <v>1773</v>
      </c>
      <c r="O545" t="s">
        <v>1741</v>
      </c>
    </row>
    <row r="546" spans="1:15" ht="13.2" x14ac:dyDescent="0.25">
      <c r="A546" s="1">
        <v>571</v>
      </c>
      <c r="B546" s="1">
        <v>1</v>
      </c>
      <c r="C546" s="1" t="s">
        <v>1994</v>
      </c>
      <c r="D546" s="1">
        <v>2</v>
      </c>
      <c r="E546" s="1" t="s">
        <v>13</v>
      </c>
      <c r="F546" s="1">
        <v>62</v>
      </c>
      <c r="G546" s="1">
        <v>62</v>
      </c>
      <c r="H546" s="1" t="str">
        <f>IFERROR(IF(Table1[[#This Row],[Age]]&lt;12,"Child",IF(Table1[[#This Row],[Age]]&lt;19,"Teen",IF(Table1[[#This Row],[Age]]&lt;59,"Adult",IF(G546="N/A","N/A","Senior Citizen")))),"N/A")</f>
        <v>Senior Citizen</v>
      </c>
      <c r="I546" s="1">
        <v>0</v>
      </c>
      <c r="J546" s="1">
        <v>0</v>
      </c>
      <c r="K546" s="1">
        <f>SUM(Table1[[#This Row],[SibSp]:[Parch]])</f>
        <v>0</v>
      </c>
      <c r="L546" s="1" t="s">
        <v>818</v>
      </c>
      <c r="M546" s="14">
        <v>10.5</v>
      </c>
      <c r="N546" s="11" t="s">
        <v>1773</v>
      </c>
      <c r="O546" t="s">
        <v>1741</v>
      </c>
    </row>
    <row r="547" spans="1:15" ht="13.2" x14ac:dyDescent="0.25">
      <c r="A547" s="1">
        <v>620</v>
      </c>
      <c r="B547" s="1">
        <v>0</v>
      </c>
      <c r="C547" s="1" t="s">
        <v>1993</v>
      </c>
      <c r="D547" s="1">
        <v>2</v>
      </c>
      <c r="E547" s="1" t="s">
        <v>13</v>
      </c>
      <c r="F547" s="1">
        <v>26</v>
      </c>
      <c r="G547" s="1">
        <v>26</v>
      </c>
      <c r="H547" s="1" t="str">
        <f>IFERROR(IF(Table1[[#This Row],[Age]]&lt;12,"Child",IF(Table1[[#This Row],[Age]]&lt;19,"Teen",IF(Table1[[#This Row],[Age]]&lt;59,"Adult",IF(G547="N/A","N/A","Senior Citizen")))),"N/A")</f>
        <v>Adult</v>
      </c>
      <c r="I547" s="1">
        <v>0</v>
      </c>
      <c r="J547" s="1">
        <v>0</v>
      </c>
      <c r="K547" s="1">
        <f>SUM(Table1[[#This Row],[SibSp]:[Parch]])</f>
        <v>0</v>
      </c>
      <c r="L547" s="1" t="s">
        <v>1592</v>
      </c>
      <c r="M547" s="14">
        <v>10.5</v>
      </c>
      <c r="N547" s="11" t="s">
        <v>1773</v>
      </c>
      <c r="O547" t="s">
        <v>1741</v>
      </c>
    </row>
    <row r="548" spans="1:15" ht="13.2" x14ac:dyDescent="0.25">
      <c r="A548" s="1">
        <v>673</v>
      </c>
      <c r="B548" s="1">
        <v>0</v>
      </c>
      <c r="C548" s="1" t="s">
        <v>1993</v>
      </c>
      <c r="D548" s="1">
        <v>2</v>
      </c>
      <c r="E548" s="1" t="s">
        <v>13</v>
      </c>
      <c r="F548" s="1">
        <v>70</v>
      </c>
      <c r="G548" s="1">
        <v>70</v>
      </c>
      <c r="H548" s="1" t="str">
        <f>IFERROR(IF(Table1[[#This Row],[Age]]&lt;12,"Child",IF(Table1[[#This Row],[Age]]&lt;19,"Teen",IF(Table1[[#This Row],[Age]]&lt;59,"Adult",IF(G548="N/A","N/A","Senior Citizen")))),"N/A")</f>
        <v>Senior Citizen</v>
      </c>
      <c r="I548" s="1">
        <v>0</v>
      </c>
      <c r="J548" s="1">
        <v>0</v>
      </c>
      <c r="K548" s="1">
        <f>SUM(Table1[[#This Row],[SibSp]:[Parch]])</f>
        <v>0</v>
      </c>
      <c r="L548" s="1" t="s">
        <v>951</v>
      </c>
      <c r="M548" s="14">
        <v>10.5</v>
      </c>
      <c r="N548" s="11" t="s">
        <v>1773</v>
      </c>
      <c r="O548" t="s">
        <v>1741</v>
      </c>
    </row>
    <row r="549" spans="1:15" ht="13.2" x14ac:dyDescent="0.25">
      <c r="A549" s="1">
        <v>718</v>
      </c>
      <c r="B549" s="1">
        <v>1</v>
      </c>
      <c r="C549" s="1" t="s">
        <v>1994</v>
      </c>
      <c r="D549" s="1">
        <v>2</v>
      </c>
      <c r="E549" s="1" t="s">
        <v>17</v>
      </c>
      <c r="F549" s="1">
        <v>27</v>
      </c>
      <c r="G549" s="1">
        <v>27</v>
      </c>
      <c r="H549" s="1" t="str">
        <f>IFERROR(IF(Table1[[#This Row],[Age]]&lt;12,"Child",IF(Table1[[#This Row],[Age]]&lt;19,"Teen",IF(Table1[[#This Row],[Age]]&lt;59,"Adult",IF(G549="N/A","N/A","Senior Citizen")))),"N/A")</f>
        <v>Adult</v>
      </c>
      <c r="I549" s="1">
        <v>0</v>
      </c>
      <c r="J549" s="1">
        <v>0</v>
      </c>
      <c r="K549" s="1">
        <f>SUM(Table1[[#This Row],[SibSp]:[Parch]])</f>
        <v>0</v>
      </c>
      <c r="L549" s="1" t="s">
        <v>1647</v>
      </c>
      <c r="M549" s="14">
        <v>10.5</v>
      </c>
      <c r="N549" s="11" t="s">
        <v>1773</v>
      </c>
      <c r="O549" t="s">
        <v>1741</v>
      </c>
    </row>
    <row r="550" spans="1:15" ht="13.2" x14ac:dyDescent="0.25">
      <c r="A550" s="1">
        <v>773</v>
      </c>
      <c r="B550" s="1">
        <v>0</v>
      </c>
      <c r="C550" s="1" t="s">
        <v>1993</v>
      </c>
      <c r="D550" s="1">
        <v>2</v>
      </c>
      <c r="E550" s="1" t="s">
        <v>17</v>
      </c>
      <c r="F550" s="1">
        <v>57</v>
      </c>
      <c r="G550" s="1">
        <v>57</v>
      </c>
      <c r="H550" s="1" t="str">
        <f>IFERROR(IF(Table1[[#This Row],[Age]]&lt;12,"Child",IF(Table1[[#This Row],[Age]]&lt;19,"Teen",IF(Table1[[#This Row],[Age]]&lt;59,"Adult",IF(G550="N/A","N/A","Senior Citizen")))),"N/A")</f>
        <v>Adult</v>
      </c>
      <c r="I550" s="1">
        <v>0</v>
      </c>
      <c r="J550" s="1">
        <v>0</v>
      </c>
      <c r="K550" s="1">
        <f>SUM(Table1[[#This Row],[SibSp]:[Parch]])</f>
        <v>0</v>
      </c>
      <c r="L550" s="1" t="s">
        <v>1074</v>
      </c>
      <c r="M550" s="14">
        <v>10.5</v>
      </c>
      <c r="N550" s="11" t="s">
        <v>1773</v>
      </c>
      <c r="O550" t="s">
        <v>1741</v>
      </c>
    </row>
    <row r="551" spans="1:15" ht="13.2" x14ac:dyDescent="0.25">
      <c r="A551" s="1">
        <v>813</v>
      </c>
      <c r="B551" s="1">
        <v>0</v>
      </c>
      <c r="C551" s="1" t="s">
        <v>1993</v>
      </c>
      <c r="D551" s="1">
        <v>2</v>
      </c>
      <c r="E551" s="1" t="s">
        <v>13</v>
      </c>
      <c r="F551" s="1">
        <v>35</v>
      </c>
      <c r="G551" s="1">
        <v>35</v>
      </c>
      <c r="H551" s="1" t="str">
        <f>IFERROR(IF(Table1[[#This Row],[Age]]&lt;12,"Child",IF(Table1[[#This Row],[Age]]&lt;19,"Teen",IF(Table1[[#This Row],[Age]]&lt;59,"Adult",IF(G551="N/A","N/A","Senior Citizen")))),"N/A")</f>
        <v>Adult</v>
      </c>
      <c r="I551" s="1">
        <v>0</v>
      </c>
      <c r="J551" s="1">
        <v>0</v>
      </c>
      <c r="K551" s="1">
        <f>SUM(Table1[[#This Row],[SibSp]:[Parch]])</f>
        <v>0</v>
      </c>
      <c r="L551" s="1" t="s">
        <v>1703</v>
      </c>
      <c r="M551" s="14">
        <v>10.5</v>
      </c>
      <c r="N551" s="11" t="s">
        <v>1773</v>
      </c>
      <c r="O551" t="s">
        <v>1741</v>
      </c>
    </row>
    <row r="552" spans="1:15" ht="13.2" x14ac:dyDescent="0.25">
      <c r="A552" s="1">
        <v>842</v>
      </c>
      <c r="B552" s="1">
        <v>0</v>
      </c>
      <c r="C552" s="1" t="s">
        <v>1993</v>
      </c>
      <c r="D552" s="1">
        <v>2</v>
      </c>
      <c r="E552" s="1" t="s">
        <v>13</v>
      </c>
      <c r="F552" s="1">
        <v>16</v>
      </c>
      <c r="G552" s="1">
        <v>16</v>
      </c>
      <c r="H552" s="1" t="str">
        <f>IFERROR(IF(Table1[[#This Row],[Age]]&lt;12,"Child",IF(Table1[[#This Row],[Age]]&lt;19,"Teen",IF(Table1[[#This Row],[Age]]&lt;59,"Adult",IF(G552="N/A","N/A","Senior Citizen")))),"N/A")</f>
        <v>Teen</v>
      </c>
      <c r="I552" s="1">
        <v>0</v>
      </c>
      <c r="J552" s="1">
        <v>0</v>
      </c>
      <c r="K552" s="1">
        <f>SUM(Table1[[#This Row],[SibSp]:[Parch]])</f>
        <v>0</v>
      </c>
      <c r="L552" s="1" t="s">
        <v>1074</v>
      </c>
      <c r="M552" s="14">
        <v>10.5</v>
      </c>
      <c r="N552" s="11" t="s">
        <v>1773</v>
      </c>
      <c r="O552" t="s">
        <v>1741</v>
      </c>
    </row>
    <row r="553" spans="1:15" ht="13.2" x14ac:dyDescent="0.25">
      <c r="A553" s="1">
        <v>884</v>
      </c>
      <c r="B553" s="1">
        <v>0</v>
      </c>
      <c r="C553" s="1" t="s">
        <v>1993</v>
      </c>
      <c r="D553" s="1">
        <v>2</v>
      </c>
      <c r="E553" s="1" t="s">
        <v>13</v>
      </c>
      <c r="F553" s="1">
        <v>28</v>
      </c>
      <c r="G553" s="1">
        <v>28</v>
      </c>
      <c r="H553" s="1" t="str">
        <f>IFERROR(IF(Table1[[#This Row],[Age]]&lt;12,"Child",IF(Table1[[#This Row],[Age]]&lt;19,"Teen",IF(Table1[[#This Row],[Age]]&lt;59,"Adult",IF(G553="N/A","N/A","Senior Citizen")))),"N/A")</f>
        <v>Adult</v>
      </c>
      <c r="I553" s="1">
        <v>0</v>
      </c>
      <c r="J553" s="1">
        <v>0</v>
      </c>
      <c r="K553" s="1">
        <f>SUM(Table1[[#This Row],[SibSp]:[Parch]])</f>
        <v>0</v>
      </c>
      <c r="L553" s="1" t="s">
        <v>1213</v>
      </c>
      <c r="M553" s="14">
        <v>10.5</v>
      </c>
      <c r="N553" s="11" t="s">
        <v>1773</v>
      </c>
      <c r="O553" t="s">
        <v>1741</v>
      </c>
    </row>
    <row r="554" spans="1:15" ht="13.2" x14ac:dyDescent="0.25">
      <c r="A554" s="1">
        <v>206</v>
      </c>
      <c r="B554" s="1">
        <v>0</v>
      </c>
      <c r="C554" s="1" t="s">
        <v>1993</v>
      </c>
      <c r="D554" s="1">
        <v>3</v>
      </c>
      <c r="E554" s="1" t="s">
        <v>17</v>
      </c>
      <c r="F554" s="1">
        <v>2</v>
      </c>
      <c r="G554" s="1">
        <v>2</v>
      </c>
      <c r="H554" s="1" t="str">
        <f>IFERROR(IF(Table1[[#This Row],[Age]]&lt;12,"Child",IF(Table1[[#This Row],[Age]]&lt;19,"Teen",IF(Table1[[#This Row],[Age]]&lt;59,"Adult",IF(G554="N/A","N/A","Senior Citizen")))),"N/A")</f>
        <v>Child</v>
      </c>
      <c r="I554" s="1">
        <v>0</v>
      </c>
      <c r="J554" s="1">
        <v>1</v>
      </c>
      <c r="K554" s="1">
        <f>SUM(Table1[[#This Row],[SibSp]:[Parch]])</f>
        <v>1</v>
      </c>
      <c r="L554" s="1" t="s">
        <v>1356</v>
      </c>
      <c r="M554" s="14">
        <v>10.4625</v>
      </c>
      <c r="N554" s="11" t="s">
        <v>1855</v>
      </c>
      <c r="O554" t="s">
        <v>1741</v>
      </c>
    </row>
    <row r="555" spans="1:15" ht="13.2" x14ac:dyDescent="0.25">
      <c r="A555" s="1">
        <v>252</v>
      </c>
      <c r="B555" s="1">
        <v>0</v>
      </c>
      <c r="C555" s="1" t="s">
        <v>1993</v>
      </c>
      <c r="D555" s="1">
        <v>3</v>
      </c>
      <c r="E555" s="1" t="s">
        <v>17</v>
      </c>
      <c r="F555" s="1">
        <v>29</v>
      </c>
      <c r="G555" s="1">
        <v>29</v>
      </c>
      <c r="H555" s="1" t="str">
        <f>IFERROR(IF(Table1[[#This Row],[Age]]&lt;12,"Child",IF(Table1[[#This Row],[Age]]&lt;19,"Teen",IF(Table1[[#This Row],[Age]]&lt;59,"Adult",IF(G555="N/A","N/A","Senior Citizen")))),"N/A")</f>
        <v>Adult</v>
      </c>
      <c r="I555" s="1">
        <v>1</v>
      </c>
      <c r="J555" s="1">
        <v>1</v>
      </c>
      <c r="K555" s="1">
        <f>SUM(Table1[[#This Row],[SibSp]:[Parch]])</f>
        <v>2</v>
      </c>
      <c r="L555" s="1" t="s">
        <v>1356</v>
      </c>
      <c r="M555" s="14">
        <v>10.4625</v>
      </c>
      <c r="N555" s="11" t="s">
        <v>1855</v>
      </c>
      <c r="O555" t="s">
        <v>1741</v>
      </c>
    </row>
    <row r="556" spans="1:15" ht="13.2" x14ac:dyDescent="0.25">
      <c r="A556" s="1">
        <v>688</v>
      </c>
      <c r="B556" s="1">
        <v>0</v>
      </c>
      <c r="C556" s="1" t="s">
        <v>1993</v>
      </c>
      <c r="D556" s="1">
        <v>3</v>
      </c>
      <c r="E556" s="1" t="s">
        <v>13</v>
      </c>
      <c r="F556" s="1">
        <v>19</v>
      </c>
      <c r="G556" s="1">
        <v>19</v>
      </c>
      <c r="H556" s="1" t="str">
        <f>IFERROR(IF(Table1[[#This Row],[Age]]&lt;12,"Child",IF(Table1[[#This Row],[Age]]&lt;19,"Teen",IF(Table1[[#This Row],[Age]]&lt;59,"Adult",IF(G556="N/A","N/A","Senior Citizen")))),"N/A")</f>
        <v>Adult</v>
      </c>
      <c r="I556" s="1">
        <v>0</v>
      </c>
      <c r="J556" s="1">
        <v>0</v>
      </c>
      <c r="K556" s="1">
        <f>SUM(Table1[[#This Row],[SibSp]:[Parch]])</f>
        <v>0</v>
      </c>
      <c r="L556" s="1" t="s">
        <v>1629</v>
      </c>
      <c r="M556" s="14">
        <v>10.1708</v>
      </c>
      <c r="N556" s="11" t="s">
        <v>1967</v>
      </c>
      <c r="O556" t="s">
        <v>1741</v>
      </c>
    </row>
    <row r="557" spans="1:15" ht="13.2" x14ac:dyDescent="0.25">
      <c r="A557" s="1">
        <v>877</v>
      </c>
      <c r="B557" s="1">
        <v>0</v>
      </c>
      <c r="C557" s="1" t="s">
        <v>1993</v>
      </c>
      <c r="D557" s="1">
        <v>3</v>
      </c>
      <c r="E557" s="1" t="s">
        <v>13</v>
      </c>
      <c r="F557" s="1">
        <v>20</v>
      </c>
      <c r="G557" s="1">
        <v>20</v>
      </c>
      <c r="H557" s="1" t="str">
        <f>IFERROR(IF(Table1[[#This Row],[Age]]&lt;12,"Child",IF(Table1[[#This Row],[Age]]&lt;19,"Teen",IF(Table1[[#This Row],[Age]]&lt;59,"Adult",IF(G557="N/A","N/A","Senior Citizen")))),"N/A")</f>
        <v>Adult</v>
      </c>
      <c r="I557" s="1">
        <v>0</v>
      </c>
      <c r="J557" s="1">
        <v>0</v>
      </c>
      <c r="K557" s="1">
        <f>SUM(Table1[[#This Row],[SibSp]:[Parch]])</f>
        <v>0</v>
      </c>
      <c r="L557" s="1" t="s">
        <v>1318</v>
      </c>
      <c r="M557" s="14">
        <v>9.8458000000000006</v>
      </c>
      <c r="N557" s="11" t="s">
        <v>1990</v>
      </c>
      <c r="O557" t="s">
        <v>1741</v>
      </c>
    </row>
    <row r="558" spans="1:15" ht="13.2" x14ac:dyDescent="0.25">
      <c r="A558" s="1">
        <v>678</v>
      </c>
      <c r="B558" s="1">
        <v>1</v>
      </c>
      <c r="C558" s="1" t="s">
        <v>1994</v>
      </c>
      <c r="D558" s="1">
        <v>3</v>
      </c>
      <c r="E558" s="1" t="s">
        <v>17</v>
      </c>
      <c r="F558" s="1">
        <v>18</v>
      </c>
      <c r="G558" s="1">
        <v>18</v>
      </c>
      <c r="H558" s="1" t="str">
        <f>IFERROR(IF(Table1[[#This Row],[Age]]&lt;12,"Child",IF(Table1[[#This Row],[Age]]&lt;19,"Teen",IF(Table1[[#This Row],[Age]]&lt;59,"Adult",IF(G558="N/A","N/A","Senior Citizen")))),"N/A")</f>
        <v>Teen</v>
      </c>
      <c r="I558" s="1">
        <v>0</v>
      </c>
      <c r="J558" s="1">
        <v>0</v>
      </c>
      <c r="K558" s="1">
        <f>SUM(Table1[[#This Row],[SibSp]:[Parch]])</f>
        <v>0</v>
      </c>
      <c r="L558" s="1" t="s">
        <v>1626</v>
      </c>
      <c r="M558" s="14">
        <v>9.8416999999999994</v>
      </c>
      <c r="N558" s="11" t="s">
        <v>1965</v>
      </c>
      <c r="O558" t="s">
        <v>1741</v>
      </c>
    </row>
    <row r="559" spans="1:15" ht="13.2" x14ac:dyDescent="0.25">
      <c r="A559" s="1">
        <v>475</v>
      </c>
      <c r="B559" s="1">
        <v>0</v>
      </c>
      <c r="C559" s="1" t="s">
        <v>1993</v>
      </c>
      <c r="D559" s="1">
        <v>3</v>
      </c>
      <c r="E559" s="1" t="s">
        <v>17</v>
      </c>
      <c r="F559" s="1">
        <v>22</v>
      </c>
      <c r="G559" s="1">
        <v>22</v>
      </c>
      <c r="H559" s="1" t="str">
        <f>IFERROR(IF(Table1[[#This Row],[Age]]&lt;12,"Child",IF(Table1[[#This Row],[Age]]&lt;19,"Teen",IF(Table1[[#This Row],[Age]]&lt;59,"Adult",IF(G559="N/A","N/A","Senior Citizen")))),"N/A")</f>
        <v>Adult</v>
      </c>
      <c r="I559" s="1">
        <v>0</v>
      </c>
      <c r="J559" s="1">
        <v>0</v>
      </c>
      <c r="K559" s="1">
        <f>SUM(Table1[[#This Row],[SibSp]:[Parch]])</f>
        <v>0</v>
      </c>
      <c r="L559" s="1" t="s">
        <v>1517</v>
      </c>
      <c r="M559" s="14">
        <v>9.8375000000000004</v>
      </c>
      <c r="N559" s="11" t="s">
        <v>1928</v>
      </c>
      <c r="O559" t="s">
        <v>1741</v>
      </c>
    </row>
    <row r="560" spans="1:15" ht="13.2" x14ac:dyDescent="0.25">
      <c r="A560" s="1">
        <v>114</v>
      </c>
      <c r="B560" s="1">
        <v>0</v>
      </c>
      <c r="C560" s="1" t="s">
        <v>1993</v>
      </c>
      <c r="D560" s="1">
        <v>3</v>
      </c>
      <c r="E560" s="1" t="s">
        <v>17</v>
      </c>
      <c r="F560" s="1">
        <v>20</v>
      </c>
      <c r="G560" s="1">
        <v>20</v>
      </c>
      <c r="H560" s="1" t="str">
        <f>IFERROR(IF(Table1[[#This Row],[Age]]&lt;12,"Child",IF(Table1[[#This Row],[Age]]&lt;19,"Teen",IF(Table1[[#This Row],[Age]]&lt;59,"Adult",IF(G560="N/A","N/A","Senior Citizen")))),"N/A")</f>
        <v>Adult</v>
      </c>
      <c r="I560" s="1">
        <v>1</v>
      </c>
      <c r="J560" s="1">
        <v>0</v>
      </c>
      <c r="K560" s="1">
        <f>SUM(Table1[[#This Row],[SibSp]:[Parch]])</f>
        <v>1</v>
      </c>
      <c r="L560" s="1" t="s">
        <v>1308</v>
      </c>
      <c r="M560" s="14">
        <v>9.8249999999999993</v>
      </c>
      <c r="N560" s="11" t="s">
        <v>1817</v>
      </c>
      <c r="O560" t="s">
        <v>1741</v>
      </c>
    </row>
    <row r="561" spans="1:15" ht="13.2" x14ac:dyDescent="0.25">
      <c r="A561" s="1">
        <v>403</v>
      </c>
      <c r="B561" s="1">
        <v>0</v>
      </c>
      <c r="C561" s="1" t="s">
        <v>1993</v>
      </c>
      <c r="D561" s="1">
        <v>3</v>
      </c>
      <c r="E561" s="1" t="s">
        <v>17</v>
      </c>
      <c r="F561" s="1">
        <v>21</v>
      </c>
      <c r="G561" s="1">
        <v>21</v>
      </c>
      <c r="H561" s="1" t="str">
        <f>IFERROR(IF(Table1[[#This Row],[Age]]&lt;12,"Child",IF(Table1[[#This Row],[Age]]&lt;19,"Teen",IF(Table1[[#This Row],[Age]]&lt;59,"Adult",IF(G561="N/A","N/A","Senior Citizen")))),"N/A")</f>
        <v>Adult</v>
      </c>
      <c r="I561" s="1">
        <v>1</v>
      </c>
      <c r="J561" s="1">
        <v>0</v>
      </c>
      <c r="K561" s="1">
        <f>SUM(Table1[[#This Row],[SibSp]:[Parch]])</f>
        <v>1</v>
      </c>
      <c r="L561" s="1" t="s">
        <v>1472</v>
      </c>
      <c r="M561" s="14">
        <v>9.8249999999999993</v>
      </c>
      <c r="N561" s="11" t="s">
        <v>1817</v>
      </c>
      <c r="O561" t="s">
        <v>1741</v>
      </c>
    </row>
    <row r="562" spans="1:15" ht="13.2" x14ac:dyDescent="0.25">
      <c r="A562" s="1">
        <v>484</v>
      </c>
      <c r="B562" s="1">
        <v>1</v>
      </c>
      <c r="C562" s="1" t="s">
        <v>1994</v>
      </c>
      <c r="D562" s="1">
        <v>3</v>
      </c>
      <c r="E562" s="1" t="s">
        <v>17</v>
      </c>
      <c r="F562" s="1">
        <v>63</v>
      </c>
      <c r="G562" s="1">
        <v>63</v>
      </c>
      <c r="H562" s="1" t="str">
        <f>IFERROR(IF(Table1[[#This Row],[Age]]&lt;12,"Child",IF(Table1[[#This Row],[Age]]&lt;19,"Teen",IF(Table1[[#This Row],[Age]]&lt;59,"Adult",IF(G562="N/A","N/A","Senior Citizen")))),"N/A")</f>
        <v>Senior Citizen</v>
      </c>
      <c r="I562" s="1">
        <v>0</v>
      </c>
      <c r="J562" s="1">
        <v>0</v>
      </c>
      <c r="K562" s="1">
        <f>SUM(Table1[[#This Row],[SibSp]:[Parch]])</f>
        <v>0</v>
      </c>
      <c r="L562" s="1" t="s">
        <v>1523</v>
      </c>
      <c r="M562" s="14">
        <v>9.5875000000000004</v>
      </c>
      <c r="N562" s="11" t="s">
        <v>1932</v>
      </c>
      <c r="O562" t="s">
        <v>1741</v>
      </c>
    </row>
    <row r="563" spans="1:15" ht="13.2" x14ac:dyDescent="0.25">
      <c r="A563" s="1">
        <v>504</v>
      </c>
      <c r="B563" s="1">
        <v>0</v>
      </c>
      <c r="C563" s="1" t="s">
        <v>1993</v>
      </c>
      <c r="D563" s="1">
        <v>3</v>
      </c>
      <c r="E563" s="1" t="s">
        <v>17</v>
      </c>
      <c r="F563" s="1">
        <v>37</v>
      </c>
      <c r="G563" s="1">
        <v>37</v>
      </c>
      <c r="H563" s="1" t="str">
        <f>IFERROR(IF(Table1[[#This Row],[Age]]&lt;12,"Child",IF(Table1[[#This Row],[Age]]&lt;19,"Teen",IF(Table1[[#This Row],[Age]]&lt;59,"Adult",IF(G563="N/A","N/A","Senior Citizen")))),"N/A")</f>
        <v>Adult</v>
      </c>
      <c r="I563" s="1">
        <v>0</v>
      </c>
      <c r="J563" s="1">
        <v>0</v>
      </c>
      <c r="K563" s="1">
        <f>SUM(Table1[[#This Row],[SibSp]:[Parch]])</f>
        <v>0</v>
      </c>
      <c r="L563" s="1" t="s">
        <v>1532</v>
      </c>
      <c r="M563" s="14">
        <v>9.5875000000000004</v>
      </c>
      <c r="N563" s="11" t="s">
        <v>1932</v>
      </c>
      <c r="O563" t="s">
        <v>1741</v>
      </c>
    </row>
    <row r="564" spans="1:15" ht="13.2" x14ac:dyDescent="0.25">
      <c r="A564" s="1">
        <v>82</v>
      </c>
      <c r="B564" s="1">
        <v>1</v>
      </c>
      <c r="C564" s="1" t="s">
        <v>1994</v>
      </c>
      <c r="D564" s="1">
        <v>3</v>
      </c>
      <c r="E564" s="1" t="s">
        <v>13</v>
      </c>
      <c r="F564" s="1">
        <v>29</v>
      </c>
      <c r="G564" s="1">
        <v>29</v>
      </c>
      <c r="H564" s="1" t="str">
        <f>IFERROR(IF(Table1[[#This Row],[Age]]&lt;12,"Child",IF(Table1[[#This Row],[Age]]&lt;19,"Teen",IF(Table1[[#This Row],[Age]]&lt;59,"Adult",IF(G564="N/A","N/A","Senior Citizen")))),"N/A")</f>
        <v>Adult</v>
      </c>
      <c r="I564" s="1">
        <v>0</v>
      </c>
      <c r="J564" s="1">
        <v>0</v>
      </c>
      <c r="K564" s="1">
        <f>SUM(Table1[[#This Row],[SibSp]:[Parch]])</f>
        <v>0</v>
      </c>
      <c r="L564" s="1" t="s">
        <v>1284</v>
      </c>
      <c r="M564" s="14">
        <v>9.5</v>
      </c>
      <c r="N564" s="11" t="s">
        <v>1803</v>
      </c>
      <c r="O564" t="s">
        <v>1741</v>
      </c>
    </row>
    <row r="565" spans="1:15" ht="13.2" x14ac:dyDescent="0.25">
      <c r="A565" s="1">
        <v>201</v>
      </c>
      <c r="B565" s="1">
        <v>0</v>
      </c>
      <c r="C565" s="1" t="s">
        <v>1993</v>
      </c>
      <c r="D565" s="1">
        <v>3</v>
      </c>
      <c r="E565" s="1" t="s">
        <v>13</v>
      </c>
      <c r="F565" s="1">
        <v>28</v>
      </c>
      <c r="G565" s="1">
        <v>28</v>
      </c>
      <c r="H565" s="1" t="str">
        <f>IFERROR(IF(Table1[[#This Row],[Age]]&lt;12,"Child",IF(Table1[[#This Row],[Age]]&lt;19,"Teen",IF(Table1[[#This Row],[Age]]&lt;59,"Adult",IF(G565="N/A","N/A","Senior Citizen")))),"N/A")</f>
        <v>Adult</v>
      </c>
      <c r="I565" s="1">
        <v>0</v>
      </c>
      <c r="J565" s="1">
        <v>0</v>
      </c>
      <c r="K565" s="1">
        <f>SUM(Table1[[#This Row],[SibSp]:[Parch]])</f>
        <v>0</v>
      </c>
      <c r="L565" s="1" t="s">
        <v>1353</v>
      </c>
      <c r="M565" s="14">
        <v>9.5</v>
      </c>
      <c r="N565" s="11" t="s">
        <v>1803</v>
      </c>
      <c r="O565" t="s">
        <v>1741</v>
      </c>
    </row>
    <row r="566" spans="1:15" ht="13.2" x14ac:dyDescent="0.25">
      <c r="A566" s="1">
        <v>283</v>
      </c>
      <c r="B566" s="1">
        <v>0</v>
      </c>
      <c r="C566" s="1" t="s">
        <v>1993</v>
      </c>
      <c r="D566" s="1">
        <v>3</v>
      </c>
      <c r="E566" s="1" t="s">
        <v>13</v>
      </c>
      <c r="F566" s="1">
        <v>16</v>
      </c>
      <c r="G566" s="1">
        <v>16</v>
      </c>
      <c r="H566" s="1" t="str">
        <f>IFERROR(IF(Table1[[#This Row],[Age]]&lt;12,"Child",IF(Table1[[#This Row],[Age]]&lt;19,"Teen",IF(Table1[[#This Row],[Age]]&lt;59,"Adult",IF(G566="N/A","N/A","Senior Citizen")))),"N/A")</f>
        <v>Teen</v>
      </c>
      <c r="I566" s="1">
        <v>0</v>
      </c>
      <c r="J566" s="1">
        <v>0</v>
      </c>
      <c r="K566" s="1">
        <f>SUM(Table1[[#This Row],[SibSp]:[Parch]])</f>
        <v>0</v>
      </c>
      <c r="L566" s="1" t="s">
        <v>1400</v>
      </c>
      <c r="M566" s="14">
        <v>9.5</v>
      </c>
      <c r="N566" s="11" t="s">
        <v>1803</v>
      </c>
      <c r="O566" t="s">
        <v>1741</v>
      </c>
    </row>
    <row r="567" spans="1:15" ht="13.2" x14ac:dyDescent="0.25">
      <c r="A567" s="1">
        <v>287</v>
      </c>
      <c r="B567" s="1">
        <v>1</v>
      </c>
      <c r="C567" s="1" t="s">
        <v>1994</v>
      </c>
      <c r="D567" s="1">
        <v>3</v>
      </c>
      <c r="E567" s="1" t="s">
        <v>13</v>
      </c>
      <c r="F567" s="1">
        <v>30</v>
      </c>
      <c r="G567" s="1">
        <v>30</v>
      </c>
      <c r="H567" s="1" t="str">
        <f>IFERROR(IF(Table1[[#This Row],[Age]]&lt;12,"Child",IF(Table1[[#This Row],[Age]]&lt;19,"Teen",IF(Table1[[#This Row],[Age]]&lt;59,"Adult",IF(G567="N/A","N/A","Senior Citizen")))),"N/A")</f>
        <v>Adult</v>
      </c>
      <c r="I567" s="1">
        <v>0</v>
      </c>
      <c r="J567" s="1">
        <v>0</v>
      </c>
      <c r="K567" s="1">
        <f>SUM(Table1[[#This Row],[SibSp]:[Parch]])</f>
        <v>0</v>
      </c>
      <c r="L567" s="1" t="s">
        <v>1403</v>
      </c>
      <c r="M567" s="14">
        <v>9.5</v>
      </c>
      <c r="N567" s="11" t="s">
        <v>1803</v>
      </c>
      <c r="O567" t="s">
        <v>1741</v>
      </c>
    </row>
    <row r="568" spans="1:15" ht="13.2" x14ac:dyDescent="0.25">
      <c r="A568" s="1">
        <v>356</v>
      </c>
      <c r="B568" s="1">
        <v>0</v>
      </c>
      <c r="C568" s="1" t="s">
        <v>1993</v>
      </c>
      <c r="D568" s="1">
        <v>3</v>
      </c>
      <c r="E568" s="1" t="s">
        <v>13</v>
      </c>
      <c r="F568" s="1">
        <v>28</v>
      </c>
      <c r="G568" s="1">
        <v>28</v>
      </c>
      <c r="H568" s="1" t="str">
        <f>IFERROR(IF(Table1[[#This Row],[Age]]&lt;12,"Child",IF(Table1[[#This Row],[Age]]&lt;19,"Teen",IF(Table1[[#This Row],[Age]]&lt;59,"Adult",IF(G568="N/A","N/A","Senior Citizen")))),"N/A")</f>
        <v>Adult</v>
      </c>
      <c r="I568" s="1">
        <v>0</v>
      </c>
      <c r="J568" s="1">
        <v>0</v>
      </c>
      <c r="K568" s="1">
        <f>SUM(Table1[[#This Row],[SibSp]:[Parch]])</f>
        <v>0</v>
      </c>
      <c r="L568" s="1" t="s">
        <v>1445</v>
      </c>
      <c r="M568" s="14">
        <v>9.5</v>
      </c>
      <c r="N568" s="11" t="s">
        <v>1803</v>
      </c>
      <c r="O568" t="s">
        <v>1741</v>
      </c>
    </row>
    <row r="569" spans="1:15" ht="13.2" x14ac:dyDescent="0.25">
      <c r="A569" s="1">
        <v>442</v>
      </c>
      <c r="B569" s="1">
        <v>0</v>
      </c>
      <c r="C569" s="1" t="s">
        <v>1993</v>
      </c>
      <c r="D569" s="1">
        <v>3</v>
      </c>
      <c r="E569" s="1" t="s">
        <v>13</v>
      </c>
      <c r="F569" s="1">
        <v>20</v>
      </c>
      <c r="G569" s="1">
        <v>20</v>
      </c>
      <c r="H569" s="1" t="str">
        <f>IFERROR(IF(Table1[[#This Row],[Age]]&lt;12,"Child",IF(Table1[[#This Row],[Age]]&lt;19,"Teen",IF(Table1[[#This Row],[Age]]&lt;59,"Adult",IF(G569="N/A","N/A","Senior Citizen")))),"N/A")</f>
        <v>Adult</v>
      </c>
      <c r="I569" s="1">
        <v>0</v>
      </c>
      <c r="J569" s="1">
        <v>0</v>
      </c>
      <c r="K569" s="1">
        <f>SUM(Table1[[#This Row],[SibSp]:[Parch]])</f>
        <v>0</v>
      </c>
      <c r="L569" s="1" t="s">
        <v>1494</v>
      </c>
      <c r="M569" s="14">
        <v>9.5</v>
      </c>
      <c r="N569" s="11" t="s">
        <v>1803</v>
      </c>
      <c r="O569" t="s">
        <v>1741</v>
      </c>
    </row>
    <row r="570" spans="1:15" ht="13.2" x14ac:dyDescent="0.25">
      <c r="A570" s="1">
        <v>753</v>
      </c>
      <c r="B570" s="1">
        <v>0</v>
      </c>
      <c r="C570" s="1" t="s">
        <v>1993</v>
      </c>
      <c r="D570" s="1">
        <v>3</v>
      </c>
      <c r="E570" s="1" t="s">
        <v>13</v>
      </c>
      <c r="F570" s="1">
        <v>33</v>
      </c>
      <c r="G570" s="1">
        <v>33</v>
      </c>
      <c r="H570" s="1" t="str">
        <f>IFERROR(IF(Table1[[#This Row],[Age]]&lt;12,"Child",IF(Table1[[#This Row],[Age]]&lt;19,"Teen",IF(Table1[[#This Row],[Age]]&lt;59,"Adult",IF(G570="N/A","N/A","Senior Citizen")))),"N/A")</f>
        <v>Adult</v>
      </c>
      <c r="I570" s="1">
        <v>0</v>
      </c>
      <c r="J570" s="1">
        <v>0</v>
      </c>
      <c r="K570" s="1">
        <f>SUM(Table1[[#This Row],[SibSp]:[Parch]])</f>
        <v>0</v>
      </c>
      <c r="L570" s="1" t="s">
        <v>1669</v>
      </c>
      <c r="M570" s="14">
        <v>9.5</v>
      </c>
      <c r="N570" s="11" t="s">
        <v>1803</v>
      </c>
      <c r="O570" t="s">
        <v>1741</v>
      </c>
    </row>
    <row r="571" spans="1:15" ht="13.2" x14ac:dyDescent="0.25">
      <c r="A571" s="1">
        <v>771</v>
      </c>
      <c r="B571" s="1">
        <v>0</v>
      </c>
      <c r="C571" s="1" t="s">
        <v>1993</v>
      </c>
      <c r="D571" s="1">
        <v>3</v>
      </c>
      <c r="E571" s="1" t="s">
        <v>13</v>
      </c>
      <c r="F571" s="1">
        <v>24</v>
      </c>
      <c r="G571" s="1">
        <v>24</v>
      </c>
      <c r="H571" s="1" t="str">
        <f>IFERROR(IF(Table1[[#This Row],[Age]]&lt;12,"Child",IF(Table1[[#This Row],[Age]]&lt;19,"Teen",IF(Table1[[#This Row],[Age]]&lt;59,"Adult",IF(G571="N/A","N/A","Senior Citizen")))),"N/A")</f>
        <v>Adult</v>
      </c>
      <c r="I571" s="1">
        <v>0</v>
      </c>
      <c r="J571" s="1">
        <v>0</v>
      </c>
      <c r="K571" s="1">
        <f>SUM(Table1[[#This Row],[SibSp]:[Parch]])</f>
        <v>0</v>
      </c>
      <c r="L571" s="1" t="s">
        <v>1679</v>
      </c>
      <c r="M571" s="14">
        <v>9.5</v>
      </c>
      <c r="N571" s="11" t="s">
        <v>1803</v>
      </c>
      <c r="O571" t="s">
        <v>1741</v>
      </c>
    </row>
    <row r="572" spans="1:15" ht="13.2" x14ac:dyDescent="0.25">
      <c r="A572" s="1">
        <v>869</v>
      </c>
      <c r="B572" s="1">
        <v>0</v>
      </c>
      <c r="C572" s="1" t="s">
        <v>1993</v>
      </c>
      <c r="D572" s="1">
        <v>3</v>
      </c>
      <c r="E572" s="1" t="s">
        <v>13</v>
      </c>
      <c r="G572" s="4" t="s">
        <v>1226</v>
      </c>
      <c r="H572" s="1" t="str">
        <f>IFERROR(IF(Table1[[#This Row],[Age]]&lt;12,"Child",IF(Table1[[#This Row],[Age]]&lt;19,"Teen",IF(Table1[[#This Row],[Age]]&lt;59,"Adult",IF(G572="N/A","N/A","Senior Citizen")))),"N/A")</f>
        <v>N/A</v>
      </c>
      <c r="I572" s="1">
        <v>0</v>
      </c>
      <c r="J572" s="1">
        <v>0</v>
      </c>
      <c r="K572" s="1">
        <f>SUM(Table1[[#This Row],[SibSp]:[Parch]])</f>
        <v>0</v>
      </c>
      <c r="L572" s="1" t="s">
        <v>1728</v>
      </c>
      <c r="M572" s="14">
        <v>9.5</v>
      </c>
      <c r="N572" s="11" t="s">
        <v>1803</v>
      </c>
      <c r="O572" t="s">
        <v>1741</v>
      </c>
    </row>
    <row r="573" spans="1:15" ht="13.2" x14ac:dyDescent="0.25">
      <c r="A573" s="1">
        <v>714</v>
      </c>
      <c r="B573" s="1">
        <v>0</v>
      </c>
      <c r="C573" s="1" t="s">
        <v>1993</v>
      </c>
      <c r="D573" s="1">
        <v>3</v>
      </c>
      <c r="E573" s="1" t="s">
        <v>13</v>
      </c>
      <c r="F573" s="1">
        <v>29</v>
      </c>
      <c r="G573" s="1">
        <v>29</v>
      </c>
      <c r="H573" s="1" t="str">
        <f>IFERROR(IF(Table1[[#This Row],[Age]]&lt;12,"Child",IF(Table1[[#This Row],[Age]]&lt;19,"Teen",IF(Table1[[#This Row],[Age]]&lt;59,"Adult",IF(G573="N/A","N/A","Senior Citizen")))),"N/A")</f>
        <v>Adult</v>
      </c>
      <c r="I573" s="1">
        <v>0</v>
      </c>
      <c r="J573" s="1">
        <v>0</v>
      </c>
      <c r="K573" s="1">
        <f>SUM(Table1[[#This Row],[SibSp]:[Parch]])</f>
        <v>0</v>
      </c>
      <c r="L573" s="1" t="s">
        <v>1644</v>
      </c>
      <c r="M573" s="14">
        <v>9.4832999999999998</v>
      </c>
      <c r="N573" s="11" t="s">
        <v>1972</v>
      </c>
      <c r="O573" t="s">
        <v>1741</v>
      </c>
    </row>
    <row r="574" spans="1:15" ht="13.2" x14ac:dyDescent="0.25">
      <c r="A574" s="1">
        <v>41</v>
      </c>
      <c r="B574" s="1">
        <v>0</v>
      </c>
      <c r="C574" s="1" t="s">
        <v>1993</v>
      </c>
      <c r="D574" s="1">
        <v>3</v>
      </c>
      <c r="E574" s="1" t="s">
        <v>17</v>
      </c>
      <c r="F574" s="1">
        <v>40</v>
      </c>
      <c r="G574" s="1">
        <v>40</v>
      </c>
      <c r="H574" s="1" t="str">
        <f>IFERROR(IF(Table1[[#This Row],[Age]]&lt;12,"Child",IF(Table1[[#This Row],[Age]]&lt;19,"Teen",IF(Table1[[#This Row],[Age]]&lt;59,"Adult",IF(G574="N/A","N/A","Senior Citizen")))),"N/A")</f>
        <v>Adult</v>
      </c>
      <c r="I574" s="1">
        <v>1</v>
      </c>
      <c r="J574" s="1">
        <v>0</v>
      </c>
      <c r="K574" s="1">
        <f>SUM(Table1[[#This Row],[SibSp]:[Parch]])</f>
        <v>1</v>
      </c>
      <c r="L574" s="1" t="s">
        <v>1256</v>
      </c>
      <c r="M574" s="14">
        <v>9.4749999999999996</v>
      </c>
      <c r="N574" s="11" t="s">
        <v>1778</v>
      </c>
      <c r="O574" t="s">
        <v>1741</v>
      </c>
    </row>
    <row r="575" spans="1:15" ht="13.2" x14ac:dyDescent="0.25">
      <c r="A575" s="1">
        <v>226</v>
      </c>
      <c r="B575" s="1">
        <v>0</v>
      </c>
      <c r="C575" s="1" t="s">
        <v>1993</v>
      </c>
      <c r="D575" s="1">
        <v>3</v>
      </c>
      <c r="E575" s="1" t="s">
        <v>13</v>
      </c>
      <c r="F575" s="1">
        <v>22</v>
      </c>
      <c r="G575" s="1">
        <v>22</v>
      </c>
      <c r="H575" s="1" t="str">
        <f>IFERROR(IF(Table1[[#This Row],[Age]]&lt;12,"Child",IF(Table1[[#This Row],[Age]]&lt;19,"Teen",IF(Table1[[#This Row],[Age]]&lt;59,"Adult",IF(G575="N/A","N/A","Senior Citizen")))),"N/A")</f>
        <v>Adult</v>
      </c>
      <c r="I575" s="1">
        <v>0</v>
      </c>
      <c r="J575" s="1">
        <v>0</v>
      </c>
      <c r="K575" s="1">
        <f>SUM(Table1[[#This Row],[SibSp]:[Parch]])</f>
        <v>0</v>
      </c>
      <c r="L575" s="1" t="s">
        <v>346</v>
      </c>
      <c r="M575" s="14">
        <v>9.35</v>
      </c>
      <c r="N575" s="11" t="s">
        <v>1862</v>
      </c>
      <c r="O575" t="s">
        <v>1741</v>
      </c>
    </row>
    <row r="576" spans="1:15" ht="13.2" x14ac:dyDescent="0.25">
      <c r="A576" s="1">
        <v>856</v>
      </c>
      <c r="B576" s="1">
        <v>1</v>
      </c>
      <c r="C576" s="1" t="s">
        <v>1994</v>
      </c>
      <c r="D576" s="1">
        <v>3</v>
      </c>
      <c r="E576" s="1" t="s">
        <v>17</v>
      </c>
      <c r="F576" s="1">
        <v>18</v>
      </c>
      <c r="G576" s="1">
        <v>18</v>
      </c>
      <c r="H576" s="1" t="str">
        <f>IFERROR(IF(Table1[[#This Row],[Age]]&lt;12,"Child",IF(Table1[[#This Row],[Age]]&lt;19,"Teen",IF(Table1[[#This Row],[Age]]&lt;59,"Adult",IF(G576="N/A","N/A","Senior Citizen")))),"N/A")</f>
        <v>Teen</v>
      </c>
      <c r="I576" s="1">
        <v>0</v>
      </c>
      <c r="J576" s="1">
        <v>1</v>
      </c>
      <c r="K576" s="1">
        <f>SUM(Table1[[#This Row],[SibSp]:[Parch]])</f>
        <v>1</v>
      </c>
      <c r="L576" s="1" t="s">
        <v>1720</v>
      </c>
      <c r="M576" s="14">
        <v>9.35</v>
      </c>
      <c r="N576" s="11" t="s">
        <v>1862</v>
      </c>
      <c r="O576" t="s">
        <v>1741</v>
      </c>
    </row>
    <row r="577" spans="1:15" ht="13.2" x14ac:dyDescent="0.25">
      <c r="A577" s="1">
        <v>351</v>
      </c>
      <c r="B577" s="1">
        <v>0</v>
      </c>
      <c r="C577" s="1" t="s">
        <v>1993</v>
      </c>
      <c r="D577" s="1">
        <v>3</v>
      </c>
      <c r="E577" s="1" t="s">
        <v>13</v>
      </c>
      <c r="F577" s="1">
        <v>23</v>
      </c>
      <c r="G577" s="1">
        <v>23</v>
      </c>
      <c r="H577" s="1" t="str">
        <f>IFERROR(IF(Table1[[#This Row],[Age]]&lt;12,"Child",IF(Table1[[#This Row],[Age]]&lt;19,"Teen",IF(Table1[[#This Row],[Age]]&lt;59,"Adult",IF(G577="N/A","N/A","Senior Citizen")))),"N/A")</f>
        <v>Adult</v>
      </c>
      <c r="I577" s="1">
        <v>0</v>
      </c>
      <c r="J577" s="1">
        <v>0</v>
      </c>
      <c r="K577" s="1">
        <f>SUM(Table1[[#This Row],[SibSp]:[Parch]])</f>
        <v>0</v>
      </c>
      <c r="L577" s="1" t="s">
        <v>1441</v>
      </c>
      <c r="M577" s="14">
        <v>9.2249999999999996</v>
      </c>
      <c r="N577" s="11" t="s">
        <v>1901</v>
      </c>
      <c r="O577" t="s">
        <v>1741</v>
      </c>
    </row>
    <row r="578" spans="1:15" ht="13.2" x14ac:dyDescent="0.25">
      <c r="A578" s="1">
        <v>683</v>
      </c>
      <c r="B578" s="1">
        <v>0</v>
      </c>
      <c r="C578" s="1" t="s">
        <v>1993</v>
      </c>
      <c r="D578" s="1">
        <v>3</v>
      </c>
      <c r="E578" s="1" t="s">
        <v>13</v>
      </c>
      <c r="F578" s="1">
        <v>20</v>
      </c>
      <c r="G578" s="1">
        <v>20</v>
      </c>
      <c r="H578" s="1" t="str">
        <f>IFERROR(IF(Table1[[#This Row],[Age]]&lt;12,"Child",IF(Table1[[#This Row],[Age]]&lt;19,"Teen",IF(Table1[[#This Row],[Age]]&lt;59,"Adult",IF(G578="N/A","N/A","Senior Citizen")))),"N/A")</f>
        <v>Adult</v>
      </c>
      <c r="I578" s="1">
        <v>0</v>
      </c>
      <c r="J578" s="1">
        <v>0</v>
      </c>
      <c r="K578" s="1">
        <f>SUM(Table1[[#This Row],[SibSp]:[Parch]])</f>
        <v>0</v>
      </c>
      <c r="L578" s="1" t="s">
        <v>1628</v>
      </c>
      <c r="M578" s="14">
        <v>9.2249999999999996</v>
      </c>
      <c r="N578" s="11" t="s">
        <v>1901</v>
      </c>
      <c r="O578" t="s">
        <v>1741</v>
      </c>
    </row>
    <row r="579" spans="1:15" ht="13.2" x14ac:dyDescent="0.25">
      <c r="A579" s="1">
        <v>139</v>
      </c>
      <c r="B579" s="1">
        <v>0</v>
      </c>
      <c r="C579" s="1" t="s">
        <v>1993</v>
      </c>
      <c r="D579" s="1">
        <v>3</v>
      </c>
      <c r="E579" s="1" t="s">
        <v>13</v>
      </c>
      <c r="F579" s="1">
        <v>16</v>
      </c>
      <c r="G579" s="1">
        <v>16</v>
      </c>
      <c r="H579" s="1" t="str">
        <f>IFERROR(IF(Table1[[#This Row],[Age]]&lt;12,"Child",IF(Table1[[#This Row],[Age]]&lt;19,"Teen",IF(Table1[[#This Row],[Age]]&lt;59,"Adult",IF(G579="N/A","N/A","Senior Citizen")))),"N/A")</f>
        <v>Teen</v>
      </c>
      <c r="I579" s="1">
        <v>0</v>
      </c>
      <c r="J579" s="1">
        <v>0</v>
      </c>
      <c r="K579" s="1">
        <f>SUM(Table1[[#This Row],[SibSp]:[Parch]])</f>
        <v>0</v>
      </c>
      <c r="L579" s="1" t="s">
        <v>1318</v>
      </c>
      <c r="M579" s="14">
        <v>9.2166999999999994</v>
      </c>
      <c r="N579" s="11" t="s">
        <v>1827</v>
      </c>
      <c r="O579" t="s">
        <v>1741</v>
      </c>
    </row>
    <row r="580" spans="1:15" ht="13.2" x14ac:dyDescent="0.25">
      <c r="A580" s="1">
        <v>81</v>
      </c>
      <c r="B580" s="1">
        <v>0</v>
      </c>
      <c r="C580" s="1" t="s">
        <v>1993</v>
      </c>
      <c r="D580" s="1">
        <v>3</v>
      </c>
      <c r="E580" s="1" t="s">
        <v>13</v>
      </c>
      <c r="F580" s="1">
        <v>22</v>
      </c>
      <c r="G580" s="1">
        <v>22</v>
      </c>
      <c r="H580" s="1" t="str">
        <f>IFERROR(IF(Table1[[#This Row],[Age]]&lt;12,"Child",IF(Table1[[#This Row],[Age]]&lt;19,"Teen",IF(Table1[[#This Row],[Age]]&lt;59,"Adult",IF(G580="N/A","N/A","Senior Citizen")))),"N/A")</f>
        <v>Adult</v>
      </c>
      <c r="I580" s="1">
        <v>0</v>
      </c>
      <c r="J580" s="1">
        <v>0</v>
      </c>
      <c r="K580" s="1">
        <f>SUM(Table1[[#This Row],[SibSp]:[Parch]])</f>
        <v>0</v>
      </c>
      <c r="L580" s="1" t="s">
        <v>1283</v>
      </c>
      <c r="M580" s="14">
        <v>9</v>
      </c>
      <c r="N580" s="11" t="s">
        <v>1802</v>
      </c>
      <c r="O580" t="s">
        <v>1741</v>
      </c>
    </row>
    <row r="581" spans="1:15" ht="13.2" x14ac:dyDescent="0.25">
      <c r="A581" s="1">
        <v>874</v>
      </c>
      <c r="B581" s="1">
        <v>0</v>
      </c>
      <c r="C581" s="1" t="s">
        <v>1993</v>
      </c>
      <c r="D581" s="1">
        <v>3</v>
      </c>
      <c r="E581" s="1" t="s">
        <v>13</v>
      </c>
      <c r="F581" s="1">
        <v>47</v>
      </c>
      <c r="G581" s="1">
        <v>47</v>
      </c>
      <c r="H581" s="1" t="str">
        <f>IFERROR(IF(Table1[[#This Row],[Age]]&lt;12,"Child",IF(Table1[[#This Row],[Age]]&lt;19,"Teen",IF(Table1[[#This Row],[Age]]&lt;59,"Adult",IF(G581="N/A","N/A","Senior Citizen")))),"N/A")</f>
        <v>Adult</v>
      </c>
      <c r="I581" s="1">
        <v>0</v>
      </c>
      <c r="J581" s="1">
        <v>0</v>
      </c>
      <c r="K581" s="1">
        <f>SUM(Table1[[#This Row],[SibSp]:[Parch]])</f>
        <v>0</v>
      </c>
      <c r="L581" s="1" t="s">
        <v>1731</v>
      </c>
      <c r="M581" s="14">
        <v>9</v>
      </c>
      <c r="N581" s="11" t="s">
        <v>1802</v>
      </c>
      <c r="O581" t="s">
        <v>1741</v>
      </c>
    </row>
    <row r="582" spans="1:15" ht="13.2" x14ac:dyDescent="0.25">
      <c r="A582" s="1">
        <v>294</v>
      </c>
      <c r="B582" s="1">
        <v>0</v>
      </c>
      <c r="C582" s="1" t="s">
        <v>1993</v>
      </c>
      <c r="D582" s="1">
        <v>3</v>
      </c>
      <c r="E582" s="1" t="s">
        <v>17</v>
      </c>
      <c r="F582" s="1">
        <v>24</v>
      </c>
      <c r="G582" s="1">
        <v>24</v>
      </c>
      <c r="H582" s="1" t="str">
        <f>IFERROR(IF(Table1[[#This Row],[Age]]&lt;12,"Child",IF(Table1[[#This Row],[Age]]&lt;19,"Teen",IF(Table1[[#This Row],[Age]]&lt;59,"Adult",IF(G582="N/A","N/A","Senior Citizen")))),"N/A")</f>
        <v>Adult</v>
      </c>
      <c r="I582" s="1">
        <v>0</v>
      </c>
      <c r="J582" s="1">
        <v>0</v>
      </c>
      <c r="K582" s="1">
        <f>SUM(Table1[[#This Row],[SibSp]:[Parch]])</f>
        <v>0</v>
      </c>
      <c r="L582" s="1" t="s">
        <v>1409</v>
      </c>
      <c r="M582" s="14">
        <v>8.85</v>
      </c>
      <c r="N582" s="11" t="s">
        <v>1882</v>
      </c>
      <c r="O582" t="s">
        <v>1741</v>
      </c>
    </row>
    <row r="583" spans="1:15" ht="13.2" x14ac:dyDescent="0.25">
      <c r="A583" s="1">
        <v>585</v>
      </c>
      <c r="B583" s="1">
        <v>0</v>
      </c>
      <c r="C583" s="1" t="s">
        <v>1993</v>
      </c>
      <c r="D583" s="1">
        <v>3</v>
      </c>
      <c r="E583" s="1" t="s">
        <v>13</v>
      </c>
      <c r="G583" s="4" t="s">
        <v>1226</v>
      </c>
      <c r="H583" s="1" t="str">
        <f>IFERROR(IF(Table1[[#This Row],[Age]]&lt;12,"Child",IF(Table1[[#This Row],[Age]]&lt;19,"Teen",IF(Table1[[#This Row],[Age]]&lt;59,"Adult",IF(G583="N/A","N/A","Senior Citizen")))),"N/A")</f>
        <v>N/A</v>
      </c>
      <c r="I583" s="1">
        <v>0</v>
      </c>
      <c r="J583" s="1">
        <v>0</v>
      </c>
      <c r="K583" s="1">
        <f>SUM(Table1[[#This Row],[SibSp]:[Parch]])</f>
        <v>0</v>
      </c>
      <c r="L583" s="1" t="s">
        <v>1575</v>
      </c>
      <c r="M583" s="14">
        <v>8.7125000000000004</v>
      </c>
      <c r="N583" s="11" t="s">
        <v>1955</v>
      </c>
      <c r="O583" t="s">
        <v>1742</v>
      </c>
    </row>
    <row r="584" spans="1:15" ht="13.2" x14ac:dyDescent="0.25">
      <c r="A584" s="1">
        <v>798</v>
      </c>
      <c r="B584" s="1">
        <v>1</v>
      </c>
      <c r="C584" s="1" t="s">
        <v>1994</v>
      </c>
      <c r="D584" s="1">
        <v>3</v>
      </c>
      <c r="E584" s="1" t="s">
        <v>17</v>
      </c>
      <c r="F584" s="1">
        <v>31</v>
      </c>
      <c r="G584" s="1">
        <v>31</v>
      </c>
      <c r="H584" s="1" t="str">
        <f>IFERROR(IF(Table1[[#This Row],[Age]]&lt;12,"Child",IF(Table1[[#This Row],[Age]]&lt;19,"Teen",IF(Table1[[#This Row],[Age]]&lt;59,"Adult",IF(G584="N/A","N/A","Senior Citizen")))),"N/A")</f>
        <v>Adult</v>
      </c>
      <c r="I584" s="1">
        <v>0</v>
      </c>
      <c r="J584" s="1">
        <v>0</v>
      </c>
      <c r="K584" s="1">
        <f>SUM(Table1[[#This Row],[SibSp]:[Parch]])</f>
        <v>0</v>
      </c>
      <c r="L584" s="1" t="s">
        <v>1694</v>
      </c>
      <c r="M584" s="14">
        <v>8.6832999999999991</v>
      </c>
      <c r="N584" s="11" t="s">
        <v>1977</v>
      </c>
      <c r="O584" t="s">
        <v>1741</v>
      </c>
    </row>
    <row r="585" spans="1:15" ht="13.2" x14ac:dyDescent="0.25">
      <c r="A585" s="1">
        <v>70</v>
      </c>
      <c r="B585" s="1">
        <v>0</v>
      </c>
      <c r="C585" s="1" t="s">
        <v>1993</v>
      </c>
      <c r="D585" s="1">
        <v>3</v>
      </c>
      <c r="E585" s="1" t="s">
        <v>13</v>
      </c>
      <c r="F585" s="1">
        <v>26</v>
      </c>
      <c r="G585" s="1">
        <v>26</v>
      </c>
      <c r="H585" s="1" t="str">
        <f>IFERROR(IF(Table1[[#This Row],[Age]]&lt;12,"Child",IF(Table1[[#This Row],[Age]]&lt;19,"Teen",IF(Table1[[#This Row],[Age]]&lt;59,"Adult",IF(G585="N/A","N/A","Senior Citizen")))),"N/A")</f>
        <v>Adult</v>
      </c>
      <c r="I585" s="1">
        <v>2</v>
      </c>
      <c r="J585" s="1">
        <v>0</v>
      </c>
      <c r="K585" s="1">
        <f>SUM(Table1[[#This Row],[SibSp]:[Parch]])</f>
        <v>2</v>
      </c>
      <c r="L585" s="1" t="s">
        <v>1275</v>
      </c>
      <c r="M585" s="14">
        <v>8.6624999999999996</v>
      </c>
      <c r="N585" s="11" t="s">
        <v>1795</v>
      </c>
      <c r="O585" t="s">
        <v>1741</v>
      </c>
    </row>
    <row r="586" spans="1:15" ht="13.2" x14ac:dyDescent="0.25">
      <c r="A586" s="1">
        <v>159</v>
      </c>
      <c r="B586" s="1">
        <v>0</v>
      </c>
      <c r="C586" s="1" t="s">
        <v>1993</v>
      </c>
      <c r="D586" s="1">
        <v>3</v>
      </c>
      <c r="E586" s="1" t="s">
        <v>13</v>
      </c>
      <c r="G586" s="4" t="s">
        <v>1226</v>
      </c>
      <c r="H586" s="1" t="str">
        <f>IFERROR(IF(Table1[[#This Row],[Age]]&lt;12,"Child",IF(Table1[[#This Row],[Age]]&lt;19,"Teen",IF(Table1[[#This Row],[Age]]&lt;59,"Adult",IF(G586="N/A","N/A","Senior Citizen")))),"N/A")</f>
        <v>N/A</v>
      </c>
      <c r="I586" s="1">
        <v>0</v>
      </c>
      <c r="J586" s="1">
        <v>0</v>
      </c>
      <c r="K586" s="1">
        <f>SUM(Table1[[#This Row],[SibSp]:[Parch]])</f>
        <v>0</v>
      </c>
      <c r="L586" s="1" t="s">
        <v>1328</v>
      </c>
      <c r="M586" s="14">
        <v>8.6624999999999996</v>
      </c>
      <c r="N586" s="11" t="s">
        <v>1795</v>
      </c>
      <c r="O586" t="s">
        <v>1741</v>
      </c>
    </row>
    <row r="587" spans="1:15" ht="13.2" x14ac:dyDescent="0.25">
      <c r="A587" s="1">
        <v>164</v>
      </c>
      <c r="B587" s="1">
        <v>0</v>
      </c>
      <c r="C587" s="1" t="s">
        <v>1993</v>
      </c>
      <c r="D587" s="1">
        <v>3</v>
      </c>
      <c r="E587" s="1" t="s">
        <v>13</v>
      </c>
      <c r="F587" s="1">
        <v>17</v>
      </c>
      <c r="G587" s="1">
        <v>17</v>
      </c>
      <c r="H587" s="1" t="str">
        <f>IFERROR(IF(Table1[[#This Row],[Age]]&lt;12,"Child",IF(Table1[[#This Row],[Age]]&lt;19,"Teen",IF(Table1[[#This Row],[Age]]&lt;59,"Adult",IF(G587="N/A","N/A","Senior Citizen")))),"N/A")</f>
        <v>Teen</v>
      </c>
      <c r="I587" s="1">
        <v>0</v>
      </c>
      <c r="J587" s="1">
        <v>0</v>
      </c>
      <c r="K587" s="1">
        <f>SUM(Table1[[#This Row],[SibSp]:[Parch]])</f>
        <v>0</v>
      </c>
      <c r="L587" s="1" t="s">
        <v>1331</v>
      </c>
      <c r="M587" s="14">
        <v>8.6624999999999996</v>
      </c>
      <c r="N587" s="11" t="s">
        <v>1795</v>
      </c>
      <c r="O587" t="s">
        <v>1741</v>
      </c>
    </row>
    <row r="588" spans="1:15" ht="13.2" x14ac:dyDescent="0.25">
      <c r="A588" s="1">
        <v>286</v>
      </c>
      <c r="B588" s="1">
        <v>0</v>
      </c>
      <c r="C588" s="1" t="s">
        <v>1993</v>
      </c>
      <c r="D588" s="1">
        <v>3</v>
      </c>
      <c r="E588" s="1" t="s">
        <v>13</v>
      </c>
      <c r="F588" s="1">
        <v>33</v>
      </c>
      <c r="G588" s="1">
        <v>33</v>
      </c>
      <c r="H588" s="1" t="str">
        <f>IFERROR(IF(Table1[[#This Row],[Age]]&lt;12,"Child",IF(Table1[[#This Row],[Age]]&lt;19,"Teen",IF(Table1[[#This Row],[Age]]&lt;59,"Adult",IF(G588="N/A","N/A","Senior Citizen")))),"N/A")</f>
        <v>Adult</v>
      </c>
      <c r="I588" s="1">
        <v>0</v>
      </c>
      <c r="J588" s="1">
        <v>0</v>
      </c>
      <c r="K588" s="1">
        <f>SUM(Table1[[#This Row],[SibSp]:[Parch]])</f>
        <v>0</v>
      </c>
      <c r="L588" s="1" t="s">
        <v>1402</v>
      </c>
      <c r="M588" s="14">
        <v>8.6624999999999996</v>
      </c>
      <c r="N588" s="11" t="s">
        <v>1795</v>
      </c>
      <c r="O588" t="s">
        <v>1742</v>
      </c>
    </row>
    <row r="589" spans="1:15" ht="13.2" x14ac:dyDescent="0.25">
      <c r="A589" s="1">
        <v>350</v>
      </c>
      <c r="B589" s="1">
        <v>0</v>
      </c>
      <c r="C589" s="1" t="s">
        <v>1993</v>
      </c>
      <c r="D589" s="1">
        <v>3</v>
      </c>
      <c r="E589" s="1" t="s">
        <v>13</v>
      </c>
      <c r="F589" s="1">
        <v>42</v>
      </c>
      <c r="G589" s="1">
        <v>42</v>
      </c>
      <c r="H589" s="1" t="str">
        <f>IFERROR(IF(Table1[[#This Row],[Age]]&lt;12,"Child",IF(Table1[[#This Row],[Age]]&lt;19,"Teen",IF(Table1[[#This Row],[Age]]&lt;59,"Adult",IF(G589="N/A","N/A","Senior Citizen")))),"N/A")</f>
        <v>Adult</v>
      </c>
      <c r="I589" s="1">
        <v>0</v>
      </c>
      <c r="J589" s="1">
        <v>0</v>
      </c>
      <c r="K589" s="1">
        <f>SUM(Table1[[#This Row],[SibSp]:[Parch]])</f>
        <v>0</v>
      </c>
      <c r="L589" s="1" t="s">
        <v>1440</v>
      </c>
      <c r="M589" s="14">
        <v>8.6624999999999996</v>
      </c>
      <c r="N589" s="11" t="s">
        <v>1795</v>
      </c>
      <c r="O589" t="s">
        <v>1741</v>
      </c>
    </row>
    <row r="590" spans="1:15" ht="13.2" x14ac:dyDescent="0.25">
      <c r="A590" s="1">
        <v>405</v>
      </c>
      <c r="B590" s="1">
        <v>0</v>
      </c>
      <c r="C590" s="1" t="s">
        <v>1993</v>
      </c>
      <c r="D590" s="1">
        <v>3</v>
      </c>
      <c r="E590" s="1" t="s">
        <v>17</v>
      </c>
      <c r="F590" s="1">
        <v>20</v>
      </c>
      <c r="G590" s="1">
        <v>20</v>
      </c>
      <c r="H590" s="1" t="str">
        <f>IFERROR(IF(Table1[[#This Row],[Age]]&lt;12,"Child",IF(Table1[[#This Row],[Age]]&lt;19,"Teen",IF(Table1[[#This Row],[Age]]&lt;59,"Adult",IF(G590="N/A","N/A","Senior Citizen")))),"N/A")</f>
        <v>Adult</v>
      </c>
      <c r="I590" s="1">
        <v>0</v>
      </c>
      <c r="J590" s="1">
        <v>0</v>
      </c>
      <c r="K590" s="1">
        <f>SUM(Table1[[#This Row],[SibSp]:[Parch]])</f>
        <v>0</v>
      </c>
      <c r="L590" s="1" t="s">
        <v>1473</v>
      </c>
      <c r="M590" s="14">
        <v>8.6624999999999996</v>
      </c>
      <c r="N590" s="11" t="s">
        <v>1795</v>
      </c>
      <c r="O590" t="s">
        <v>1741</v>
      </c>
    </row>
    <row r="591" spans="1:15" ht="13.2" x14ac:dyDescent="0.25">
      <c r="A591" s="1">
        <v>472</v>
      </c>
      <c r="B591" s="1">
        <v>0</v>
      </c>
      <c r="C591" s="1" t="s">
        <v>1993</v>
      </c>
      <c r="D591" s="1">
        <v>3</v>
      </c>
      <c r="E591" s="1" t="s">
        <v>13</v>
      </c>
      <c r="F591" s="1">
        <v>38</v>
      </c>
      <c r="G591" s="1">
        <v>38</v>
      </c>
      <c r="H591" s="1" t="str">
        <f>IFERROR(IF(Table1[[#This Row],[Age]]&lt;12,"Child",IF(Table1[[#This Row],[Age]]&lt;19,"Teen",IF(Table1[[#This Row],[Age]]&lt;59,"Adult",IF(G591="N/A","N/A","Senior Citizen")))),"N/A")</f>
        <v>Adult</v>
      </c>
      <c r="I591" s="1">
        <v>0</v>
      </c>
      <c r="J591" s="1">
        <v>0</v>
      </c>
      <c r="K591" s="1">
        <f>SUM(Table1[[#This Row],[SibSp]:[Parch]])</f>
        <v>0</v>
      </c>
      <c r="L591" s="1" t="s">
        <v>1516</v>
      </c>
      <c r="M591" s="14">
        <v>8.6624999999999996</v>
      </c>
      <c r="N591" s="11" t="s">
        <v>1795</v>
      </c>
      <c r="O591" t="s">
        <v>1741</v>
      </c>
    </row>
    <row r="592" spans="1:15" ht="13.2" x14ac:dyDescent="0.25">
      <c r="A592" s="1">
        <v>501</v>
      </c>
      <c r="B592" s="1">
        <v>0</v>
      </c>
      <c r="C592" s="1" t="s">
        <v>1993</v>
      </c>
      <c r="D592" s="1">
        <v>3</v>
      </c>
      <c r="E592" s="1" t="s">
        <v>13</v>
      </c>
      <c r="F592" s="1">
        <v>17</v>
      </c>
      <c r="G592" s="1">
        <v>17</v>
      </c>
      <c r="H592" s="1" t="str">
        <f>IFERROR(IF(Table1[[#This Row],[Age]]&lt;12,"Child",IF(Table1[[#This Row],[Age]]&lt;19,"Teen",IF(Table1[[#This Row],[Age]]&lt;59,"Adult",IF(G592="N/A","N/A","Senior Citizen")))),"N/A")</f>
        <v>Teen</v>
      </c>
      <c r="I592" s="1">
        <v>0</v>
      </c>
      <c r="J592" s="1">
        <v>0</v>
      </c>
      <c r="K592" s="1">
        <f>SUM(Table1[[#This Row],[SibSp]:[Parch]])</f>
        <v>0</v>
      </c>
      <c r="L592" s="1" t="s">
        <v>1529</v>
      </c>
      <c r="M592" s="14">
        <v>8.6624999999999996</v>
      </c>
      <c r="N592" s="11" t="s">
        <v>1795</v>
      </c>
      <c r="O592" t="s">
        <v>1741</v>
      </c>
    </row>
    <row r="593" spans="1:15" ht="13.2" x14ac:dyDescent="0.25">
      <c r="A593" s="1">
        <v>535</v>
      </c>
      <c r="B593" s="1">
        <v>0</v>
      </c>
      <c r="C593" s="1" t="s">
        <v>1993</v>
      </c>
      <c r="D593" s="1">
        <v>3</v>
      </c>
      <c r="E593" s="1" t="s">
        <v>17</v>
      </c>
      <c r="F593" s="1">
        <v>30</v>
      </c>
      <c r="G593" s="1">
        <v>30</v>
      </c>
      <c r="H593" s="1" t="str">
        <f>IFERROR(IF(Table1[[#This Row],[Age]]&lt;12,"Child",IF(Table1[[#This Row],[Age]]&lt;19,"Teen",IF(Table1[[#This Row],[Age]]&lt;59,"Adult",IF(G593="N/A","N/A","Senior Citizen")))),"N/A")</f>
        <v>Adult</v>
      </c>
      <c r="I593" s="1">
        <v>0</v>
      </c>
      <c r="J593" s="1">
        <v>0</v>
      </c>
      <c r="K593" s="1">
        <f>SUM(Table1[[#This Row],[SibSp]:[Parch]])</f>
        <v>0</v>
      </c>
      <c r="L593" s="1" t="s">
        <v>1549</v>
      </c>
      <c r="M593" s="14">
        <v>8.6624999999999996</v>
      </c>
      <c r="N593" s="11" t="s">
        <v>1795</v>
      </c>
      <c r="O593" t="s">
        <v>1741</v>
      </c>
    </row>
    <row r="594" spans="1:15" ht="13.2" x14ac:dyDescent="0.25">
      <c r="A594" s="1">
        <v>726</v>
      </c>
      <c r="B594" s="1">
        <v>0</v>
      </c>
      <c r="C594" s="1" t="s">
        <v>1993</v>
      </c>
      <c r="D594" s="1">
        <v>3</v>
      </c>
      <c r="E594" s="1" t="s">
        <v>13</v>
      </c>
      <c r="F594" s="1">
        <v>20</v>
      </c>
      <c r="G594" s="1">
        <v>20</v>
      </c>
      <c r="H594" s="1" t="str">
        <f>IFERROR(IF(Table1[[#This Row],[Age]]&lt;12,"Child",IF(Table1[[#This Row],[Age]]&lt;19,"Teen",IF(Table1[[#This Row],[Age]]&lt;59,"Adult",IF(G594="N/A","N/A","Senior Citizen")))),"N/A")</f>
        <v>Adult</v>
      </c>
      <c r="I594" s="1">
        <v>0</v>
      </c>
      <c r="J594" s="1">
        <v>0</v>
      </c>
      <c r="K594" s="1">
        <f>SUM(Table1[[#This Row],[SibSp]:[Parch]])</f>
        <v>0</v>
      </c>
      <c r="L594" s="1" t="s">
        <v>1654</v>
      </c>
      <c r="M594" s="14">
        <v>8.6624999999999996</v>
      </c>
      <c r="N594" s="11" t="s">
        <v>1795</v>
      </c>
      <c r="O594" t="s">
        <v>1741</v>
      </c>
    </row>
    <row r="595" spans="1:15" ht="13.2" x14ac:dyDescent="0.25">
      <c r="A595" s="1">
        <v>822</v>
      </c>
      <c r="B595" s="1">
        <v>1</v>
      </c>
      <c r="C595" s="1" t="s">
        <v>1994</v>
      </c>
      <c r="D595" s="1">
        <v>3</v>
      </c>
      <c r="E595" s="1" t="s">
        <v>13</v>
      </c>
      <c r="F595" s="1">
        <v>27</v>
      </c>
      <c r="G595" s="1">
        <v>27</v>
      </c>
      <c r="H595" s="1" t="str">
        <f>IFERROR(IF(Table1[[#This Row],[Age]]&lt;12,"Child",IF(Table1[[#This Row],[Age]]&lt;19,"Teen",IF(Table1[[#This Row],[Age]]&lt;59,"Adult",IF(G595="N/A","N/A","Senior Citizen")))),"N/A")</f>
        <v>Adult</v>
      </c>
      <c r="I595" s="1">
        <v>0</v>
      </c>
      <c r="J595" s="1">
        <v>0</v>
      </c>
      <c r="K595" s="1">
        <f>SUM(Table1[[#This Row],[SibSp]:[Parch]])</f>
        <v>0</v>
      </c>
      <c r="L595" s="1" t="s">
        <v>1706</v>
      </c>
      <c r="M595" s="14">
        <v>8.6624999999999996</v>
      </c>
      <c r="N595" s="11" t="s">
        <v>1795</v>
      </c>
      <c r="O595" t="s">
        <v>1741</v>
      </c>
    </row>
    <row r="596" spans="1:15" ht="13.2" x14ac:dyDescent="0.25">
      <c r="A596" s="1">
        <v>837</v>
      </c>
      <c r="B596" s="1">
        <v>0</v>
      </c>
      <c r="C596" s="1" t="s">
        <v>1993</v>
      </c>
      <c r="D596" s="1">
        <v>3</v>
      </c>
      <c r="E596" s="1" t="s">
        <v>13</v>
      </c>
      <c r="F596" s="1">
        <v>21</v>
      </c>
      <c r="G596" s="1">
        <v>21</v>
      </c>
      <c r="H596" s="1" t="str">
        <f>IFERROR(IF(Table1[[#This Row],[Age]]&lt;12,"Child",IF(Table1[[#This Row],[Age]]&lt;19,"Teen",IF(Table1[[#This Row],[Age]]&lt;59,"Adult",IF(G596="N/A","N/A","Senior Citizen")))),"N/A")</f>
        <v>Adult</v>
      </c>
      <c r="I596" s="1">
        <v>0</v>
      </c>
      <c r="J596" s="1">
        <v>0</v>
      </c>
      <c r="K596" s="1">
        <f>SUM(Table1[[#This Row],[SibSp]:[Parch]])</f>
        <v>0</v>
      </c>
      <c r="L596" s="1" t="s">
        <v>1713</v>
      </c>
      <c r="M596" s="14">
        <v>8.6624999999999996</v>
      </c>
      <c r="N596" s="11" t="s">
        <v>1795</v>
      </c>
      <c r="O596" t="s">
        <v>1741</v>
      </c>
    </row>
    <row r="597" spans="1:15" ht="13.2" x14ac:dyDescent="0.25">
      <c r="A597" s="1">
        <v>845</v>
      </c>
      <c r="B597" s="1">
        <v>0</v>
      </c>
      <c r="C597" s="1" t="s">
        <v>1993</v>
      </c>
      <c r="D597" s="1">
        <v>3</v>
      </c>
      <c r="E597" s="1" t="s">
        <v>13</v>
      </c>
      <c r="F597" s="1">
        <v>17</v>
      </c>
      <c r="G597" s="1">
        <v>17</v>
      </c>
      <c r="H597" s="1" t="str">
        <f>IFERROR(IF(Table1[[#This Row],[Age]]&lt;12,"Child",IF(Table1[[#This Row],[Age]]&lt;19,"Teen",IF(Table1[[#This Row],[Age]]&lt;59,"Adult",IF(G597="N/A","N/A","Senior Citizen")))),"N/A")</f>
        <v>Teen</v>
      </c>
      <c r="I597" s="1">
        <v>0</v>
      </c>
      <c r="J597" s="1">
        <v>0</v>
      </c>
      <c r="K597" s="1">
        <f>SUM(Table1[[#This Row],[SibSp]:[Parch]])</f>
        <v>0</v>
      </c>
      <c r="L597" s="1" t="s">
        <v>1717</v>
      </c>
      <c r="M597" s="14">
        <v>8.6624999999999996</v>
      </c>
      <c r="N597" s="11" t="s">
        <v>1795</v>
      </c>
      <c r="O597" t="s">
        <v>1741</v>
      </c>
    </row>
    <row r="598" spans="1:15" ht="13.2" x14ac:dyDescent="0.25">
      <c r="A598" s="1">
        <v>104</v>
      </c>
      <c r="B598" s="1">
        <v>0</v>
      </c>
      <c r="C598" s="1" t="s">
        <v>1993</v>
      </c>
      <c r="D598" s="1">
        <v>3</v>
      </c>
      <c r="E598" s="1" t="s">
        <v>13</v>
      </c>
      <c r="F598" s="1">
        <v>33</v>
      </c>
      <c r="G598" s="1">
        <v>33</v>
      </c>
      <c r="H598" s="1" t="str">
        <f>IFERROR(IF(Table1[[#This Row],[Age]]&lt;12,"Child",IF(Table1[[#This Row],[Age]]&lt;19,"Teen",IF(Table1[[#This Row],[Age]]&lt;59,"Adult",IF(G598="N/A","N/A","Senior Citizen")))),"N/A")</f>
        <v>Adult</v>
      </c>
      <c r="I598" s="1">
        <v>0</v>
      </c>
      <c r="J598" s="1">
        <v>0</v>
      </c>
      <c r="K598" s="1">
        <f>SUM(Table1[[#This Row],[SibSp]:[Parch]])</f>
        <v>0</v>
      </c>
      <c r="L598" s="1" t="s">
        <v>1298</v>
      </c>
      <c r="M598" s="14">
        <v>8.6541999999999994</v>
      </c>
      <c r="N598" s="11" t="s">
        <v>1814</v>
      </c>
      <c r="O598" t="s">
        <v>1741</v>
      </c>
    </row>
    <row r="599" spans="1:15" ht="13.2" x14ac:dyDescent="0.25">
      <c r="A599" s="1">
        <v>804</v>
      </c>
      <c r="B599" s="1">
        <v>1</v>
      </c>
      <c r="C599" s="1" t="s">
        <v>1994</v>
      </c>
      <c r="D599" s="1">
        <v>3</v>
      </c>
      <c r="E599" s="1" t="s">
        <v>13</v>
      </c>
      <c r="F599" s="18"/>
      <c r="G599" s="18"/>
      <c r="H599" s="1" t="str">
        <f>IFERROR(IF(Table1[[#This Row],[Age]]&lt;12,"Child",IF(Table1[[#This Row],[Age]]&lt;19,"Teen",IF(Table1[[#This Row],[Age]]&lt;59,"Adult",IF(G599="N/A","N/A","Senior Citizen")))),"N/A")</f>
        <v>Child</v>
      </c>
      <c r="I599" s="1">
        <v>0</v>
      </c>
      <c r="J599" s="1">
        <v>1</v>
      </c>
      <c r="K599" s="1">
        <f>SUM(Table1[[#This Row],[SibSp]:[Parch]])</f>
        <v>1</v>
      </c>
      <c r="L599" s="1" t="s">
        <v>1696</v>
      </c>
      <c r="M599" s="14">
        <v>8.5167000000000002</v>
      </c>
      <c r="N599" s="11" t="s">
        <v>1978</v>
      </c>
      <c r="O599" t="s">
        <v>1742</v>
      </c>
    </row>
    <row r="600" spans="1:15" ht="13.2" x14ac:dyDescent="0.25">
      <c r="A600" s="1">
        <v>6</v>
      </c>
      <c r="B600" s="1">
        <v>0</v>
      </c>
      <c r="C600" s="1" t="s">
        <v>1993</v>
      </c>
      <c r="D600" s="1">
        <v>3</v>
      </c>
      <c r="E600" s="1" t="s">
        <v>13</v>
      </c>
      <c r="F600" s="10"/>
      <c r="G600" s="19" t="s">
        <v>1226</v>
      </c>
      <c r="H600" s="1" t="str">
        <f>IFERROR(IF(Table1[[#This Row],[Age]]&lt;12,"Child",IF(Table1[[#This Row],[Age]]&lt;19,"Teen",IF(Table1[[#This Row],[Age]]&lt;59,"Adult",IF(G600="N/A","N/A","Senior Citizen")))),"N/A")</f>
        <v>N/A</v>
      </c>
      <c r="I600" s="1">
        <v>0</v>
      </c>
      <c r="J600" s="1">
        <v>0</v>
      </c>
      <c r="K600" s="1">
        <f>SUM(Table1[[#This Row],[SibSp]:[Parch]])</f>
        <v>0</v>
      </c>
      <c r="L600" s="1" t="s">
        <v>1229</v>
      </c>
      <c r="M600" s="14">
        <v>8.4582999999999995</v>
      </c>
      <c r="N600" s="11" t="s">
        <v>1749</v>
      </c>
      <c r="O600" t="s">
        <v>1743</v>
      </c>
    </row>
    <row r="601" spans="1:15" ht="13.2" x14ac:dyDescent="0.25">
      <c r="A601" s="1">
        <v>653</v>
      </c>
      <c r="B601" s="1">
        <v>0</v>
      </c>
      <c r="C601" s="1" t="s">
        <v>1993</v>
      </c>
      <c r="D601" s="1">
        <v>3</v>
      </c>
      <c r="E601" s="1" t="s">
        <v>13</v>
      </c>
      <c r="F601" s="1">
        <v>21</v>
      </c>
      <c r="G601" s="1">
        <v>21</v>
      </c>
      <c r="H601" s="1" t="str">
        <f>IFERROR(IF(Table1[[#This Row],[Age]]&lt;12,"Child",IF(Table1[[#This Row],[Age]]&lt;19,"Teen",IF(Table1[[#This Row],[Age]]&lt;59,"Adult",IF(G601="N/A","N/A","Senior Citizen")))),"N/A")</f>
        <v>Adult</v>
      </c>
      <c r="I601" s="1">
        <v>0</v>
      </c>
      <c r="J601" s="1">
        <v>0</v>
      </c>
      <c r="K601" s="1">
        <f>SUM(Table1[[#This Row],[SibSp]:[Parch]])</f>
        <v>0</v>
      </c>
      <c r="L601" s="1" t="s">
        <v>1610</v>
      </c>
      <c r="M601" s="14">
        <v>8.4332999999999991</v>
      </c>
      <c r="N601" s="11" t="s">
        <v>1963</v>
      </c>
      <c r="O601" t="s">
        <v>1741</v>
      </c>
    </row>
    <row r="602" spans="1:15" ht="13.2" x14ac:dyDescent="0.25">
      <c r="A602" s="1">
        <v>198</v>
      </c>
      <c r="B602" s="1">
        <v>0</v>
      </c>
      <c r="C602" s="1" t="s">
        <v>1993</v>
      </c>
      <c r="D602" s="1">
        <v>3</v>
      </c>
      <c r="E602" s="1" t="s">
        <v>13</v>
      </c>
      <c r="F602" s="1">
        <v>42</v>
      </c>
      <c r="G602" s="1">
        <v>42</v>
      </c>
      <c r="H602" s="1" t="str">
        <f>IFERROR(IF(Table1[[#This Row],[Age]]&lt;12,"Child",IF(Table1[[#This Row],[Age]]&lt;19,"Teen",IF(Table1[[#This Row],[Age]]&lt;59,"Adult",IF(G602="N/A","N/A","Senior Citizen")))),"N/A")</f>
        <v>Adult</v>
      </c>
      <c r="I602" s="1">
        <v>0</v>
      </c>
      <c r="J602" s="1">
        <v>1</v>
      </c>
      <c r="K602" s="1">
        <f>SUM(Table1[[#This Row],[SibSp]:[Parch]])</f>
        <v>1</v>
      </c>
      <c r="L602" s="1" t="s">
        <v>1350</v>
      </c>
      <c r="M602" s="14">
        <v>8.4041999999999994</v>
      </c>
      <c r="N602" s="11" t="s">
        <v>1853</v>
      </c>
      <c r="O602" t="s">
        <v>1741</v>
      </c>
    </row>
    <row r="603" spans="1:15" ht="13.2" x14ac:dyDescent="0.25">
      <c r="A603" s="1">
        <v>770</v>
      </c>
      <c r="B603" s="1">
        <v>0</v>
      </c>
      <c r="C603" s="1" t="s">
        <v>1993</v>
      </c>
      <c r="D603" s="1">
        <v>3</v>
      </c>
      <c r="E603" s="1" t="s">
        <v>13</v>
      </c>
      <c r="F603" s="1">
        <v>32</v>
      </c>
      <c r="G603" s="1">
        <v>32</v>
      </c>
      <c r="H603" s="1" t="str">
        <f>IFERROR(IF(Table1[[#This Row],[Age]]&lt;12,"Child",IF(Table1[[#This Row],[Age]]&lt;19,"Teen",IF(Table1[[#This Row],[Age]]&lt;59,"Adult",IF(G603="N/A","N/A","Senior Citizen")))),"N/A")</f>
        <v>Adult</v>
      </c>
      <c r="I603" s="1">
        <v>0</v>
      </c>
      <c r="J603" s="1">
        <v>0</v>
      </c>
      <c r="K603" s="1">
        <f>SUM(Table1[[#This Row],[SibSp]:[Parch]])</f>
        <v>0</v>
      </c>
      <c r="L603" s="1" t="s">
        <v>1678</v>
      </c>
      <c r="M603" s="14">
        <v>8.3625000000000007</v>
      </c>
      <c r="N603" s="11" t="s">
        <v>1974</v>
      </c>
      <c r="O603" t="s">
        <v>1741</v>
      </c>
    </row>
    <row r="604" spans="1:15" ht="13.2" x14ac:dyDescent="0.25">
      <c r="A604" s="1">
        <v>835</v>
      </c>
      <c r="B604" s="1">
        <v>0</v>
      </c>
      <c r="C604" s="1" t="s">
        <v>1993</v>
      </c>
      <c r="D604" s="1">
        <v>3</v>
      </c>
      <c r="E604" s="1" t="s">
        <v>13</v>
      </c>
      <c r="F604" s="1">
        <v>18</v>
      </c>
      <c r="G604" s="1">
        <v>18</v>
      </c>
      <c r="H604" s="1" t="str">
        <f>IFERROR(IF(Table1[[#This Row],[Age]]&lt;12,"Child",IF(Table1[[#This Row],[Age]]&lt;19,"Teen",IF(Table1[[#This Row],[Age]]&lt;59,"Adult",IF(G604="N/A","N/A","Senior Citizen")))),"N/A")</f>
        <v>Teen</v>
      </c>
      <c r="I604" s="1">
        <v>0</v>
      </c>
      <c r="J604" s="1">
        <v>0</v>
      </c>
      <c r="K604" s="1">
        <f>SUM(Table1[[#This Row],[SibSp]:[Parch]])</f>
        <v>0</v>
      </c>
      <c r="L604" s="1" t="s">
        <v>1712</v>
      </c>
      <c r="M604" s="14">
        <v>8.3000000000000007</v>
      </c>
      <c r="N604" s="11" t="s">
        <v>1983</v>
      </c>
      <c r="O604" t="s">
        <v>1741</v>
      </c>
    </row>
    <row r="605" spans="1:15" ht="13.2" x14ac:dyDescent="0.25">
      <c r="A605" s="1">
        <v>68</v>
      </c>
      <c r="B605" s="1">
        <v>0</v>
      </c>
      <c r="C605" s="1" t="s">
        <v>1993</v>
      </c>
      <c r="D605" s="1">
        <v>3</v>
      </c>
      <c r="E605" s="1" t="s">
        <v>13</v>
      </c>
      <c r="F605" s="1">
        <v>19</v>
      </c>
      <c r="G605" s="1">
        <v>19</v>
      </c>
      <c r="H605" s="1" t="str">
        <f>IFERROR(IF(Table1[[#This Row],[Age]]&lt;12,"Child",IF(Table1[[#This Row],[Age]]&lt;19,"Teen",IF(Table1[[#This Row],[Age]]&lt;59,"Adult",IF(G605="N/A","N/A","Senior Citizen")))),"N/A")</f>
        <v>Adult</v>
      </c>
      <c r="I605" s="1">
        <v>0</v>
      </c>
      <c r="J605" s="1">
        <v>0</v>
      </c>
      <c r="K605" s="1">
        <f>SUM(Table1[[#This Row],[SibSp]:[Parch]])</f>
        <v>0</v>
      </c>
      <c r="L605" s="1" t="s">
        <v>120</v>
      </c>
      <c r="M605" s="14">
        <v>8.1583000000000006</v>
      </c>
      <c r="N605" s="11" t="s">
        <v>1794</v>
      </c>
      <c r="O605" t="s">
        <v>1741</v>
      </c>
    </row>
    <row r="606" spans="1:15" ht="13.2" x14ac:dyDescent="0.25">
      <c r="A606" s="1">
        <v>681</v>
      </c>
      <c r="B606" s="1">
        <v>0</v>
      </c>
      <c r="C606" s="1" t="s">
        <v>1993</v>
      </c>
      <c r="D606" s="1">
        <v>3</v>
      </c>
      <c r="E606" s="1" t="s">
        <v>17</v>
      </c>
      <c r="G606" s="4" t="s">
        <v>1226</v>
      </c>
      <c r="H606" s="1" t="str">
        <f>IFERROR(IF(Table1[[#This Row],[Age]]&lt;12,"Child",IF(Table1[[#This Row],[Age]]&lt;19,"Teen",IF(Table1[[#This Row],[Age]]&lt;59,"Adult",IF(G606="N/A","N/A","Senior Citizen")))),"N/A")</f>
        <v>N/A</v>
      </c>
      <c r="I606" s="1">
        <v>0</v>
      </c>
      <c r="J606" s="1">
        <v>0</v>
      </c>
      <c r="K606" s="1">
        <f>SUM(Table1[[#This Row],[SibSp]:[Parch]])</f>
        <v>0</v>
      </c>
      <c r="L606" s="1" t="s">
        <v>1627</v>
      </c>
      <c r="M606" s="14">
        <v>8.1374999999999993</v>
      </c>
      <c r="N606" s="11" t="s">
        <v>1966</v>
      </c>
      <c r="O606" t="s">
        <v>1743</v>
      </c>
    </row>
    <row r="607" spans="1:15" ht="13.2" x14ac:dyDescent="0.25">
      <c r="A607" s="1">
        <v>445</v>
      </c>
      <c r="B607" s="1">
        <v>1</v>
      </c>
      <c r="C607" s="1" t="s">
        <v>1994</v>
      </c>
      <c r="D607" s="1">
        <v>3</v>
      </c>
      <c r="E607" s="1" t="s">
        <v>13</v>
      </c>
      <c r="G607" s="4" t="s">
        <v>1226</v>
      </c>
      <c r="H607" s="1" t="str">
        <f>IFERROR(IF(Table1[[#This Row],[Age]]&lt;12,"Child",IF(Table1[[#This Row],[Age]]&lt;19,"Teen",IF(Table1[[#This Row],[Age]]&lt;59,"Adult",IF(G607="N/A","N/A","Senior Citizen")))),"N/A")</f>
        <v>N/A</v>
      </c>
      <c r="I607" s="1">
        <v>0</v>
      </c>
      <c r="J607" s="1">
        <v>0</v>
      </c>
      <c r="K607" s="1">
        <f>SUM(Table1[[#This Row],[SibSp]:[Parch]])</f>
        <v>0</v>
      </c>
      <c r="L607" s="1" t="s">
        <v>1497</v>
      </c>
      <c r="M607" s="14">
        <v>8.1125000000000007</v>
      </c>
      <c r="N607" s="11" t="s">
        <v>1920</v>
      </c>
      <c r="O607" t="s">
        <v>1741</v>
      </c>
    </row>
    <row r="608" spans="1:15" ht="13.2" x14ac:dyDescent="0.25">
      <c r="A608" s="1">
        <v>5</v>
      </c>
      <c r="B608" s="1">
        <v>0</v>
      </c>
      <c r="C608" s="1" t="s">
        <v>1993</v>
      </c>
      <c r="D608" s="1">
        <v>3</v>
      </c>
      <c r="E608" s="1" t="s">
        <v>13</v>
      </c>
      <c r="F608" s="1">
        <v>35</v>
      </c>
      <c r="G608" s="1">
        <v>35</v>
      </c>
      <c r="H608" s="1" t="str">
        <f>IFERROR(IF(Table1[[#This Row],[Age]]&lt;12,"Child",IF(Table1[[#This Row],[Age]]&lt;19,"Teen",IF(Table1[[#This Row],[Age]]&lt;59,"Adult",IF(G608="N/A","N/A","Senior Citizen")))),"N/A")</f>
        <v>Adult</v>
      </c>
      <c r="I608" s="1">
        <v>0</v>
      </c>
      <c r="J608" s="1">
        <v>0</v>
      </c>
      <c r="K608" s="1">
        <f>SUM(Table1[[#This Row],[SibSp]:[Parch]])</f>
        <v>0</v>
      </c>
      <c r="L608" s="1" t="s">
        <v>1228</v>
      </c>
      <c r="M608" s="14">
        <v>8.0500000000000007</v>
      </c>
      <c r="N608" s="11" t="s">
        <v>1748</v>
      </c>
      <c r="O608" t="s">
        <v>1741</v>
      </c>
    </row>
    <row r="609" spans="1:15" ht="13.2" x14ac:dyDescent="0.25">
      <c r="A609" s="1">
        <v>13</v>
      </c>
      <c r="B609" s="1">
        <v>0</v>
      </c>
      <c r="C609" s="1" t="s">
        <v>1993</v>
      </c>
      <c r="D609" s="1">
        <v>3</v>
      </c>
      <c r="E609" s="1" t="s">
        <v>13</v>
      </c>
      <c r="F609" s="1">
        <v>20</v>
      </c>
      <c r="G609" s="1">
        <v>20</v>
      </c>
      <c r="H609" s="1" t="str">
        <f>IFERROR(IF(Table1[[#This Row],[Age]]&lt;12,"Child",IF(Table1[[#This Row],[Age]]&lt;19,"Teen",IF(Table1[[#This Row],[Age]]&lt;59,"Adult",IF(G609="N/A","N/A","Senior Citizen")))),"N/A")</f>
        <v>Adult</v>
      </c>
      <c r="I609" s="1">
        <v>0</v>
      </c>
      <c r="J609" s="1">
        <v>0</v>
      </c>
      <c r="K609" s="1">
        <f>SUM(Table1[[#This Row],[SibSp]:[Parch]])</f>
        <v>0</v>
      </c>
      <c r="L609" s="1" t="s">
        <v>40</v>
      </c>
      <c r="M609" s="14">
        <v>8.0500000000000007</v>
      </c>
      <c r="N609" s="11" t="s">
        <v>1748</v>
      </c>
      <c r="O609" t="s">
        <v>1741</v>
      </c>
    </row>
    <row r="610" spans="1:15" ht="13.2" x14ac:dyDescent="0.25">
      <c r="A610" s="1">
        <v>38</v>
      </c>
      <c r="B610" s="1">
        <v>0</v>
      </c>
      <c r="C610" s="1" t="s">
        <v>1993</v>
      </c>
      <c r="D610" s="1">
        <v>3</v>
      </c>
      <c r="E610" s="1" t="s">
        <v>13</v>
      </c>
      <c r="F610" s="1">
        <v>21</v>
      </c>
      <c r="G610" s="1">
        <v>21</v>
      </c>
      <c r="H610" s="1" t="str">
        <f>IFERROR(IF(Table1[[#This Row],[Age]]&lt;12,"Child",IF(Table1[[#This Row],[Age]]&lt;19,"Teen",IF(Table1[[#This Row],[Age]]&lt;59,"Adult",IF(G610="N/A","N/A","Senior Citizen")))),"N/A")</f>
        <v>Adult</v>
      </c>
      <c r="I610" s="1">
        <v>0</v>
      </c>
      <c r="J610" s="1">
        <v>0</v>
      </c>
      <c r="K610" s="1">
        <f>SUM(Table1[[#This Row],[SibSp]:[Parch]])</f>
        <v>0</v>
      </c>
      <c r="L610" s="1" t="s">
        <v>74</v>
      </c>
      <c r="M610" s="14">
        <v>8.0500000000000007</v>
      </c>
      <c r="N610" s="11" t="s">
        <v>1748</v>
      </c>
      <c r="O610" t="s">
        <v>1741</v>
      </c>
    </row>
    <row r="611" spans="1:15" ht="13.2" x14ac:dyDescent="0.25">
      <c r="A611" s="1">
        <v>46</v>
      </c>
      <c r="B611" s="1">
        <v>0</v>
      </c>
      <c r="C611" s="1" t="s">
        <v>1993</v>
      </c>
      <c r="D611" s="1">
        <v>3</v>
      </c>
      <c r="E611" s="1" t="s">
        <v>13</v>
      </c>
      <c r="G611" s="4" t="s">
        <v>1226</v>
      </c>
      <c r="H611" s="1" t="str">
        <f>IFERROR(IF(Table1[[#This Row],[Age]]&lt;12,"Child",IF(Table1[[#This Row],[Age]]&lt;19,"Teen",IF(Table1[[#This Row],[Age]]&lt;59,"Adult",IF(G611="N/A","N/A","Senior Citizen")))),"N/A")</f>
        <v>N/A</v>
      </c>
      <c r="I611" s="1">
        <v>0</v>
      </c>
      <c r="J611" s="1">
        <v>0</v>
      </c>
      <c r="K611" s="1">
        <f>SUM(Table1[[#This Row],[SibSp]:[Parch]])</f>
        <v>0</v>
      </c>
      <c r="L611" s="1" t="s">
        <v>84</v>
      </c>
      <c r="M611" s="14">
        <v>8.0500000000000007</v>
      </c>
      <c r="N611" s="11" t="s">
        <v>1748</v>
      </c>
      <c r="O611" t="s">
        <v>1741</v>
      </c>
    </row>
    <row r="612" spans="1:15" ht="13.2" x14ac:dyDescent="0.25">
      <c r="A612" s="1">
        <v>78</v>
      </c>
      <c r="B612" s="1">
        <v>0</v>
      </c>
      <c r="C612" s="1" t="s">
        <v>1993</v>
      </c>
      <c r="D612" s="1">
        <v>3</v>
      </c>
      <c r="E612" s="1" t="s">
        <v>13</v>
      </c>
      <c r="G612" s="4" t="s">
        <v>1226</v>
      </c>
      <c r="H612" s="1" t="str">
        <f>IFERROR(IF(Table1[[#This Row],[Age]]&lt;12,"Child",IF(Table1[[#This Row],[Age]]&lt;19,"Teen",IF(Table1[[#This Row],[Age]]&lt;59,"Adult",IF(G612="N/A","N/A","Senior Citizen")))),"N/A")</f>
        <v>N/A</v>
      </c>
      <c r="I612" s="1">
        <v>0</v>
      </c>
      <c r="J612" s="1">
        <v>0</v>
      </c>
      <c r="K612" s="1">
        <f>SUM(Table1[[#This Row],[SibSp]:[Parch]])</f>
        <v>0</v>
      </c>
      <c r="L612" s="1" t="s">
        <v>1280</v>
      </c>
      <c r="M612" s="14">
        <v>8.0500000000000007</v>
      </c>
      <c r="N612" s="11" t="s">
        <v>1748</v>
      </c>
      <c r="O612" t="s">
        <v>1741</v>
      </c>
    </row>
    <row r="613" spans="1:15" ht="13.2" x14ac:dyDescent="0.25">
      <c r="A613" s="1">
        <v>88</v>
      </c>
      <c r="B613" s="1">
        <v>0</v>
      </c>
      <c r="C613" s="1" t="s">
        <v>1993</v>
      </c>
      <c r="D613" s="1">
        <v>3</v>
      </c>
      <c r="E613" s="1" t="s">
        <v>13</v>
      </c>
      <c r="G613" s="4" t="s">
        <v>1226</v>
      </c>
      <c r="H613" s="1" t="str">
        <f>IFERROR(IF(Table1[[#This Row],[Age]]&lt;12,"Child",IF(Table1[[#This Row],[Age]]&lt;19,"Teen",IF(Table1[[#This Row],[Age]]&lt;59,"Adult",IF(G613="N/A","N/A","Senior Citizen")))),"N/A")</f>
        <v>N/A</v>
      </c>
      <c r="I613" s="1">
        <v>0</v>
      </c>
      <c r="J613" s="1">
        <v>0</v>
      </c>
      <c r="K613" s="1">
        <f>SUM(Table1[[#This Row],[SibSp]:[Parch]])</f>
        <v>0</v>
      </c>
      <c r="L613" s="1" t="s">
        <v>146</v>
      </c>
      <c r="M613" s="14">
        <v>8.0500000000000007</v>
      </c>
      <c r="N613" s="11" t="s">
        <v>1748</v>
      </c>
      <c r="O613" t="s">
        <v>1741</v>
      </c>
    </row>
    <row r="614" spans="1:15" ht="13.2" x14ac:dyDescent="0.25">
      <c r="A614" s="1">
        <v>90</v>
      </c>
      <c r="B614" s="1">
        <v>0</v>
      </c>
      <c r="C614" s="1" t="s">
        <v>1993</v>
      </c>
      <c r="D614" s="1">
        <v>3</v>
      </c>
      <c r="E614" s="1" t="s">
        <v>13</v>
      </c>
      <c r="F614" s="1">
        <v>24</v>
      </c>
      <c r="G614" s="1">
        <v>24</v>
      </c>
      <c r="H614" s="1" t="str">
        <f>IFERROR(IF(Table1[[#This Row],[Age]]&lt;12,"Child",IF(Table1[[#This Row],[Age]]&lt;19,"Teen",IF(Table1[[#This Row],[Age]]&lt;59,"Adult",IF(G614="N/A","N/A","Senior Citizen")))),"N/A")</f>
        <v>Adult</v>
      </c>
      <c r="I614" s="1">
        <v>0</v>
      </c>
      <c r="J614" s="1">
        <v>0</v>
      </c>
      <c r="K614" s="1">
        <f>SUM(Table1[[#This Row],[SibSp]:[Parch]])</f>
        <v>0</v>
      </c>
      <c r="L614" s="1" t="s">
        <v>1288</v>
      </c>
      <c r="M614" s="14">
        <v>8.0500000000000007</v>
      </c>
      <c r="N614" s="11" t="s">
        <v>1748</v>
      </c>
      <c r="O614" t="s">
        <v>1741</v>
      </c>
    </row>
    <row r="615" spans="1:15" ht="13.2" x14ac:dyDescent="0.25">
      <c r="A615" s="1">
        <v>91</v>
      </c>
      <c r="B615" s="1">
        <v>0</v>
      </c>
      <c r="C615" s="1" t="s">
        <v>1993</v>
      </c>
      <c r="D615" s="1">
        <v>3</v>
      </c>
      <c r="E615" s="1" t="s">
        <v>13</v>
      </c>
      <c r="F615" s="1">
        <v>29</v>
      </c>
      <c r="G615" s="1">
        <v>29</v>
      </c>
      <c r="H615" s="1" t="str">
        <f>IFERROR(IF(Table1[[#This Row],[Age]]&lt;12,"Child",IF(Table1[[#This Row],[Age]]&lt;19,"Teen",IF(Table1[[#This Row],[Age]]&lt;59,"Adult",IF(G615="N/A","N/A","Senior Citizen")))),"N/A")</f>
        <v>Adult</v>
      </c>
      <c r="I615" s="1">
        <v>0</v>
      </c>
      <c r="J615" s="1">
        <v>0</v>
      </c>
      <c r="K615" s="1">
        <f>SUM(Table1[[#This Row],[SibSp]:[Parch]])</f>
        <v>0</v>
      </c>
      <c r="L615" s="1" t="s">
        <v>1289</v>
      </c>
      <c r="M615" s="14">
        <v>8.0500000000000007</v>
      </c>
      <c r="N615" s="11" t="s">
        <v>1748</v>
      </c>
      <c r="O615" t="s">
        <v>1741</v>
      </c>
    </row>
    <row r="616" spans="1:15" ht="13.2" x14ac:dyDescent="0.25">
      <c r="A616" s="1">
        <v>96</v>
      </c>
      <c r="B616" s="1">
        <v>0</v>
      </c>
      <c r="C616" s="1" t="s">
        <v>1993</v>
      </c>
      <c r="D616" s="1">
        <v>3</v>
      </c>
      <c r="E616" s="1" t="s">
        <v>13</v>
      </c>
      <c r="G616" s="4" t="s">
        <v>1226</v>
      </c>
      <c r="H616" s="1" t="str">
        <f>IFERROR(IF(Table1[[#This Row],[Age]]&lt;12,"Child",IF(Table1[[#This Row],[Age]]&lt;19,"Teen",IF(Table1[[#This Row],[Age]]&lt;59,"Adult",IF(G616="N/A","N/A","Senior Citizen")))),"N/A")</f>
        <v>N/A</v>
      </c>
      <c r="I616" s="1">
        <v>0</v>
      </c>
      <c r="J616" s="1">
        <v>0</v>
      </c>
      <c r="K616" s="1">
        <f>SUM(Table1[[#This Row],[SibSp]:[Parch]])</f>
        <v>0</v>
      </c>
      <c r="L616" s="1" t="s">
        <v>1292</v>
      </c>
      <c r="M616" s="14">
        <v>8.0500000000000007</v>
      </c>
      <c r="N616" s="11" t="s">
        <v>1748</v>
      </c>
      <c r="O616" t="s">
        <v>1741</v>
      </c>
    </row>
    <row r="617" spans="1:15" ht="13.2" x14ac:dyDescent="0.25">
      <c r="A617" s="1">
        <v>113</v>
      </c>
      <c r="B617" s="1">
        <v>0</v>
      </c>
      <c r="C617" s="1" t="s">
        <v>1993</v>
      </c>
      <c r="D617" s="1">
        <v>3</v>
      </c>
      <c r="E617" s="1" t="s">
        <v>13</v>
      </c>
      <c r="F617" s="1">
        <v>22</v>
      </c>
      <c r="G617" s="1">
        <v>22</v>
      </c>
      <c r="H617" s="1" t="str">
        <f>IFERROR(IF(Table1[[#This Row],[Age]]&lt;12,"Child",IF(Table1[[#This Row],[Age]]&lt;19,"Teen",IF(Table1[[#This Row],[Age]]&lt;59,"Adult",IF(G617="N/A","N/A","Senior Citizen")))),"N/A")</f>
        <v>Adult</v>
      </c>
      <c r="I617" s="1">
        <v>0</v>
      </c>
      <c r="J617" s="1">
        <v>0</v>
      </c>
      <c r="K617" s="1">
        <f>SUM(Table1[[#This Row],[SibSp]:[Parch]])</f>
        <v>0</v>
      </c>
      <c r="L617" s="1" t="s">
        <v>1307</v>
      </c>
      <c r="M617" s="14">
        <v>8.0500000000000007</v>
      </c>
      <c r="N617" s="11" t="s">
        <v>1748</v>
      </c>
      <c r="O617" t="s">
        <v>1741</v>
      </c>
    </row>
    <row r="618" spans="1:15" ht="13.2" x14ac:dyDescent="0.25">
      <c r="A618" s="1">
        <v>122</v>
      </c>
      <c r="B618" s="1">
        <v>0</v>
      </c>
      <c r="C618" s="1" t="s">
        <v>1993</v>
      </c>
      <c r="D618" s="1">
        <v>3</v>
      </c>
      <c r="E618" s="1" t="s">
        <v>13</v>
      </c>
      <c r="G618" s="4" t="s">
        <v>1226</v>
      </c>
      <c r="H618" s="1" t="str">
        <f>IFERROR(IF(Table1[[#This Row],[Age]]&lt;12,"Child",IF(Table1[[#This Row],[Age]]&lt;19,"Teen",IF(Table1[[#This Row],[Age]]&lt;59,"Adult",IF(G618="N/A","N/A","Senior Citizen")))),"N/A")</f>
        <v>N/A</v>
      </c>
      <c r="I618" s="1">
        <v>0</v>
      </c>
      <c r="J618" s="1">
        <v>0</v>
      </c>
      <c r="K618" s="1">
        <f>SUM(Table1[[#This Row],[SibSp]:[Parch]])</f>
        <v>0</v>
      </c>
      <c r="L618" s="1" t="s">
        <v>193</v>
      </c>
      <c r="M618" s="14">
        <v>8.0500000000000007</v>
      </c>
      <c r="N618" s="11" t="s">
        <v>1748</v>
      </c>
      <c r="O618" t="s">
        <v>1741</v>
      </c>
    </row>
    <row r="619" spans="1:15" ht="13.2" x14ac:dyDescent="0.25">
      <c r="A619" s="1">
        <v>153</v>
      </c>
      <c r="B619" s="1">
        <v>0</v>
      </c>
      <c r="C619" s="1" t="s">
        <v>1993</v>
      </c>
      <c r="D619" s="1">
        <v>3</v>
      </c>
      <c r="E619" s="1" t="s">
        <v>13</v>
      </c>
      <c r="F619" s="18">
        <v>55.5</v>
      </c>
      <c r="G619" s="18">
        <v>55.5</v>
      </c>
      <c r="H619" s="1" t="str">
        <f>IFERROR(IF(Table1[[#This Row],[Age]]&lt;12,"Child",IF(Table1[[#This Row],[Age]]&lt;19,"Teen",IF(Table1[[#This Row],[Age]]&lt;59,"Adult",IF(G619="N/A","N/A","Senior Citizen")))),"N/A")</f>
        <v>Adult</v>
      </c>
      <c r="I619" s="1">
        <v>0</v>
      </c>
      <c r="J619" s="1">
        <v>0</v>
      </c>
      <c r="K619" s="1">
        <f>SUM(Table1[[#This Row],[SibSp]:[Parch]])</f>
        <v>0</v>
      </c>
      <c r="L619" s="1" t="s">
        <v>240</v>
      </c>
      <c r="M619" s="14">
        <v>8.0500000000000007</v>
      </c>
      <c r="N619" s="11" t="s">
        <v>1748</v>
      </c>
      <c r="O619" t="s">
        <v>1741</v>
      </c>
    </row>
    <row r="620" spans="1:15" ht="13.2" x14ac:dyDescent="0.25">
      <c r="A620" s="1">
        <v>158</v>
      </c>
      <c r="B620" s="1">
        <v>0</v>
      </c>
      <c r="C620" s="1" t="s">
        <v>1993</v>
      </c>
      <c r="D620" s="1">
        <v>3</v>
      </c>
      <c r="E620" s="1" t="s">
        <v>13</v>
      </c>
      <c r="F620" s="1">
        <v>30</v>
      </c>
      <c r="G620" s="1">
        <v>30</v>
      </c>
      <c r="H620" s="1" t="str">
        <f>IFERROR(IF(Table1[[#This Row],[Age]]&lt;12,"Child",IF(Table1[[#This Row],[Age]]&lt;19,"Teen",IF(Table1[[#This Row],[Age]]&lt;59,"Adult",IF(G620="N/A","N/A","Senior Citizen")))),"N/A")</f>
        <v>Adult</v>
      </c>
      <c r="I620" s="1">
        <v>0</v>
      </c>
      <c r="J620" s="1">
        <v>0</v>
      </c>
      <c r="K620" s="1">
        <f>SUM(Table1[[#This Row],[SibSp]:[Parch]])</f>
        <v>0</v>
      </c>
      <c r="L620" s="1" t="s">
        <v>249</v>
      </c>
      <c r="M620" s="14">
        <v>8.0500000000000007</v>
      </c>
      <c r="N620" s="11" t="s">
        <v>1748</v>
      </c>
      <c r="O620" t="s">
        <v>1741</v>
      </c>
    </row>
    <row r="621" spans="1:15" ht="13.2" x14ac:dyDescent="0.25">
      <c r="A621" s="1">
        <v>205</v>
      </c>
      <c r="B621" s="1">
        <v>1</v>
      </c>
      <c r="C621" s="1" t="s">
        <v>1994</v>
      </c>
      <c r="D621" s="1">
        <v>3</v>
      </c>
      <c r="E621" s="1" t="s">
        <v>13</v>
      </c>
      <c r="F621" s="1">
        <v>18</v>
      </c>
      <c r="G621" s="1">
        <v>18</v>
      </c>
      <c r="H621" s="1" t="str">
        <f>IFERROR(IF(Table1[[#This Row],[Age]]&lt;12,"Child",IF(Table1[[#This Row],[Age]]&lt;19,"Teen",IF(Table1[[#This Row],[Age]]&lt;59,"Adult",IF(G621="N/A","N/A","Senior Citizen")))),"N/A")</f>
        <v>Teen</v>
      </c>
      <c r="I621" s="1">
        <v>0</v>
      </c>
      <c r="J621" s="1">
        <v>0</v>
      </c>
      <c r="K621" s="1">
        <f>SUM(Table1[[#This Row],[SibSp]:[Parch]])</f>
        <v>0</v>
      </c>
      <c r="L621" s="1" t="s">
        <v>314</v>
      </c>
      <c r="M621" s="14">
        <v>8.0500000000000007</v>
      </c>
      <c r="N621" s="11" t="s">
        <v>1748</v>
      </c>
      <c r="O621" t="s">
        <v>1741</v>
      </c>
    </row>
    <row r="622" spans="1:15" ht="13.2" x14ac:dyDescent="0.25">
      <c r="A622" s="1">
        <v>221</v>
      </c>
      <c r="B622" s="1">
        <v>1</v>
      </c>
      <c r="C622" s="1" t="s">
        <v>1994</v>
      </c>
      <c r="D622" s="1">
        <v>3</v>
      </c>
      <c r="E622" s="1" t="s">
        <v>13</v>
      </c>
      <c r="F622" s="1">
        <v>16</v>
      </c>
      <c r="G622" s="1">
        <v>16</v>
      </c>
      <c r="H622" s="1" t="str">
        <f>IFERROR(IF(Table1[[#This Row],[Age]]&lt;12,"Child",IF(Table1[[#This Row],[Age]]&lt;19,"Teen",IF(Table1[[#This Row],[Age]]&lt;59,"Adult",IF(G622="N/A","N/A","Senior Citizen")))),"N/A")</f>
        <v>Teen</v>
      </c>
      <c r="I622" s="1">
        <v>0</v>
      </c>
      <c r="J622" s="1">
        <v>0</v>
      </c>
      <c r="K622" s="1">
        <f>SUM(Table1[[#This Row],[SibSp]:[Parch]])</f>
        <v>0</v>
      </c>
      <c r="L622" s="1" t="s">
        <v>339</v>
      </c>
      <c r="M622" s="14">
        <v>8.0500000000000007</v>
      </c>
      <c r="N622" s="11" t="s">
        <v>1748</v>
      </c>
      <c r="O622" t="s">
        <v>1741</v>
      </c>
    </row>
    <row r="623" spans="1:15" ht="13.2" x14ac:dyDescent="0.25">
      <c r="A623" s="1">
        <v>223</v>
      </c>
      <c r="B623" s="1">
        <v>0</v>
      </c>
      <c r="C623" s="1" t="s">
        <v>1993</v>
      </c>
      <c r="D623" s="1">
        <v>3</v>
      </c>
      <c r="E623" s="1" t="s">
        <v>13</v>
      </c>
      <c r="F623" s="1">
        <v>51</v>
      </c>
      <c r="G623" s="1">
        <v>51</v>
      </c>
      <c r="H623" s="1" t="str">
        <f>IFERROR(IF(Table1[[#This Row],[Age]]&lt;12,"Child",IF(Table1[[#This Row],[Age]]&lt;19,"Teen",IF(Table1[[#This Row],[Age]]&lt;59,"Adult",IF(G623="N/A","N/A","Senior Citizen")))),"N/A")</f>
        <v>Adult</v>
      </c>
      <c r="I623" s="1">
        <v>0</v>
      </c>
      <c r="J623" s="1">
        <v>0</v>
      </c>
      <c r="K623" s="1">
        <f>SUM(Table1[[#This Row],[SibSp]:[Parch]])</f>
        <v>0</v>
      </c>
      <c r="L623" s="1" t="s">
        <v>1366</v>
      </c>
      <c r="M623" s="14">
        <v>8.0500000000000007</v>
      </c>
      <c r="N623" s="11" t="s">
        <v>1748</v>
      </c>
      <c r="O623" t="s">
        <v>1741</v>
      </c>
    </row>
    <row r="624" spans="1:15" ht="13.2" x14ac:dyDescent="0.25">
      <c r="A624" s="1">
        <v>284</v>
      </c>
      <c r="B624" s="1">
        <v>1</v>
      </c>
      <c r="C624" s="1" t="s">
        <v>1994</v>
      </c>
      <c r="D624" s="1">
        <v>3</v>
      </c>
      <c r="E624" s="1" t="s">
        <v>13</v>
      </c>
      <c r="F624" s="1">
        <v>19</v>
      </c>
      <c r="G624" s="1">
        <v>19</v>
      </c>
      <c r="H624" s="1" t="str">
        <f>IFERROR(IF(Table1[[#This Row],[Age]]&lt;12,"Child",IF(Table1[[#This Row],[Age]]&lt;19,"Teen",IF(Table1[[#This Row],[Age]]&lt;59,"Adult",IF(G624="N/A","N/A","Senior Citizen")))),"N/A")</f>
        <v>Adult</v>
      </c>
      <c r="I624" s="1">
        <v>0</v>
      </c>
      <c r="J624" s="1">
        <v>0</v>
      </c>
      <c r="K624" s="1">
        <f>SUM(Table1[[#This Row],[SibSp]:[Parch]])</f>
        <v>0</v>
      </c>
      <c r="L624" s="1" t="s">
        <v>431</v>
      </c>
      <c r="M624" s="14">
        <v>8.0500000000000007</v>
      </c>
      <c r="N624" s="11" t="s">
        <v>1748</v>
      </c>
      <c r="O624" t="s">
        <v>1741</v>
      </c>
    </row>
    <row r="625" spans="1:15" ht="13.2" x14ac:dyDescent="0.25">
      <c r="A625" s="1">
        <v>305</v>
      </c>
      <c r="B625" s="1">
        <v>0</v>
      </c>
      <c r="C625" s="1" t="s">
        <v>1993</v>
      </c>
      <c r="D625" s="1">
        <v>3</v>
      </c>
      <c r="E625" s="1" t="s">
        <v>13</v>
      </c>
      <c r="G625" s="4" t="s">
        <v>1226</v>
      </c>
      <c r="H625" s="1" t="str">
        <f>IFERROR(IF(Table1[[#This Row],[Age]]&lt;12,"Child",IF(Table1[[#This Row],[Age]]&lt;19,"Teen",IF(Table1[[#This Row],[Age]]&lt;59,"Adult",IF(G625="N/A","N/A","Senior Citizen")))),"N/A")</f>
        <v>N/A</v>
      </c>
      <c r="I625" s="1">
        <v>0</v>
      </c>
      <c r="J625" s="1">
        <v>0</v>
      </c>
      <c r="K625" s="1">
        <f>SUM(Table1[[#This Row],[SibSp]:[Parch]])</f>
        <v>0</v>
      </c>
      <c r="L625" s="1" t="s">
        <v>460</v>
      </c>
      <c r="M625" s="14">
        <v>8.0500000000000007</v>
      </c>
      <c r="N625" s="11" t="s">
        <v>1748</v>
      </c>
      <c r="O625" t="s">
        <v>1741</v>
      </c>
    </row>
    <row r="626" spans="1:15" ht="13.2" x14ac:dyDescent="0.25">
      <c r="A626" s="1">
        <v>339</v>
      </c>
      <c r="B626" s="1">
        <v>1</v>
      </c>
      <c r="C626" s="1" t="s">
        <v>1994</v>
      </c>
      <c r="D626" s="1">
        <v>3</v>
      </c>
      <c r="E626" s="1" t="s">
        <v>13</v>
      </c>
      <c r="F626" s="1">
        <v>45</v>
      </c>
      <c r="G626" s="1">
        <v>45</v>
      </c>
      <c r="H626" s="1" t="str">
        <f>IFERROR(IF(Table1[[#This Row],[Age]]&lt;12,"Child",IF(Table1[[#This Row],[Age]]&lt;19,"Teen",IF(Table1[[#This Row],[Age]]&lt;59,"Adult",IF(G626="N/A","N/A","Senior Citizen")))),"N/A")</f>
        <v>Adult</v>
      </c>
      <c r="I626" s="1">
        <v>0</v>
      </c>
      <c r="J626" s="1">
        <v>0</v>
      </c>
      <c r="K626" s="1">
        <f>SUM(Table1[[#This Row],[SibSp]:[Parch]])</f>
        <v>0</v>
      </c>
      <c r="L626" s="1" t="s">
        <v>1432</v>
      </c>
      <c r="M626" s="14">
        <v>8.0500000000000007</v>
      </c>
      <c r="N626" s="11" t="s">
        <v>1748</v>
      </c>
      <c r="O626" t="s">
        <v>1741</v>
      </c>
    </row>
    <row r="627" spans="1:15" ht="13.2" x14ac:dyDescent="0.25">
      <c r="A627" s="1">
        <v>373</v>
      </c>
      <c r="B627" s="1">
        <v>0</v>
      </c>
      <c r="C627" s="1" t="s">
        <v>1993</v>
      </c>
      <c r="D627" s="1">
        <v>3</v>
      </c>
      <c r="E627" s="1" t="s">
        <v>13</v>
      </c>
      <c r="F627" s="1">
        <v>19</v>
      </c>
      <c r="G627" s="1">
        <v>19</v>
      </c>
      <c r="H627" s="1" t="str">
        <f>IFERROR(IF(Table1[[#This Row],[Age]]&lt;12,"Child",IF(Table1[[#This Row],[Age]]&lt;19,"Teen",IF(Table1[[#This Row],[Age]]&lt;59,"Adult",IF(G627="N/A","N/A","Senior Citizen")))),"N/A")</f>
        <v>Adult</v>
      </c>
      <c r="I627" s="1">
        <v>0</v>
      </c>
      <c r="J627" s="1">
        <v>0</v>
      </c>
      <c r="K627" s="1">
        <f>SUM(Table1[[#This Row],[SibSp]:[Parch]])</f>
        <v>0</v>
      </c>
      <c r="L627" s="1" t="s">
        <v>1455</v>
      </c>
      <c r="M627" s="14">
        <v>8.0500000000000007</v>
      </c>
      <c r="N627" s="11" t="s">
        <v>1748</v>
      </c>
      <c r="O627" t="s">
        <v>1741</v>
      </c>
    </row>
    <row r="628" spans="1:15" ht="13.2" x14ac:dyDescent="0.25">
      <c r="A628" s="1">
        <v>402</v>
      </c>
      <c r="B628" s="1">
        <v>0</v>
      </c>
      <c r="C628" s="1" t="s">
        <v>1993</v>
      </c>
      <c r="D628" s="1">
        <v>3</v>
      </c>
      <c r="E628" s="1" t="s">
        <v>13</v>
      </c>
      <c r="F628" s="1">
        <v>26</v>
      </c>
      <c r="G628" s="1">
        <v>26</v>
      </c>
      <c r="H628" s="1" t="str">
        <f>IFERROR(IF(Table1[[#This Row],[Age]]&lt;12,"Child",IF(Table1[[#This Row],[Age]]&lt;19,"Teen",IF(Table1[[#This Row],[Age]]&lt;59,"Adult",IF(G628="N/A","N/A","Senior Citizen")))),"N/A")</f>
        <v>Adult</v>
      </c>
      <c r="I628" s="1">
        <v>0</v>
      </c>
      <c r="J628" s="1">
        <v>0</v>
      </c>
      <c r="K628" s="1">
        <f>SUM(Table1[[#This Row],[SibSp]:[Parch]])</f>
        <v>0</v>
      </c>
      <c r="L628" s="1" t="s">
        <v>1471</v>
      </c>
      <c r="M628" s="14">
        <v>8.0500000000000007</v>
      </c>
      <c r="N628" s="11" t="s">
        <v>1748</v>
      </c>
      <c r="O628" t="s">
        <v>1741</v>
      </c>
    </row>
    <row r="629" spans="1:15" ht="13.2" x14ac:dyDescent="0.25">
      <c r="A629" s="1">
        <v>416</v>
      </c>
      <c r="B629" s="1">
        <v>0</v>
      </c>
      <c r="C629" s="1" t="s">
        <v>1993</v>
      </c>
      <c r="D629" s="1">
        <v>3</v>
      </c>
      <c r="E629" s="1" t="s">
        <v>17</v>
      </c>
      <c r="G629" s="4" t="s">
        <v>1226</v>
      </c>
      <c r="H629" s="1" t="str">
        <f>IFERROR(IF(Table1[[#This Row],[Age]]&lt;12,"Child",IF(Table1[[#This Row],[Age]]&lt;19,"Teen",IF(Table1[[#This Row],[Age]]&lt;59,"Adult",IF(G629="N/A","N/A","Senior Citizen")))),"N/A")</f>
        <v>N/A</v>
      </c>
      <c r="I629" s="1">
        <v>0</v>
      </c>
      <c r="J629" s="1">
        <v>0</v>
      </c>
      <c r="K629" s="1">
        <f>SUM(Table1[[#This Row],[SibSp]:[Parch]])</f>
        <v>0</v>
      </c>
      <c r="L629" s="1" t="s">
        <v>1480</v>
      </c>
      <c r="M629" s="14">
        <v>8.0500000000000007</v>
      </c>
      <c r="N629" s="11" t="s">
        <v>1748</v>
      </c>
      <c r="O629" t="s">
        <v>1741</v>
      </c>
    </row>
    <row r="630" spans="1:15" ht="13.2" x14ac:dyDescent="0.25">
      <c r="A630" s="1">
        <v>430</v>
      </c>
      <c r="B630" s="1">
        <v>1</v>
      </c>
      <c r="C630" s="1" t="s">
        <v>1994</v>
      </c>
      <c r="D630" s="1">
        <v>3</v>
      </c>
      <c r="E630" s="1" t="s">
        <v>13</v>
      </c>
      <c r="F630" s="1">
        <v>32</v>
      </c>
      <c r="G630" s="1">
        <v>32</v>
      </c>
      <c r="H630" s="1" t="str">
        <f>IFERROR(IF(Table1[[#This Row],[Age]]&lt;12,"Child",IF(Table1[[#This Row],[Age]]&lt;19,"Teen",IF(Table1[[#This Row],[Age]]&lt;59,"Adult",IF(G630="N/A","N/A","Senior Citizen")))),"N/A")</f>
        <v>Adult</v>
      </c>
      <c r="I630" s="1">
        <v>0</v>
      </c>
      <c r="J630" s="1">
        <v>0</v>
      </c>
      <c r="K630" s="1">
        <f>SUM(Table1[[#This Row],[SibSp]:[Parch]])</f>
        <v>0</v>
      </c>
      <c r="L630" s="1" t="s">
        <v>624</v>
      </c>
      <c r="M630" s="14">
        <v>8.0500000000000007</v>
      </c>
      <c r="N630" s="11" t="s">
        <v>1748</v>
      </c>
      <c r="O630" t="s">
        <v>1741</v>
      </c>
    </row>
    <row r="631" spans="1:15" ht="13.2" x14ac:dyDescent="0.25">
      <c r="A631" s="1">
        <v>455</v>
      </c>
      <c r="B631" s="1">
        <v>0</v>
      </c>
      <c r="C631" s="1" t="s">
        <v>1993</v>
      </c>
      <c r="D631" s="1">
        <v>3</v>
      </c>
      <c r="E631" s="1" t="s">
        <v>13</v>
      </c>
      <c r="G631" s="4" t="s">
        <v>1226</v>
      </c>
      <c r="H631" s="1" t="str">
        <f>IFERROR(IF(Table1[[#This Row],[Age]]&lt;12,"Child",IF(Table1[[#This Row],[Age]]&lt;19,"Teen",IF(Table1[[#This Row],[Age]]&lt;59,"Adult",IF(G631="N/A","N/A","Senior Citizen")))),"N/A")</f>
        <v>N/A</v>
      </c>
      <c r="I631" s="1">
        <v>0</v>
      </c>
      <c r="J631" s="1">
        <v>0</v>
      </c>
      <c r="K631" s="1">
        <f>SUM(Table1[[#This Row],[SibSp]:[Parch]])</f>
        <v>0</v>
      </c>
      <c r="L631" s="1" t="s">
        <v>659</v>
      </c>
      <c r="M631" s="14">
        <v>8.0500000000000007</v>
      </c>
      <c r="N631" s="11" t="s">
        <v>1748</v>
      </c>
      <c r="O631" t="s">
        <v>1741</v>
      </c>
    </row>
    <row r="632" spans="1:15" ht="13.2" x14ac:dyDescent="0.25">
      <c r="A632" s="1">
        <v>462</v>
      </c>
      <c r="B632" s="1">
        <v>0</v>
      </c>
      <c r="C632" s="1" t="s">
        <v>1993</v>
      </c>
      <c r="D632" s="1">
        <v>3</v>
      </c>
      <c r="E632" s="1" t="s">
        <v>13</v>
      </c>
      <c r="F632" s="1">
        <v>34</v>
      </c>
      <c r="G632" s="1">
        <v>34</v>
      </c>
      <c r="H632" s="1" t="str">
        <f>IFERROR(IF(Table1[[#This Row],[Age]]&lt;12,"Child",IF(Table1[[#This Row],[Age]]&lt;19,"Teen",IF(Table1[[#This Row],[Age]]&lt;59,"Adult",IF(G632="N/A","N/A","Senior Citizen")))),"N/A")</f>
        <v>Adult</v>
      </c>
      <c r="I632" s="1">
        <v>0</v>
      </c>
      <c r="J632" s="1">
        <v>0</v>
      </c>
      <c r="K632" s="1">
        <f>SUM(Table1[[#This Row],[SibSp]:[Parch]])</f>
        <v>0</v>
      </c>
      <c r="L632" s="1" t="s">
        <v>1510</v>
      </c>
      <c r="M632" s="14">
        <v>8.0500000000000007</v>
      </c>
      <c r="N632" s="11" t="s">
        <v>1748</v>
      </c>
      <c r="O632" t="s">
        <v>1741</v>
      </c>
    </row>
    <row r="633" spans="1:15" ht="13.2" x14ac:dyDescent="0.25">
      <c r="A633" s="1">
        <v>465</v>
      </c>
      <c r="B633" s="1">
        <v>0</v>
      </c>
      <c r="C633" s="1" t="s">
        <v>1993</v>
      </c>
      <c r="D633" s="1">
        <v>3</v>
      </c>
      <c r="E633" s="1" t="s">
        <v>13</v>
      </c>
      <c r="G633" s="4" t="s">
        <v>1226</v>
      </c>
      <c r="H633" s="1" t="str">
        <f>IFERROR(IF(Table1[[#This Row],[Age]]&lt;12,"Child",IF(Table1[[#This Row],[Age]]&lt;19,"Teen",IF(Table1[[#This Row],[Age]]&lt;59,"Adult",IF(G633="N/A","N/A","Senior Citizen")))),"N/A")</f>
        <v>N/A</v>
      </c>
      <c r="I633" s="1">
        <v>0</v>
      </c>
      <c r="J633" s="1">
        <v>0</v>
      </c>
      <c r="K633" s="1">
        <f>SUM(Table1[[#This Row],[SibSp]:[Parch]])</f>
        <v>0</v>
      </c>
      <c r="L633" s="1" t="s">
        <v>675</v>
      </c>
      <c r="M633" s="14">
        <v>8.0500000000000007</v>
      </c>
      <c r="N633" s="11" t="s">
        <v>1748</v>
      </c>
      <c r="O633" t="s">
        <v>1741</v>
      </c>
    </row>
    <row r="634" spans="1:15" ht="13.2" x14ac:dyDescent="0.25">
      <c r="A634" s="1">
        <v>483</v>
      </c>
      <c r="B634" s="1">
        <v>0</v>
      </c>
      <c r="C634" s="1" t="s">
        <v>1993</v>
      </c>
      <c r="D634" s="1">
        <v>3</v>
      </c>
      <c r="E634" s="1" t="s">
        <v>13</v>
      </c>
      <c r="F634" s="1">
        <v>50</v>
      </c>
      <c r="G634" s="1">
        <v>50</v>
      </c>
      <c r="H634" s="1" t="str">
        <f>IFERROR(IF(Table1[[#This Row],[Age]]&lt;12,"Child",IF(Table1[[#This Row],[Age]]&lt;19,"Teen",IF(Table1[[#This Row],[Age]]&lt;59,"Adult",IF(G634="N/A","N/A","Senior Citizen")))),"N/A")</f>
        <v>Adult</v>
      </c>
      <c r="I634" s="1">
        <v>0</v>
      </c>
      <c r="J634" s="1">
        <v>0</v>
      </c>
      <c r="K634" s="1">
        <f>SUM(Table1[[#This Row],[SibSp]:[Parch]])</f>
        <v>0</v>
      </c>
      <c r="L634" s="1" t="s">
        <v>697</v>
      </c>
      <c r="M634" s="14">
        <v>8.0500000000000007</v>
      </c>
      <c r="N634" s="11" t="s">
        <v>1748</v>
      </c>
      <c r="O634" t="s">
        <v>1741</v>
      </c>
    </row>
    <row r="635" spans="1:15" ht="13.2" x14ac:dyDescent="0.25">
      <c r="A635" s="1">
        <v>489</v>
      </c>
      <c r="B635" s="1">
        <v>0</v>
      </c>
      <c r="C635" s="1" t="s">
        <v>1993</v>
      </c>
      <c r="D635" s="1">
        <v>3</v>
      </c>
      <c r="E635" s="1" t="s">
        <v>13</v>
      </c>
      <c r="F635" s="1">
        <v>30</v>
      </c>
      <c r="G635" s="1">
        <v>30</v>
      </c>
      <c r="H635" s="1" t="str">
        <f>IFERROR(IF(Table1[[#This Row],[Age]]&lt;12,"Child",IF(Table1[[#This Row],[Age]]&lt;19,"Teen",IF(Table1[[#This Row],[Age]]&lt;59,"Adult",IF(G635="N/A","N/A","Senior Citizen")))),"N/A")</f>
        <v>Adult</v>
      </c>
      <c r="I635" s="1">
        <v>0</v>
      </c>
      <c r="J635" s="1">
        <v>0</v>
      </c>
      <c r="K635" s="1">
        <f>SUM(Table1[[#This Row],[SibSp]:[Parch]])</f>
        <v>0</v>
      </c>
      <c r="L635" s="1" t="s">
        <v>705</v>
      </c>
      <c r="M635" s="14">
        <v>8.0500000000000007</v>
      </c>
      <c r="N635" s="11" t="s">
        <v>1748</v>
      </c>
      <c r="O635" t="s">
        <v>1741</v>
      </c>
    </row>
    <row r="636" spans="1:15" ht="13.2" x14ac:dyDescent="0.25">
      <c r="A636" s="1">
        <v>495</v>
      </c>
      <c r="B636" s="1">
        <v>0</v>
      </c>
      <c r="C636" s="1" t="s">
        <v>1993</v>
      </c>
      <c r="D636" s="1">
        <v>3</v>
      </c>
      <c r="E636" s="1" t="s">
        <v>13</v>
      </c>
      <c r="F636" s="1">
        <v>21</v>
      </c>
      <c r="G636" s="1">
        <v>21</v>
      </c>
      <c r="H636" s="1" t="str">
        <f>IFERROR(IF(Table1[[#This Row],[Age]]&lt;12,"Child",IF(Table1[[#This Row],[Age]]&lt;19,"Teen",IF(Table1[[#This Row],[Age]]&lt;59,"Adult",IF(G636="N/A","N/A","Senior Citizen")))),"N/A")</f>
        <v>Adult</v>
      </c>
      <c r="I636" s="1">
        <v>0</v>
      </c>
      <c r="J636" s="1">
        <v>0</v>
      </c>
      <c r="K636" s="1">
        <f>SUM(Table1[[#This Row],[SibSp]:[Parch]])</f>
        <v>0</v>
      </c>
      <c r="L636" s="1" t="s">
        <v>715</v>
      </c>
      <c r="M636" s="14">
        <v>8.0500000000000007</v>
      </c>
      <c r="N636" s="11" t="s">
        <v>1748</v>
      </c>
      <c r="O636" t="s">
        <v>1741</v>
      </c>
    </row>
    <row r="637" spans="1:15" ht="13.2" x14ac:dyDescent="0.25">
      <c r="A637" s="1">
        <v>512</v>
      </c>
      <c r="B637" s="1">
        <v>0</v>
      </c>
      <c r="C637" s="1" t="s">
        <v>1993</v>
      </c>
      <c r="D637" s="1">
        <v>3</v>
      </c>
      <c r="E637" s="1" t="s">
        <v>13</v>
      </c>
      <c r="G637" s="4" t="s">
        <v>1226</v>
      </c>
      <c r="H637" s="1" t="str">
        <f>IFERROR(IF(Table1[[#This Row],[Age]]&lt;12,"Child",IF(Table1[[#This Row],[Age]]&lt;19,"Teen",IF(Table1[[#This Row],[Age]]&lt;59,"Adult",IF(G637="N/A","N/A","Senior Citizen")))),"N/A")</f>
        <v>N/A</v>
      </c>
      <c r="I637" s="1">
        <v>0</v>
      </c>
      <c r="J637" s="1">
        <v>0</v>
      </c>
      <c r="K637" s="1">
        <f>SUM(Table1[[#This Row],[SibSp]:[Parch]])</f>
        <v>0</v>
      </c>
      <c r="L637" s="1" t="s">
        <v>737</v>
      </c>
      <c r="M637" s="14">
        <v>8.0500000000000007</v>
      </c>
      <c r="N637" s="11" t="s">
        <v>1748</v>
      </c>
      <c r="O637" t="s">
        <v>1741</v>
      </c>
    </row>
    <row r="638" spans="1:15" ht="13.2" x14ac:dyDescent="0.25">
      <c r="A638" s="1">
        <v>564</v>
      </c>
      <c r="B638" s="1">
        <v>0</v>
      </c>
      <c r="C638" s="1" t="s">
        <v>1993</v>
      </c>
      <c r="D638" s="1">
        <v>3</v>
      </c>
      <c r="E638" s="1" t="s">
        <v>13</v>
      </c>
      <c r="G638" s="4" t="s">
        <v>1226</v>
      </c>
      <c r="H638" s="1" t="str">
        <f>IFERROR(IF(Table1[[#This Row],[Age]]&lt;12,"Child",IF(Table1[[#This Row],[Age]]&lt;19,"Teen",IF(Table1[[#This Row],[Age]]&lt;59,"Adult",IF(G638="N/A","N/A","Senior Citizen")))),"N/A")</f>
        <v>N/A</v>
      </c>
      <c r="I638" s="1">
        <v>0</v>
      </c>
      <c r="J638" s="1">
        <v>0</v>
      </c>
      <c r="K638" s="1">
        <f>SUM(Table1[[#This Row],[SibSp]:[Parch]])</f>
        <v>0</v>
      </c>
      <c r="L638" s="1" t="s">
        <v>808</v>
      </c>
      <c r="M638" s="14">
        <v>8.0500000000000007</v>
      </c>
      <c r="N638" s="11" t="s">
        <v>1748</v>
      </c>
      <c r="O638" t="s">
        <v>1741</v>
      </c>
    </row>
    <row r="639" spans="1:15" ht="13.2" x14ac:dyDescent="0.25">
      <c r="A639" s="1">
        <v>565</v>
      </c>
      <c r="B639" s="1">
        <v>0</v>
      </c>
      <c r="C639" s="1" t="s">
        <v>1993</v>
      </c>
      <c r="D639" s="1">
        <v>3</v>
      </c>
      <c r="E639" s="1" t="s">
        <v>17</v>
      </c>
      <c r="G639" s="4" t="s">
        <v>1226</v>
      </c>
      <c r="H639" s="1" t="str">
        <f>IFERROR(IF(Table1[[#This Row],[Age]]&lt;12,"Child",IF(Table1[[#This Row],[Age]]&lt;19,"Teen",IF(Table1[[#This Row],[Age]]&lt;59,"Adult",IF(G639="N/A","N/A","Senior Citizen")))),"N/A")</f>
        <v>N/A</v>
      </c>
      <c r="I639" s="1">
        <v>0</v>
      </c>
      <c r="J639" s="1">
        <v>0</v>
      </c>
      <c r="K639" s="1">
        <f>SUM(Table1[[#This Row],[SibSp]:[Parch]])</f>
        <v>0</v>
      </c>
      <c r="L639" s="1" t="s">
        <v>810</v>
      </c>
      <c r="M639" s="14">
        <v>8.0500000000000007</v>
      </c>
      <c r="N639" s="11" t="s">
        <v>1748</v>
      </c>
      <c r="O639" t="s">
        <v>1741</v>
      </c>
    </row>
    <row r="640" spans="1:15" ht="13.2" x14ac:dyDescent="0.25">
      <c r="A640" s="1">
        <v>575</v>
      </c>
      <c r="B640" s="1">
        <v>0</v>
      </c>
      <c r="C640" s="1" t="s">
        <v>1993</v>
      </c>
      <c r="D640" s="1">
        <v>3</v>
      </c>
      <c r="E640" s="1" t="s">
        <v>13</v>
      </c>
      <c r="F640" s="1">
        <v>16</v>
      </c>
      <c r="G640" s="1">
        <v>16</v>
      </c>
      <c r="H640" s="1" t="str">
        <f>IFERROR(IF(Table1[[#This Row],[Age]]&lt;12,"Child",IF(Table1[[#This Row],[Age]]&lt;19,"Teen",IF(Table1[[#This Row],[Age]]&lt;59,"Adult",IF(G640="N/A","N/A","Senior Citizen")))),"N/A")</f>
        <v>Teen</v>
      </c>
      <c r="I640" s="1">
        <v>0</v>
      </c>
      <c r="J640" s="1">
        <v>0</v>
      </c>
      <c r="K640" s="1">
        <f>SUM(Table1[[#This Row],[SibSp]:[Parch]])</f>
        <v>0</v>
      </c>
      <c r="L640" s="1" t="s">
        <v>825</v>
      </c>
      <c r="M640" s="14">
        <v>8.0500000000000007</v>
      </c>
      <c r="N640" s="11" t="s">
        <v>1748</v>
      </c>
      <c r="O640" t="s">
        <v>1741</v>
      </c>
    </row>
    <row r="641" spans="1:15" ht="13.2" x14ac:dyDescent="0.25">
      <c r="A641" s="1">
        <v>589</v>
      </c>
      <c r="B641" s="1">
        <v>0</v>
      </c>
      <c r="C641" s="1" t="s">
        <v>1993</v>
      </c>
      <c r="D641" s="1">
        <v>3</v>
      </c>
      <c r="E641" s="1" t="s">
        <v>13</v>
      </c>
      <c r="F641" s="1">
        <v>22</v>
      </c>
      <c r="G641" s="1">
        <v>22</v>
      </c>
      <c r="H641" s="1" t="str">
        <f>IFERROR(IF(Table1[[#This Row],[Age]]&lt;12,"Child",IF(Table1[[#This Row],[Age]]&lt;19,"Teen",IF(Table1[[#This Row],[Age]]&lt;59,"Adult",IF(G641="N/A","N/A","Senior Citizen")))),"N/A")</f>
        <v>Adult</v>
      </c>
      <c r="I641" s="1">
        <v>0</v>
      </c>
      <c r="J641" s="1">
        <v>0</v>
      </c>
      <c r="K641" s="1">
        <f>SUM(Table1[[#This Row],[SibSp]:[Parch]])</f>
        <v>0</v>
      </c>
      <c r="L641" s="1" t="s">
        <v>1578</v>
      </c>
      <c r="M641" s="14">
        <v>8.0500000000000007</v>
      </c>
      <c r="N641" s="11" t="s">
        <v>1748</v>
      </c>
      <c r="O641" t="s">
        <v>1741</v>
      </c>
    </row>
    <row r="642" spans="1:15" ht="13.2" x14ac:dyDescent="0.25">
      <c r="A642" s="1">
        <v>590</v>
      </c>
      <c r="B642" s="1">
        <v>0</v>
      </c>
      <c r="C642" s="1" t="s">
        <v>1993</v>
      </c>
      <c r="D642" s="1">
        <v>3</v>
      </c>
      <c r="E642" s="1" t="s">
        <v>13</v>
      </c>
      <c r="G642" s="4" t="s">
        <v>1226</v>
      </c>
      <c r="H642" s="1" t="str">
        <f>IFERROR(IF(Table1[[#This Row],[Age]]&lt;12,"Child",IF(Table1[[#This Row],[Age]]&lt;19,"Teen",IF(Table1[[#This Row],[Age]]&lt;59,"Adult",IF(G642="N/A","N/A","Senior Citizen")))),"N/A")</f>
        <v>N/A</v>
      </c>
      <c r="I642" s="1">
        <v>0</v>
      </c>
      <c r="J642" s="1">
        <v>0</v>
      </c>
      <c r="K642" s="1">
        <f>SUM(Table1[[#This Row],[SibSp]:[Parch]])</f>
        <v>0</v>
      </c>
      <c r="L642" s="1" t="s">
        <v>846</v>
      </c>
      <c r="M642" s="14">
        <v>8.0500000000000007</v>
      </c>
      <c r="N642" s="11" t="s">
        <v>1748</v>
      </c>
      <c r="O642" t="s">
        <v>1741</v>
      </c>
    </row>
    <row r="643" spans="1:15" ht="13.2" x14ac:dyDescent="0.25">
      <c r="A643" s="1">
        <v>604</v>
      </c>
      <c r="B643" s="1">
        <v>0</v>
      </c>
      <c r="C643" s="1" t="s">
        <v>1993</v>
      </c>
      <c r="D643" s="1">
        <v>3</v>
      </c>
      <c r="E643" s="1" t="s">
        <v>13</v>
      </c>
      <c r="F643" s="1">
        <v>44</v>
      </c>
      <c r="G643" s="1">
        <v>44</v>
      </c>
      <c r="H643" s="1" t="str">
        <f>IFERROR(IF(Table1[[#This Row],[Age]]&lt;12,"Child",IF(Table1[[#This Row],[Age]]&lt;19,"Teen",IF(Table1[[#This Row],[Age]]&lt;59,"Adult",IF(G643="N/A","N/A","Senior Citizen")))),"N/A")</f>
        <v>Adult</v>
      </c>
      <c r="I643" s="1">
        <v>0</v>
      </c>
      <c r="J643" s="1">
        <v>0</v>
      </c>
      <c r="K643" s="1">
        <f>SUM(Table1[[#This Row],[SibSp]:[Parch]])</f>
        <v>0</v>
      </c>
      <c r="L643" s="1" t="s">
        <v>1584</v>
      </c>
      <c r="M643" s="14">
        <v>8.0500000000000007</v>
      </c>
      <c r="N643" s="11" t="s">
        <v>1748</v>
      </c>
      <c r="O643" t="s">
        <v>1741</v>
      </c>
    </row>
    <row r="644" spans="1:15" ht="13.2" x14ac:dyDescent="0.25">
      <c r="A644" s="1">
        <v>615</v>
      </c>
      <c r="B644" s="1">
        <v>0</v>
      </c>
      <c r="C644" s="1" t="s">
        <v>1993</v>
      </c>
      <c r="D644" s="1">
        <v>3</v>
      </c>
      <c r="E644" s="1" t="s">
        <v>13</v>
      </c>
      <c r="F644" s="1">
        <v>35</v>
      </c>
      <c r="G644" s="1">
        <v>35</v>
      </c>
      <c r="H644" s="1" t="str">
        <f>IFERROR(IF(Table1[[#This Row],[Age]]&lt;12,"Child",IF(Table1[[#This Row],[Age]]&lt;19,"Teen",IF(Table1[[#This Row],[Age]]&lt;59,"Adult",IF(G644="N/A","N/A","Senior Citizen")))),"N/A")</f>
        <v>Adult</v>
      </c>
      <c r="I644" s="1">
        <v>0</v>
      </c>
      <c r="J644" s="1">
        <v>0</v>
      </c>
      <c r="K644" s="1">
        <f>SUM(Table1[[#This Row],[SibSp]:[Parch]])</f>
        <v>0</v>
      </c>
      <c r="L644" s="1" t="s">
        <v>1590</v>
      </c>
      <c r="M644" s="14">
        <v>8.0500000000000007</v>
      </c>
      <c r="N644" s="11" t="s">
        <v>1748</v>
      </c>
      <c r="O644" t="s">
        <v>1741</v>
      </c>
    </row>
    <row r="645" spans="1:15" ht="13.2" x14ac:dyDescent="0.25">
      <c r="A645" s="1">
        <v>669</v>
      </c>
      <c r="B645" s="1">
        <v>0</v>
      </c>
      <c r="C645" s="1" t="s">
        <v>1993</v>
      </c>
      <c r="D645" s="1">
        <v>3</v>
      </c>
      <c r="E645" s="1" t="s">
        <v>13</v>
      </c>
      <c r="F645" s="1">
        <v>43</v>
      </c>
      <c r="G645" s="1">
        <v>43</v>
      </c>
      <c r="H645" s="1" t="str">
        <f>IFERROR(IF(Table1[[#This Row],[Age]]&lt;12,"Child",IF(Table1[[#This Row],[Age]]&lt;19,"Teen",IF(Table1[[#This Row],[Age]]&lt;59,"Adult",IF(G645="N/A","N/A","Senior Citizen")))),"N/A")</f>
        <v>Adult</v>
      </c>
      <c r="I645" s="1">
        <v>0</v>
      </c>
      <c r="J645" s="1">
        <v>0</v>
      </c>
      <c r="K645" s="1">
        <f>SUM(Table1[[#This Row],[SibSp]:[Parch]])</f>
        <v>0</v>
      </c>
      <c r="L645" s="1" t="s">
        <v>943</v>
      </c>
      <c r="M645" s="14">
        <v>8.0500000000000007</v>
      </c>
      <c r="N645" s="11" t="s">
        <v>1748</v>
      </c>
      <c r="O645" t="s">
        <v>1741</v>
      </c>
    </row>
    <row r="646" spans="1:15" ht="13.2" x14ac:dyDescent="0.25">
      <c r="A646" s="1">
        <v>677</v>
      </c>
      <c r="B646" s="1">
        <v>0</v>
      </c>
      <c r="C646" s="1" t="s">
        <v>1993</v>
      </c>
      <c r="D646" s="1">
        <v>3</v>
      </c>
      <c r="E646" s="1" t="s">
        <v>13</v>
      </c>
      <c r="F646" s="1">
        <v>24.5</v>
      </c>
      <c r="G646" s="1">
        <v>24.5</v>
      </c>
      <c r="H646" s="1" t="str">
        <f>IFERROR(IF(Table1[[#This Row],[Age]]&lt;12,"Child",IF(Table1[[#This Row],[Age]]&lt;19,"Teen",IF(Table1[[#This Row],[Age]]&lt;59,"Adult",IF(G646="N/A","N/A","Senior Citizen")))),"N/A")</f>
        <v>Adult</v>
      </c>
      <c r="I646" s="1">
        <v>0</v>
      </c>
      <c r="J646" s="1">
        <v>0</v>
      </c>
      <c r="K646" s="1">
        <f>SUM(Table1[[#This Row],[SibSp]:[Parch]])</f>
        <v>0</v>
      </c>
      <c r="L646" s="1" t="s">
        <v>1625</v>
      </c>
      <c r="M646" s="14">
        <v>8.0500000000000007</v>
      </c>
      <c r="N646" s="11" t="s">
        <v>1748</v>
      </c>
      <c r="O646" t="s">
        <v>1741</v>
      </c>
    </row>
    <row r="647" spans="1:15" ht="13.2" x14ac:dyDescent="0.25">
      <c r="A647" s="1">
        <v>697</v>
      </c>
      <c r="B647" s="1">
        <v>0</v>
      </c>
      <c r="C647" s="1" t="s">
        <v>1993</v>
      </c>
      <c r="D647" s="1">
        <v>3</v>
      </c>
      <c r="E647" s="1" t="s">
        <v>13</v>
      </c>
      <c r="F647" s="1">
        <v>44</v>
      </c>
      <c r="G647" s="1">
        <v>44</v>
      </c>
      <c r="H647" s="1" t="str">
        <f>IFERROR(IF(Table1[[#This Row],[Age]]&lt;12,"Child",IF(Table1[[#This Row],[Age]]&lt;19,"Teen",IF(Table1[[#This Row],[Age]]&lt;59,"Adult",IF(G647="N/A","N/A","Senior Citizen")))),"N/A")</f>
        <v>Adult</v>
      </c>
      <c r="I647" s="1">
        <v>0</v>
      </c>
      <c r="J647" s="1">
        <v>0</v>
      </c>
      <c r="K647" s="1">
        <f>SUM(Table1[[#This Row],[SibSp]:[Parch]])</f>
        <v>0</v>
      </c>
      <c r="L647" s="1" t="s">
        <v>1637</v>
      </c>
      <c r="M647" s="14">
        <v>8.0500000000000007</v>
      </c>
      <c r="N647" s="11" t="s">
        <v>1748</v>
      </c>
      <c r="O647" t="s">
        <v>1741</v>
      </c>
    </row>
    <row r="648" spans="1:15" ht="13.2" x14ac:dyDescent="0.25">
      <c r="A648" s="1">
        <v>759</v>
      </c>
      <c r="B648" s="1">
        <v>0</v>
      </c>
      <c r="C648" s="1" t="s">
        <v>1993</v>
      </c>
      <c r="D648" s="1">
        <v>3</v>
      </c>
      <c r="E648" s="1" t="s">
        <v>13</v>
      </c>
      <c r="F648" s="1">
        <v>34</v>
      </c>
      <c r="G648" s="1">
        <v>34</v>
      </c>
      <c r="H648" s="1" t="str">
        <f>IFERROR(IF(Table1[[#This Row],[Age]]&lt;12,"Child",IF(Table1[[#This Row],[Age]]&lt;19,"Teen",IF(Table1[[#This Row],[Age]]&lt;59,"Adult",IF(G648="N/A","N/A","Senior Citizen")))),"N/A")</f>
        <v>Adult</v>
      </c>
      <c r="I648" s="1">
        <v>0</v>
      </c>
      <c r="J648" s="1">
        <v>0</v>
      </c>
      <c r="K648" s="1">
        <f>SUM(Table1[[#This Row],[SibSp]:[Parch]])</f>
        <v>0</v>
      </c>
      <c r="L648" s="1" t="s">
        <v>1673</v>
      </c>
      <c r="M648" s="14">
        <v>8.0500000000000007</v>
      </c>
      <c r="N648" s="11" t="s">
        <v>1748</v>
      </c>
      <c r="O648" t="s">
        <v>1741</v>
      </c>
    </row>
    <row r="649" spans="1:15" ht="13.2" x14ac:dyDescent="0.25">
      <c r="A649" s="1">
        <v>815</v>
      </c>
      <c r="B649" s="1">
        <v>0</v>
      </c>
      <c r="C649" s="1" t="s">
        <v>1993</v>
      </c>
      <c r="D649" s="1">
        <v>3</v>
      </c>
      <c r="E649" s="1" t="s">
        <v>13</v>
      </c>
      <c r="F649" s="1">
        <v>30.5</v>
      </c>
      <c r="G649" s="1">
        <v>30.5</v>
      </c>
      <c r="H649" s="1" t="str">
        <f>IFERROR(IF(Table1[[#This Row],[Age]]&lt;12,"Child",IF(Table1[[#This Row],[Age]]&lt;19,"Teen",IF(Table1[[#This Row],[Age]]&lt;59,"Adult",IF(G649="N/A","N/A","Senior Citizen")))),"N/A")</f>
        <v>Adult</v>
      </c>
      <c r="I649" s="1">
        <v>0</v>
      </c>
      <c r="J649" s="1">
        <v>0</v>
      </c>
      <c r="K649" s="1">
        <f>SUM(Table1[[#This Row],[SibSp]:[Parch]])</f>
        <v>0</v>
      </c>
      <c r="L649" s="1" t="s">
        <v>1704</v>
      </c>
      <c r="M649" s="14">
        <v>8.0500000000000007</v>
      </c>
      <c r="N649" s="11" t="s">
        <v>1748</v>
      </c>
      <c r="O649" t="s">
        <v>1741</v>
      </c>
    </row>
    <row r="650" spans="1:15" ht="13.2" x14ac:dyDescent="0.25">
      <c r="A650" s="1">
        <v>838</v>
      </c>
      <c r="B650" s="1">
        <v>0</v>
      </c>
      <c r="C650" s="1" t="s">
        <v>1993</v>
      </c>
      <c r="D650" s="1">
        <v>3</v>
      </c>
      <c r="E650" s="1" t="s">
        <v>13</v>
      </c>
      <c r="G650" s="4" t="s">
        <v>1226</v>
      </c>
      <c r="H650" s="1" t="str">
        <f>IFERROR(IF(Table1[[#This Row],[Age]]&lt;12,"Child",IF(Table1[[#This Row],[Age]]&lt;19,"Teen",IF(Table1[[#This Row],[Age]]&lt;59,"Adult",IF(G650="N/A","N/A","Senior Citizen")))),"N/A")</f>
        <v>N/A</v>
      </c>
      <c r="I650" s="1">
        <v>0</v>
      </c>
      <c r="J650" s="1">
        <v>0</v>
      </c>
      <c r="K650" s="1">
        <f>SUM(Table1[[#This Row],[SibSp]:[Parch]])</f>
        <v>0</v>
      </c>
      <c r="L650" s="1" t="s">
        <v>1714</v>
      </c>
      <c r="M650" s="14">
        <v>8.0500000000000007</v>
      </c>
      <c r="N650" s="11" t="s">
        <v>1748</v>
      </c>
      <c r="O650" t="s">
        <v>1741</v>
      </c>
    </row>
    <row r="651" spans="1:15" ht="13.2" x14ac:dyDescent="0.25">
      <c r="A651" s="1">
        <v>23</v>
      </c>
      <c r="B651" s="1">
        <v>1</v>
      </c>
      <c r="C651" s="1" t="s">
        <v>1994</v>
      </c>
      <c r="D651" s="1">
        <v>3</v>
      </c>
      <c r="E651" s="1" t="s">
        <v>17</v>
      </c>
      <c r="F651" s="1">
        <v>15</v>
      </c>
      <c r="G651" s="1">
        <v>15</v>
      </c>
      <c r="H651" s="1" t="str">
        <f>IFERROR(IF(Table1[[#This Row],[Age]]&lt;12,"Child",IF(Table1[[#This Row],[Age]]&lt;19,"Teen",IF(Table1[[#This Row],[Age]]&lt;59,"Adult",IF(G651="N/A","N/A","Senior Citizen")))),"N/A")</f>
        <v>Teen</v>
      </c>
      <c r="I651" s="1">
        <v>0</v>
      </c>
      <c r="J651" s="1">
        <v>0</v>
      </c>
      <c r="K651" s="1">
        <f>SUM(Table1[[#This Row],[SibSp]:[Parch]])</f>
        <v>0</v>
      </c>
      <c r="L651" s="1" t="s">
        <v>1244</v>
      </c>
      <c r="M651" s="14">
        <v>8.0291999999999994</v>
      </c>
      <c r="N651" s="11" t="s">
        <v>1764</v>
      </c>
      <c r="O651" t="s">
        <v>1743</v>
      </c>
    </row>
    <row r="652" spans="1:15" ht="13.2" x14ac:dyDescent="0.25">
      <c r="A652" s="1">
        <v>3</v>
      </c>
      <c r="B652" s="1">
        <v>1</v>
      </c>
      <c r="C652" s="1" t="s">
        <v>1994</v>
      </c>
      <c r="D652" s="1">
        <v>3</v>
      </c>
      <c r="E652" s="1" t="s">
        <v>17</v>
      </c>
      <c r="F652" s="1">
        <v>26</v>
      </c>
      <c r="G652" s="1">
        <v>26</v>
      </c>
      <c r="H652" s="1" t="str">
        <f>IFERROR(IF(Table1[[#This Row],[Age]]&lt;12,"Child",IF(Table1[[#This Row],[Age]]&lt;19,"Teen",IF(Table1[[#This Row],[Age]]&lt;59,"Adult",IF(G652="N/A","N/A","Senior Citizen")))),"N/A")</f>
        <v>Adult</v>
      </c>
      <c r="I652" s="1">
        <v>0</v>
      </c>
      <c r="J652" s="1">
        <v>0</v>
      </c>
      <c r="K652" s="1">
        <f>SUM(Table1[[#This Row],[SibSp]:[Parch]])</f>
        <v>0</v>
      </c>
      <c r="L652" s="1" t="s">
        <v>22</v>
      </c>
      <c r="M652" s="14">
        <v>7.9249999999999998</v>
      </c>
      <c r="N652" s="11" t="s">
        <v>1746</v>
      </c>
      <c r="O652" t="s">
        <v>1741</v>
      </c>
    </row>
    <row r="653" spans="1:15" ht="13.2" x14ac:dyDescent="0.25">
      <c r="A653" s="1">
        <v>69</v>
      </c>
      <c r="B653" s="1">
        <v>1</v>
      </c>
      <c r="C653" s="1" t="s">
        <v>1994</v>
      </c>
      <c r="D653" s="1">
        <v>3</v>
      </c>
      <c r="E653" s="1" t="s">
        <v>17</v>
      </c>
      <c r="F653" s="1">
        <v>17</v>
      </c>
      <c r="G653" s="1">
        <v>17</v>
      </c>
      <c r="H653" s="1" t="str">
        <f>IFERROR(IF(Table1[[#This Row],[Age]]&lt;12,"Child",IF(Table1[[#This Row],[Age]]&lt;19,"Teen",IF(Table1[[#This Row],[Age]]&lt;59,"Adult",IF(G653="N/A","N/A","Senior Citizen")))),"N/A")</f>
        <v>Teen</v>
      </c>
      <c r="I653" s="1">
        <v>4</v>
      </c>
      <c r="J653" s="1">
        <v>2</v>
      </c>
      <c r="K653" s="1">
        <f>SUM(Table1[[#This Row],[SibSp]:[Parch]])</f>
        <v>6</v>
      </c>
      <c r="L653" s="1" t="s">
        <v>1274</v>
      </c>
      <c r="M653" s="14">
        <v>7.9249999999999998</v>
      </c>
      <c r="N653" s="11" t="s">
        <v>1746</v>
      </c>
      <c r="O653" t="s">
        <v>1741</v>
      </c>
    </row>
    <row r="654" spans="1:15" ht="13.2" x14ac:dyDescent="0.25">
      <c r="A654" s="1">
        <v>105</v>
      </c>
      <c r="B654" s="1">
        <v>0</v>
      </c>
      <c r="C654" s="1" t="s">
        <v>1993</v>
      </c>
      <c r="D654" s="1">
        <v>3</v>
      </c>
      <c r="E654" s="1" t="s">
        <v>13</v>
      </c>
      <c r="F654" s="1">
        <v>37</v>
      </c>
      <c r="G654" s="1">
        <v>37</v>
      </c>
      <c r="H654" s="1" t="str">
        <f>IFERROR(IF(Table1[[#This Row],[Age]]&lt;12,"Child",IF(Table1[[#This Row],[Age]]&lt;19,"Teen",IF(Table1[[#This Row],[Age]]&lt;59,"Adult",IF(G654="N/A","N/A","Senior Citizen")))),"N/A")</f>
        <v>Adult</v>
      </c>
      <c r="I654" s="1">
        <v>2</v>
      </c>
      <c r="J654" s="1">
        <v>0</v>
      </c>
      <c r="K654" s="1">
        <f>SUM(Table1[[#This Row],[SibSp]:[Parch]])</f>
        <v>2</v>
      </c>
      <c r="L654" s="1" t="s">
        <v>1299</v>
      </c>
      <c r="M654" s="14">
        <v>7.9249999999999998</v>
      </c>
      <c r="N654" s="11" t="s">
        <v>1746</v>
      </c>
      <c r="O654" t="s">
        <v>1741</v>
      </c>
    </row>
    <row r="655" spans="1:15" ht="13.2" x14ac:dyDescent="0.25">
      <c r="A655" s="1">
        <v>116</v>
      </c>
      <c r="B655" s="1">
        <v>0</v>
      </c>
      <c r="C655" s="1" t="s">
        <v>1993</v>
      </c>
      <c r="D655" s="1">
        <v>3</v>
      </c>
      <c r="E655" s="1" t="s">
        <v>13</v>
      </c>
      <c r="F655" s="1">
        <v>21</v>
      </c>
      <c r="G655" s="1">
        <v>21</v>
      </c>
      <c r="H655" s="1" t="str">
        <f>IFERROR(IF(Table1[[#This Row],[Age]]&lt;12,"Child",IF(Table1[[#This Row],[Age]]&lt;19,"Teen",IF(Table1[[#This Row],[Age]]&lt;59,"Adult",IF(G655="N/A","N/A","Senior Citizen")))),"N/A")</f>
        <v>Adult</v>
      </c>
      <c r="I655" s="1">
        <v>0</v>
      </c>
      <c r="J655" s="1">
        <v>0</v>
      </c>
      <c r="K655" s="1">
        <f>SUM(Table1[[#This Row],[SibSp]:[Parch]])</f>
        <v>0</v>
      </c>
      <c r="L655" s="1" t="s">
        <v>184</v>
      </c>
      <c r="M655" s="14">
        <v>7.9249999999999998</v>
      </c>
      <c r="N655" s="11" t="s">
        <v>1746</v>
      </c>
      <c r="O655" t="s">
        <v>1741</v>
      </c>
    </row>
    <row r="656" spans="1:15" ht="13.2" x14ac:dyDescent="0.25">
      <c r="A656" s="1">
        <v>174</v>
      </c>
      <c r="B656" s="1">
        <v>0</v>
      </c>
      <c r="C656" s="1" t="s">
        <v>1993</v>
      </c>
      <c r="D656" s="1">
        <v>3</v>
      </c>
      <c r="E656" s="1" t="s">
        <v>13</v>
      </c>
      <c r="F656" s="1">
        <v>21</v>
      </c>
      <c r="G656" s="1">
        <v>21</v>
      </c>
      <c r="H656" s="1" t="str">
        <f>IFERROR(IF(Table1[[#This Row],[Age]]&lt;12,"Child",IF(Table1[[#This Row],[Age]]&lt;19,"Teen",IF(Table1[[#This Row],[Age]]&lt;59,"Adult",IF(G656="N/A","N/A","Senior Citizen")))),"N/A")</f>
        <v>Adult</v>
      </c>
      <c r="I656" s="1">
        <v>0</v>
      </c>
      <c r="J656" s="1">
        <v>0</v>
      </c>
      <c r="K656" s="1">
        <f>SUM(Table1[[#This Row],[SibSp]:[Parch]])</f>
        <v>0</v>
      </c>
      <c r="L656" s="1" t="s">
        <v>271</v>
      </c>
      <c r="M656" s="14">
        <v>7.9249999999999998</v>
      </c>
      <c r="N656" s="11" t="s">
        <v>1746</v>
      </c>
      <c r="O656" t="s">
        <v>1741</v>
      </c>
    </row>
    <row r="657" spans="1:15" ht="13.2" x14ac:dyDescent="0.25">
      <c r="A657" s="1">
        <v>217</v>
      </c>
      <c r="B657" s="1">
        <v>1</v>
      </c>
      <c r="C657" s="1" t="s">
        <v>1994</v>
      </c>
      <c r="D657" s="1">
        <v>3</v>
      </c>
      <c r="E657" s="1" t="s">
        <v>17</v>
      </c>
      <c r="F657" s="1">
        <v>27</v>
      </c>
      <c r="G657" s="1">
        <v>27</v>
      </c>
      <c r="H657" s="1" t="str">
        <f>IFERROR(IF(Table1[[#This Row],[Age]]&lt;12,"Child",IF(Table1[[#This Row],[Age]]&lt;19,"Teen",IF(Table1[[#This Row],[Age]]&lt;59,"Adult",IF(G657="N/A","N/A","Senior Citizen")))),"N/A")</f>
        <v>Adult</v>
      </c>
      <c r="I657" s="1">
        <v>0</v>
      </c>
      <c r="J657" s="1">
        <v>0</v>
      </c>
      <c r="K657" s="1">
        <f>SUM(Table1[[#This Row],[SibSp]:[Parch]])</f>
        <v>0</v>
      </c>
      <c r="L657" s="1" t="s">
        <v>332</v>
      </c>
      <c r="M657" s="14">
        <v>7.9249999999999998</v>
      </c>
      <c r="N657" s="11" t="s">
        <v>1746</v>
      </c>
      <c r="O657" t="s">
        <v>1741</v>
      </c>
    </row>
    <row r="658" spans="1:15" ht="13.2" x14ac:dyDescent="0.25">
      <c r="A658" s="1">
        <v>383</v>
      </c>
      <c r="B658" s="1">
        <v>0</v>
      </c>
      <c r="C658" s="1" t="s">
        <v>1993</v>
      </c>
      <c r="D658" s="1">
        <v>3</v>
      </c>
      <c r="E658" s="1" t="s">
        <v>13</v>
      </c>
      <c r="F658" s="1">
        <v>32</v>
      </c>
      <c r="G658" s="1">
        <v>32</v>
      </c>
      <c r="H658" s="1" t="str">
        <f>IFERROR(IF(Table1[[#This Row],[Age]]&lt;12,"Child",IF(Table1[[#This Row],[Age]]&lt;19,"Teen",IF(Table1[[#This Row],[Age]]&lt;59,"Adult",IF(G658="N/A","N/A","Senior Citizen")))),"N/A")</f>
        <v>Adult</v>
      </c>
      <c r="I658" s="1">
        <v>0</v>
      </c>
      <c r="J658" s="1">
        <v>0</v>
      </c>
      <c r="K658" s="1">
        <f>SUM(Table1[[#This Row],[SibSp]:[Parch]])</f>
        <v>0</v>
      </c>
      <c r="L658" s="1" t="s">
        <v>570</v>
      </c>
      <c r="M658" s="14">
        <v>7.9249999999999998</v>
      </c>
      <c r="N658" s="11" t="s">
        <v>1746</v>
      </c>
      <c r="O658" t="s">
        <v>1741</v>
      </c>
    </row>
    <row r="659" spans="1:15" ht="13.2" x14ac:dyDescent="0.25">
      <c r="A659" s="1">
        <v>393</v>
      </c>
      <c r="B659" s="1">
        <v>0</v>
      </c>
      <c r="C659" s="1" t="s">
        <v>1993</v>
      </c>
      <c r="D659" s="1">
        <v>3</v>
      </c>
      <c r="E659" s="1" t="s">
        <v>13</v>
      </c>
      <c r="F659" s="1">
        <v>28</v>
      </c>
      <c r="G659" s="1">
        <v>28</v>
      </c>
      <c r="H659" s="1" t="str">
        <f>IFERROR(IF(Table1[[#This Row],[Age]]&lt;12,"Child",IF(Table1[[#This Row],[Age]]&lt;19,"Teen",IF(Table1[[#This Row],[Age]]&lt;59,"Adult",IF(G659="N/A","N/A","Senior Citizen")))),"N/A")</f>
        <v>Adult</v>
      </c>
      <c r="I659" s="1">
        <v>2</v>
      </c>
      <c r="J659" s="1">
        <v>0</v>
      </c>
      <c r="K659" s="1">
        <f>SUM(Table1[[#This Row],[SibSp]:[Parch]])</f>
        <v>2</v>
      </c>
      <c r="L659" s="1" t="s">
        <v>1465</v>
      </c>
      <c r="M659" s="14">
        <v>7.9249999999999998</v>
      </c>
      <c r="N659" s="11" t="s">
        <v>1746</v>
      </c>
      <c r="O659" t="s">
        <v>1741</v>
      </c>
    </row>
    <row r="660" spans="1:15" ht="13.2" x14ac:dyDescent="0.25">
      <c r="A660" s="1">
        <v>401</v>
      </c>
      <c r="B660" s="1">
        <v>1</v>
      </c>
      <c r="C660" s="1" t="s">
        <v>1994</v>
      </c>
      <c r="D660" s="1">
        <v>3</v>
      </c>
      <c r="E660" s="1" t="s">
        <v>13</v>
      </c>
      <c r="F660" s="1">
        <v>39</v>
      </c>
      <c r="G660" s="1">
        <v>39</v>
      </c>
      <c r="H660" s="1" t="str">
        <f>IFERROR(IF(Table1[[#This Row],[Age]]&lt;12,"Child",IF(Table1[[#This Row],[Age]]&lt;19,"Teen",IF(Table1[[#This Row],[Age]]&lt;59,"Adult",IF(G660="N/A","N/A","Senior Citizen")))),"N/A")</f>
        <v>Adult</v>
      </c>
      <c r="I660" s="1">
        <v>0</v>
      </c>
      <c r="J660" s="1">
        <v>0</v>
      </c>
      <c r="K660" s="1">
        <f>SUM(Table1[[#This Row],[SibSp]:[Parch]])</f>
        <v>0</v>
      </c>
      <c r="L660" s="1" t="s">
        <v>591</v>
      </c>
      <c r="M660" s="14">
        <v>7.9249999999999998</v>
      </c>
      <c r="N660" s="11" t="s">
        <v>1746</v>
      </c>
      <c r="O660" t="s">
        <v>1741</v>
      </c>
    </row>
    <row r="661" spans="1:15" ht="13.2" x14ac:dyDescent="0.25">
      <c r="A661" s="1">
        <v>415</v>
      </c>
      <c r="B661" s="1">
        <v>1</v>
      </c>
      <c r="C661" s="1" t="s">
        <v>1994</v>
      </c>
      <c r="D661" s="1">
        <v>3</v>
      </c>
      <c r="E661" s="1" t="s">
        <v>13</v>
      </c>
      <c r="F661" s="1">
        <v>44</v>
      </c>
      <c r="G661" s="1">
        <v>44</v>
      </c>
      <c r="H661" s="1" t="str">
        <f>IFERROR(IF(Table1[[#This Row],[Age]]&lt;12,"Child",IF(Table1[[#This Row],[Age]]&lt;19,"Teen",IF(Table1[[#This Row],[Age]]&lt;59,"Adult",IF(G661="N/A","N/A","Senior Citizen")))),"N/A")</f>
        <v>Adult</v>
      </c>
      <c r="I661" s="1">
        <v>0</v>
      </c>
      <c r="J661" s="1">
        <v>0</v>
      </c>
      <c r="K661" s="1">
        <f>SUM(Table1[[#This Row],[SibSp]:[Parch]])</f>
        <v>0</v>
      </c>
      <c r="L661" s="1" t="s">
        <v>606</v>
      </c>
      <c r="M661" s="14">
        <v>7.9249999999999998</v>
      </c>
      <c r="N661" s="11" t="s">
        <v>1746</v>
      </c>
      <c r="O661" t="s">
        <v>1741</v>
      </c>
    </row>
    <row r="662" spans="1:15" ht="13.2" x14ac:dyDescent="0.25">
      <c r="A662" s="1">
        <v>529</v>
      </c>
      <c r="B662" s="1">
        <v>0</v>
      </c>
      <c r="C662" s="1" t="s">
        <v>1993</v>
      </c>
      <c r="D662" s="1">
        <v>3</v>
      </c>
      <c r="E662" s="1" t="s">
        <v>13</v>
      </c>
      <c r="F662" s="1">
        <v>39</v>
      </c>
      <c r="G662" s="1">
        <v>39</v>
      </c>
      <c r="H662" s="1" t="str">
        <f>IFERROR(IF(Table1[[#This Row],[Age]]&lt;12,"Child",IF(Table1[[#This Row],[Age]]&lt;19,"Teen",IF(Table1[[#This Row],[Age]]&lt;59,"Adult",IF(G662="N/A","N/A","Senior Citizen")))),"N/A")</f>
        <v>Adult</v>
      </c>
      <c r="I662" s="1">
        <v>0</v>
      </c>
      <c r="J662" s="1">
        <v>0</v>
      </c>
      <c r="K662" s="1">
        <f>SUM(Table1[[#This Row],[SibSp]:[Parch]])</f>
        <v>0</v>
      </c>
      <c r="L662" s="1" t="s">
        <v>1545</v>
      </c>
      <c r="M662" s="14">
        <v>7.9249999999999998</v>
      </c>
      <c r="N662" s="11" t="s">
        <v>1746</v>
      </c>
      <c r="O662" t="s">
        <v>1741</v>
      </c>
    </row>
    <row r="663" spans="1:15" ht="13.2" x14ac:dyDescent="0.25">
      <c r="A663" s="1">
        <v>580</v>
      </c>
      <c r="B663" s="1">
        <v>1</v>
      </c>
      <c r="C663" s="1" t="s">
        <v>1994</v>
      </c>
      <c r="D663" s="1">
        <v>3</v>
      </c>
      <c r="E663" s="1" t="s">
        <v>13</v>
      </c>
      <c r="F663" s="1">
        <v>32</v>
      </c>
      <c r="G663" s="1">
        <v>32</v>
      </c>
      <c r="H663" s="1" t="str">
        <f>IFERROR(IF(Table1[[#This Row],[Age]]&lt;12,"Child",IF(Table1[[#This Row],[Age]]&lt;19,"Teen",IF(Table1[[#This Row],[Age]]&lt;59,"Adult",IF(G663="N/A","N/A","Senior Citizen")))),"N/A")</f>
        <v>Adult</v>
      </c>
      <c r="I663" s="1">
        <v>0</v>
      </c>
      <c r="J663" s="1">
        <v>0</v>
      </c>
      <c r="K663" s="1">
        <f>SUM(Table1[[#This Row],[SibSp]:[Parch]])</f>
        <v>0</v>
      </c>
      <c r="L663" s="1" t="s">
        <v>831</v>
      </c>
      <c r="M663" s="14">
        <v>7.9249999999999998</v>
      </c>
      <c r="N663" s="11" t="s">
        <v>1746</v>
      </c>
      <c r="O663" t="s">
        <v>1741</v>
      </c>
    </row>
    <row r="664" spans="1:15" ht="13.2" x14ac:dyDescent="0.25">
      <c r="A664" s="1">
        <v>637</v>
      </c>
      <c r="B664" s="1">
        <v>0</v>
      </c>
      <c r="C664" s="1" t="s">
        <v>1993</v>
      </c>
      <c r="D664" s="1">
        <v>3</v>
      </c>
      <c r="E664" s="1" t="s">
        <v>13</v>
      </c>
      <c r="F664" s="1">
        <v>32</v>
      </c>
      <c r="G664" s="1">
        <v>32</v>
      </c>
      <c r="H664" s="1" t="str">
        <f>IFERROR(IF(Table1[[#This Row],[Age]]&lt;12,"Child",IF(Table1[[#This Row],[Age]]&lt;19,"Teen",IF(Table1[[#This Row],[Age]]&lt;59,"Adult",IF(G664="N/A","N/A","Senior Citizen")))),"N/A")</f>
        <v>Adult</v>
      </c>
      <c r="I664" s="1">
        <v>0</v>
      </c>
      <c r="J664" s="1">
        <v>0</v>
      </c>
      <c r="K664" s="1">
        <f>SUM(Table1[[#This Row],[SibSp]:[Parch]])</f>
        <v>0</v>
      </c>
      <c r="L664" s="1" t="s">
        <v>904</v>
      </c>
      <c r="M664" s="14">
        <v>7.9249999999999998</v>
      </c>
      <c r="N664" s="11" t="s">
        <v>1746</v>
      </c>
      <c r="O664" t="s">
        <v>1741</v>
      </c>
    </row>
    <row r="665" spans="1:15" ht="13.2" x14ac:dyDescent="0.25">
      <c r="A665" s="1">
        <v>665</v>
      </c>
      <c r="B665" s="1">
        <v>1</v>
      </c>
      <c r="C665" s="1" t="s">
        <v>1994</v>
      </c>
      <c r="D665" s="1">
        <v>3</v>
      </c>
      <c r="E665" s="1" t="s">
        <v>13</v>
      </c>
      <c r="F665" s="1">
        <v>20</v>
      </c>
      <c r="G665" s="1">
        <v>20</v>
      </c>
      <c r="H665" s="1" t="str">
        <f>IFERROR(IF(Table1[[#This Row],[Age]]&lt;12,"Child",IF(Table1[[#This Row],[Age]]&lt;19,"Teen",IF(Table1[[#This Row],[Age]]&lt;59,"Adult",IF(G665="N/A","N/A","Senior Citizen")))),"N/A")</f>
        <v>Adult</v>
      </c>
      <c r="I665" s="1">
        <v>1</v>
      </c>
      <c r="J665" s="1">
        <v>0</v>
      </c>
      <c r="K665" s="1">
        <f>SUM(Table1[[#This Row],[SibSp]:[Parch]])</f>
        <v>1</v>
      </c>
      <c r="L665" s="1" t="s">
        <v>938</v>
      </c>
      <c r="M665" s="14">
        <v>7.9249999999999998</v>
      </c>
      <c r="N665" s="11" t="s">
        <v>1746</v>
      </c>
      <c r="O665" t="s">
        <v>1741</v>
      </c>
    </row>
    <row r="666" spans="1:15" ht="13.2" x14ac:dyDescent="0.25">
      <c r="A666" s="1">
        <v>730</v>
      </c>
      <c r="B666" s="1">
        <v>0</v>
      </c>
      <c r="C666" s="1" t="s">
        <v>1993</v>
      </c>
      <c r="D666" s="1">
        <v>3</v>
      </c>
      <c r="E666" s="1" t="s">
        <v>17</v>
      </c>
      <c r="F666" s="1">
        <v>25</v>
      </c>
      <c r="G666" s="1">
        <v>25</v>
      </c>
      <c r="H666" s="1" t="str">
        <f>IFERROR(IF(Table1[[#This Row],[Age]]&lt;12,"Child",IF(Table1[[#This Row],[Age]]&lt;19,"Teen",IF(Table1[[#This Row],[Age]]&lt;59,"Adult",IF(G666="N/A","N/A","Senior Citizen")))),"N/A")</f>
        <v>Adult</v>
      </c>
      <c r="I666" s="1">
        <v>1</v>
      </c>
      <c r="J666" s="1">
        <v>0</v>
      </c>
      <c r="K666" s="1">
        <f>SUM(Table1[[#This Row],[SibSp]:[Parch]])</f>
        <v>1</v>
      </c>
      <c r="L666" s="1" t="s">
        <v>1022</v>
      </c>
      <c r="M666" s="14">
        <v>7.9249999999999998</v>
      </c>
      <c r="N666" s="11" t="s">
        <v>1746</v>
      </c>
      <c r="O666" t="s">
        <v>1741</v>
      </c>
    </row>
    <row r="667" spans="1:15" ht="13.2" x14ac:dyDescent="0.25">
      <c r="A667" s="1">
        <v>745</v>
      </c>
      <c r="B667" s="1">
        <v>1</v>
      </c>
      <c r="C667" s="1" t="s">
        <v>1994</v>
      </c>
      <c r="D667" s="1">
        <v>3</v>
      </c>
      <c r="E667" s="1" t="s">
        <v>13</v>
      </c>
      <c r="F667" s="1">
        <v>31</v>
      </c>
      <c r="G667" s="1">
        <v>31</v>
      </c>
      <c r="H667" s="1" t="str">
        <f>IFERROR(IF(Table1[[#This Row],[Age]]&lt;12,"Child",IF(Table1[[#This Row],[Age]]&lt;19,"Teen",IF(Table1[[#This Row],[Age]]&lt;59,"Adult",IF(G667="N/A","N/A","Senior Citizen")))),"N/A")</f>
        <v>Adult</v>
      </c>
      <c r="I667" s="1">
        <v>0</v>
      </c>
      <c r="J667" s="1">
        <v>0</v>
      </c>
      <c r="K667" s="1">
        <f>SUM(Table1[[#This Row],[SibSp]:[Parch]])</f>
        <v>0</v>
      </c>
      <c r="L667" s="1" t="s">
        <v>1041</v>
      </c>
      <c r="M667" s="14">
        <v>7.9249999999999998</v>
      </c>
      <c r="N667" s="11" t="s">
        <v>1746</v>
      </c>
      <c r="O667" t="s">
        <v>1741</v>
      </c>
    </row>
    <row r="668" spans="1:15" ht="13.2" x14ac:dyDescent="0.25">
      <c r="A668" s="1">
        <v>817</v>
      </c>
      <c r="B668" s="1">
        <v>0</v>
      </c>
      <c r="C668" s="1" t="s">
        <v>1993</v>
      </c>
      <c r="D668" s="1">
        <v>3</v>
      </c>
      <c r="E668" s="1" t="s">
        <v>17</v>
      </c>
      <c r="F668" s="1">
        <v>23</v>
      </c>
      <c r="G668" s="1">
        <v>23</v>
      </c>
      <c r="H668" s="1" t="str">
        <f>IFERROR(IF(Table1[[#This Row],[Age]]&lt;12,"Child",IF(Table1[[#This Row],[Age]]&lt;19,"Teen",IF(Table1[[#This Row],[Age]]&lt;59,"Adult",IF(G668="N/A","N/A","Senior Citizen")))),"N/A")</f>
        <v>Adult</v>
      </c>
      <c r="I668" s="1">
        <v>0</v>
      </c>
      <c r="J668" s="1">
        <v>0</v>
      </c>
      <c r="K668" s="1">
        <f>SUM(Table1[[#This Row],[SibSp]:[Parch]])</f>
        <v>0</v>
      </c>
      <c r="L668" s="1" t="s">
        <v>1130</v>
      </c>
      <c r="M668" s="14">
        <v>7.9249999999999998</v>
      </c>
      <c r="N668" s="11" t="s">
        <v>1746</v>
      </c>
      <c r="O668" t="s">
        <v>1741</v>
      </c>
    </row>
    <row r="669" spans="1:15" ht="13.2" x14ac:dyDescent="0.25">
      <c r="A669" s="1">
        <v>841</v>
      </c>
      <c r="B669" s="1">
        <v>0</v>
      </c>
      <c r="C669" s="1" t="s">
        <v>1993</v>
      </c>
      <c r="D669" s="1">
        <v>3</v>
      </c>
      <c r="E669" s="1" t="s">
        <v>13</v>
      </c>
      <c r="F669" s="1">
        <v>20</v>
      </c>
      <c r="G669" s="1">
        <v>20</v>
      </c>
      <c r="H669" s="1" t="str">
        <f>IFERROR(IF(Table1[[#This Row],[Age]]&lt;12,"Child",IF(Table1[[#This Row],[Age]]&lt;19,"Teen",IF(Table1[[#This Row],[Age]]&lt;59,"Adult",IF(G669="N/A","N/A","Senior Citizen")))),"N/A")</f>
        <v>Adult</v>
      </c>
      <c r="I669" s="1">
        <v>0</v>
      </c>
      <c r="J669" s="1">
        <v>0</v>
      </c>
      <c r="K669" s="1">
        <f>SUM(Table1[[#This Row],[SibSp]:[Parch]])</f>
        <v>0</v>
      </c>
      <c r="L669" s="1" t="s">
        <v>1161</v>
      </c>
      <c r="M669" s="14">
        <v>7.9249999999999998</v>
      </c>
      <c r="N669" s="11" t="s">
        <v>1746</v>
      </c>
      <c r="O669" t="s">
        <v>1741</v>
      </c>
    </row>
    <row r="670" spans="1:15" ht="13.2" x14ac:dyDescent="0.25">
      <c r="A670" s="1">
        <v>30</v>
      </c>
      <c r="B670" s="1">
        <v>0</v>
      </c>
      <c r="C670" s="1" t="s">
        <v>1993</v>
      </c>
      <c r="D670" s="1">
        <v>3</v>
      </c>
      <c r="E670" s="1" t="s">
        <v>13</v>
      </c>
      <c r="G670" s="4" t="s">
        <v>1226</v>
      </c>
      <c r="H670" s="1" t="str">
        <f>IFERROR(IF(Table1[[#This Row],[Age]]&lt;12,"Child",IF(Table1[[#This Row],[Age]]&lt;19,"Teen",IF(Table1[[#This Row],[Age]]&lt;59,"Adult",IF(G670="N/A","N/A","Senior Citizen")))),"N/A")</f>
        <v>N/A</v>
      </c>
      <c r="I670" s="1">
        <v>0</v>
      </c>
      <c r="J670" s="1">
        <v>0</v>
      </c>
      <c r="K670" s="1">
        <f>SUM(Table1[[#This Row],[SibSp]:[Parch]])</f>
        <v>0</v>
      </c>
      <c r="L670" s="1" t="s">
        <v>1250</v>
      </c>
      <c r="M670" s="14">
        <v>7.8958000000000004</v>
      </c>
      <c r="N670" s="11" t="s">
        <v>1769</v>
      </c>
      <c r="O670" t="s">
        <v>1741</v>
      </c>
    </row>
    <row r="671" spans="1:15" ht="13.2" x14ac:dyDescent="0.25">
      <c r="A671" s="1">
        <v>43</v>
      </c>
      <c r="B671" s="1">
        <v>0</v>
      </c>
      <c r="C671" s="1" t="s">
        <v>1993</v>
      </c>
      <c r="D671" s="1">
        <v>3</v>
      </c>
      <c r="E671" s="1" t="s">
        <v>13</v>
      </c>
      <c r="G671" s="4" t="s">
        <v>1226</v>
      </c>
      <c r="H671" s="1" t="str">
        <f>IFERROR(IF(Table1[[#This Row],[Age]]&lt;12,"Child",IF(Table1[[#This Row],[Age]]&lt;19,"Teen",IF(Table1[[#This Row],[Age]]&lt;59,"Adult",IF(G671="N/A","N/A","Senior Citizen")))),"N/A")</f>
        <v>N/A</v>
      </c>
      <c r="I671" s="1">
        <v>0</v>
      </c>
      <c r="J671" s="1">
        <v>0</v>
      </c>
      <c r="K671" s="1">
        <f>SUM(Table1[[#This Row],[SibSp]:[Parch]])</f>
        <v>0</v>
      </c>
      <c r="L671" s="1" t="s">
        <v>1258</v>
      </c>
      <c r="M671" s="14">
        <v>7.8958000000000004</v>
      </c>
      <c r="N671" s="11" t="s">
        <v>1769</v>
      </c>
      <c r="O671" t="s">
        <v>1742</v>
      </c>
    </row>
    <row r="672" spans="1:15" ht="13.2" x14ac:dyDescent="0.25">
      <c r="A672" s="1">
        <v>77</v>
      </c>
      <c r="B672" s="1">
        <v>0</v>
      </c>
      <c r="C672" s="1" t="s">
        <v>1993</v>
      </c>
      <c r="D672" s="1">
        <v>3</v>
      </c>
      <c r="E672" s="1" t="s">
        <v>13</v>
      </c>
      <c r="G672" s="4" t="s">
        <v>1226</v>
      </c>
      <c r="H672" s="1" t="str">
        <f>IFERROR(IF(Table1[[#This Row],[Age]]&lt;12,"Child",IF(Table1[[#This Row],[Age]]&lt;19,"Teen",IF(Table1[[#This Row],[Age]]&lt;59,"Adult",IF(G672="N/A","N/A","Senior Citizen")))),"N/A")</f>
        <v>N/A</v>
      </c>
      <c r="I672" s="1">
        <v>0</v>
      </c>
      <c r="J672" s="1">
        <v>0</v>
      </c>
      <c r="K672" s="1">
        <f>SUM(Table1[[#This Row],[SibSp]:[Parch]])</f>
        <v>0</v>
      </c>
      <c r="L672" s="1" t="s">
        <v>1279</v>
      </c>
      <c r="M672" s="14">
        <v>7.8958000000000004</v>
      </c>
      <c r="N672" s="11" t="s">
        <v>1769</v>
      </c>
      <c r="O672" t="s">
        <v>1741</v>
      </c>
    </row>
    <row r="673" spans="1:15" ht="13.2" x14ac:dyDescent="0.25">
      <c r="A673" s="1">
        <v>101</v>
      </c>
      <c r="B673" s="1">
        <v>0</v>
      </c>
      <c r="C673" s="1" t="s">
        <v>1993</v>
      </c>
      <c r="D673" s="1">
        <v>3</v>
      </c>
      <c r="E673" s="1" t="s">
        <v>17</v>
      </c>
      <c r="F673" s="1">
        <v>28</v>
      </c>
      <c r="G673" s="1">
        <v>28</v>
      </c>
      <c r="H673" s="1" t="str">
        <f>IFERROR(IF(Table1[[#This Row],[Age]]&lt;12,"Child",IF(Table1[[#This Row],[Age]]&lt;19,"Teen",IF(Table1[[#This Row],[Age]]&lt;59,"Adult",IF(G673="N/A","N/A","Senior Citizen")))),"N/A")</f>
        <v>Adult</v>
      </c>
      <c r="I673" s="1">
        <v>0</v>
      </c>
      <c r="J673" s="1">
        <v>0</v>
      </c>
      <c r="K673" s="1">
        <f>SUM(Table1[[#This Row],[SibSp]:[Parch]])</f>
        <v>0</v>
      </c>
      <c r="L673" s="1" t="s">
        <v>1295</v>
      </c>
      <c r="M673" s="14">
        <v>7.8958000000000004</v>
      </c>
      <c r="N673" s="11" t="s">
        <v>1769</v>
      </c>
      <c r="O673" t="s">
        <v>1741</v>
      </c>
    </row>
    <row r="674" spans="1:15" ht="13.2" x14ac:dyDescent="0.25">
      <c r="A674" s="1">
        <v>102</v>
      </c>
      <c r="B674" s="1">
        <v>0</v>
      </c>
      <c r="C674" s="1" t="s">
        <v>1993</v>
      </c>
      <c r="D674" s="1">
        <v>3</v>
      </c>
      <c r="E674" s="1" t="s">
        <v>13</v>
      </c>
      <c r="G674" s="4" t="s">
        <v>1226</v>
      </c>
      <c r="H674" s="1" t="str">
        <f>IFERROR(IF(Table1[[#This Row],[Age]]&lt;12,"Child",IF(Table1[[#This Row],[Age]]&lt;19,"Teen",IF(Table1[[#This Row],[Age]]&lt;59,"Adult",IF(G674="N/A","N/A","Senior Citizen")))),"N/A")</f>
        <v>N/A</v>
      </c>
      <c r="I674" s="1">
        <v>0</v>
      </c>
      <c r="J674" s="1">
        <v>0</v>
      </c>
      <c r="K674" s="1">
        <f>SUM(Table1[[#This Row],[SibSp]:[Parch]])</f>
        <v>0</v>
      </c>
      <c r="L674" s="1" t="s">
        <v>1296</v>
      </c>
      <c r="M674" s="14">
        <v>7.8958000000000004</v>
      </c>
      <c r="N674" s="11" t="s">
        <v>1769</v>
      </c>
      <c r="O674" t="s">
        <v>1741</v>
      </c>
    </row>
    <row r="675" spans="1:15" ht="13.2" x14ac:dyDescent="0.25">
      <c r="A675" s="1">
        <v>106</v>
      </c>
      <c r="B675" s="1">
        <v>0</v>
      </c>
      <c r="C675" s="1" t="s">
        <v>1993</v>
      </c>
      <c r="D675" s="1">
        <v>3</v>
      </c>
      <c r="E675" s="1" t="s">
        <v>13</v>
      </c>
      <c r="F675" s="1">
        <v>28</v>
      </c>
      <c r="G675" s="1">
        <v>28</v>
      </c>
      <c r="H675" s="1" t="str">
        <f>IFERROR(IF(Table1[[#This Row],[Age]]&lt;12,"Child",IF(Table1[[#This Row],[Age]]&lt;19,"Teen",IF(Table1[[#This Row],[Age]]&lt;59,"Adult",IF(G675="N/A","N/A","Senior Citizen")))),"N/A")</f>
        <v>Adult</v>
      </c>
      <c r="I675" s="1">
        <v>0</v>
      </c>
      <c r="J675" s="1">
        <v>0</v>
      </c>
      <c r="K675" s="1">
        <f>SUM(Table1[[#This Row],[SibSp]:[Parch]])</f>
        <v>0</v>
      </c>
      <c r="L675" s="1" t="s">
        <v>1300</v>
      </c>
      <c r="M675" s="14">
        <v>7.8958000000000004</v>
      </c>
      <c r="N675" s="11" t="s">
        <v>1769</v>
      </c>
      <c r="O675" t="s">
        <v>1741</v>
      </c>
    </row>
    <row r="676" spans="1:15" ht="13.2" x14ac:dyDescent="0.25">
      <c r="A676" s="1">
        <v>109</v>
      </c>
      <c r="B676" s="1">
        <v>0</v>
      </c>
      <c r="C676" s="1" t="s">
        <v>1993</v>
      </c>
      <c r="D676" s="1">
        <v>3</v>
      </c>
      <c r="E676" s="1" t="s">
        <v>13</v>
      </c>
      <c r="F676" s="1">
        <v>38</v>
      </c>
      <c r="G676" s="1">
        <v>38</v>
      </c>
      <c r="H676" s="1" t="str">
        <f>IFERROR(IF(Table1[[#This Row],[Age]]&lt;12,"Child",IF(Table1[[#This Row],[Age]]&lt;19,"Teen",IF(Table1[[#This Row],[Age]]&lt;59,"Adult",IF(G676="N/A","N/A","Senior Citizen")))),"N/A")</f>
        <v>Adult</v>
      </c>
      <c r="I676" s="1">
        <v>0</v>
      </c>
      <c r="J676" s="1">
        <v>0</v>
      </c>
      <c r="K676" s="1">
        <f>SUM(Table1[[#This Row],[SibSp]:[Parch]])</f>
        <v>0</v>
      </c>
      <c r="L676" s="1" t="s">
        <v>1303</v>
      </c>
      <c r="M676" s="14">
        <v>7.8958000000000004</v>
      </c>
      <c r="N676" s="11" t="s">
        <v>1769</v>
      </c>
      <c r="O676" t="s">
        <v>1741</v>
      </c>
    </row>
    <row r="677" spans="1:15" ht="13.2" x14ac:dyDescent="0.25">
      <c r="A677" s="1">
        <v>131</v>
      </c>
      <c r="B677" s="1">
        <v>0</v>
      </c>
      <c r="C677" s="1" t="s">
        <v>1993</v>
      </c>
      <c r="D677" s="1">
        <v>3</v>
      </c>
      <c r="E677" s="1" t="s">
        <v>13</v>
      </c>
      <c r="F677" s="1">
        <v>33</v>
      </c>
      <c r="G677" s="1">
        <v>33</v>
      </c>
      <c r="H677" s="1" t="str">
        <f>IFERROR(IF(Table1[[#This Row],[Age]]&lt;12,"Child",IF(Table1[[#This Row],[Age]]&lt;19,"Teen",IF(Table1[[#This Row],[Age]]&lt;59,"Adult",IF(G677="N/A","N/A","Senior Citizen")))),"N/A")</f>
        <v>Adult</v>
      </c>
      <c r="I677" s="1">
        <v>0</v>
      </c>
      <c r="J677" s="1">
        <v>0</v>
      </c>
      <c r="K677" s="1">
        <f>SUM(Table1[[#This Row],[SibSp]:[Parch]])</f>
        <v>0</v>
      </c>
      <c r="L677" s="1" t="s">
        <v>1315</v>
      </c>
      <c r="M677" s="14">
        <v>7.8958000000000004</v>
      </c>
      <c r="N677" s="11" t="s">
        <v>1769</v>
      </c>
      <c r="O677" t="s">
        <v>1742</v>
      </c>
    </row>
    <row r="678" spans="1:15" ht="13.2" x14ac:dyDescent="0.25">
      <c r="A678" s="1">
        <v>190</v>
      </c>
      <c r="B678" s="1">
        <v>0</v>
      </c>
      <c r="C678" s="1" t="s">
        <v>1993</v>
      </c>
      <c r="D678" s="1">
        <v>3</v>
      </c>
      <c r="E678" s="1" t="s">
        <v>13</v>
      </c>
      <c r="F678" s="1">
        <v>36</v>
      </c>
      <c r="G678" s="1">
        <v>36</v>
      </c>
      <c r="H678" s="1" t="str">
        <f>IFERROR(IF(Table1[[#This Row],[Age]]&lt;12,"Child",IF(Table1[[#This Row],[Age]]&lt;19,"Teen",IF(Table1[[#This Row],[Age]]&lt;59,"Adult",IF(G678="N/A","N/A","Senior Citizen")))),"N/A")</f>
        <v>Adult</v>
      </c>
      <c r="I678" s="1">
        <v>0</v>
      </c>
      <c r="J678" s="1">
        <v>0</v>
      </c>
      <c r="K678" s="1">
        <f>SUM(Table1[[#This Row],[SibSp]:[Parch]])</f>
        <v>0</v>
      </c>
      <c r="L678" s="1" t="s">
        <v>1345</v>
      </c>
      <c r="M678" s="14">
        <v>7.8958000000000004</v>
      </c>
      <c r="N678" s="11" t="s">
        <v>1769</v>
      </c>
      <c r="O678" t="s">
        <v>1741</v>
      </c>
    </row>
    <row r="679" spans="1:15" ht="13.2" x14ac:dyDescent="0.25">
      <c r="A679" s="1">
        <v>224</v>
      </c>
      <c r="B679" s="1">
        <v>0</v>
      </c>
      <c r="C679" s="1" t="s">
        <v>1993</v>
      </c>
      <c r="D679" s="1">
        <v>3</v>
      </c>
      <c r="E679" s="1" t="s">
        <v>13</v>
      </c>
      <c r="G679" s="4" t="s">
        <v>1226</v>
      </c>
      <c r="H679" s="1" t="str">
        <f>IFERROR(IF(Table1[[#This Row],[Age]]&lt;12,"Child",IF(Table1[[#This Row],[Age]]&lt;19,"Teen",IF(Table1[[#This Row],[Age]]&lt;59,"Adult",IF(G679="N/A","N/A","Senior Citizen")))),"N/A")</f>
        <v>N/A</v>
      </c>
      <c r="I679" s="1">
        <v>0</v>
      </c>
      <c r="J679" s="1">
        <v>0</v>
      </c>
      <c r="K679" s="1">
        <f>SUM(Table1[[#This Row],[SibSp]:[Parch]])</f>
        <v>0</v>
      </c>
      <c r="L679" s="1" t="s">
        <v>1367</v>
      </c>
      <c r="M679" s="14">
        <v>7.8958000000000004</v>
      </c>
      <c r="N679" s="11" t="s">
        <v>1769</v>
      </c>
      <c r="O679" t="s">
        <v>1741</v>
      </c>
    </row>
    <row r="680" spans="1:15" ht="13.2" x14ac:dyDescent="0.25">
      <c r="A680" s="1">
        <v>288</v>
      </c>
      <c r="B680" s="1">
        <v>0</v>
      </c>
      <c r="C680" s="1" t="s">
        <v>1993</v>
      </c>
      <c r="D680" s="1">
        <v>3</v>
      </c>
      <c r="E680" s="1" t="s">
        <v>13</v>
      </c>
      <c r="F680" s="1">
        <v>22</v>
      </c>
      <c r="G680" s="1">
        <v>22</v>
      </c>
      <c r="H680" s="1" t="str">
        <f>IFERROR(IF(Table1[[#This Row],[Age]]&lt;12,"Child",IF(Table1[[#This Row],[Age]]&lt;19,"Teen",IF(Table1[[#This Row],[Age]]&lt;59,"Adult",IF(G680="N/A","N/A","Senior Citizen")))),"N/A")</f>
        <v>Adult</v>
      </c>
      <c r="I680" s="1">
        <v>0</v>
      </c>
      <c r="J680" s="1">
        <v>0</v>
      </c>
      <c r="K680" s="1">
        <f>SUM(Table1[[#This Row],[SibSp]:[Parch]])</f>
        <v>0</v>
      </c>
      <c r="L680" s="1" t="s">
        <v>1404</v>
      </c>
      <c r="M680" s="14">
        <v>7.8958000000000004</v>
      </c>
      <c r="N680" s="11" t="s">
        <v>1769</v>
      </c>
      <c r="O680" t="s">
        <v>1741</v>
      </c>
    </row>
    <row r="681" spans="1:15" ht="13.2" x14ac:dyDescent="0.25">
      <c r="A681" s="1">
        <v>295</v>
      </c>
      <c r="B681" s="1">
        <v>0</v>
      </c>
      <c r="C681" s="1" t="s">
        <v>1993</v>
      </c>
      <c r="D681" s="1">
        <v>3</v>
      </c>
      <c r="E681" s="1" t="s">
        <v>13</v>
      </c>
      <c r="F681" s="1">
        <v>24</v>
      </c>
      <c r="G681" s="1">
        <v>24</v>
      </c>
      <c r="H681" s="1" t="str">
        <f>IFERROR(IF(Table1[[#This Row],[Age]]&lt;12,"Child",IF(Table1[[#This Row],[Age]]&lt;19,"Teen",IF(Table1[[#This Row],[Age]]&lt;59,"Adult",IF(G681="N/A","N/A","Senior Citizen")))),"N/A")</f>
        <v>Adult</v>
      </c>
      <c r="I681" s="1">
        <v>0</v>
      </c>
      <c r="J681" s="1">
        <v>0</v>
      </c>
      <c r="K681" s="1">
        <f>SUM(Table1[[#This Row],[SibSp]:[Parch]])</f>
        <v>0</v>
      </c>
      <c r="L681" s="1" t="s">
        <v>1410</v>
      </c>
      <c r="M681" s="14">
        <v>7.8958000000000004</v>
      </c>
      <c r="N681" s="11" t="s">
        <v>1769</v>
      </c>
      <c r="O681" t="s">
        <v>1741</v>
      </c>
    </row>
    <row r="682" spans="1:15" ht="13.2" x14ac:dyDescent="0.25">
      <c r="A682" s="1">
        <v>314</v>
      </c>
      <c r="B682" s="1">
        <v>0</v>
      </c>
      <c r="C682" s="1" t="s">
        <v>1993</v>
      </c>
      <c r="D682" s="1">
        <v>3</v>
      </c>
      <c r="E682" s="1" t="s">
        <v>13</v>
      </c>
      <c r="F682" s="1">
        <v>28</v>
      </c>
      <c r="G682" s="1">
        <v>28</v>
      </c>
      <c r="H682" s="1" t="str">
        <f>IFERROR(IF(Table1[[#This Row],[Age]]&lt;12,"Child",IF(Table1[[#This Row],[Age]]&lt;19,"Teen",IF(Table1[[#This Row],[Age]]&lt;59,"Adult",IF(G682="N/A","N/A","Senior Citizen")))),"N/A")</f>
        <v>Adult</v>
      </c>
      <c r="I682" s="1">
        <v>0</v>
      </c>
      <c r="J682" s="1">
        <v>0</v>
      </c>
      <c r="K682" s="1">
        <f>SUM(Table1[[#This Row],[SibSp]:[Parch]])</f>
        <v>0</v>
      </c>
      <c r="L682" s="1" t="s">
        <v>1420</v>
      </c>
      <c r="M682" s="14">
        <v>7.8958000000000004</v>
      </c>
      <c r="N682" s="11" t="s">
        <v>1769</v>
      </c>
      <c r="O682" t="s">
        <v>1741</v>
      </c>
    </row>
    <row r="683" spans="1:15" ht="13.2" x14ac:dyDescent="0.25">
      <c r="A683" s="1">
        <v>322</v>
      </c>
      <c r="B683" s="1">
        <v>0</v>
      </c>
      <c r="C683" s="1" t="s">
        <v>1993</v>
      </c>
      <c r="D683" s="1">
        <v>3</v>
      </c>
      <c r="E683" s="1" t="s">
        <v>13</v>
      </c>
      <c r="F683" s="1">
        <v>27</v>
      </c>
      <c r="G683" s="1">
        <v>27</v>
      </c>
      <c r="H683" s="1" t="str">
        <f>IFERROR(IF(Table1[[#This Row],[Age]]&lt;12,"Child",IF(Table1[[#This Row],[Age]]&lt;19,"Teen",IF(Table1[[#This Row],[Age]]&lt;59,"Adult",IF(G683="N/A","N/A","Senior Citizen")))),"N/A")</f>
        <v>Adult</v>
      </c>
      <c r="I683" s="1">
        <v>0</v>
      </c>
      <c r="J683" s="1">
        <v>0</v>
      </c>
      <c r="K683" s="1">
        <f>SUM(Table1[[#This Row],[SibSp]:[Parch]])</f>
        <v>0</v>
      </c>
      <c r="L683" s="1" t="s">
        <v>1425</v>
      </c>
      <c r="M683" s="14">
        <v>7.8958000000000004</v>
      </c>
      <c r="N683" s="11" t="s">
        <v>1769</v>
      </c>
      <c r="O683" t="s">
        <v>1741</v>
      </c>
    </row>
    <row r="684" spans="1:15" ht="13.2" x14ac:dyDescent="0.25">
      <c r="A684" s="1">
        <v>336</v>
      </c>
      <c r="B684" s="1">
        <v>0</v>
      </c>
      <c r="C684" s="1" t="s">
        <v>1993</v>
      </c>
      <c r="D684" s="1">
        <v>3</v>
      </c>
      <c r="E684" s="1" t="s">
        <v>13</v>
      </c>
      <c r="G684" s="4" t="s">
        <v>1226</v>
      </c>
      <c r="H684" s="1" t="str">
        <f>IFERROR(IF(Table1[[#This Row],[Age]]&lt;12,"Child",IF(Table1[[#This Row],[Age]]&lt;19,"Teen",IF(Table1[[#This Row],[Age]]&lt;59,"Adult",IF(G684="N/A","N/A","Senior Citizen")))),"N/A")</f>
        <v>N/A</v>
      </c>
      <c r="I684" s="1">
        <v>0</v>
      </c>
      <c r="J684" s="1">
        <v>0</v>
      </c>
      <c r="K684" s="1">
        <f>SUM(Table1[[#This Row],[SibSp]:[Parch]])</f>
        <v>0</v>
      </c>
      <c r="L684" s="1" t="s">
        <v>1431</v>
      </c>
      <c r="M684" s="14">
        <v>7.8958000000000004</v>
      </c>
      <c r="N684" s="11" t="s">
        <v>1769</v>
      </c>
      <c r="O684" t="s">
        <v>1741</v>
      </c>
    </row>
    <row r="685" spans="1:15" ht="13.2" x14ac:dyDescent="0.25">
      <c r="A685" s="1">
        <v>385</v>
      </c>
      <c r="B685" s="1">
        <v>0</v>
      </c>
      <c r="C685" s="1" t="s">
        <v>1993</v>
      </c>
      <c r="D685" s="1">
        <v>3</v>
      </c>
      <c r="E685" s="1" t="s">
        <v>13</v>
      </c>
      <c r="G685" s="4" t="s">
        <v>1226</v>
      </c>
      <c r="H685" s="1" t="str">
        <f>IFERROR(IF(Table1[[#This Row],[Age]]&lt;12,"Child",IF(Table1[[#This Row],[Age]]&lt;19,"Teen",IF(Table1[[#This Row],[Age]]&lt;59,"Adult",IF(G685="N/A","N/A","Senior Citizen")))),"N/A")</f>
        <v>N/A</v>
      </c>
      <c r="I685" s="1">
        <v>0</v>
      </c>
      <c r="J685" s="1">
        <v>0</v>
      </c>
      <c r="K685" s="1">
        <f>SUM(Table1[[#This Row],[SibSp]:[Parch]])</f>
        <v>0</v>
      </c>
      <c r="L685" s="1" t="s">
        <v>1460</v>
      </c>
      <c r="M685" s="14">
        <v>7.8958000000000004</v>
      </c>
      <c r="N685" s="11" t="s">
        <v>1769</v>
      </c>
      <c r="O685" t="s">
        <v>1741</v>
      </c>
    </row>
    <row r="686" spans="1:15" ht="13.2" x14ac:dyDescent="0.25">
      <c r="A686" s="1">
        <v>411</v>
      </c>
      <c r="B686" s="1">
        <v>0</v>
      </c>
      <c r="C686" s="1" t="s">
        <v>1993</v>
      </c>
      <c r="D686" s="1">
        <v>3</v>
      </c>
      <c r="E686" s="1" t="s">
        <v>13</v>
      </c>
      <c r="G686" s="4" t="s">
        <v>1226</v>
      </c>
      <c r="H686" s="1" t="str">
        <f>IFERROR(IF(Table1[[#This Row],[Age]]&lt;12,"Child",IF(Table1[[#This Row],[Age]]&lt;19,"Teen",IF(Table1[[#This Row],[Age]]&lt;59,"Adult",IF(G686="N/A","N/A","Senior Citizen")))),"N/A")</f>
        <v>N/A</v>
      </c>
      <c r="I686" s="1">
        <v>0</v>
      </c>
      <c r="J686" s="1">
        <v>0</v>
      </c>
      <c r="K686" s="1">
        <f>SUM(Table1[[#This Row],[SibSp]:[Parch]])</f>
        <v>0</v>
      </c>
      <c r="L686" s="1" t="s">
        <v>1478</v>
      </c>
      <c r="M686" s="14">
        <v>7.8958000000000004</v>
      </c>
      <c r="N686" s="11" t="s">
        <v>1769</v>
      </c>
      <c r="O686" t="s">
        <v>1741</v>
      </c>
    </row>
    <row r="687" spans="1:15" ht="13.2" x14ac:dyDescent="0.25">
      <c r="A687" s="1">
        <v>421</v>
      </c>
      <c r="B687" s="1">
        <v>0</v>
      </c>
      <c r="C687" s="1" t="s">
        <v>1993</v>
      </c>
      <c r="D687" s="1">
        <v>3</v>
      </c>
      <c r="E687" s="1" t="s">
        <v>13</v>
      </c>
      <c r="G687" s="4" t="s">
        <v>1226</v>
      </c>
      <c r="H687" s="1" t="str">
        <f>IFERROR(IF(Table1[[#This Row],[Age]]&lt;12,"Child",IF(Table1[[#This Row],[Age]]&lt;19,"Teen",IF(Table1[[#This Row],[Age]]&lt;59,"Adult",IF(G687="N/A","N/A","Senior Citizen")))),"N/A")</f>
        <v>N/A</v>
      </c>
      <c r="I687" s="1">
        <v>0</v>
      </c>
      <c r="J687" s="1">
        <v>0</v>
      </c>
      <c r="K687" s="1">
        <f>SUM(Table1[[#This Row],[SibSp]:[Parch]])</f>
        <v>0</v>
      </c>
      <c r="L687" s="1" t="s">
        <v>1485</v>
      </c>
      <c r="M687" s="14">
        <v>7.8958000000000004</v>
      </c>
      <c r="N687" s="11" t="s">
        <v>1769</v>
      </c>
      <c r="O687" t="s">
        <v>1742</v>
      </c>
    </row>
    <row r="688" spans="1:15" ht="13.2" x14ac:dyDescent="0.25">
      <c r="A688" s="1">
        <v>456</v>
      </c>
      <c r="B688" s="1">
        <v>1</v>
      </c>
      <c r="C688" s="1" t="s">
        <v>1994</v>
      </c>
      <c r="D688" s="1">
        <v>3</v>
      </c>
      <c r="E688" s="1" t="s">
        <v>13</v>
      </c>
      <c r="F688" s="1">
        <v>29</v>
      </c>
      <c r="G688" s="1">
        <v>29</v>
      </c>
      <c r="H688" s="1" t="str">
        <f>IFERROR(IF(Table1[[#This Row],[Age]]&lt;12,"Child",IF(Table1[[#This Row],[Age]]&lt;19,"Teen",IF(Table1[[#This Row],[Age]]&lt;59,"Adult",IF(G688="N/A","N/A","Senior Citizen")))),"N/A")</f>
        <v>Adult</v>
      </c>
      <c r="I688" s="1">
        <v>0</v>
      </c>
      <c r="J688" s="1">
        <v>0</v>
      </c>
      <c r="K688" s="1">
        <f>SUM(Table1[[#This Row],[SibSp]:[Parch]])</f>
        <v>0</v>
      </c>
      <c r="L688" s="1" t="s">
        <v>1505</v>
      </c>
      <c r="M688" s="14">
        <v>7.8958000000000004</v>
      </c>
      <c r="N688" s="11" t="s">
        <v>1769</v>
      </c>
      <c r="O688" t="s">
        <v>1742</v>
      </c>
    </row>
    <row r="689" spans="1:15" ht="13.2" x14ac:dyDescent="0.25">
      <c r="A689" s="1">
        <v>520</v>
      </c>
      <c r="B689" s="1">
        <v>0</v>
      </c>
      <c r="C689" s="1" t="s">
        <v>1993</v>
      </c>
      <c r="D689" s="1">
        <v>3</v>
      </c>
      <c r="E689" s="1" t="s">
        <v>13</v>
      </c>
      <c r="F689" s="1">
        <v>32</v>
      </c>
      <c r="G689" s="1">
        <v>32</v>
      </c>
      <c r="H689" s="1" t="str">
        <f>IFERROR(IF(Table1[[#This Row],[Age]]&lt;12,"Child",IF(Table1[[#This Row],[Age]]&lt;19,"Teen",IF(Table1[[#This Row],[Age]]&lt;59,"Adult",IF(G689="N/A","N/A","Senior Citizen")))),"N/A")</f>
        <v>Adult</v>
      </c>
      <c r="I689" s="1">
        <v>0</v>
      </c>
      <c r="J689" s="1">
        <v>0</v>
      </c>
      <c r="K689" s="1">
        <f>SUM(Table1[[#This Row],[SibSp]:[Parch]])</f>
        <v>0</v>
      </c>
      <c r="L689" s="1" t="s">
        <v>1539</v>
      </c>
      <c r="M689" s="14">
        <v>7.8958000000000004</v>
      </c>
      <c r="N689" s="11" t="s">
        <v>1769</v>
      </c>
      <c r="O689" t="s">
        <v>1741</v>
      </c>
    </row>
    <row r="690" spans="1:15" ht="13.2" x14ac:dyDescent="0.25">
      <c r="A690" s="1">
        <v>522</v>
      </c>
      <c r="B690" s="1">
        <v>0</v>
      </c>
      <c r="C690" s="1" t="s">
        <v>1993</v>
      </c>
      <c r="D690" s="1">
        <v>3</v>
      </c>
      <c r="E690" s="1" t="s">
        <v>13</v>
      </c>
      <c r="F690" s="1">
        <v>22</v>
      </c>
      <c r="G690" s="1">
        <v>22</v>
      </c>
      <c r="H690" s="1" t="str">
        <f>IFERROR(IF(Table1[[#This Row],[Age]]&lt;12,"Child",IF(Table1[[#This Row],[Age]]&lt;19,"Teen",IF(Table1[[#This Row],[Age]]&lt;59,"Adult",IF(G690="N/A","N/A","Senior Citizen")))),"N/A")</f>
        <v>Adult</v>
      </c>
      <c r="I690" s="1">
        <v>0</v>
      </c>
      <c r="J690" s="1">
        <v>0</v>
      </c>
      <c r="K690" s="1">
        <f>SUM(Table1[[#This Row],[SibSp]:[Parch]])</f>
        <v>0</v>
      </c>
      <c r="L690" s="1" t="s">
        <v>1541</v>
      </c>
      <c r="M690" s="14">
        <v>7.8958000000000004</v>
      </c>
      <c r="N690" s="11" t="s">
        <v>1769</v>
      </c>
      <c r="O690" t="s">
        <v>1741</v>
      </c>
    </row>
    <row r="691" spans="1:15" ht="13.2" x14ac:dyDescent="0.25">
      <c r="A691" s="1">
        <v>562</v>
      </c>
      <c r="B691" s="1">
        <v>0</v>
      </c>
      <c r="C691" s="1" t="s">
        <v>1993</v>
      </c>
      <c r="D691" s="1">
        <v>3</v>
      </c>
      <c r="E691" s="1" t="s">
        <v>13</v>
      </c>
      <c r="F691" s="1">
        <v>40</v>
      </c>
      <c r="G691" s="1">
        <v>40</v>
      </c>
      <c r="H691" s="1" t="str">
        <f>IFERROR(IF(Table1[[#This Row],[Age]]&lt;12,"Child",IF(Table1[[#This Row],[Age]]&lt;19,"Teen",IF(Table1[[#This Row],[Age]]&lt;59,"Adult",IF(G691="N/A","N/A","Senior Citizen")))),"N/A")</f>
        <v>Adult</v>
      </c>
      <c r="I691" s="1">
        <v>0</v>
      </c>
      <c r="J691" s="1">
        <v>0</v>
      </c>
      <c r="K691" s="1">
        <f>SUM(Table1[[#This Row],[SibSp]:[Parch]])</f>
        <v>0</v>
      </c>
      <c r="L691" s="1" t="s">
        <v>1563</v>
      </c>
      <c r="M691" s="14">
        <v>7.8958000000000004</v>
      </c>
      <c r="N691" s="11" t="s">
        <v>1769</v>
      </c>
      <c r="O691" t="s">
        <v>1741</v>
      </c>
    </row>
    <row r="692" spans="1:15" ht="13.2" x14ac:dyDescent="0.25">
      <c r="A692" s="1">
        <v>567</v>
      </c>
      <c r="B692" s="1">
        <v>0</v>
      </c>
      <c r="C692" s="1" t="s">
        <v>1993</v>
      </c>
      <c r="D692" s="1">
        <v>3</v>
      </c>
      <c r="E692" s="1" t="s">
        <v>13</v>
      </c>
      <c r="F692" s="1">
        <v>19</v>
      </c>
      <c r="G692" s="1">
        <v>19</v>
      </c>
      <c r="H692" s="1" t="str">
        <f>IFERROR(IF(Table1[[#This Row],[Age]]&lt;12,"Child",IF(Table1[[#This Row],[Age]]&lt;19,"Teen",IF(Table1[[#This Row],[Age]]&lt;59,"Adult",IF(G692="N/A","N/A","Senior Citizen")))),"N/A")</f>
        <v>Adult</v>
      </c>
      <c r="I692" s="1">
        <v>0</v>
      </c>
      <c r="J692" s="1">
        <v>0</v>
      </c>
      <c r="K692" s="1">
        <f>SUM(Table1[[#This Row],[SibSp]:[Parch]])</f>
        <v>0</v>
      </c>
      <c r="L692" s="1" t="s">
        <v>1565</v>
      </c>
      <c r="M692" s="14">
        <v>7.8958000000000004</v>
      </c>
      <c r="N692" s="11" t="s">
        <v>1769</v>
      </c>
      <c r="O692" t="s">
        <v>1741</v>
      </c>
    </row>
    <row r="693" spans="1:15" ht="13.2" x14ac:dyDescent="0.25">
      <c r="A693" s="1">
        <v>602</v>
      </c>
      <c r="B693" s="1">
        <v>0</v>
      </c>
      <c r="C693" s="1" t="s">
        <v>1993</v>
      </c>
      <c r="D693" s="1">
        <v>3</v>
      </c>
      <c r="E693" s="1" t="s">
        <v>13</v>
      </c>
      <c r="G693" s="4" t="s">
        <v>1226</v>
      </c>
      <c r="H693" s="1" t="str">
        <f>IFERROR(IF(Table1[[#This Row],[Age]]&lt;12,"Child",IF(Table1[[#This Row],[Age]]&lt;19,"Teen",IF(Table1[[#This Row],[Age]]&lt;59,"Adult",IF(G693="N/A","N/A","Senior Citizen")))),"N/A")</f>
        <v>N/A</v>
      </c>
      <c r="I693" s="1">
        <v>0</v>
      </c>
      <c r="J693" s="1">
        <v>0</v>
      </c>
      <c r="K693" s="1">
        <f>SUM(Table1[[#This Row],[SibSp]:[Parch]])</f>
        <v>0</v>
      </c>
      <c r="L693" s="1" t="s">
        <v>1582</v>
      </c>
      <c r="M693" s="14">
        <v>7.8958000000000004</v>
      </c>
      <c r="N693" s="11" t="s">
        <v>1769</v>
      </c>
      <c r="O693" t="s">
        <v>1741</v>
      </c>
    </row>
    <row r="694" spans="1:15" ht="13.2" x14ac:dyDescent="0.25">
      <c r="A694" s="1">
        <v>607</v>
      </c>
      <c r="B694" s="1">
        <v>0</v>
      </c>
      <c r="C694" s="1" t="s">
        <v>1993</v>
      </c>
      <c r="D694" s="1">
        <v>3</v>
      </c>
      <c r="E694" s="1" t="s">
        <v>13</v>
      </c>
      <c r="F694" s="1">
        <v>30</v>
      </c>
      <c r="G694" s="1">
        <v>30</v>
      </c>
      <c r="H694" s="1" t="str">
        <f>IFERROR(IF(Table1[[#This Row],[Age]]&lt;12,"Child",IF(Table1[[#This Row],[Age]]&lt;19,"Teen",IF(Table1[[#This Row],[Age]]&lt;59,"Adult",IF(G694="N/A","N/A","Senior Citizen")))),"N/A")</f>
        <v>Adult</v>
      </c>
      <c r="I694" s="1">
        <v>0</v>
      </c>
      <c r="J694" s="1">
        <v>0</v>
      </c>
      <c r="K694" s="1">
        <f>SUM(Table1[[#This Row],[SibSp]:[Parch]])</f>
        <v>0</v>
      </c>
      <c r="L694" s="1" t="s">
        <v>1587</v>
      </c>
      <c r="M694" s="14">
        <v>7.8958000000000004</v>
      </c>
      <c r="N694" s="11" t="s">
        <v>1769</v>
      </c>
      <c r="O694" t="s">
        <v>1741</v>
      </c>
    </row>
    <row r="695" spans="1:15" ht="13.2" x14ac:dyDescent="0.25">
      <c r="A695" s="1">
        <v>629</v>
      </c>
      <c r="B695" s="1">
        <v>0</v>
      </c>
      <c r="C695" s="1" t="s">
        <v>1993</v>
      </c>
      <c r="D695" s="1">
        <v>3</v>
      </c>
      <c r="E695" s="1" t="s">
        <v>13</v>
      </c>
      <c r="F695" s="1">
        <v>26</v>
      </c>
      <c r="G695" s="1">
        <v>26</v>
      </c>
      <c r="H695" s="1" t="str">
        <f>IFERROR(IF(Table1[[#This Row],[Age]]&lt;12,"Child",IF(Table1[[#This Row],[Age]]&lt;19,"Teen",IF(Table1[[#This Row],[Age]]&lt;59,"Adult",IF(G695="N/A","N/A","Senior Citizen")))),"N/A")</f>
        <v>Adult</v>
      </c>
      <c r="I695" s="1">
        <v>0</v>
      </c>
      <c r="J695" s="1">
        <v>0</v>
      </c>
      <c r="K695" s="1">
        <f>SUM(Table1[[#This Row],[SibSp]:[Parch]])</f>
        <v>0</v>
      </c>
      <c r="L695" s="1" t="s">
        <v>1599</v>
      </c>
      <c r="M695" s="14">
        <v>7.8958000000000004</v>
      </c>
      <c r="N695" s="11" t="s">
        <v>1769</v>
      </c>
      <c r="O695" t="s">
        <v>1741</v>
      </c>
    </row>
    <row r="696" spans="1:15" ht="13.2" x14ac:dyDescent="0.25">
      <c r="A696" s="1">
        <v>647</v>
      </c>
      <c r="B696" s="1">
        <v>0</v>
      </c>
      <c r="C696" s="1" t="s">
        <v>1993</v>
      </c>
      <c r="D696" s="1">
        <v>3</v>
      </c>
      <c r="E696" s="1" t="s">
        <v>13</v>
      </c>
      <c r="F696" s="1">
        <v>19</v>
      </c>
      <c r="G696" s="1">
        <v>19</v>
      </c>
      <c r="H696" s="1" t="str">
        <f>IFERROR(IF(Table1[[#This Row],[Age]]&lt;12,"Child",IF(Table1[[#This Row],[Age]]&lt;19,"Teen",IF(Table1[[#This Row],[Age]]&lt;59,"Adult",IF(G696="N/A","N/A","Senior Citizen")))),"N/A")</f>
        <v>Adult</v>
      </c>
      <c r="I696" s="1">
        <v>0</v>
      </c>
      <c r="J696" s="1">
        <v>0</v>
      </c>
      <c r="K696" s="1">
        <f>SUM(Table1[[#This Row],[SibSp]:[Parch]])</f>
        <v>0</v>
      </c>
      <c r="L696" s="1" t="s">
        <v>1607</v>
      </c>
      <c r="M696" s="14">
        <v>7.8958000000000004</v>
      </c>
      <c r="N696" s="11" t="s">
        <v>1769</v>
      </c>
      <c r="O696" t="s">
        <v>1741</v>
      </c>
    </row>
    <row r="697" spans="1:15" ht="13.2" x14ac:dyDescent="0.25">
      <c r="A697" s="1">
        <v>651</v>
      </c>
      <c r="B697" s="1">
        <v>0</v>
      </c>
      <c r="C697" s="1" t="s">
        <v>1993</v>
      </c>
      <c r="D697" s="1">
        <v>3</v>
      </c>
      <c r="E697" s="1" t="s">
        <v>13</v>
      </c>
      <c r="G697" s="4" t="s">
        <v>1226</v>
      </c>
      <c r="H697" s="1" t="str">
        <f>IFERROR(IF(Table1[[#This Row],[Age]]&lt;12,"Child",IF(Table1[[#This Row],[Age]]&lt;19,"Teen",IF(Table1[[#This Row],[Age]]&lt;59,"Adult",IF(G697="N/A","N/A","Senior Citizen")))),"N/A")</f>
        <v>N/A</v>
      </c>
      <c r="I697" s="1">
        <v>0</v>
      </c>
      <c r="J697" s="1">
        <v>0</v>
      </c>
      <c r="K697" s="1">
        <f>SUM(Table1[[#This Row],[SibSp]:[Parch]])</f>
        <v>0</v>
      </c>
      <c r="L697" s="1" t="s">
        <v>1609</v>
      </c>
      <c r="M697" s="14">
        <v>7.8958000000000004</v>
      </c>
      <c r="N697" s="11" t="s">
        <v>1769</v>
      </c>
      <c r="O697" t="s">
        <v>1741</v>
      </c>
    </row>
    <row r="698" spans="1:15" ht="13.2" x14ac:dyDescent="0.25">
      <c r="A698" s="1">
        <v>657</v>
      </c>
      <c r="B698" s="1">
        <v>0</v>
      </c>
      <c r="C698" s="1" t="s">
        <v>1993</v>
      </c>
      <c r="D698" s="1">
        <v>3</v>
      </c>
      <c r="E698" s="1" t="s">
        <v>13</v>
      </c>
      <c r="G698" s="4" t="s">
        <v>1226</v>
      </c>
      <c r="H698" s="1" t="str">
        <f>IFERROR(IF(Table1[[#This Row],[Age]]&lt;12,"Child",IF(Table1[[#This Row],[Age]]&lt;19,"Teen",IF(Table1[[#This Row],[Age]]&lt;59,"Adult",IF(G698="N/A","N/A","Senior Citizen")))),"N/A")</f>
        <v>N/A</v>
      </c>
      <c r="I698" s="1">
        <v>0</v>
      </c>
      <c r="J698" s="1">
        <v>0</v>
      </c>
      <c r="K698" s="1">
        <f>SUM(Table1[[#This Row],[SibSp]:[Parch]])</f>
        <v>0</v>
      </c>
      <c r="L698" s="1" t="s">
        <v>1613</v>
      </c>
      <c r="M698" s="14">
        <v>7.8958000000000004</v>
      </c>
      <c r="N698" s="11" t="s">
        <v>1769</v>
      </c>
      <c r="O698" t="s">
        <v>1741</v>
      </c>
    </row>
    <row r="699" spans="1:15" ht="13.2" x14ac:dyDescent="0.25">
      <c r="A699" s="1">
        <v>739</v>
      </c>
      <c r="B699" s="1">
        <v>0</v>
      </c>
      <c r="C699" s="1" t="s">
        <v>1993</v>
      </c>
      <c r="D699" s="1">
        <v>3</v>
      </c>
      <c r="E699" s="1" t="s">
        <v>13</v>
      </c>
      <c r="G699" s="4" t="s">
        <v>1226</v>
      </c>
      <c r="H699" s="1" t="str">
        <f>IFERROR(IF(Table1[[#This Row],[Age]]&lt;12,"Child",IF(Table1[[#This Row],[Age]]&lt;19,"Teen",IF(Table1[[#This Row],[Age]]&lt;59,"Adult",IF(G699="N/A","N/A","Senior Citizen")))),"N/A")</f>
        <v>N/A</v>
      </c>
      <c r="I699" s="1">
        <v>0</v>
      </c>
      <c r="J699" s="1">
        <v>0</v>
      </c>
      <c r="K699" s="1">
        <f>SUM(Table1[[#This Row],[SibSp]:[Parch]])</f>
        <v>0</v>
      </c>
      <c r="L699" s="1" t="s">
        <v>1660</v>
      </c>
      <c r="M699" s="14">
        <v>7.8958000000000004</v>
      </c>
      <c r="N699" s="11" t="s">
        <v>1769</v>
      </c>
      <c r="O699" t="s">
        <v>1741</v>
      </c>
    </row>
    <row r="700" spans="1:15" ht="13.2" x14ac:dyDescent="0.25">
      <c r="A700" s="1">
        <v>740</v>
      </c>
      <c r="B700" s="1">
        <v>0</v>
      </c>
      <c r="C700" s="1" t="s">
        <v>1993</v>
      </c>
      <c r="D700" s="1">
        <v>3</v>
      </c>
      <c r="E700" s="1" t="s">
        <v>13</v>
      </c>
      <c r="G700" s="4" t="s">
        <v>1226</v>
      </c>
      <c r="H700" s="1" t="str">
        <f>IFERROR(IF(Table1[[#This Row],[Age]]&lt;12,"Child",IF(Table1[[#This Row],[Age]]&lt;19,"Teen",IF(Table1[[#This Row],[Age]]&lt;59,"Adult",IF(G700="N/A","N/A","Senior Citizen")))),"N/A")</f>
        <v>N/A</v>
      </c>
      <c r="I700" s="1">
        <v>0</v>
      </c>
      <c r="J700" s="1">
        <v>0</v>
      </c>
      <c r="K700" s="1">
        <f>SUM(Table1[[#This Row],[SibSp]:[Parch]])</f>
        <v>0</v>
      </c>
      <c r="L700" s="1" t="s">
        <v>1661</v>
      </c>
      <c r="M700" s="14">
        <v>7.8958000000000004</v>
      </c>
      <c r="N700" s="11" t="s">
        <v>1769</v>
      </c>
      <c r="O700" t="s">
        <v>1741</v>
      </c>
    </row>
    <row r="701" spans="1:15" ht="13.2" x14ac:dyDescent="0.25">
      <c r="A701" s="1">
        <v>754</v>
      </c>
      <c r="B701" s="1">
        <v>0</v>
      </c>
      <c r="C701" s="1" t="s">
        <v>1993</v>
      </c>
      <c r="D701" s="1">
        <v>3</v>
      </c>
      <c r="E701" s="1" t="s">
        <v>13</v>
      </c>
      <c r="F701" s="1">
        <v>23</v>
      </c>
      <c r="G701" s="1">
        <v>23</v>
      </c>
      <c r="H701" s="1" t="str">
        <f>IFERROR(IF(Table1[[#This Row],[Age]]&lt;12,"Child",IF(Table1[[#This Row],[Age]]&lt;19,"Teen",IF(Table1[[#This Row],[Age]]&lt;59,"Adult",IF(G701="N/A","N/A","Senior Citizen")))),"N/A")</f>
        <v>Adult</v>
      </c>
      <c r="I701" s="1">
        <v>0</v>
      </c>
      <c r="J701" s="1">
        <v>0</v>
      </c>
      <c r="K701" s="1">
        <f>SUM(Table1[[#This Row],[SibSp]:[Parch]])</f>
        <v>0</v>
      </c>
      <c r="L701" s="1" t="s">
        <v>1670</v>
      </c>
      <c r="M701" s="14">
        <v>7.8958000000000004</v>
      </c>
      <c r="N701" s="11" t="s">
        <v>1769</v>
      </c>
      <c r="O701" t="s">
        <v>1741</v>
      </c>
    </row>
    <row r="702" spans="1:15" ht="13.2" x14ac:dyDescent="0.25">
      <c r="A702" s="1">
        <v>795</v>
      </c>
      <c r="B702" s="1">
        <v>0</v>
      </c>
      <c r="C702" s="1" t="s">
        <v>1993</v>
      </c>
      <c r="D702" s="1">
        <v>3</v>
      </c>
      <c r="E702" s="1" t="s">
        <v>13</v>
      </c>
      <c r="F702" s="1">
        <v>25</v>
      </c>
      <c r="G702" s="1">
        <v>25</v>
      </c>
      <c r="H702" s="1" t="str">
        <f>IFERROR(IF(Table1[[#This Row],[Age]]&lt;12,"Child",IF(Table1[[#This Row],[Age]]&lt;19,"Teen",IF(Table1[[#This Row],[Age]]&lt;59,"Adult",IF(G702="N/A","N/A","Senior Citizen")))),"N/A")</f>
        <v>Adult</v>
      </c>
      <c r="I702" s="1">
        <v>0</v>
      </c>
      <c r="J702" s="1">
        <v>0</v>
      </c>
      <c r="K702" s="1">
        <f>SUM(Table1[[#This Row],[SibSp]:[Parch]])</f>
        <v>0</v>
      </c>
      <c r="L702" s="1" t="s">
        <v>1691</v>
      </c>
      <c r="M702" s="14">
        <v>7.8958000000000004</v>
      </c>
      <c r="N702" s="11" t="s">
        <v>1769</v>
      </c>
      <c r="O702" t="s">
        <v>1741</v>
      </c>
    </row>
    <row r="703" spans="1:15" ht="13.2" x14ac:dyDescent="0.25">
      <c r="A703" s="1">
        <v>848</v>
      </c>
      <c r="B703" s="1">
        <v>0</v>
      </c>
      <c r="C703" s="1" t="s">
        <v>1993</v>
      </c>
      <c r="D703" s="1">
        <v>3</v>
      </c>
      <c r="E703" s="1" t="s">
        <v>13</v>
      </c>
      <c r="F703" s="1">
        <v>35</v>
      </c>
      <c r="G703" s="1">
        <v>35</v>
      </c>
      <c r="H703" s="1" t="str">
        <f>IFERROR(IF(Table1[[#This Row],[Age]]&lt;12,"Child",IF(Table1[[#This Row],[Age]]&lt;19,"Teen",IF(Table1[[#This Row],[Age]]&lt;59,"Adult",IF(G703="N/A","N/A","Senior Citizen")))),"N/A")</f>
        <v>Adult</v>
      </c>
      <c r="I703" s="1">
        <v>0</v>
      </c>
      <c r="J703" s="1">
        <v>0</v>
      </c>
      <c r="K703" s="1">
        <f>SUM(Table1[[#This Row],[SibSp]:[Parch]])</f>
        <v>0</v>
      </c>
      <c r="L703" s="1" t="s">
        <v>1718</v>
      </c>
      <c r="M703" s="14">
        <v>7.8958000000000004</v>
      </c>
      <c r="N703" s="11" t="s">
        <v>1769</v>
      </c>
      <c r="O703" t="s">
        <v>1742</v>
      </c>
    </row>
    <row r="704" spans="1:15" ht="13.2" x14ac:dyDescent="0.25">
      <c r="A704" s="1">
        <v>871</v>
      </c>
      <c r="B704" s="1">
        <v>0</v>
      </c>
      <c r="C704" s="1" t="s">
        <v>1993</v>
      </c>
      <c r="D704" s="1">
        <v>3</v>
      </c>
      <c r="E704" s="1" t="s">
        <v>13</v>
      </c>
      <c r="F704" s="1">
        <v>26</v>
      </c>
      <c r="G704" s="1">
        <v>26</v>
      </c>
      <c r="H704" s="1" t="str">
        <f>IFERROR(IF(Table1[[#This Row],[Age]]&lt;12,"Child",IF(Table1[[#This Row],[Age]]&lt;19,"Teen",IF(Table1[[#This Row],[Age]]&lt;59,"Adult",IF(G704="N/A","N/A","Senior Citizen")))),"N/A")</f>
        <v>Adult</v>
      </c>
      <c r="I704" s="1">
        <v>0</v>
      </c>
      <c r="J704" s="1">
        <v>0</v>
      </c>
      <c r="K704" s="1">
        <f>SUM(Table1[[#This Row],[SibSp]:[Parch]])</f>
        <v>0</v>
      </c>
      <c r="L704" s="1" t="s">
        <v>1729</v>
      </c>
      <c r="M704" s="14">
        <v>7.8958000000000004</v>
      </c>
      <c r="N704" s="11" t="s">
        <v>1769</v>
      </c>
      <c r="O704" t="s">
        <v>1741</v>
      </c>
    </row>
    <row r="705" spans="1:15" ht="13.2" x14ac:dyDescent="0.25">
      <c r="A705" s="1">
        <v>878</v>
      </c>
      <c r="B705" s="1">
        <v>0</v>
      </c>
      <c r="C705" s="1" t="s">
        <v>1993</v>
      </c>
      <c r="D705" s="1">
        <v>3</v>
      </c>
      <c r="E705" s="1" t="s">
        <v>13</v>
      </c>
      <c r="F705" s="1">
        <v>19</v>
      </c>
      <c r="G705" s="1">
        <v>19</v>
      </c>
      <c r="H705" s="1" t="str">
        <f>IFERROR(IF(Table1[[#This Row],[Age]]&lt;12,"Child",IF(Table1[[#This Row],[Age]]&lt;19,"Teen",IF(Table1[[#This Row],[Age]]&lt;59,"Adult",IF(G705="N/A","N/A","Senior Citizen")))),"N/A")</f>
        <v>Adult</v>
      </c>
      <c r="I705" s="1">
        <v>0</v>
      </c>
      <c r="J705" s="1">
        <v>0</v>
      </c>
      <c r="K705" s="1">
        <f>SUM(Table1[[#This Row],[SibSp]:[Parch]])</f>
        <v>0</v>
      </c>
      <c r="L705" s="1" t="s">
        <v>1733</v>
      </c>
      <c r="M705" s="14">
        <v>7.8958000000000004</v>
      </c>
      <c r="N705" s="11" t="s">
        <v>1769</v>
      </c>
      <c r="O705" t="s">
        <v>1741</v>
      </c>
    </row>
    <row r="706" spans="1:15" ht="13.2" x14ac:dyDescent="0.25">
      <c r="A706" s="1">
        <v>879</v>
      </c>
      <c r="B706" s="1">
        <v>0</v>
      </c>
      <c r="C706" s="1" t="s">
        <v>1993</v>
      </c>
      <c r="D706" s="1">
        <v>3</v>
      </c>
      <c r="E706" s="1" t="s">
        <v>13</v>
      </c>
      <c r="G706" s="4" t="s">
        <v>1226</v>
      </c>
      <c r="H706" s="1" t="str">
        <f>IFERROR(IF(Table1[[#This Row],[Age]]&lt;12,"Child",IF(Table1[[#This Row],[Age]]&lt;19,"Teen",IF(Table1[[#This Row],[Age]]&lt;59,"Adult",IF(G706="N/A","N/A","Senior Citizen")))),"N/A")</f>
        <v>N/A</v>
      </c>
      <c r="I706" s="1">
        <v>0</v>
      </c>
      <c r="J706" s="1">
        <v>0</v>
      </c>
      <c r="K706" s="1">
        <f>SUM(Table1[[#This Row],[SibSp]:[Parch]])</f>
        <v>0</v>
      </c>
      <c r="L706" s="1" t="s">
        <v>1734</v>
      </c>
      <c r="M706" s="14">
        <v>7.8958000000000004</v>
      </c>
      <c r="N706" s="11" t="s">
        <v>1769</v>
      </c>
      <c r="O706" t="s">
        <v>1741</v>
      </c>
    </row>
    <row r="707" spans="1:15" ht="13.2" x14ac:dyDescent="0.25">
      <c r="A707" s="1">
        <v>882</v>
      </c>
      <c r="B707" s="1">
        <v>0</v>
      </c>
      <c r="C707" s="1" t="s">
        <v>1993</v>
      </c>
      <c r="D707" s="1">
        <v>3</v>
      </c>
      <c r="E707" s="1" t="s">
        <v>13</v>
      </c>
      <c r="F707" s="1">
        <v>33</v>
      </c>
      <c r="G707" s="1">
        <v>33</v>
      </c>
      <c r="H707" s="1" t="str">
        <f>IFERROR(IF(Table1[[#This Row],[Age]]&lt;12,"Child",IF(Table1[[#This Row],[Age]]&lt;19,"Teen",IF(Table1[[#This Row],[Age]]&lt;59,"Adult",IF(G707="N/A","N/A","Senior Citizen")))),"N/A")</f>
        <v>Adult</v>
      </c>
      <c r="I707" s="1">
        <v>0</v>
      </c>
      <c r="J707" s="1">
        <v>0</v>
      </c>
      <c r="K707" s="1">
        <f>SUM(Table1[[#This Row],[SibSp]:[Parch]])</f>
        <v>0</v>
      </c>
      <c r="L707" s="1" t="s">
        <v>1735</v>
      </c>
      <c r="M707" s="14">
        <v>7.8958000000000004</v>
      </c>
      <c r="N707" s="11" t="s">
        <v>1769</v>
      </c>
      <c r="O707" t="s">
        <v>1741</v>
      </c>
    </row>
    <row r="708" spans="1:15" ht="13.2" x14ac:dyDescent="0.25">
      <c r="A708" s="1">
        <v>811</v>
      </c>
      <c r="B708" s="1">
        <v>0</v>
      </c>
      <c r="C708" s="1" t="s">
        <v>1993</v>
      </c>
      <c r="D708" s="1">
        <v>3</v>
      </c>
      <c r="E708" s="1" t="s">
        <v>13</v>
      </c>
      <c r="F708" s="1">
        <v>26</v>
      </c>
      <c r="G708" s="1">
        <v>26</v>
      </c>
      <c r="H708" s="1" t="str">
        <f>IFERROR(IF(Table1[[#This Row],[Age]]&lt;12,"Child",IF(Table1[[#This Row],[Age]]&lt;19,"Teen",IF(Table1[[#This Row],[Age]]&lt;59,"Adult",IF(G708="N/A","N/A","Senior Citizen")))),"N/A")</f>
        <v>Adult</v>
      </c>
      <c r="I708" s="1">
        <v>0</v>
      </c>
      <c r="J708" s="1">
        <v>0</v>
      </c>
      <c r="K708" s="1">
        <f>SUM(Table1[[#This Row],[SibSp]:[Parch]])</f>
        <v>0</v>
      </c>
      <c r="L708" s="1" t="s">
        <v>1702</v>
      </c>
      <c r="M708" s="14">
        <v>7.8875000000000002</v>
      </c>
      <c r="N708" s="11" t="s">
        <v>1979</v>
      </c>
      <c r="O708" t="s">
        <v>1741</v>
      </c>
    </row>
    <row r="709" spans="1:15" ht="13.2" x14ac:dyDescent="0.25">
      <c r="A709" s="1">
        <v>29</v>
      </c>
      <c r="B709" s="1">
        <v>1</v>
      </c>
      <c r="C709" s="1" t="s">
        <v>1994</v>
      </c>
      <c r="D709" s="1">
        <v>3</v>
      </c>
      <c r="E709" s="1" t="s">
        <v>17</v>
      </c>
      <c r="G709" s="4" t="s">
        <v>1226</v>
      </c>
      <c r="H709" s="1" t="str">
        <f>IFERROR(IF(Table1[[#This Row],[Age]]&lt;12,"Child",IF(Table1[[#This Row],[Age]]&lt;19,"Teen",IF(Table1[[#This Row],[Age]]&lt;59,"Adult",IF(G709="N/A","N/A","Senior Citizen")))),"N/A")</f>
        <v>N/A</v>
      </c>
      <c r="I709" s="1">
        <v>0</v>
      </c>
      <c r="J709" s="1">
        <v>0</v>
      </c>
      <c r="K709" s="1">
        <f>SUM(Table1[[#This Row],[SibSp]:[Parch]])</f>
        <v>0</v>
      </c>
      <c r="L709" s="1" t="s">
        <v>1249</v>
      </c>
      <c r="M709" s="14">
        <v>7.8792</v>
      </c>
      <c r="N709" s="11" t="s">
        <v>1768</v>
      </c>
      <c r="O709" t="s">
        <v>1743</v>
      </c>
    </row>
    <row r="710" spans="1:15" ht="13.2" x14ac:dyDescent="0.25">
      <c r="A710" s="1">
        <v>45</v>
      </c>
      <c r="B710" s="1">
        <v>1</v>
      </c>
      <c r="C710" s="1" t="s">
        <v>1994</v>
      </c>
      <c r="D710" s="1">
        <v>3</v>
      </c>
      <c r="E710" s="1" t="s">
        <v>17</v>
      </c>
      <c r="F710" s="1">
        <v>19</v>
      </c>
      <c r="G710" s="1">
        <v>19</v>
      </c>
      <c r="H710" s="1" t="str">
        <f>IFERROR(IF(Table1[[#This Row],[Age]]&lt;12,"Child",IF(Table1[[#This Row],[Age]]&lt;19,"Teen",IF(Table1[[#This Row],[Age]]&lt;59,"Adult",IF(G710="N/A","N/A","Senior Citizen")))),"N/A")</f>
        <v>Adult</v>
      </c>
      <c r="I710" s="1">
        <v>0</v>
      </c>
      <c r="J710" s="1">
        <v>0</v>
      </c>
      <c r="K710" s="1">
        <f>SUM(Table1[[#This Row],[SibSp]:[Parch]])</f>
        <v>0</v>
      </c>
      <c r="L710" s="1" t="s">
        <v>1259</v>
      </c>
      <c r="M710" s="14">
        <v>7.8792</v>
      </c>
      <c r="N710" s="11" t="s">
        <v>1768</v>
      </c>
      <c r="O710" t="s">
        <v>1743</v>
      </c>
    </row>
    <row r="711" spans="1:15" ht="13.2" x14ac:dyDescent="0.25">
      <c r="A711" s="1">
        <v>359</v>
      </c>
      <c r="B711" s="1">
        <v>1</v>
      </c>
      <c r="C711" s="1" t="s">
        <v>1994</v>
      </c>
      <c r="D711" s="1">
        <v>3</v>
      </c>
      <c r="E711" s="1" t="s">
        <v>17</v>
      </c>
      <c r="G711" s="4" t="s">
        <v>1226</v>
      </c>
      <c r="H711" s="1" t="str">
        <f>IFERROR(IF(Table1[[#This Row],[Age]]&lt;12,"Child",IF(Table1[[#This Row],[Age]]&lt;19,"Teen",IF(Table1[[#This Row],[Age]]&lt;59,"Adult",IF(G711="N/A","N/A","Senior Citizen")))),"N/A")</f>
        <v>N/A</v>
      </c>
      <c r="I711" s="1">
        <v>0</v>
      </c>
      <c r="J711" s="1">
        <v>0</v>
      </c>
      <c r="K711" s="1">
        <f>SUM(Table1[[#This Row],[SibSp]:[Parch]])</f>
        <v>0</v>
      </c>
      <c r="L711" s="1" t="s">
        <v>1447</v>
      </c>
      <c r="M711" s="14">
        <v>7.8792</v>
      </c>
      <c r="N711" s="11" t="s">
        <v>1768</v>
      </c>
      <c r="O711" t="s">
        <v>1743</v>
      </c>
    </row>
    <row r="712" spans="1:15" ht="13.2" x14ac:dyDescent="0.25">
      <c r="A712" s="1">
        <v>360</v>
      </c>
      <c r="B712" s="1">
        <v>1</v>
      </c>
      <c r="C712" s="1" t="s">
        <v>1994</v>
      </c>
      <c r="D712" s="1">
        <v>3</v>
      </c>
      <c r="E712" s="1" t="s">
        <v>17</v>
      </c>
      <c r="G712" s="4" t="s">
        <v>1226</v>
      </c>
      <c r="H712" s="1" t="str">
        <f>IFERROR(IF(Table1[[#This Row],[Age]]&lt;12,"Child",IF(Table1[[#This Row],[Age]]&lt;19,"Teen",IF(Table1[[#This Row],[Age]]&lt;59,"Adult",IF(G712="N/A","N/A","Senior Citizen")))),"N/A")</f>
        <v>N/A</v>
      </c>
      <c r="I712" s="1">
        <v>0</v>
      </c>
      <c r="J712" s="1">
        <v>0</v>
      </c>
      <c r="K712" s="1">
        <f>SUM(Table1[[#This Row],[SibSp]:[Parch]])</f>
        <v>0</v>
      </c>
      <c r="L712" s="1" t="s">
        <v>1448</v>
      </c>
      <c r="M712" s="14">
        <v>7.8792</v>
      </c>
      <c r="N712" s="11" t="s">
        <v>1768</v>
      </c>
      <c r="O712" t="s">
        <v>1743</v>
      </c>
    </row>
    <row r="713" spans="1:15" ht="13.2" x14ac:dyDescent="0.25">
      <c r="A713" s="1">
        <v>423</v>
      </c>
      <c r="B713" s="1">
        <v>0</v>
      </c>
      <c r="C713" s="1" t="s">
        <v>1993</v>
      </c>
      <c r="D713" s="1">
        <v>3</v>
      </c>
      <c r="E713" s="1" t="s">
        <v>13</v>
      </c>
      <c r="F713" s="1">
        <v>29</v>
      </c>
      <c r="G713" s="1">
        <v>29</v>
      </c>
      <c r="H713" s="1" t="str">
        <f>IFERROR(IF(Table1[[#This Row],[Age]]&lt;12,"Child",IF(Table1[[#This Row],[Age]]&lt;19,"Teen",IF(Table1[[#This Row],[Age]]&lt;59,"Adult",IF(G713="N/A","N/A","Senior Citizen")))),"N/A")</f>
        <v>Adult</v>
      </c>
      <c r="I713" s="1">
        <v>0</v>
      </c>
      <c r="J713" s="1">
        <v>0</v>
      </c>
      <c r="K713" s="1">
        <f>SUM(Table1[[#This Row],[SibSp]:[Parch]])</f>
        <v>0</v>
      </c>
      <c r="L713" s="1" t="s">
        <v>1486</v>
      </c>
      <c r="M713" s="14">
        <v>7.875</v>
      </c>
      <c r="N713" s="11" t="s">
        <v>1917</v>
      </c>
      <c r="O713" t="s">
        <v>1741</v>
      </c>
    </row>
    <row r="714" spans="1:15" ht="13.2" x14ac:dyDescent="0.25">
      <c r="A714" s="1">
        <v>15</v>
      </c>
      <c r="B714" s="1">
        <v>0</v>
      </c>
      <c r="C714" s="1" t="s">
        <v>1993</v>
      </c>
      <c r="D714" s="1">
        <v>3</v>
      </c>
      <c r="E714" s="1" t="s">
        <v>17</v>
      </c>
      <c r="F714" s="1">
        <v>14</v>
      </c>
      <c r="G714" s="1">
        <v>14</v>
      </c>
      <c r="H714" s="1" t="str">
        <f>IFERROR(IF(Table1[[#This Row],[Age]]&lt;12,"Child",IF(Table1[[#This Row],[Age]]&lt;19,"Teen",IF(Table1[[#This Row],[Age]]&lt;59,"Adult",IF(G714="N/A","N/A","Senior Citizen")))),"N/A")</f>
        <v>Teen</v>
      </c>
      <c r="I714" s="1">
        <v>0</v>
      </c>
      <c r="J714" s="1">
        <v>0</v>
      </c>
      <c r="K714" s="1">
        <f>SUM(Table1[[#This Row],[SibSp]:[Parch]])</f>
        <v>0</v>
      </c>
      <c r="L714" s="1" t="s">
        <v>1236</v>
      </c>
      <c r="M714" s="14">
        <v>7.8541999999999996</v>
      </c>
      <c r="N714" s="11" t="s">
        <v>1757</v>
      </c>
      <c r="O714" t="s">
        <v>1741</v>
      </c>
    </row>
    <row r="715" spans="1:15" ht="13.2" x14ac:dyDescent="0.25">
      <c r="A715" s="1">
        <v>92</v>
      </c>
      <c r="B715" s="1">
        <v>0</v>
      </c>
      <c r="C715" s="1" t="s">
        <v>1993</v>
      </c>
      <c r="D715" s="1">
        <v>3</v>
      </c>
      <c r="E715" s="1" t="s">
        <v>13</v>
      </c>
      <c r="F715" s="1">
        <v>20</v>
      </c>
      <c r="G715" s="1">
        <v>20</v>
      </c>
      <c r="H715" s="1" t="str">
        <f>IFERROR(IF(Table1[[#This Row],[Age]]&lt;12,"Child",IF(Table1[[#This Row],[Age]]&lt;19,"Teen",IF(Table1[[#This Row],[Age]]&lt;59,"Adult",IF(G715="N/A","N/A","Senior Citizen")))),"N/A")</f>
        <v>Adult</v>
      </c>
      <c r="I715" s="1">
        <v>0</v>
      </c>
      <c r="J715" s="1">
        <v>0</v>
      </c>
      <c r="K715" s="1">
        <f>SUM(Table1[[#This Row],[SibSp]:[Parch]])</f>
        <v>0</v>
      </c>
      <c r="L715" s="1" t="s">
        <v>1290</v>
      </c>
      <c r="M715" s="14">
        <v>7.8541999999999996</v>
      </c>
      <c r="N715" s="11" t="s">
        <v>1757</v>
      </c>
      <c r="O715" t="s">
        <v>1741</v>
      </c>
    </row>
    <row r="716" spans="1:15" ht="13.2" x14ac:dyDescent="0.25">
      <c r="A716" s="1">
        <v>176</v>
      </c>
      <c r="B716" s="1">
        <v>0</v>
      </c>
      <c r="C716" s="1" t="s">
        <v>1993</v>
      </c>
      <c r="D716" s="1">
        <v>3</v>
      </c>
      <c r="E716" s="1" t="s">
        <v>13</v>
      </c>
      <c r="F716" s="1">
        <v>18</v>
      </c>
      <c r="G716" s="1">
        <v>18</v>
      </c>
      <c r="H716" s="1" t="str">
        <f>IFERROR(IF(Table1[[#This Row],[Age]]&lt;12,"Child",IF(Table1[[#This Row],[Age]]&lt;19,"Teen",IF(Table1[[#This Row],[Age]]&lt;59,"Adult",IF(G716="N/A","N/A","Senior Citizen")))),"N/A")</f>
        <v>Teen</v>
      </c>
      <c r="I716" s="1">
        <v>1</v>
      </c>
      <c r="J716" s="1">
        <v>1</v>
      </c>
      <c r="K716" s="1">
        <f>SUM(Table1[[#This Row],[SibSp]:[Parch]])</f>
        <v>2</v>
      </c>
      <c r="L716" s="1" t="s">
        <v>1336</v>
      </c>
      <c r="M716" s="14">
        <v>7.8541999999999996</v>
      </c>
      <c r="N716" s="11" t="s">
        <v>1757</v>
      </c>
      <c r="O716" t="s">
        <v>1741</v>
      </c>
    </row>
    <row r="717" spans="1:15" ht="13.2" x14ac:dyDescent="0.25">
      <c r="A717" s="1">
        <v>193</v>
      </c>
      <c r="B717" s="1">
        <v>1</v>
      </c>
      <c r="C717" s="1" t="s">
        <v>1994</v>
      </c>
      <c r="D717" s="1">
        <v>3</v>
      </c>
      <c r="E717" s="1" t="s">
        <v>17</v>
      </c>
      <c r="F717" s="1">
        <v>19</v>
      </c>
      <c r="G717" s="1">
        <v>19</v>
      </c>
      <c r="H717" s="1" t="str">
        <f>IFERROR(IF(Table1[[#This Row],[Age]]&lt;12,"Child",IF(Table1[[#This Row],[Age]]&lt;19,"Teen",IF(Table1[[#This Row],[Age]]&lt;59,"Adult",IF(G717="N/A","N/A","Senior Citizen")))),"N/A")</f>
        <v>Adult</v>
      </c>
      <c r="I717" s="1">
        <v>1</v>
      </c>
      <c r="J717" s="1">
        <v>0</v>
      </c>
      <c r="K717" s="1">
        <f>SUM(Table1[[#This Row],[SibSp]:[Parch]])</f>
        <v>1</v>
      </c>
      <c r="L717" s="1" t="s">
        <v>1348</v>
      </c>
      <c r="M717" s="14">
        <v>7.8541999999999996</v>
      </c>
      <c r="N717" s="11" t="s">
        <v>1757</v>
      </c>
      <c r="O717" t="s">
        <v>1741</v>
      </c>
    </row>
    <row r="718" spans="1:15" ht="13.2" x14ac:dyDescent="0.25">
      <c r="A718" s="1">
        <v>282</v>
      </c>
      <c r="B718" s="1">
        <v>0</v>
      </c>
      <c r="C718" s="1" t="s">
        <v>1993</v>
      </c>
      <c r="D718" s="1">
        <v>3</v>
      </c>
      <c r="E718" s="1" t="s">
        <v>13</v>
      </c>
      <c r="F718" s="1">
        <v>28</v>
      </c>
      <c r="G718" s="1">
        <v>28</v>
      </c>
      <c r="H718" s="1" t="str">
        <f>IFERROR(IF(Table1[[#This Row],[Age]]&lt;12,"Child",IF(Table1[[#This Row],[Age]]&lt;19,"Teen",IF(Table1[[#This Row],[Age]]&lt;59,"Adult",IF(G718="N/A","N/A","Senior Citizen")))),"N/A")</f>
        <v>Adult</v>
      </c>
      <c r="I718" s="1">
        <v>0</v>
      </c>
      <c r="J718" s="1">
        <v>0</v>
      </c>
      <c r="K718" s="1">
        <f>SUM(Table1[[#This Row],[SibSp]:[Parch]])</f>
        <v>0</v>
      </c>
      <c r="L718" s="1" t="s">
        <v>1399</v>
      </c>
      <c r="M718" s="14">
        <v>7.8541999999999996</v>
      </c>
      <c r="N718" s="11" t="s">
        <v>1757</v>
      </c>
      <c r="O718" t="s">
        <v>1741</v>
      </c>
    </row>
    <row r="719" spans="1:15" ht="13.2" x14ac:dyDescent="0.25">
      <c r="A719" s="1">
        <v>316</v>
      </c>
      <c r="B719" s="1">
        <v>1</v>
      </c>
      <c r="C719" s="1" t="s">
        <v>1994</v>
      </c>
      <c r="D719" s="1">
        <v>3</v>
      </c>
      <c r="E719" s="1" t="s">
        <v>17</v>
      </c>
      <c r="F719" s="1">
        <v>26</v>
      </c>
      <c r="G719" s="1">
        <v>26</v>
      </c>
      <c r="H719" s="1" t="str">
        <f>IFERROR(IF(Table1[[#This Row],[Age]]&lt;12,"Child",IF(Table1[[#This Row],[Age]]&lt;19,"Teen",IF(Table1[[#This Row],[Age]]&lt;59,"Adult",IF(G719="N/A","N/A","Senior Citizen")))),"N/A")</f>
        <v>Adult</v>
      </c>
      <c r="I719" s="1">
        <v>0</v>
      </c>
      <c r="J719" s="1">
        <v>0</v>
      </c>
      <c r="K719" s="1">
        <f>SUM(Table1[[#This Row],[SibSp]:[Parch]])</f>
        <v>0</v>
      </c>
      <c r="L719" s="1" t="s">
        <v>1421</v>
      </c>
      <c r="M719" s="14">
        <v>7.8541999999999996</v>
      </c>
      <c r="N719" s="11" t="s">
        <v>1757</v>
      </c>
      <c r="O719" t="s">
        <v>1741</v>
      </c>
    </row>
    <row r="720" spans="1:15" ht="13.2" x14ac:dyDescent="0.25">
      <c r="A720" s="1">
        <v>397</v>
      </c>
      <c r="B720" s="1">
        <v>0</v>
      </c>
      <c r="C720" s="1" t="s">
        <v>1993</v>
      </c>
      <c r="D720" s="1">
        <v>3</v>
      </c>
      <c r="E720" s="1" t="s">
        <v>17</v>
      </c>
      <c r="F720" s="1">
        <v>31</v>
      </c>
      <c r="G720" s="1">
        <v>31</v>
      </c>
      <c r="H720" s="1" t="str">
        <f>IFERROR(IF(Table1[[#This Row],[Age]]&lt;12,"Child",IF(Table1[[#This Row],[Age]]&lt;19,"Teen",IF(Table1[[#This Row],[Age]]&lt;59,"Adult",IF(G720="N/A","N/A","Senior Citizen")))),"N/A")</f>
        <v>Adult</v>
      </c>
      <c r="I720" s="1">
        <v>0</v>
      </c>
      <c r="J720" s="1">
        <v>0</v>
      </c>
      <c r="K720" s="1">
        <f>SUM(Table1[[#This Row],[SibSp]:[Parch]])</f>
        <v>0</v>
      </c>
      <c r="L720" s="1" t="s">
        <v>1467</v>
      </c>
      <c r="M720" s="14">
        <v>7.8541999999999996</v>
      </c>
      <c r="N720" s="11" t="s">
        <v>1757</v>
      </c>
      <c r="O720" t="s">
        <v>1741</v>
      </c>
    </row>
    <row r="721" spans="1:15" ht="13.2" x14ac:dyDescent="0.25">
      <c r="A721" s="1">
        <v>570</v>
      </c>
      <c r="B721" s="1">
        <v>1</v>
      </c>
      <c r="C721" s="1" t="s">
        <v>1994</v>
      </c>
      <c r="D721" s="1">
        <v>3</v>
      </c>
      <c r="E721" s="1" t="s">
        <v>13</v>
      </c>
      <c r="F721" s="1">
        <v>32</v>
      </c>
      <c r="G721" s="1">
        <v>32</v>
      </c>
      <c r="H721" s="1" t="str">
        <f>IFERROR(IF(Table1[[#This Row],[Age]]&lt;12,"Child",IF(Table1[[#This Row],[Age]]&lt;19,"Teen",IF(Table1[[#This Row],[Age]]&lt;59,"Adult",IF(G721="N/A","N/A","Senior Citizen")))),"N/A")</f>
        <v>Adult</v>
      </c>
      <c r="I721" s="1">
        <v>0</v>
      </c>
      <c r="J721" s="1">
        <v>0</v>
      </c>
      <c r="K721" s="1">
        <f>SUM(Table1[[#This Row],[SibSp]:[Parch]])</f>
        <v>0</v>
      </c>
      <c r="L721" s="1" t="s">
        <v>1567</v>
      </c>
      <c r="M721" s="14">
        <v>7.8541999999999996</v>
      </c>
      <c r="N721" s="11" t="s">
        <v>1757</v>
      </c>
      <c r="O721" t="s">
        <v>1741</v>
      </c>
    </row>
    <row r="722" spans="1:15" ht="13.2" x14ac:dyDescent="0.25">
      <c r="A722" s="1">
        <v>624</v>
      </c>
      <c r="B722" s="1">
        <v>0</v>
      </c>
      <c r="C722" s="1" t="s">
        <v>1993</v>
      </c>
      <c r="D722" s="1">
        <v>3</v>
      </c>
      <c r="E722" s="1" t="s">
        <v>13</v>
      </c>
      <c r="F722" s="1">
        <v>21</v>
      </c>
      <c r="G722" s="1">
        <v>21</v>
      </c>
      <c r="H722" s="1" t="str">
        <f>IFERROR(IF(Table1[[#This Row],[Age]]&lt;12,"Child",IF(Table1[[#This Row],[Age]]&lt;19,"Teen",IF(Table1[[#This Row],[Age]]&lt;59,"Adult",IF(G722="N/A","N/A","Senior Citizen")))),"N/A")</f>
        <v>Adult</v>
      </c>
      <c r="I722" s="1">
        <v>0</v>
      </c>
      <c r="J722" s="1">
        <v>0</v>
      </c>
      <c r="K722" s="1">
        <f>SUM(Table1[[#This Row],[SibSp]:[Parch]])</f>
        <v>0</v>
      </c>
      <c r="L722" s="1" t="s">
        <v>1595</v>
      </c>
      <c r="M722" s="14">
        <v>7.8541999999999996</v>
      </c>
      <c r="N722" s="11" t="s">
        <v>1757</v>
      </c>
      <c r="O722" t="s">
        <v>1741</v>
      </c>
    </row>
    <row r="723" spans="1:15" ht="13.2" x14ac:dyDescent="0.25">
      <c r="A723" s="1">
        <v>641</v>
      </c>
      <c r="B723" s="1">
        <v>0</v>
      </c>
      <c r="C723" s="1" t="s">
        <v>1993</v>
      </c>
      <c r="D723" s="1">
        <v>3</v>
      </c>
      <c r="E723" s="1" t="s">
        <v>13</v>
      </c>
      <c r="F723" s="1">
        <v>20</v>
      </c>
      <c r="G723" s="1">
        <v>20</v>
      </c>
      <c r="H723" s="1" t="str">
        <f>IFERROR(IF(Table1[[#This Row],[Age]]&lt;12,"Child",IF(Table1[[#This Row],[Age]]&lt;19,"Teen",IF(Table1[[#This Row],[Age]]&lt;59,"Adult",IF(G723="N/A","N/A","Senior Citizen")))),"N/A")</f>
        <v>Adult</v>
      </c>
      <c r="I723" s="1">
        <v>0</v>
      </c>
      <c r="J723" s="1">
        <v>0</v>
      </c>
      <c r="K723" s="1">
        <f>SUM(Table1[[#This Row],[SibSp]:[Parch]])</f>
        <v>0</v>
      </c>
      <c r="L723" s="1" t="s">
        <v>1606</v>
      </c>
      <c r="M723" s="14">
        <v>7.8541999999999996</v>
      </c>
      <c r="N723" s="11" t="s">
        <v>1757</v>
      </c>
      <c r="O723" t="s">
        <v>1741</v>
      </c>
    </row>
    <row r="724" spans="1:15" ht="13.2" x14ac:dyDescent="0.25">
      <c r="A724" s="1">
        <v>705</v>
      </c>
      <c r="B724" s="1">
        <v>0</v>
      </c>
      <c r="C724" s="1" t="s">
        <v>1993</v>
      </c>
      <c r="D724" s="1">
        <v>3</v>
      </c>
      <c r="E724" s="1" t="s">
        <v>13</v>
      </c>
      <c r="F724" s="1">
        <v>26</v>
      </c>
      <c r="G724" s="1">
        <v>26</v>
      </c>
      <c r="H724" s="1" t="str">
        <f>IFERROR(IF(Table1[[#This Row],[Age]]&lt;12,"Child",IF(Table1[[#This Row],[Age]]&lt;19,"Teen",IF(Table1[[#This Row],[Age]]&lt;59,"Adult",IF(G724="N/A","N/A","Senior Citizen")))),"N/A")</f>
        <v>Adult</v>
      </c>
      <c r="I724" s="1">
        <v>1</v>
      </c>
      <c r="J724" s="1">
        <v>0</v>
      </c>
      <c r="K724" s="1">
        <f>SUM(Table1[[#This Row],[SibSp]:[Parch]])</f>
        <v>1</v>
      </c>
      <c r="L724" s="1" t="s">
        <v>1641</v>
      </c>
      <c r="M724" s="14">
        <v>7.8541999999999996</v>
      </c>
      <c r="N724" s="11" t="s">
        <v>1757</v>
      </c>
      <c r="O724" t="s">
        <v>1741</v>
      </c>
    </row>
    <row r="725" spans="1:15" ht="13.2" x14ac:dyDescent="0.25">
      <c r="A725" s="1">
        <v>772</v>
      </c>
      <c r="B725" s="1">
        <v>0</v>
      </c>
      <c r="C725" s="1" t="s">
        <v>1993</v>
      </c>
      <c r="D725" s="1">
        <v>3</v>
      </c>
      <c r="E725" s="1" t="s">
        <v>13</v>
      </c>
      <c r="F725" s="1">
        <v>48</v>
      </c>
      <c r="G725" s="1">
        <v>48</v>
      </c>
      <c r="H725" s="1" t="str">
        <f>IFERROR(IF(Table1[[#This Row],[Age]]&lt;12,"Child",IF(Table1[[#This Row],[Age]]&lt;19,"Teen",IF(Table1[[#This Row],[Age]]&lt;59,"Adult",IF(G725="N/A","N/A","Senior Citizen")))),"N/A")</f>
        <v>Adult</v>
      </c>
      <c r="I725" s="1">
        <v>0</v>
      </c>
      <c r="J725" s="1">
        <v>0</v>
      </c>
      <c r="K725" s="1">
        <f>SUM(Table1[[#This Row],[SibSp]:[Parch]])</f>
        <v>0</v>
      </c>
      <c r="L725" s="1" t="s">
        <v>1680</v>
      </c>
      <c r="M725" s="14">
        <v>7.8541999999999996</v>
      </c>
      <c r="N725" s="11" t="s">
        <v>1757</v>
      </c>
      <c r="O725" t="s">
        <v>1741</v>
      </c>
    </row>
    <row r="726" spans="1:15" ht="13.2" x14ac:dyDescent="0.25">
      <c r="A726" s="1">
        <v>834</v>
      </c>
      <c r="B726" s="1">
        <v>0</v>
      </c>
      <c r="C726" s="1" t="s">
        <v>1993</v>
      </c>
      <c r="D726" s="1">
        <v>3</v>
      </c>
      <c r="E726" s="1" t="s">
        <v>13</v>
      </c>
      <c r="F726" s="1">
        <v>23</v>
      </c>
      <c r="G726" s="1">
        <v>23</v>
      </c>
      <c r="H726" s="1" t="str">
        <f>IFERROR(IF(Table1[[#This Row],[Age]]&lt;12,"Child",IF(Table1[[#This Row],[Age]]&lt;19,"Teen",IF(Table1[[#This Row],[Age]]&lt;59,"Adult",IF(G726="N/A","N/A","Senior Citizen")))),"N/A")</f>
        <v>Adult</v>
      </c>
      <c r="I726" s="1">
        <v>0</v>
      </c>
      <c r="J726" s="1">
        <v>0</v>
      </c>
      <c r="K726" s="1">
        <f>SUM(Table1[[#This Row],[SibSp]:[Parch]])</f>
        <v>0</v>
      </c>
      <c r="L726" s="1" t="s">
        <v>1711</v>
      </c>
      <c r="M726" s="14">
        <v>7.8541999999999996</v>
      </c>
      <c r="N726" s="11" t="s">
        <v>1757</v>
      </c>
      <c r="O726" t="s">
        <v>1741</v>
      </c>
    </row>
    <row r="727" spans="1:15" ht="13.2" x14ac:dyDescent="0.25">
      <c r="A727" s="1">
        <v>553</v>
      </c>
      <c r="B727" s="1">
        <v>0</v>
      </c>
      <c r="C727" s="1" t="s">
        <v>1993</v>
      </c>
      <c r="D727" s="1">
        <v>3</v>
      </c>
      <c r="E727" s="1" t="s">
        <v>13</v>
      </c>
      <c r="G727" s="4" t="s">
        <v>1226</v>
      </c>
      <c r="H727" s="1" t="str">
        <f>IFERROR(IF(Table1[[#This Row],[Age]]&lt;12,"Child",IF(Table1[[#This Row],[Age]]&lt;19,"Teen",IF(Table1[[#This Row],[Age]]&lt;59,"Adult",IF(G727="N/A","N/A","Senior Citizen")))),"N/A")</f>
        <v>N/A</v>
      </c>
      <c r="I727" s="1">
        <v>0</v>
      </c>
      <c r="J727" s="1">
        <v>0</v>
      </c>
      <c r="K727" s="1">
        <f>SUM(Table1[[#This Row],[SibSp]:[Parch]])</f>
        <v>0</v>
      </c>
      <c r="L727" s="1" t="s">
        <v>1556</v>
      </c>
      <c r="M727" s="14">
        <v>7.8292000000000002</v>
      </c>
      <c r="N727" s="11" t="s">
        <v>1948</v>
      </c>
      <c r="O727" t="s">
        <v>1743</v>
      </c>
    </row>
    <row r="728" spans="1:15" ht="13.2" x14ac:dyDescent="0.25">
      <c r="A728" s="1">
        <v>654</v>
      </c>
      <c r="B728" s="1">
        <v>1</v>
      </c>
      <c r="C728" s="1" t="s">
        <v>1994</v>
      </c>
      <c r="D728" s="1">
        <v>3</v>
      </c>
      <c r="E728" s="1" t="s">
        <v>17</v>
      </c>
      <c r="G728" s="4" t="s">
        <v>1226</v>
      </c>
      <c r="H728" s="1" t="str">
        <f>IFERROR(IF(Table1[[#This Row],[Age]]&lt;12,"Child",IF(Table1[[#This Row],[Age]]&lt;19,"Teen",IF(Table1[[#This Row],[Age]]&lt;59,"Adult",IF(G728="N/A","N/A","Senior Citizen")))),"N/A")</f>
        <v>N/A</v>
      </c>
      <c r="I728" s="1">
        <v>0</v>
      </c>
      <c r="J728" s="1">
        <v>0</v>
      </c>
      <c r="K728" s="1">
        <f>SUM(Table1[[#This Row],[SibSp]:[Parch]])</f>
        <v>0</v>
      </c>
      <c r="L728" s="1" t="s">
        <v>1611</v>
      </c>
      <c r="M728" s="14">
        <v>7.8292000000000002</v>
      </c>
      <c r="N728" s="11" t="s">
        <v>1948</v>
      </c>
      <c r="O728" t="s">
        <v>1743</v>
      </c>
    </row>
    <row r="729" spans="1:15" ht="13.2" x14ac:dyDescent="0.25">
      <c r="A729" s="1">
        <v>52</v>
      </c>
      <c r="B729" s="1">
        <v>0</v>
      </c>
      <c r="C729" s="1" t="s">
        <v>1993</v>
      </c>
      <c r="D729" s="1">
        <v>3</v>
      </c>
      <c r="E729" s="1" t="s">
        <v>13</v>
      </c>
      <c r="F729" s="1">
        <v>21</v>
      </c>
      <c r="G729" s="1">
        <v>21</v>
      </c>
      <c r="H729" s="1" t="str">
        <f>IFERROR(IF(Table1[[#This Row],[Age]]&lt;12,"Child",IF(Table1[[#This Row],[Age]]&lt;19,"Teen",IF(Table1[[#This Row],[Age]]&lt;59,"Adult",IF(G729="N/A","N/A","Senior Citizen")))),"N/A")</f>
        <v>Adult</v>
      </c>
      <c r="I729" s="1">
        <v>0</v>
      </c>
      <c r="J729" s="1">
        <v>0</v>
      </c>
      <c r="K729" s="1">
        <f>SUM(Table1[[#This Row],[SibSp]:[Parch]])</f>
        <v>0</v>
      </c>
      <c r="L729" s="1" t="s">
        <v>91</v>
      </c>
      <c r="M729" s="14">
        <v>7.8</v>
      </c>
      <c r="N729" s="11" t="s">
        <v>1785</v>
      </c>
      <c r="O729" t="s">
        <v>1741</v>
      </c>
    </row>
    <row r="730" spans="1:15" ht="13.2" x14ac:dyDescent="0.25">
      <c r="A730" s="1">
        <v>147</v>
      </c>
      <c r="B730" s="1">
        <v>1</v>
      </c>
      <c r="C730" s="1" t="s">
        <v>1994</v>
      </c>
      <c r="D730" s="1">
        <v>3</v>
      </c>
      <c r="E730" s="1" t="s">
        <v>13</v>
      </c>
      <c r="F730" s="1">
        <v>27</v>
      </c>
      <c r="G730" s="1">
        <v>27</v>
      </c>
      <c r="H730" s="1" t="str">
        <f>IFERROR(IF(Table1[[#This Row],[Age]]&lt;12,"Child",IF(Table1[[#This Row],[Age]]&lt;19,"Teen",IF(Table1[[#This Row],[Age]]&lt;59,"Adult",IF(G730="N/A","N/A","Senior Citizen")))),"N/A")</f>
        <v>Adult</v>
      </c>
      <c r="I730" s="1">
        <v>0</v>
      </c>
      <c r="J730" s="1">
        <v>0</v>
      </c>
      <c r="K730" s="1">
        <f>SUM(Table1[[#This Row],[SibSp]:[Parch]])</f>
        <v>0</v>
      </c>
      <c r="L730" s="1" t="s">
        <v>1323</v>
      </c>
      <c r="M730" s="14">
        <v>7.7957999999999998</v>
      </c>
      <c r="N730" s="11" t="s">
        <v>1832</v>
      </c>
      <c r="O730" t="s">
        <v>1741</v>
      </c>
    </row>
    <row r="731" spans="1:15" ht="13.2" x14ac:dyDescent="0.25">
      <c r="A731" s="1">
        <v>392</v>
      </c>
      <c r="B731" s="1">
        <v>1</v>
      </c>
      <c r="C731" s="1" t="s">
        <v>1994</v>
      </c>
      <c r="D731" s="1">
        <v>3</v>
      </c>
      <c r="E731" s="1" t="s">
        <v>13</v>
      </c>
      <c r="F731" s="1">
        <v>21</v>
      </c>
      <c r="G731" s="1">
        <v>21</v>
      </c>
      <c r="H731" s="1" t="str">
        <f>IFERROR(IF(Table1[[#This Row],[Age]]&lt;12,"Child",IF(Table1[[#This Row],[Age]]&lt;19,"Teen",IF(Table1[[#This Row],[Age]]&lt;59,"Adult",IF(G731="N/A","N/A","Senior Citizen")))),"N/A")</f>
        <v>Adult</v>
      </c>
      <c r="I731" s="1">
        <v>0</v>
      </c>
      <c r="J731" s="1">
        <v>0</v>
      </c>
      <c r="K731" s="1">
        <f>SUM(Table1[[#This Row],[SibSp]:[Parch]])</f>
        <v>0</v>
      </c>
      <c r="L731" s="1" t="s">
        <v>1464</v>
      </c>
      <c r="M731" s="14">
        <v>7.7957999999999998</v>
      </c>
      <c r="N731" s="11" t="s">
        <v>1832</v>
      </c>
      <c r="O731" t="s">
        <v>1741</v>
      </c>
    </row>
    <row r="732" spans="1:15" ht="13.2" x14ac:dyDescent="0.25">
      <c r="A732" s="1">
        <v>396</v>
      </c>
      <c r="B732" s="1">
        <v>0</v>
      </c>
      <c r="C732" s="1" t="s">
        <v>1993</v>
      </c>
      <c r="D732" s="1">
        <v>3</v>
      </c>
      <c r="E732" s="1" t="s">
        <v>13</v>
      </c>
      <c r="F732" s="1">
        <v>22</v>
      </c>
      <c r="G732" s="1">
        <v>22</v>
      </c>
      <c r="H732" s="1" t="str">
        <f>IFERROR(IF(Table1[[#This Row],[Age]]&lt;12,"Child",IF(Table1[[#This Row],[Age]]&lt;19,"Teen",IF(Table1[[#This Row],[Age]]&lt;59,"Adult",IF(G732="N/A","N/A","Senior Citizen")))),"N/A")</f>
        <v>Adult</v>
      </c>
      <c r="I732" s="1">
        <v>0</v>
      </c>
      <c r="J732" s="1">
        <v>0</v>
      </c>
      <c r="K732" s="1">
        <f>SUM(Table1[[#This Row],[SibSp]:[Parch]])</f>
        <v>0</v>
      </c>
      <c r="L732" s="1" t="s">
        <v>1466</v>
      </c>
      <c r="M732" s="14">
        <v>7.7957999999999998</v>
      </c>
      <c r="N732" s="11" t="s">
        <v>1832</v>
      </c>
      <c r="O732" t="s">
        <v>1741</v>
      </c>
    </row>
    <row r="733" spans="1:15" ht="13.2" x14ac:dyDescent="0.25">
      <c r="A733" s="1">
        <v>500</v>
      </c>
      <c r="B733" s="1">
        <v>0</v>
      </c>
      <c r="C733" s="1" t="s">
        <v>1993</v>
      </c>
      <c r="D733" s="1">
        <v>3</v>
      </c>
      <c r="E733" s="1" t="s">
        <v>13</v>
      </c>
      <c r="F733" s="1">
        <v>24</v>
      </c>
      <c r="G733" s="1">
        <v>24</v>
      </c>
      <c r="H733" s="1" t="str">
        <f>IFERROR(IF(Table1[[#This Row],[Age]]&lt;12,"Child",IF(Table1[[#This Row],[Age]]&lt;19,"Teen",IF(Table1[[#This Row],[Age]]&lt;59,"Adult",IF(G733="N/A","N/A","Senior Citizen")))),"N/A")</f>
        <v>Adult</v>
      </c>
      <c r="I733" s="1">
        <v>0</v>
      </c>
      <c r="J733" s="1">
        <v>0</v>
      </c>
      <c r="K733" s="1">
        <f>SUM(Table1[[#This Row],[SibSp]:[Parch]])</f>
        <v>0</v>
      </c>
      <c r="L733" s="1" t="s">
        <v>1528</v>
      </c>
      <c r="M733" s="14">
        <v>7.7957999999999998</v>
      </c>
      <c r="N733" s="11" t="s">
        <v>1832</v>
      </c>
      <c r="O733" t="s">
        <v>1741</v>
      </c>
    </row>
    <row r="734" spans="1:15" ht="13.2" x14ac:dyDescent="0.25">
      <c r="A734" s="1">
        <v>689</v>
      </c>
      <c r="B734" s="1">
        <v>0</v>
      </c>
      <c r="C734" s="1" t="s">
        <v>1993</v>
      </c>
      <c r="D734" s="1">
        <v>3</v>
      </c>
      <c r="E734" s="1" t="s">
        <v>13</v>
      </c>
      <c r="F734" s="1">
        <v>18</v>
      </c>
      <c r="G734" s="1">
        <v>18</v>
      </c>
      <c r="H734" s="1" t="str">
        <f>IFERROR(IF(Table1[[#This Row],[Age]]&lt;12,"Child",IF(Table1[[#This Row],[Age]]&lt;19,"Teen",IF(Table1[[#This Row],[Age]]&lt;59,"Adult",IF(G734="N/A","N/A","Senior Citizen")))),"N/A")</f>
        <v>Teen</v>
      </c>
      <c r="I734" s="1">
        <v>0</v>
      </c>
      <c r="J734" s="1">
        <v>0</v>
      </c>
      <c r="K734" s="1">
        <f>SUM(Table1[[#This Row],[SibSp]:[Parch]])</f>
        <v>0</v>
      </c>
      <c r="L734" s="1" t="s">
        <v>1630</v>
      </c>
      <c r="M734" s="14">
        <v>7.7957999999999998</v>
      </c>
      <c r="N734" s="11" t="s">
        <v>1832</v>
      </c>
      <c r="O734" t="s">
        <v>1741</v>
      </c>
    </row>
    <row r="735" spans="1:15" ht="13.2" x14ac:dyDescent="0.25">
      <c r="A735" s="1">
        <v>757</v>
      </c>
      <c r="B735" s="1">
        <v>0</v>
      </c>
      <c r="C735" s="1" t="s">
        <v>1993</v>
      </c>
      <c r="D735" s="1">
        <v>3</v>
      </c>
      <c r="E735" s="1" t="s">
        <v>13</v>
      </c>
      <c r="F735" s="1">
        <v>28</v>
      </c>
      <c r="G735" s="1">
        <v>28</v>
      </c>
      <c r="H735" s="1" t="str">
        <f>IFERROR(IF(Table1[[#This Row],[Age]]&lt;12,"Child",IF(Table1[[#This Row],[Age]]&lt;19,"Teen",IF(Table1[[#This Row],[Age]]&lt;59,"Adult",IF(G735="N/A","N/A","Senior Citizen")))),"N/A")</f>
        <v>Adult</v>
      </c>
      <c r="I735" s="1">
        <v>0</v>
      </c>
      <c r="J735" s="1">
        <v>0</v>
      </c>
      <c r="K735" s="1">
        <f>SUM(Table1[[#This Row],[SibSp]:[Parch]])</f>
        <v>0</v>
      </c>
      <c r="L735" s="1" t="s">
        <v>1671</v>
      </c>
      <c r="M735" s="14">
        <v>7.7957999999999998</v>
      </c>
      <c r="N735" s="11" t="s">
        <v>1832</v>
      </c>
      <c r="O735" t="s">
        <v>1741</v>
      </c>
    </row>
    <row r="736" spans="1:15" ht="13.2" x14ac:dyDescent="0.25">
      <c r="A736" s="1">
        <v>83</v>
      </c>
      <c r="B736" s="1">
        <v>1</v>
      </c>
      <c r="C736" s="1" t="s">
        <v>1994</v>
      </c>
      <c r="D736" s="1">
        <v>3</v>
      </c>
      <c r="E736" s="1" t="s">
        <v>17</v>
      </c>
      <c r="G736" s="4" t="s">
        <v>1226</v>
      </c>
      <c r="H736" s="1" t="str">
        <f>IFERROR(IF(Table1[[#This Row],[Age]]&lt;12,"Child",IF(Table1[[#This Row],[Age]]&lt;19,"Teen",IF(Table1[[#This Row],[Age]]&lt;59,"Adult",IF(G736="N/A","N/A","Senior Citizen")))),"N/A")</f>
        <v>N/A</v>
      </c>
      <c r="I736" s="1">
        <v>0</v>
      </c>
      <c r="J736" s="1">
        <v>0</v>
      </c>
      <c r="K736" s="1">
        <f>SUM(Table1[[#This Row],[SibSp]:[Parch]])</f>
        <v>0</v>
      </c>
      <c r="L736" s="1" t="s">
        <v>1285</v>
      </c>
      <c r="M736" s="14">
        <v>7.7874999999999996</v>
      </c>
      <c r="N736" s="11" t="s">
        <v>1804</v>
      </c>
      <c r="O736" t="s">
        <v>1743</v>
      </c>
    </row>
    <row r="737" spans="1:15" ht="13.2" x14ac:dyDescent="0.25">
      <c r="A737" s="1">
        <v>108</v>
      </c>
      <c r="B737" s="1">
        <v>1</v>
      </c>
      <c r="C737" s="1" t="s">
        <v>1994</v>
      </c>
      <c r="D737" s="1">
        <v>3</v>
      </c>
      <c r="E737" s="1" t="s">
        <v>13</v>
      </c>
      <c r="G737" s="4" t="s">
        <v>1226</v>
      </c>
      <c r="H737" s="1" t="str">
        <f>IFERROR(IF(Table1[[#This Row],[Age]]&lt;12,"Child",IF(Table1[[#This Row],[Age]]&lt;19,"Teen",IF(Table1[[#This Row],[Age]]&lt;59,"Adult",IF(G737="N/A","N/A","Senior Citizen")))),"N/A")</f>
        <v>N/A</v>
      </c>
      <c r="I737" s="1">
        <v>0</v>
      </c>
      <c r="J737" s="1">
        <v>0</v>
      </c>
      <c r="K737" s="1">
        <f>SUM(Table1[[#This Row],[SibSp]:[Parch]])</f>
        <v>0</v>
      </c>
      <c r="L737" s="1" t="s">
        <v>1302</v>
      </c>
      <c r="M737" s="14">
        <v>7.7750000000000004</v>
      </c>
      <c r="N737" s="11" t="s">
        <v>1815</v>
      </c>
      <c r="O737" t="s">
        <v>1741</v>
      </c>
    </row>
    <row r="738" spans="1:15" ht="13.2" x14ac:dyDescent="0.25">
      <c r="A738" s="1">
        <v>163</v>
      </c>
      <c r="B738" s="1">
        <v>0</v>
      </c>
      <c r="C738" s="1" t="s">
        <v>1993</v>
      </c>
      <c r="D738" s="1">
        <v>3</v>
      </c>
      <c r="E738" s="1" t="s">
        <v>13</v>
      </c>
      <c r="F738" s="1">
        <v>26</v>
      </c>
      <c r="G738" s="1">
        <v>26</v>
      </c>
      <c r="H738" s="1" t="str">
        <f>IFERROR(IF(Table1[[#This Row],[Age]]&lt;12,"Child",IF(Table1[[#This Row],[Age]]&lt;19,"Teen",IF(Table1[[#This Row],[Age]]&lt;59,"Adult",IF(G738="N/A","N/A","Senior Citizen")))),"N/A")</f>
        <v>Adult</v>
      </c>
      <c r="I738" s="1">
        <v>0</v>
      </c>
      <c r="J738" s="1">
        <v>0</v>
      </c>
      <c r="K738" s="1">
        <f>SUM(Table1[[#This Row],[SibSp]:[Parch]])</f>
        <v>0</v>
      </c>
      <c r="L738" s="1" t="s">
        <v>1330</v>
      </c>
      <c r="M738" s="14">
        <v>7.7750000000000004</v>
      </c>
      <c r="N738" s="11" t="s">
        <v>1815</v>
      </c>
      <c r="O738" t="s">
        <v>1741</v>
      </c>
    </row>
    <row r="739" spans="1:15" ht="13.2" x14ac:dyDescent="0.25">
      <c r="A739" s="1">
        <v>232</v>
      </c>
      <c r="B739" s="1">
        <v>0</v>
      </c>
      <c r="C739" s="1" t="s">
        <v>1993</v>
      </c>
      <c r="D739" s="1">
        <v>3</v>
      </c>
      <c r="E739" s="1" t="s">
        <v>13</v>
      </c>
      <c r="F739" s="1">
        <v>29</v>
      </c>
      <c r="G739" s="1">
        <v>29</v>
      </c>
      <c r="H739" s="1" t="str">
        <f>IFERROR(IF(Table1[[#This Row],[Age]]&lt;12,"Child",IF(Table1[[#This Row],[Age]]&lt;19,"Teen",IF(Table1[[#This Row],[Age]]&lt;59,"Adult",IF(G739="N/A","N/A","Senior Citizen")))),"N/A")</f>
        <v>Adult</v>
      </c>
      <c r="I739" s="1">
        <v>0</v>
      </c>
      <c r="J739" s="1">
        <v>0</v>
      </c>
      <c r="K739" s="1">
        <f>SUM(Table1[[#This Row],[SibSp]:[Parch]])</f>
        <v>0</v>
      </c>
      <c r="L739" s="1" t="s">
        <v>1370</v>
      </c>
      <c r="M739" s="14">
        <v>7.7750000000000004</v>
      </c>
      <c r="N739" s="11" t="s">
        <v>1815</v>
      </c>
      <c r="O739" t="s">
        <v>1741</v>
      </c>
    </row>
    <row r="740" spans="1:15" ht="13.2" x14ac:dyDescent="0.25">
      <c r="A740" s="1">
        <v>247</v>
      </c>
      <c r="B740" s="1">
        <v>0</v>
      </c>
      <c r="C740" s="1" t="s">
        <v>1993</v>
      </c>
      <c r="D740" s="1">
        <v>3</v>
      </c>
      <c r="E740" s="1" t="s">
        <v>17</v>
      </c>
      <c r="F740" s="1">
        <v>25</v>
      </c>
      <c r="G740" s="1">
        <v>25</v>
      </c>
      <c r="H740" s="1" t="str">
        <f>IFERROR(IF(Table1[[#This Row],[Age]]&lt;12,"Child",IF(Table1[[#This Row],[Age]]&lt;19,"Teen",IF(Table1[[#This Row],[Age]]&lt;59,"Adult",IF(G740="N/A","N/A","Senior Citizen")))),"N/A")</f>
        <v>Adult</v>
      </c>
      <c r="I740" s="1">
        <v>0</v>
      </c>
      <c r="J740" s="1">
        <v>0</v>
      </c>
      <c r="K740" s="1">
        <f>SUM(Table1[[#This Row],[SibSp]:[Parch]])</f>
        <v>0</v>
      </c>
      <c r="L740" s="1" t="s">
        <v>1377</v>
      </c>
      <c r="M740" s="14">
        <v>7.7750000000000004</v>
      </c>
      <c r="N740" s="11" t="s">
        <v>1815</v>
      </c>
      <c r="O740" t="s">
        <v>1741</v>
      </c>
    </row>
    <row r="741" spans="1:15" ht="13.2" x14ac:dyDescent="0.25">
      <c r="A741" s="1">
        <v>268</v>
      </c>
      <c r="B741" s="1">
        <v>1</v>
      </c>
      <c r="C741" s="1" t="s">
        <v>1994</v>
      </c>
      <c r="D741" s="1">
        <v>3</v>
      </c>
      <c r="E741" s="1" t="s">
        <v>13</v>
      </c>
      <c r="F741" s="1">
        <v>25</v>
      </c>
      <c r="G741" s="1">
        <v>25</v>
      </c>
      <c r="H741" s="1" t="str">
        <f>IFERROR(IF(Table1[[#This Row],[Age]]&lt;12,"Child",IF(Table1[[#This Row],[Age]]&lt;19,"Teen",IF(Table1[[#This Row],[Age]]&lt;59,"Adult",IF(G741="N/A","N/A","Senior Citizen")))),"N/A")</f>
        <v>Adult</v>
      </c>
      <c r="I741" s="1">
        <v>1</v>
      </c>
      <c r="J741" s="1">
        <v>0</v>
      </c>
      <c r="K741" s="1">
        <f>SUM(Table1[[#This Row],[SibSp]:[Parch]])</f>
        <v>1</v>
      </c>
      <c r="L741" s="1" t="s">
        <v>1391</v>
      </c>
      <c r="M741" s="14">
        <v>7.7750000000000004</v>
      </c>
      <c r="N741" s="11" t="s">
        <v>1815</v>
      </c>
      <c r="O741" t="s">
        <v>1741</v>
      </c>
    </row>
    <row r="742" spans="1:15" ht="13.2" x14ac:dyDescent="0.25">
      <c r="A742" s="1">
        <v>380</v>
      </c>
      <c r="B742" s="1">
        <v>0</v>
      </c>
      <c r="C742" s="1" t="s">
        <v>1993</v>
      </c>
      <c r="D742" s="1">
        <v>3</v>
      </c>
      <c r="E742" s="1" t="s">
        <v>13</v>
      </c>
      <c r="F742" s="1">
        <v>19</v>
      </c>
      <c r="G742" s="1">
        <v>19</v>
      </c>
      <c r="H742" s="1" t="str">
        <f>IFERROR(IF(Table1[[#This Row],[Age]]&lt;12,"Child",IF(Table1[[#This Row],[Age]]&lt;19,"Teen",IF(Table1[[#This Row],[Age]]&lt;59,"Adult",IF(G742="N/A","N/A","Senior Citizen")))),"N/A")</f>
        <v>Adult</v>
      </c>
      <c r="I742" s="1">
        <v>0</v>
      </c>
      <c r="J742" s="1">
        <v>0</v>
      </c>
      <c r="K742" s="1">
        <f>SUM(Table1[[#This Row],[SibSp]:[Parch]])</f>
        <v>0</v>
      </c>
      <c r="L742" s="1" t="s">
        <v>1458</v>
      </c>
      <c r="M742" s="14">
        <v>7.7750000000000004</v>
      </c>
      <c r="N742" s="11" t="s">
        <v>1815</v>
      </c>
      <c r="O742" t="s">
        <v>1741</v>
      </c>
    </row>
    <row r="743" spans="1:15" ht="13.2" x14ac:dyDescent="0.25">
      <c r="A743" s="1">
        <v>409</v>
      </c>
      <c r="B743" s="1">
        <v>0</v>
      </c>
      <c r="C743" s="1" t="s">
        <v>1993</v>
      </c>
      <c r="D743" s="1">
        <v>3</v>
      </c>
      <c r="E743" s="1" t="s">
        <v>13</v>
      </c>
      <c r="F743" s="1">
        <v>21</v>
      </c>
      <c r="G743" s="1">
        <v>21</v>
      </c>
      <c r="H743" s="1" t="str">
        <f>IFERROR(IF(Table1[[#This Row],[Age]]&lt;12,"Child",IF(Table1[[#This Row],[Age]]&lt;19,"Teen",IF(Table1[[#This Row],[Age]]&lt;59,"Adult",IF(G743="N/A","N/A","Senior Citizen")))),"N/A")</f>
        <v>Adult</v>
      </c>
      <c r="I743" s="1">
        <v>0</v>
      </c>
      <c r="J743" s="1">
        <v>0</v>
      </c>
      <c r="K743" s="1">
        <f>SUM(Table1[[#This Row],[SibSp]:[Parch]])</f>
        <v>0</v>
      </c>
      <c r="L743" s="1" t="s">
        <v>1477</v>
      </c>
      <c r="M743" s="14">
        <v>7.7750000000000004</v>
      </c>
      <c r="N743" s="11" t="s">
        <v>1815</v>
      </c>
      <c r="O743" t="s">
        <v>1741</v>
      </c>
    </row>
    <row r="744" spans="1:15" ht="13.2" x14ac:dyDescent="0.25">
      <c r="A744" s="1">
        <v>443</v>
      </c>
      <c r="B744" s="1">
        <v>0</v>
      </c>
      <c r="C744" s="1" t="s">
        <v>1993</v>
      </c>
      <c r="D744" s="1">
        <v>3</v>
      </c>
      <c r="E744" s="1" t="s">
        <v>13</v>
      </c>
      <c r="F744" s="1">
        <v>25</v>
      </c>
      <c r="G744" s="1">
        <v>25</v>
      </c>
      <c r="H744" s="1" t="str">
        <f>IFERROR(IF(Table1[[#This Row],[Age]]&lt;12,"Child",IF(Table1[[#This Row],[Age]]&lt;19,"Teen",IF(Table1[[#This Row],[Age]]&lt;59,"Adult",IF(G744="N/A","N/A","Senior Citizen")))),"N/A")</f>
        <v>Adult</v>
      </c>
      <c r="I744" s="1">
        <v>1</v>
      </c>
      <c r="J744" s="1">
        <v>0</v>
      </c>
      <c r="K744" s="1">
        <f>SUM(Table1[[#This Row],[SibSp]:[Parch]])</f>
        <v>1</v>
      </c>
      <c r="L744" s="1" t="s">
        <v>1495</v>
      </c>
      <c r="M744" s="14">
        <v>7.7750000000000004</v>
      </c>
      <c r="N744" s="11" t="s">
        <v>1815</v>
      </c>
      <c r="O744" t="s">
        <v>1741</v>
      </c>
    </row>
    <row r="745" spans="1:15" ht="13.2" x14ac:dyDescent="0.25">
      <c r="A745" s="1">
        <v>555</v>
      </c>
      <c r="B745" s="1">
        <v>1</v>
      </c>
      <c r="C745" s="1" t="s">
        <v>1994</v>
      </c>
      <c r="D745" s="1">
        <v>3</v>
      </c>
      <c r="E745" s="1" t="s">
        <v>17</v>
      </c>
      <c r="F745" s="1">
        <v>22</v>
      </c>
      <c r="G745" s="1">
        <v>22</v>
      </c>
      <c r="H745" s="1" t="str">
        <f>IFERROR(IF(Table1[[#This Row],[Age]]&lt;12,"Child",IF(Table1[[#This Row],[Age]]&lt;19,"Teen",IF(Table1[[#This Row],[Age]]&lt;59,"Adult",IF(G745="N/A","N/A","Senior Citizen")))),"N/A")</f>
        <v>Adult</v>
      </c>
      <c r="I745" s="1">
        <v>0</v>
      </c>
      <c r="J745" s="1">
        <v>0</v>
      </c>
      <c r="K745" s="1">
        <f>SUM(Table1[[#This Row],[SibSp]:[Parch]])</f>
        <v>0</v>
      </c>
      <c r="L745" s="1" t="s">
        <v>1558</v>
      </c>
      <c r="M745" s="14">
        <v>7.7750000000000004</v>
      </c>
      <c r="N745" s="11" t="s">
        <v>1815</v>
      </c>
      <c r="O745" t="s">
        <v>1741</v>
      </c>
    </row>
    <row r="746" spans="1:15" ht="13.2" x14ac:dyDescent="0.25">
      <c r="A746" s="1">
        <v>668</v>
      </c>
      <c r="B746" s="1">
        <v>0</v>
      </c>
      <c r="C746" s="1" t="s">
        <v>1993</v>
      </c>
      <c r="D746" s="1">
        <v>3</v>
      </c>
      <c r="E746" s="1" t="s">
        <v>13</v>
      </c>
      <c r="G746" s="4" t="s">
        <v>1226</v>
      </c>
      <c r="H746" s="1" t="str">
        <f>IFERROR(IF(Table1[[#This Row],[Age]]&lt;12,"Child",IF(Table1[[#This Row],[Age]]&lt;19,"Teen",IF(Table1[[#This Row],[Age]]&lt;59,"Adult",IF(G746="N/A","N/A","Senior Citizen")))),"N/A")</f>
        <v>N/A</v>
      </c>
      <c r="I746" s="1">
        <v>0</v>
      </c>
      <c r="J746" s="1">
        <v>0</v>
      </c>
      <c r="K746" s="1">
        <f>SUM(Table1[[#This Row],[SibSp]:[Parch]])</f>
        <v>0</v>
      </c>
      <c r="L746" s="1" t="s">
        <v>1619</v>
      </c>
      <c r="M746" s="14">
        <v>7.7750000000000004</v>
      </c>
      <c r="N746" s="11" t="s">
        <v>1815</v>
      </c>
      <c r="O746" t="s">
        <v>1741</v>
      </c>
    </row>
    <row r="747" spans="1:15" ht="13.2" x14ac:dyDescent="0.25">
      <c r="A747" s="1">
        <v>676</v>
      </c>
      <c r="B747" s="1">
        <v>0</v>
      </c>
      <c r="C747" s="1" t="s">
        <v>1993</v>
      </c>
      <c r="D747" s="1">
        <v>3</v>
      </c>
      <c r="E747" s="1" t="s">
        <v>13</v>
      </c>
      <c r="F747" s="1">
        <v>18</v>
      </c>
      <c r="G747" s="1">
        <v>18</v>
      </c>
      <c r="H747" s="1" t="str">
        <f>IFERROR(IF(Table1[[#This Row],[Age]]&lt;12,"Child",IF(Table1[[#This Row],[Age]]&lt;19,"Teen",IF(Table1[[#This Row],[Age]]&lt;59,"Adult",IF(G747="N/A","N/A","Senior Citizen")))),"N/A")</f>
        <v>Teen</v>
      </c>
      <c r="I747" s="1">
        <v>0</v>
      </c>
      <c r="J747" s="1">
        <v>0</v>
      </c>
      <c r="K747" s="1">
        <f>SUM(Table1[[#This Row],[SibSp]:[Parch]])</f>
        <v>0</v>
      </c>
      <c r="L747" s="1" t="s">
        <v>1624</v>
      </c>
      <c r="M747" s="14">
        <v>7.7750000000000004</v>
      </c>
      <c r="N747" s="11" t="s">
        <v>1815</v>
      </c>
      <c r="O747" t="s">
        <v>1741</v>
      </c>
    </row>
    <row r="748" spans="1:15" ht="13.2" x14ac:dyDescent="0.25">
      <c r="A748" s="1">
        <v>720</v>
      </c>
      <c r="B748" s="1">
        <v>0</v>
      </c>
      <c r="C748" s="1" t="s">
        <v>1993</v>
      </c>
      <c r="D748" s="1">
        <v>3</v>
      </c>
      <c r="E748" s="1" t="s">
        <v>13</v>
      </c>
      <c r="F748" s="1">
        <v>33</v>
      </c>
      <c r="G748" s="1">
        <v>33</v>
      </c>
      <c r="H748" s="1" t="str">
        <f>IFERROR(IF(Table1[[#This Row],[Age]]&lt;12,"Child",IF(Table1[[#This Row],[Age]]&lt;19,"Teen",IF(Table1[[#This Row],[Age]]&lt;59,"Adult",IF(G748="N/A","N/A","Senior Citizen")))),"N/A")</f>
        <v>Adult</v>
      </c>
      <c r="I748" s="1">
        <v>0</v>
      </c>
      <c r="J748" s="1">
        <v>0</v>
      </c>
      <c r="K748" s="1">
        <f>SUM(Table1[[#This Row],[SibSp]:[Parch]])</f>
        <v>0</v>
      </c>
      <c r="L748" s="1" t="s">
        <v>1649</v>
      </c>
      <c r="M748" s="14">
        <v>7.7750000000000004</v>
      </c>
      <c r="N748" s="11" t="s">
        <v>1815</v>
      </c>
      <c r="O748" t="s">
        <v>1741</v>
      </c>
    </row>
    <row r="749" spans="1:15" ht="13.2" x14ac:dyDescent="0.25">
      <c r="A749" s="1">
        <v>765</v>
      </c>
      <c r="B749" s="1">
        <v>0</v>
      </c>
      <c r="C749" s="1" t="s">
        <v>1993</v>
      </c>
      <c r="D749" s="1">
        <v>3</v>
      </c>
      <c r="E749" s="1" t="s">
        <v>13</v>
      </c>
      <c r="F749" s="1">
        <v>16</v>
      </c>
      <c r="G749" s="1">
        <v>16</v>
      </c>
      <c r="H749" s="1" t="str">
        <f>IFERROR(IF(Table1[[#This Row],[Age]]&lt;12,"Child",IF(Table1[[#This Row],[Age]]&lt;19,"Teen",IF(Table1[[#This Row],[Age]]&lt;59,"Adult",IF(G749="N/A","N/A","Senior Citizen")))),"N/A")</f>
        <v>Teen</v>
      </c>
      <c r="I749" s="1">
        <v>0</v>
      </c>
      <c r="J749" s="1">
        <v>0</v>
      </c>
      <c r="K749" s="1">
        <f>SUM(Table1[[#This Row],[SibSp]:[Parch]])</f>
        <v>0</v>
      </c>
      <c r="L749" s="1" t="s">
        <v>1675</v>
      </c>
      <c r="M749" s="14">
        <v>7.7750000000000004</v>
      </c>
      <c r="N749" s="11" t="s">
        <v>1815</v>
      </c>
      <c r="O749" t="s">
        <v>1741</v>
      </c>
    </row>
    <row r="750" spans="1:15" ht="13.2" x14ac:dyDescent="0.25">
      <c r="A750" s="1">
        <v>806</v>
      </c>
      <c r="B750" s="1">
        <v>0</v>
      </c>
      <c r="C750" s="1" t="s">
        <v>1993</v>
      </c>
      <c r="D750" s="1">
        <v>3</v>
      </c>
      <c r="E750" s="1" t="s">
        <v>13</v>
      </c>
      <c r="F750" s="1">
        <v>31</v>
      </c>
      <c r="G750" s="1">
        <v>31</v>
      </c>
      <c r="H750" s="1" t="str">
        <f>IFERROR(IF(Table1[[#This Row],[Age]]&lt;12,"Child",IF(Table1[[#This Row],[Age]]&lt;19,"Teen",IF(Table1[[#This Row],[Age]]&lt;59,"Adult",IF(G750="N/A","N/A","Senior Citizen")))),"N/A")</f>
        <v>Adult</v>
      </c>
      <c r="I750" s="1">
        <v>0</v>
      </c>
      <c r="J750" s="1">
        <v>0</v>
      </c>
      <c r="K750" s="1">
        <f>SUM(Table1[[#This Row],[SibSp]:[Parch]])</f>
        <v>0</v>
      </c>
      <c r="L750" s="1" t="s">
        <v>1698</v>
      </c>
      <c r="M750" s="14">
        <v>7.7750000000000004</v>
      </c>
      <c r="N750" s="11" t="s">
        <v>1815</v>
      </c>
      <c r="O750" t="s">
        <v>1741</v>
      </c>
    </row>
    <row r="751" spans="1:15" ht="13.2" x14ac:dyDescent="0.25">
      <c r="A751" s="1">
        <v>808</v>
      </c>
      <c r="B751" s="1">
        <v>0</v>
      </c>
      <c r="C751" s="1" t="s">
        <v>1993</v>
      </c>
      <c r="D751" s="1">
        <v>3</v>
      </c>
      <c r="E751" s="1" t="s">
        <v>17</v>
      </c>
      <c r="F751" s="1">
        <v>18</v>
      </c>
      <c r="G751" s="1">
        <v>18</v>
      </c>
      <c r="H751" s="1" t="str">
        <f>IFERROR(IF(Table1[[#This Row],[Age]]&lt;12,"Child",IF(Table1[[#This Row],[Age]]&lt;19,"Teen",IF(Table1[[#This Row],[Age]]&lt;59,"Adult",IF(G751="N/A","N/A","Senior Citizen")))),"N/A")</f>
        <v>Teen</v>
      </c>
      <c r="I751" s="1">
        <v>0</v>
      </c>
      <c r="J751" s="1">
        <v>0</v>
      </c>
      <c r="K751" s="1">
        <f>SUM(Table1[[#This Row],[SibSp]:[Parch]])</f>
        <v>0</v>
      </c>
      <c r="L751" s="1" t="s">
        <v>1700</v>
      </c>
      <c r="M751" s="14">
        <v>7.7750000000000004</v>
      </c>
      <c r="N751" s="11" t="s">
        <v>1815</v>
      </c>
      <c r="O751" t="s">
        <v>1741</v>
      </c>
    </row>
    <row r="752" spans="1:15" ht="13.2" x14ac:dyDescent="0.25">
      <c r="A752" s="1">
        <v>852</v>
      </c>
      <c r="B752" s="1">
        <v>0</v>
      </c>
      <c r="C752" s="1" t="s">
        <v>1993</v>
      </c>
      <c r="D752" s="1">
        <v>3</v>
      </c>
      <c r="E752" s="1" t="s">
        <v>13</v>
      </c>
      <c r="F752" s="1">
        <v>74</v>
      </c>
      <c r="G752" s="1">
        <v>74</v>
      </c>
      <c r="H752" s="1" t="str">
        <f>IFERROR(IF(Table1[[#This Row],[Age]]&lt;12,"Child",IF(Table1[[#This Row],[Age]]&lt;19,"Teen",IF(Table1[[#This Row],[Age]]&lt;59,"Adult",IF(G752="N/A","N/A","Senior Citizen")))),"N/A")</f>
        <v>Senior Citizen</v>
      </c>
      <c r="I752" s="1">
        <v>0</v>
      </c>
      <c r="J752" s="1">
        <v>0</v>
      </c>
      <c r="K752" s="1">
        <f>SUM(Table1[[#This Row],[SibSp]:[Parch]])</f>
        <v>0</v>
      </c>
      <c r="L752" s="1" t="s">
        <v>1719</v>
      </c>
      <c r="M752" s="14">
        <v>7.7750000000000004</v>
      </c>
      <c r="N752" s="11" t="s">
        <v>1815</v>
      </c>
      <c r="O752" t="s">
        <v>1741</v>
      </c>
    </row>
    <row r="753" spans="1:15" ht="13.2" x14ac:dyDescent="0.25">
      <c r="A753" s="1">
        <v>33</v>
      </c>
      <c r="B753" s="1">
        <v>1</v>
      </c>
      <c r="C753" s="1" t="s">
        <v>1994</v>
      </c>
      <c r="D753" s="1">
        <v>3</v>
      </c>
      <c r="E753" s="1" t="s">
        <v>17</v>
      </c>
      <c r="G753" s="4" t="s">
        <v>1226</v>
      </c>
      <c r="H753" s="1" t="str">
        <f>IFERROR(IF(Table1[[#This Row],[Age]]&lt;12,"Child",IF(Table1[[#This Row],[Age]]&lt;19,"Teen",IF(Table1[[#This Row],[Age]]&lt;59,"Adult",IF(G753="N/A","N/A","Senior Citizen")))),"N/A")</f>
        <v>N/A</v>
      </c>
      <c r="I753" s="1">
        <v>0</v>
      </c>
      <c r="J753" s="1">
        <v>0</v>
      </c>
      <c r="K753" s="1">
        <f>SUM(Table1[[#This Row],[SibSp]:[Parch]])</f>
        <v>0</v>
      </c>
      <c r="L753" s="1" t="s">
        <v>1251</v>
      </c>
      <c r="M753" s="14">
        <v>7.75</v>
      </c>
      <c r="N753" s="11" t="s">
        <v>1772</v>
      </c>
      <c r="O753" t="s">
        <v>1743</v>
      </c>
    </row>
    <row r="754" spans="1:15" ht="13.2" x14ac:dyDescent="0.25">
      <c r="A754" s="1">
        <v>48</v>
      </c>
      <c r="B754" s="1">
        <v>1</v>
      </c>
      <c r="C754" s="1" t="s">
        <v>1994</v>
      </c>
      <c r="D754" s="1">
        <v>3</v>
      </c>
      <c r="E754" s="1" t="s">
        <v>17</v>
      </c>
      <c r="G754" s="4" t="s">
        <v>1226</v>
      </c>
      <c r="H754" s="1" t="str">
        <f>IFERROR(IF(Table1[[#This Row],[Age]]&lt;12,"Child",IF(Table1[[#This Row],[Age]]&lt;19,"Teen",IF(Table1[[#This Row],[Age]]&lt;59,"Adult",IF(G754="N/A","N/A","Senior Citizen")))),"N/A")</f>
        <v>N/A</v>
      </c>
      <c r="I754" s="1">
        <v>0</v>
      </c>
      <c r="J754" s="1">
        <v>0</v>
      </c>
      <c r="K754" s="1">
        <f>SUM(Table1[[#This Row],[SibSp]:[Parch]])</f>
        <v>0</v>
      </c>
      <c r="L754" s="1" t="s">
        <v>1261</v>
      </c>
      <c r="M754" s="14">
        <v>7.75</v>
      </c>
      <c r="N754" s="11" t="s">
        <v>1772</v>
      </c>
      <c r="O754" t="s">
        <v>1743</v>
      </c>
    </row>
    <row r="755" spans="1:15" ht="13.2" x14ac:dyDescent="0.25">
      <c r="A755" s="1">
        <v>117</v>
      </c>
      <c r="B755" s="1">
        <v>0</v>
      </c>
      <c r="C755" s="1" t="s">
        <v>1993</v>
      </c>
      <c r="D755" s="1">
        <v>3</v>
      </c>
      <c r="E755" s="1" t="s">
        <v>13</v>
      </c>
      <c r="F755" s="1">
        <v>70.5</v>
      </c>
      <c r="G755" s="1">
        <v>70.5</v>
      </c>
      <c r="H755" s="1" t="str">
        <f>IFERROR(IF(Table1[[#This Row],[Age]]&lt;12,"Child",IF(Table1[[#This Row],[Age]]&lt;19,"Teen",IF(Table1[[#This Row],[Age]]&lt;59,"Adult",IF(G755="N/A","N/A","Senior Citizen")))),"N/A")</f>
        <v>Senior Citizen</v>
      </c>
      <c r="I755" s="1">
        <v>0</v>
      </c>
      <c r="J755" s="1">
        <v>0</v>
      </c>
      <c r="K755" s="1">
        <f>SUM(Table1[[#This Row],[SibSp]:[Parch]])</f>
        <v>0</v>
      </c>
      <c r="L755" s="1" t="s">
        <v>1310</v>
      </c>
      <c r="M755" s="14">
        <v>7.75</v>
      </c>
      <c r="N755" s="11" t="s">
        <v>1772</v>
      </c>
      <c r="O755" t="s">
        <v>1743</v>
      </c>
    </row>
    <row r="756" spans="1:15" ht="13.2" x14ac:dyDescent="0.25">
      <c r="A756" s="1">
        <v>127</v>
      </c>
      <c r="B756" s="1">
        <v>0</v>
      </c>
      <c r="C756" s="1" t="s">
        <v>1993</v>
      </c>
      <c r="D756" s="1">
        <v>3</v>
      </c>
      <c r="E756" s="1" t="s">
        <v>13</v>
      </c>
      <c r="G756" s="4" t="s">
        <v>1226</v>
      </c>
      <c r="H756" s="1" t="str">
        <f>IFERROR(IF(Table1[[#This Row],[Age]]&lt;12,"Child",IF(Table1[[#This Row],[Age]]&lt;19,"Teen",IF(Table1[[#This Row],[Age]]&lt;59,"Adult",IF(G756="N/A","N/A","Senior Citizen")))),"N/A")</f>
        <v>N/A</v>
      </c>
      <c r="I756" s="1">
        <v>0</v>
      </c>
      <c r="J756" s="1">
        <v>0</v>
      </c>
      <c r="K756" s="1">
        <f>SUM(Table1[[#This Row],[SibSp]:[Parch]])</f>
        <v>0</v>
      </c>
      <c r="L756" s="1" t="s">
        <v>1312</v>
      </c>
      <c r="M756" s="14">
        <v>7.75</v>
      </c>
      <c r="N756" s="11" t="s">
        <v>1772</v>
      </c>
      <c r="O756" t="s">
        <v>1743</v>
      </c>
    </row>
    <row r="757" spans="1:15" ht="13.2" x14ac:dyDescent="0.25">
      <c r="A757" s="1">
        <v>142</v>
      </c>
      <c r="B757" s="1">
        <v>1</v>
      </c>
      <c r="C757" s="1" t="s">
        <v>1994</v>
      </c>
      <c r="D757" s="1">
        <v>3</v>
      </c>
      <c r="E757" s="1" t="s">
        <v>17</v>
      </c>
      <c r="F757" s="1">
        <v>22</v>
      </c>
      <c r="G757" s="1">
        <v>22</v>
      </c>
      <c r="H757" s="1" t="str">
        <f>IFERROR(IF(Table1[[#This Row],[Age]]&lt;12,"Child",IF(Table1[[#This Row],[Age]]&lt;19,"Teen",IF(Table1[[#This Row],[Age]]&lt;59,"Adult",IF(G757="N/A","N/A","Senior Citizen")))),"N/A")</f>
        <v>Adult</v>
      </c>
      <c r="I757" s="1">
        <v>0</v>
      </c>
      <c r="J757" s="1">
        <v>0</v>
      </c>
      <c r="K757" s="1">
        <f>SUM(Table1[[#This Row],[SibSp]:[Parch]])</f>
        <v>0</v>
      </c>
      <c r="L757" s="1" t="s">
        <v>1320</v>
      </c>
      <c r="M757" s="14">
        <v>7.75</v>
      </c>
      <c r="N757" s="11" t="s">
        <v>1772</v>
      </c>
      <c r="O757" t="s">
        <v>1741</v>
      </c>
    </row>
    <row r="758" spans="1:15" ht="13.2" x14ac:dyDescent="0.25">
      <c r="A758" s="1">
        <v>197</v>
      </c>
      <c r="B758" s="1">
        <v>0</v>
      </c>
      <c r="C758" s="1" t="s">
        <v>1993</v>
      </c>
      <c r="D758" s="1">
        <v>3</v>
      </c>
      <c r="E758" s="1" t="s">
        <v>13</v>
      </c>
      <c r="G758" s="4" t="s">
        <v>1226</v>
      </c>
      <c r="H758" s="1" t="str">
        <f>IFERROR(IF(Table1[[#This Row],[Age]]&lt;12,"Child",IF(Table1[[#This Row],[Age]]&lt;19,"Teen",IF(Table1[[#This Row],[Age]]&lt;59,"Adult",IF(G758="N/A","N/A","Senior Citizen")))),"N/A")</f>
        <v>N/A</v>
      </c>
      <c r="I758" s="1">
        <v>0</v>
      </c>
      <c r="J758" s="1">
        <v>0</v>
      </c>
      <c r="K758" s="1">
        <f>SUM(Table1[[#This Row],[SibSp]:[Parch]])</f>
        <v>0</v>
      </c>
      <c r="L758" s="1" t="s">
        <v>1349</v>
      </c>
      <c r="M758" s="14">
        <v>7.75</v>
      </c>
      <c r="N758" s="11" t="s">
        <v>1772</v>
      </c>
      <c r="O758" t="s">
        <v>1743</v>
      </c>
    </row>
    <row r="759" spans="1:15" ht="13.2" x14ac:dyDescent="0.25">
      <c r="A759" s="1">
        <v>199</v>
      </c>
      <c r="B759" s="1">
        <v>1</v>
      </c>
      <c r="C759" s="1" t="s">
        <v>1994</v>
      </c>
      <c r="D759" s="1">
        <v>3</v>
      </c>
      <c r="E759" s="1" t="s">
        <v>17</v>
      </c>
      <c r="G759" s="4" t="s">
        <v>1226</v>
      </c>
      <c r="H759" s="1" t="str">
        <f>IFERROR(IF(Table1[[#This Row],[Age]]&lt;12,"Child",IF(Table1[[#This Row],[Age]]&lt;19,"Teen",IF(Table1[[#This Row],[Age]]&lt;59,"Adult",IF(G759="N/A","N/A","Senior Citizen")))),"N/A")</f>
        <v>N/A</v>
      </c>
      <c r="I759" s="1">
        <v>0</v>
      </c>
      <c r="J759" s="1">
        <v>0</v>
      </c>
      <c r="K759" s="1">
        <f>SUM(Table1[[#This Row],[SibSp]:[Parch]])</f>
        <v>0</v>
      </c>
      <c r="L759" s="1" t="s">
        <v>1351</v>
      </c>
      <c r="M759" s="14">
        <v>7.75</v>
      </c>
      <c r="N759" s="11" t="s">
        <v>1772</v>
      </c>
      <c r="O759" t="s">
        <v>1743</v>
      </c>
    </row>
    <row r="760" spans="1:15" ht="13.2" x14ac:dyDescent="0.25">
      <c r="A760" s="1">
        <v>209</v>
      </c>
      <c r="B760" s="1">
        <v>1</v>
      </c>
      <c r="C760" s="1" t="s">
        <v>1994</v>
      </c>
      <c r="D760" s="1">
        <v>3</v>
      </c>
      <c r="E760" s="1" t="s">
        <v>17</v>
      </c>
      <c r="F760" s="1">
        <v>16</v>
      </c>
      <c r="G760" s="1">
        <v>16</v>
      </c>
      <c r="H760" s="1" t="str">
        <f>IFERROR(IF(Table1[[#This Row],[Age]]&lt;12,"Child",IF(Table1[[#This Row],[Age]]&lt;19,"Teen",IF(Table1[[#This Row],[Age]]&lt;59,"Adult",IF(G760="N/A","N/A","Senior Citizen")))),"N/A")</f>
        <v>Teen</v>
      </c>
      <c r="I760" s="1">
        <v>0</v>
      </c>
      <c r="J760" s="1">
        <v>0</v>
      </c>
      <c r="K760" s="1">
        <f>SUM(Table1[[#This Row],[SibSp]:[Parch]])</f>
        <v>0</v>
      </c>
      <c r="L760" s="1" t="s">
        <v>1358</v>
      </c>
      <c r="M760" s="14">
        <v>7.75</v>
      </c>
      <c r="N760" s="11" t="s">
        <v>1772</v>
      </c>
      <c r="O760" t="s">
        <v>1743</v>
      </c>
    </row>
    <row r="761" spans="1:15" ht="13.2" x14ac:dyDescent="0.25">
      <c r="A761" s="1">
        <v>215</v>
      </c>
      <c r="B761" s="1">
        <v>0</v>
      </c>
      <c r="C761" s="1" t="s">
        <v>1993</v>
      </c>
      <c r="D761" s="1">
        <v>3</v>
      </c>
      <c r="E761" s="1" t="s">
        <v>13</v>
      </c>
      <c r="G761" s="4" t="s">
        <v>1226</v>
      </c>
      <c r="H761" s="1" t="str">
        <f>IFERROR(IF(Table1[[#This Row],[Age]]&lt;12,"Child",IF(Table1[[#This Row],[Age]]&lt;19,"Teen",IF(Table1[[#This Row],[Age]]&lt;59,"Adult",IF(G761="N/A","N/A","Senior Citizen")))),"N/A")</f>
        <v>N/A</v>
      </c>
      <c r="I761" s="1">
        <v>1</v>
      </c>
      <c r="J761" s="1">
        <v>0</v>
      </c>
      <c r="K761" s="1">
        <f>SUM(Table1[[#This Row],[SibSp]:[Parch]])</f>
        <v>1</v>
      </c>
      <c r="L761" s="1" t="s">
        <v>1361</v>
      </c>
      <c r="M761" s="14">
        <v>7.75</v>
      </c>
      <c r="N761" s="11" t="s">
        <v>1772</v>
      </c>
      <c r="O761" t="s">
        <v>1743</v>
      </c>
    </row>
    <row r="762" spans="1:15" ht="13.2" x14ac:dyDescent="0.25">
      <c r="A762" s="1">
        <v>261</v>
      </c>
      <c r="B762" s="1">
        <v>0</v>
      </c>
      <c r="C762" s="1" t="s">
        <v>1993</v>
      </c>
      <c r="D762" s="1">
        <v>3</v>
      </c>
      <c r="E762" s="1" t="s">
        <v>13</v>
      </c>
      <c r="G762" s="4" t="s">
        <v>1226</v>
      </c>
      <c r="H762" s="1" t="str">
        <f>IFERROR(IF(Table1[[#This Row],[Age]]&lt;12,"Child",IF(Table1[[#This Row],[Age]]&lt;19,"Teen",IF(Table1[[#This Row],[Age]]&lt;59,"Adult",IF(G762="N/A","N/A","Senior Citizen")))),"N/A")</f>
        <v>N/A</v>
      </c>
      <c r="I762" s="1">
        <v>0</v>
      </c>
      <c r="J762" s="1">
        <v>0</v>
      </c>
      <c r="K762" s="1">
        <f>SUM(Table1[[#This Row],[SibSp]:[Parch]])</f>
        <v>0</v>
      </c>
      <c r="L762" s="1" t="s">
        <v>1387</v>
      </c>
      <c r="M762" s="14">
        <v>7.75</v>
      </c>
      <c r="N762" s="11" t="s">
        <v>1772</v>
      </c>
      <c r="O762" t="s">
        <v>1743</v>
      </c>
    </row>
    <row r="763" spans="1:15" ht="13.2" x14ac:dyDescent="0.25">
      <c r="A763" s="1">
        <v>265</v>
      </c>
      <c r="B763" s="1">
        <v>0</v>
      </c>
      <c r="C763" s="1" t="s">
        <v>1993</v>
      </c>
      <c r="D763" s="1">
        <v>3</v>
      </c>
      <c r="E763" s="1" t="s">
        <v>17</v>
      </c>
      <c r="G763" s="4" t="s">
        <v>1226</v>
      </c>
      <c r="H763" s="1" t="str">
        <f>IFERROR(IF(Table1[[#This Row],[Age]]&lt;12,"Child",IF(Table1[[#This Row],[Age]]&lt;19,"Teen",IF(Table1[[#This Row],[Age]]&lt;59,"Adult",IF(G763="N/A","N/A","Senior Citizen")))),"N/A")</f>
        <v>N/A</v>
      </c>
      <c r="I763" s="1">
        <v>0</v>
      </c>
      <c r="J763" s="1">
        <v>0</v>
      </c>
      <c r="K763" s="1">
        <f>SUM(Table1[[#This Row],[SibSp]:[Parch]])</f>
        <v>0</v>
      </c>
      <c r="L763" s="1" t="s">
        <v>1390</v>
      </c>
      <c r="M763" s="14">
        <v>7.75</v>
      </c>
      <c r="N763" s="11" t="s">
        <v>1772</v>
      </c>
      <c r="O763" t="s">
        <v>1743</v>
      </c>
    </row>
    <row r="764" spans="1:15" ht="13.2" x14ac:dyDescent="0.25">
      <c r="A764" s="1">
        <v>275</v>
      </c>
      <c r="B764" s="1">
        <v>1</v>
      </c>
      <c r="C764" s="1" t="s">
        <v>1994</v>
      </c>
      <c r="D764" s="1">
        <v>3</v>
      </c>
      <c r="E764" s="1" t="s">
        <v>17</v>
      </c>
      <c r="G764" s="4" t="s">
        <v>1226</v>
      </c>
      <c r="H764" s="1" t="str">
        <f>IFERROR(IF(Table1[[#This Row],[Age]]&lt;12,"Child",IF(Table1[[#This Row],[Age]]&lt;19,"Teen",IF(Table1[[#This Row],[Age]]&lt;59,"Adult",IF(G764="N/A","N/A","Senior Citizen")))),"N/A")</f>
        <v>N/A</v>
      </c>
      <c r="I764" s="1">
        <v>0</v>
      </c>
      <c r="J764" s="1">
        <v>0</v>
      </c>
      <c r="K764" s="1">
        <f>SUM(Table1[[#This Row],[SibSp]:[Parch]])</f>
        <v>0</v>
      </c>
      <c r="L764" s="1" t="s">
        <v>1394</v>
      </c>
      <c r="M764" s="14">
        <v>7.75</v>
      </c>
      <c r="N764" s="11" t="s">
        <v>1772</v>
      </c>
      <c r="O764" t="s">
        <v>1743</v>
      </c>
    </row>
    <row r="765" spans="1:15" ht="13.2" x14ac:dyDescent="0.25">
      <c r="A765" s="1">
        <v>277</v>
      </c>
      <c r="B765" s="1">
        <v>0</v>
      </c>
      <c r="C765" s="1" t="s">
        <v>1993</v>
      </c>
      <c r="D765" s="1">
        <v>3</v>
      </c>
      <c r="E765" s="1" t="s">
        <v>17</v>
      </c>
      <c r="F765" s="1">
        <v>45</v>
      </c>
      <c r="G765" s="1">
        <v>45</v>
      </c>
      <c r="H765" s="1" t="str">
        <f>IFERROR(IF(Table1[[#This Row],[Age]]&lt;12,"Child",IF(Table1[[#This Row],[Age]]&lt;19,"Teen",IF(Table1[[#This Row],[Age]]&lt;59,"Adult",IF(G765="N/A","N/A","Senior Citizen")))),"N/A")</f>
        <v>Adult</v>
      </c>
      <c r="I765" s="1">
        <v>0</v>
      </c>
      <c r="J765" s="1">
        <v>0</v>
      </c>
      <c r="K765" s="1">
        <f>SUM(Table1[[#This Row],[SibSp]:[Parch]])</f>
        <v>0</v>
      </c>
      <c r="L765" s="1" t="s">
        <v>1396</v>
      </c>
      <c r="M765" s="14">
        <v>7.75</v>
      </c>
      <c r="N765" s="11" t="s">
        <v>1772</v>
      </c>
      <c r="O765" t="s">
        <v>1741</v>
      </c>
    </row>
    <row r="766" spans="1:15" ht="13.2" x14ac:dyDescent="0.25">
      <c r="A766" s="1">
        <v>281</v>
      </c>
      <c r="B766" s="1">
        <v>0</v>
      </c>
      <c r="C766" s="1" t="s">
        <v>1993</v>
      </c>
      <c r="D766" s="1">
        <v>3</v>
      </c>
      <c r="E766" s="1" t="s">
        <v>13</v>
      </c>
      <c r="F766" s="1">
        <v>65</v>
      </c>
      <c r="G766" s="1">
        <v>65</v>
      </c>
      <c r="H766" s="1" t="str">
        <f>IFERROR(IF(Table1[[#This Row],[Age]]&lt;12,"Child",IF(Table1[[#This Row],[Age]]&lt;19,"Teen",IF(Table1[[#This Row],[Age]]&lt;59,"Adult",IF(G766="N/A","N/A","Senior Citizen")))),"N/A")</f>
        <v>Senior Citizen</v>
      </c>
      <c r="I766" s="1">
        <v>0</v>
      </c>
      <c r="J766" s="1">
        <v>0</v>
      </c>
      <c r="K766" s="1">
        <f>SUM(Table1[[#This Row],[SibSp]:[Parch]])</f>
        <v>0</v>
      </c>
      <c r="L766" s="1" t="s">
        <v>1398</v>
      </c>
      <c r="M766" s="14">
        <v>7.75</v>
      </c>
      <c r="N766" s="11" t="s">
        <v>1772</v>
      </c>
      <c r="O766" t="s">
        <v>1743</v>
      </c>
    </row>
    <row r="767" spans="1:15" ht="13.2" x14ac:dyDescent="0.25">
      <c r="A767" s="1">
        <v>290</v>
      </c>
      <c r="B767" s="1">
        <v>1</v>
      </c>
      <c r="C767" s="1" t="s">
        <v>1994</v>
      </c>
      <c r="D767" s="1">
        <v>3</v>
      </c>
      <c r="E767" s="1" t="s">
        <v>17</v>
      </c>
      <c r="F767" s="1">
        <v>22</v>
      </c>
      <c r="G767" s="1">
        <v>22</v>
      </c>
      <c r="H767" s="1" t="str">
        <f>IFERROR(IF(Table1[[#This Row],[Age]]&lt;12,"Child",IF(Table1[[#This Row],[Age]]&lt;19,"Teen",IF(Table1[[#This Row],[Age]]&lt;59,"Adult",IF(G767="N/A","N/A","Senior Citizen")))),"N/A")</f>
        <v>Adult</v>
      </c>
      <c r="I767" s="1">
        <v>0</v>
      </c>
      <c r="J767" s="1">
        <v>0</v>
      </c>
      <c r="K767" s="1">
        <f>SUM(Table1[[#This Row],[SibSp]:[Parch]])</f>
        <v>0</v>
      </c>
      <c r="L767" s="1" t="s">
        <v>1406</v>
      </c>
      <c r="M767" s="14">
        <v>7.75</v>
      </c>
      <c r="N767" s="11" t="s">
        <v>1772</v>
      </c>
      <c r="O767" t="s">
        <v>1743</v>
      </c>
    </row>
    <row r="768" spans="1:15" ht="13.2" x14ac:dyDescent="0.25">
      <c r="A768" s="1">
        <v>301</v>
      </c>
      <c r="B768" s="1">
        <v>1</v>
      </c>
      <c r="C768" s="1" t="s">
        <v>1994</v>
      </c>
      <c r="D768" s="1">
        <v>3</v>
      </c>
      <c r="E768" s="1" t="s">
        <v>17</v>
      </c>
      <c r="G768" s="4" t="s">
        <v>1226</v>
      </c>
      <c r="H768" s="1" t="str">
        <f>IFERROR(IF(Table1[[#This Row],[Age]]&lt;12,"Child",IF(Table1[[#This Row],[Age]]&lt;19,"Teen",IF(Table1[[#This Row],[Age]]&lt;59,"Adult",IF(G768="N/A","N/A","Senior Citizen")))),"N/A")</f>
        <v>N/A</v>
      </c>
      <c r="I768" s="1">
        <v>0</v>
      </c>
      <c r="J768" s="1">
        <v>0</v>
      </c>
      <c r="K768" s="1">
        <f>SUM(Table1[[#This Row],[SibSp]:[Parch]])</f>
        <v>0</v>
      </c>
      <c r="L768" s="1" t="s">
        <v>1414</v>
      </c>
      <c r="M768" s="14">
        <v>7.75</v>
      </c>
      <c r="N768" s="11" t="s">
        <v>1772</v>
      </c>
      <c r="O768" t="s">
        <v>1743</v>
      </c>
    </row>
    <row r="769" spans="1:15" ht="13.2" x14ac:dyDescent="0.25">
      <c r="A769" s="1">
        <v>369</v>
      </c>
      <c r="B769" s="1">
        <v>1</v>
      </c>
      <c r="C769" s="1" t="s">
        <v>1994</v>
      </c>
      <c r="D769" s="1">
        <v>3</v>
      </c>
      <c r="E769" s="1" t="s">
        <v>17</v>
      </c>
      <c r="G769" s="4" t="s">
        <v>1226</v>
      </c>
      <c r="H769" s="1" t="str">
        <f>IFERROR(IF(Table1[[#This Row],[Age]]&lt;12,"Child",IF(Table1[[#This Row],[Age]]&lt;19,"Teen",IF(Table1[[#This Row],[Age]]&lt;59,"Adult",IF(G769="N/A","N/A","Senior Citizen")))),"N/A")</f>
        <v>N/A</v>
      </c>
      <c r="I769" s="1">
        <v>0</v>
      </c>
      <c r="J769" s="1">
        <v>0</v>
      </c>
      <c r="K769" s="1">
        <f>SUM(Table1[[#This Row],[SibSp]:[Parch]])</f>
        <v>0</v>
      </c>
      <c r="L769" s="1" t="s">
        <v>1452</v>
      </c>
      <c r="M769" s="14">
        <v>7.75</v>
      </c>
      <c r="N769" s="11" t="s">
        <v>1772</v>
      </c>
      <c r="O769" t="s">
        <v>1743</v>
      </c>
    </row>
    <row r="770" spans="1:15" ht="13.2" x14ac:dyDescent="0.25">
      <c r="A770" s="1">
        <v>407</v>
      </c>
      <c r="B770" s="1">
        <v>0</v>
      </c>
      <c r="C770" s="1" t="s">
        <v>1993</v>
      </c>
      <c r="D770" s="1">
        <v>3</v>
      </c>
      <c r="E770" s="1" t="s">
        <v>13</v>
      </c>
      <c r="F770" s="1">
        <v>51</v>
      </c>
      <c r="G770" s="1">
        <v>51</v>
      </c>
      <c r="H770" s="1" t="str">
        <f>IFERROR(IF(Table1[[#This Row],[Age]]&lt;12,"Child",IF(Table1[[#This Row],[Age]]&lt;19,"Teen",IF(Table1[[#This Row],[Age]]&lt;59,"Adult",IF(G770="N/A","N/A","Senior Citizen")))),"N/A")</f>
        <v>Adult</v>
      </c>
      <c r="I770" s="1">
        <v>0</v>
      </c>
      <c r="J770" s="1">
        <v>0</v>
      </c>
      <c r="K770" s="1">
        <f>SUM(Table1[[#This Row],[SibSp]:[Parch]])</f>
        <v>0</v>
      </c>
      <c r="L770" s="1" t="s">
        <v>1475</v>
      </c>
      <c r="M770" s="14">
        <v>7.75</v>
      </c>
      <c r="N770" s="11" t="s">
        <v>1772</v>
      </c>
      <c r="O770" t="s">
        <v>1741</v>
      </c>
    </row>
    <row r="771" spans="1:15" ht="13.2" x14ac:dyDescent="0.25">
      <c r="A771" s="1">
        <v>429</v>
      </c>
      <c r="B771" s="1">
        <v>0</v>
      </c>
      <c r="C771" s="1" t="s">
        <v>1993</v>
      </c>
      <c r="D771" s="1">
        <v>3</v>
      </c>
      <c r="E771" s="1" t="s">
        <v>13</v>
      </c>
      <c r="G771" s="4" t="s">
        <v>1226</v>
      </c>
      <c r="H771" s="1" t="str">
        <f>IFERROR(IF(Table1[[#This Row],[Age]]&lt;12,"Child",IF(Table1[[#This Row],[Age]]&lt;19,"Teen",IF(Table1[[#This Row],[Age]]&lt;59,"Adult",IF(G771="N/A","N/A","Senior Citizen")))),"N/A")</f>
        <v>N/A</v>
      </c>
      <c r="I771" s="1">
        <v>0</v>
      </c>
      <c r="J771" s="1">
        <v>0</v>
      </c>
      <c r="K771" s="1">
        <f>SUM(Table1[[#This Row],[SibSp]:[Parch]])</f>
        <v>0</v>
      </c>
      <c r="L771" s="1" t="s">
        <v>1490</v>
      </c>
      <c r="M771" s="14">
        <v>7.75</v>
      </c>
      <c r="N771" s="11" t="s">
        <v>1772</v>
      </c>
      <c r="O771" t="s">
        <v>1743</v>
      </c>
    </row>
    <row r="772" spans="1:15" ht="13.2" x14ac:dyDescent="0.25">
      <c r="A772" s="1">
        <v>460</v>
      </c>
      <c r="B772" s="1">
        <v>0</v>
      </c>
      <c r="C772" s="1" t="s">
        <v>1993</v>
      </c>
      <c r="D772" s="1">
        <v>3</v>
      </c>
      <c r="E772" s="1" t="s">
        <v>13</v>
      </c>
      <c r="G772" s="4" t="s">
        <v>1226</v>
      </c>
      <c r="H772" s="1" t="str">
        <f>IFERROR(IF(Table1[[#This Row],[Age]]&lt;12,"Child",IF(Table1[[#This Row],[Age]]&lt;19,"Teen",IF(Table1[[#This Row],[Age]]&lt;59,"Adult",IF(G772="N/A","N/A","Senior Citizen")))),"N/A")</f>
        <v>N/A</v>
      </c>
      <c r="I772" s="1">
        <v>0</v>
      </c>
      <c r="J772" s="1">
        <v>0</v>
      </c>
      <c r="K772" s="1">
        <f>SUM(Table1[[#This Row],[SibSp]:[Parch]])</f>
        <v>0</v>
      </c>
      <c r="L772" s="1" t="s">
        <v>1508</v>
      </c>
      <c r="M772" s="14">
        <v>7.75</v>
      </c>
      <c r="N772" s="11" t="s">
        <v>1772</v>
      </c>
      <c r="O772" t="s">
        <v>1743</v>
      </c>
    </row>
    <row r="773" spans="1:15" ht="13.2" x14ac:dyDescent="0.25">
      <c r="A773" s="1">
        <v>502</v>
      </c>
      <c r="B773" s="1">
        <v>0</v>
      </c>
      <c r="C773" s="1" t="s">
        <v>1993</v>
      </c>
      <c r="D773" s="1">
        <v>3</v>
      </c>
      <c r="E773" s="1" t="s">
        <v>17</v>
      </c>
      <c r="F773" s="1">
        <v>21</v>
      </c>
      <c r="G773" s="1">
        <v>21</v>
      </c>
      <c r="H773" s="1" t="str">
        <f>IFERROR(IF(Table1[[#This Row],[Age]]&lt;12,"Child",IF(Table1[[#This Row],[Age]]&lt;19,"Teen",IF(Table1[[#This Row],[Age]]&lt;59,"Adult",IF(G773="N/A","N/A","Senior Citizen")))),"N/A")</f>
        <v>Adult</v>
      </c>
      <c r="I773" s="1">
        <v>0</v>
      </c>
      <c r="J773" s="1">
        <v>0</v>
      </c>
      <c r="K773" s="1">
        <f>SUM(Table1[[#This Row],[SibSp]:[Parch]])</f>
        <v>0</v>
      </c>
      <c r="L773" s="1" t="s">
        <v>1530</v>
      </c>
      <c r="M773" s="14">
        <v>7.75</v>
      </c>
      <c r="N773" s="11" t="s">
        <v>1772</v>
      </c>
      <c r="O773" t="s">
        <v>1743</v>
      </c>
    </row>
    <row r="774" spans="1:15" ht="13.2" x14ac:dyDescent="0.25">
      <c r="A774" s="1">
        <v>511</v>
      </c>
      <c r="B774" s="1">
        <v>1</v>
      </c>
      <c r="C774" s="1" t="s">
        <v>1994</v>
      </c>
      <c r="D774" s="1">
        <v>3</v>
      </c>
      <c r="E774" s="1" t="s">
        <v>13</v>
      </c>
      <c r="F774" s="1">
        <v>29</v>
      </c>
      <c r="G774" s="1">
        <v>29</v>
      </c>
      <c r="H774" s="1" t="str">
        <f>IFERROR(IF(Table1[[#This Row],[Age]]&lt;12,"Child",IF(Table1[[#This Row],[Age]]&lt;19,"Teen",IF(Table1[[#This Row],[Age]]&lt;59,"Adult",IF(G774="N/A","N/A","Senior Citizen")))),"N/A")</f>
        <v>Adult</v>
      </c>
      <c r="I774" s="1">
        <v>0</v>
      </c>
      <c r="J774" s="1">
        <v>0</v>
      </c>
      <c r="K774" s="1">
        <f>SUM(Table1[[#This Row],[SibSp]:[Parch]])</f>
        <v>0</v>
      </c>
      <c r="L774" s="1" t="s">
        <v>1535</v>
      </c>
      <c r="M774" s="14">
        <v>7.75</v>
      </c>
      <c r="N774" s="11" t="s">
        <v>1772</v>
      </c>
      <c r="O774" t="s">
        <v>1743</v>
      </c>
    </row>
    <row r="775" spans="1:15" ht="13.2" x14ac:dyDescent="0.25">
      <c r="A775" s="1">
        <v>526</v>
      </c>
      <c r="B775" s="1">
        <v>0</v>
      </c>
      <c r="C775" s="1" t="s">
        <v>1993</v>
      </c>
      <c r="D775" s="1">
        <v>3</v>
      </c>
      <c r="E775" s="1" t="s">
        <v>13</v>
      </c>
      <c r="F775" s="1">
        <v>40.5</v>
      </c>
      <c r="G775" s="1">
        <v>40.5</v>
      </c>
      <c r="H775" s="1" t="str">
        <f>IFERROR(IF(Table1[[#This Row],[Age]]&lt;12,"Child",IF(Table1[[#This Row],[Age]]&lt;19,"Teen",IF(Table1[[#This Row],[Age]]&lt;59,"Adult",IF(G775="N/A","N/A","Senior Citizen")))),"N/A")</f>
        <v>Adult</v>
      </c>
      <c r="I775" s="1">
        <v>0</v>
      </c>
      <c r="J775" s="1">
        <v>0</v>
      </c>
      <c r="K775" s="1">
        <f>SUM(Table1[[#This Row],[SibSp]:[Parch]])</f>
        <v>0</v>
      </c>
      <c r="L775" s="1" t="s">
        <v>1544</v>
      </c>
      <c r="M775" s="14">
        <v>7.75</v>
      </c>
      <c r="N775" s="11" t="s">
        <v>1772</v>
      </c>
      <c r="O775" t="s">
        <v>1743</v>
      </c>
    </row>
    <row r="776" spans="1:15" ht="13.2" x14ac:dyDescent="0.25">
      <c r="A776" s="1">
        <v>561</v>
      </c>
      <c r="B776" s="1">
        <v>0</v>
      </c>
      <c r="C776" s="1" t="s">
        <v>1993</v>
      </c>
      <c r="D776" s="1">
        <v>3</v>
      </c>
      <c r="E776" s="1" t="s">
        <v>13</v>
      </c>
      <c r="G776" s="4" t="s">
        <v>1226</v>
      </c>
      <c r="H776" s="1" t="str">
        <f>IFERROR(IF(Table1[[#This Row],[Age]]&lt;12,"Child",IF(Table1[[#This Row],[Age]]&lt;19,"Teen",IF(Table1[[#This Row],[Age]]&lt;59,"Adult",IF(G776="N/A","N/A","Senior Citizen")))),"N/A")</f>
        <v>N/A</v>
      </c>
      <c r="I776" s="1">
        <v>0</v>
      </c>
      <c r="J776" s="1">
        <v>0</v>
      </c>
      <c r="K776" s="1">
        <f>SUM(Table1[[#This Row],[SibSp]:[Parch]])</f>
        <v>0</v>
      </c>
      <c r="L776" s="1" t="s">
        <v>1562</v>
      </c>
      <c r="M776" s="14">
        <v>7.75</v>
      </c>
      <c r="N776" s="11" t="s">
        <v>1772</v>
      </c>
      <c r="O776" t="s">
        <v>1743</v>
      </c>
    </row>
    <row r="777" spans="1:15" ht="13.2" x14ac:dyDescent="0.25">
      <c r="A777" s="1">
        <v>574</v>
      </c>
      <c r="B777" s="1">
        <v>1</v>
      </c>
      <c r="C777" s="1" t="s">
        <v>1994</v>
      </c>
      <c r="D777" s="1">
        <v>3</v>
      </c>
      <c r="E777" s="1" t="s">
        <v>17</v>
      </c>
      <c r="G777" s="4" t="s">
        <v>1226</v>
      </c>
      <c r="H777" s="1" t="str">
        <f>IFERROR(IF(Table1[[#This Row],[Age]]&lt;12,"Child",IF(Table1[[#This Row],[Age]]&lt;19,"Teen",IF(Table1[[#This Row],[Age]]&lt;59,"Adult",IF(G777="N/A","N/A","Senior Citizen")))),"N/A")</f>
        <v>N/A</v>
      </c>
      <c r="I777" s="1">
        <v>0</v>
      </c>
      <c r="J777" s="1">
        <v>0</v>
      </c>
      <c r="K777" s="1">
        <f>SUM(Table1[[#This Row],[SibSp]:[Parch]])</f>
        <v>0</v>
      </c>
      <c r="L777" s="1" t="s">
        <v>1569</v>
      </c>
      <c r="M777" s="14">
        <v>7.75</v>
      </c>
      <c r="N777" s="11" t="s">
        <v>1772</v>
      </c>
      <c r="O777" t="s">
        <v>1743</v>
      </c>
    </row>
    <row r="778" spans="1:15" ht="13.2" x14ac:dyDescent="0.25">
      <c r="A778" s="1">
        <v>594</v>
      </c>
      <c r="B778" s="1">
        <v>0</v>
      </c>
      <c r="C778" s="1" t="s">
        <v>1993</v>
      </c>
      <c r="D778" s="1">
        <v>3</v>
      </c>
      <c r="E778" s="1" t="s">
        <v>17</v>
      </c>
      <c r="G778" s="4" t="s">
        <v>1226</v>
      </c>
      <c r="H778" s="1" t="str">
        <f>IFERROR(IF(Table1[[#This Row],[Age]]&lt;12,"Child",IF(Table1[[#This Row],[Age]]&lt;19,"Teen",IF(Table1[[#This Row],[Age]]&lt;59,"Adult",IF(G778="N/A","N/A","Senior Citizen")))),"N/A")</f>
        <v>N/A</v>
      </c>
      <c r="I778" s="1">
        <v>0</v>
      </c>
      <c r="J778" s="1">
        <v>2</v>
      </c>
      <c r="K778" s="1">
        <f>SUM(Table1[[#This Row],[SibSp]:[Parch]])</f>
        <v>2</v>
      </c>
      <c r="L778" s="1" t="s">
        <v>1579</v>
      </c>
      <c r="M778" s="14">
        <v>7.75</v>
      </c>
      <c r="N778" s="11" t="s">
        <v>1772</v>
      </c>
      <c r="O778" t="s">
        <v>1743</v>
      </c>
    </row>
    <row r="779" spans="1:15" ht="13.2" x14ac:dyDescent="0.25">
      <c r="A779" s="1">
        <v>614</v>
      </c>
      <c r="B779" s="1">
        <v>0</v>
      </c>
      <c r="C779" s="1" t="s">
        <v>1993</v>
      </c>
      <c r="D779" s="1">
        <v>3</v>
      </c>
      <c r="E779" s="1" t="s">
        <v>13</v>
      </c>
      <c r="G779" s="4" t="s">
        <v>1226</v>
      </c>
      <c r="H779" s="1" t="str">
        <f>IFERROR(IF(Table1[[#This Row],[Age]]&lt;12,"Child",IF(Table1[[#This Row],[Age]]&lt;19,"Teen",IF(Table1[[#This Row],[Age]]&lt;59,"Adult",IF(G779="N/A","N/A","Senior Citizen")))),"N/A")</f>
        <v>N/A</v>
      </c>
      <c r="I779" s="1">
        <v>0</v>
      </c>
      <c r="J779" s="1">
        <v>0</v>
      </c>
      <c r="K779" s="1">
        <f>SUM(Table1[[#This Row],[SibSp]:[Parch]])</f>
        <v>0</v>
      </c>
      <c r="L779" s="1" t="s">
        <v>1589</v>
      </c>
      <c r="M779" s="14">
        <v>7.75</v>
      </c>
      <c r="N779" s="11" t="s">
        <v>1772</v>
      </c>
      <c r="O779" t="s">
        <v>1743</v>
      </c>
    </row>
    <row r="780" spans="1:15" ht="13.2" x14ac:dyDescent="0.25">
      <c r="A780" s="1">
        <v>750</v>
      </c>
      <c r="B780" s="1">
        <v>0</v>
      </c>
      <c r="C780" s="1" t="s">
        <v>1993</v>
      </c>
      <c r="D780" s="1">
        <v>3</v>
      </c>
      <c r="E780" s="1" t="s">
        <v>13</v>
      </c>
      <c r="F780" s="1">
        <v>31</v>
      </c>
      <c r="G780" s="1">
        <v>31</v>
      </c>
      <c r="H780" s="1" t="str">
        <f>IFERROR(IF(Table1[[#This Row],[Age]]&lt;12,"Child",IF(Table1[[#This Row],[Age]]&lt;19,"Teen",IF(Table1[[#This Row],[Age]]&lt;59,"Adult",IF(G780="N/A","N/A","Senior Citizen")))),"N/A")</f>
        <v>Adult</v>
      </c>
      <c r="I780" s="1">
        <v>0</v>
      </c>
      <c r="J780" s="1">
        <v>0</v>
      </c>
      <c r="K780" s="1">
        <f>SUM(Table1[[#This Row],[SibSp]:[Parch]])</f>
        <v>0</v>
      </c>
      <c r="L780" s="1" t="s">
        <v>1666</v>
      </c>
      <c r="M780" s="14">
        <v>7.75</v>
      </c>
      <c r="N780" s="11" t="s">
        <v>1772</v>
      </c>
      <c r="O780" t="s">
        <v>1743</v>
      </c>
    </row>
    <row r="781" spans="1:15" ht="13.2" x14ac:dyDescent="0.25">
      <c r="A781" s="1">
        <v>768</v>
      </c>
      <c r="B781" s="1">
        <v>0</v>
      </c>
      <c r="C781" s="1" t="s">
        <v>1993</v>
      </c>
      <c r="D781" s="1">
        <v>3</v>
      </c>
      <c r="E781" s="1" t="s">
        <v>17</v>
      </c>
      <c r="F781" s="1">
        <v>30.5</v>
      </c>
      <c r="G781" s="1">
        <v>30.5</v>
      </c>
      <c r="H781" s="1" t="str">
        <f>IFERROR(IF(Table1[[#This Row],[Age]]&lt;12,"Child",IF(Table1[[#This Row],[Age]]&lt;19,"Teen",IF(Table1[[#This Row],[Age]]&lt;59,"Adult",IF(G781="N/A","N/A","Senior Citizen")))),"N/A")</f>
        <v>Adult</v>
      </c>
      <c r="I781" s="1">
        <v>0</v>
      </c>
      <c r="J781" s="1">
        <v>0</v>
      </c>
      <c r="K781" s="1">
        <f>SUM(Table1[[#This Row],[SibSp]:[Parch]])</f>
        <v>0</v>
      </c>
      <c r="L781" s="1" t="s">
        <v>1677</v>
      </c>
      <c r="M781" s="14">
        <v>7.75</v>
      </c>
      <c r="N781" s="11" t="s">
        <v>1772</v>
      </c>
      <c r="O781" t="s">
        <v>1743</v>
      </c>
    </row>
    <row r="782" spans="1:15" ht="13.2" x14ac:dyDescent="0.25">
      <c r="A782" s="1">
        <v>776</v>
      </c>
      <c r="B782" s="1">
        <v>0</v>
      </c>
      <c r="C782" s="1" t="s">
        <v>1993</v>
      </c>
      <c r="D782" s="1">
        <v>3</v>
      </c>
      <c r="E782" s="1" t="s">
        <v>13</v>
      </c>
      <c r="F782" s="1">
        <v>18</v>
      </c>
      <c r="G782" s="1">
        <v>18</v>
      </c>
      <c r="H782" s="1" t="str">
        <f>IFERROR(IF(Table1[[#This Row],[Age]]&lt;12,"Child",IF(Table1[[#This Row],[Age]]&lt;19,"Teen",IF(Table1[[#This Row],[Age]]&lt;59,"Adult",IF(G782="N/A","N/A","Senior Citizen")))),"N/A")</f>
        <v>Teen</v>
      </c>
      <c r="I782" s="1">
        <v>0</v>
      </c>
      <c r="J782" s="1">
        <v>0</v>
      </c>
      <c r="K782" s="1">
        <f>SUM(Table1[[#This Row],[SibSp]:[Parch]])</f>
        <v>0</v>
      </c>
      <c r="L782" s="1" t="s">
        <v>1683</v>
      </c>
      <c r="M782" s="14">
        <v>7.75</v>
      </c>
      <c r="N782" s="11" t="s">
        <v>1772</v>
      </c>
      <c r="O782" t="s">
        <v>1741</v>
      </c>
    </row>
    <row r="783" spans="1:15" ht="13.2" x14ac:dyDescent="0.25">
      <c r="A783" s="1">
        <v>777</v>
      </c>
      <c r="B783" s="1">
        <v>0</v>
      </c>
      <c r="C783" s="1" t="s">
        <v>1993</v>
      </c>
      <c r="D783" s="1">
        <v>3</v>
      </c>
      <c r="E783" s="1" t="s">
        <v>13</v>
      </c>
      <c r="G783" s="4" t="s">
        <v>1226</v>
      </c>
      <c r="H783" s="1" t="str">
        <f>IFERROR(IF(Table1[[#This Row],[Age]]&lt;12,"Child",IF(Table1[[#This Row],[Age]]&lt;19,"Teen",IF(Table1[[#This Row],[Age]]&lt;59,"Adult",IF(G783="N/A","N/A","Senior Citizen")))),"N/A")</f>
        <v>N/A</v>
      </c>
      <c r="I783" s="1">
        <v>0</v>
      </c>
      <c r="J783" s="1">
        <v>0</v>
      </c>
      <c r="K783" s="1">
        <f>SUM(Table1[[#This Row],[SibSp]:[Parch]])</f>
        <v>0</v>
      </c>
      <c r="L783" s="1" t="s">
        <v>1684</v>
      </c>
      <c r="M783" s="14">
        <v>7.75</v>
      </c>
      <c r="N783" s="11" t="s">
        <v>1772</v>
      </c>
      <c r="O783" t="s">
        <v>1743</v>
      </c>
    </row>
    <row r="784" spans="1:15" ht="13.2" x14ac:dyDescent="0.25">
      <c r="A784" s="1">
        <v>791</v>
      </c>
      <c r="B784" s="1">
        <v>0</v>
      </c>
      <c r="C784" s="1" t="s">
        <v>1993</v>
      </c>
      <c r="D784" s="1">
        <v>3</v>
      </c>
      <c r="E784" s="1" t="s">
        <v>13</v>
      </c>
      <c r="G784" s="4" t="s">
        <v>1226</v>
      </c>
      <c r="H784" s="1" t="str">
        <f>IFERROR(IF(Table1[[#This Row],[Age]]&lt;12,"Child",IF(Table1[[#This Row],[Age]]&lt;19,"Teen",IF(Table1[[#This Row],[Age]]&lt;59,"Adult",IF(G784="N/A","N/A","Senior Citizen")))),"N/A")</f>
        <v>N/A</v>
      </c>
      <c r="I784" s="1">
        <v>0</v>
      </c>
      <c r="J784" s="1">
        <v>0</v>
      </c>
      <c r="K784" s="1">
        <f>SUM(Table1[[#This Row],[SibSp]:[Parch]])</f>
        <v>0</v>
      </c>
      <c r="L784" s="1" t="s">
        <v>1690</v>
      </c>
      <c r="M784" s="14">
        <v>7.75</v>
      </c>
      <c r="N784" s="11" t="s">
        <v>1772</v>
      </c>
      <c r="O784" t="s">
        <v>1743</v>
      </c>
    </row>
    <row r="785" spans="1:15" ht="13.2" x14ac:dyDescent="0.25">
      <c r="A785" s="1">
        <v>829</v>
      </c>
      <c r="B785" s="1">
        <v>1</v>
      </c>
      <c r="C785" s="1" t="s">
        <v>1994</v>
      </c>
      <c r="D785" s="1">
        <v>3</v>
      </c>
      <c r="E785" s="1" t="s">
        <v>13</v>
      </c>
      <c r="G785" s="4" t="s">
        <v>1226</v>
      </c>
      <c r="H785" s="1" t="str">
        <f>IFERROR(IF(Table1[[#This Row],[Age]]&lt;12,"Child",IF(Table1[[#This Row],[Age]]&lt;19,"Teen",IF(Table1[[#This Row],[Age]]&lt;59,"Adult",IF(G785="N/A","N/A","Senior Citizen")))),"N/A")</f>
        <v>N/A</v>
      </c>
      <c r="I785" s="1">
        <v>0</v>
      </c>
      <c r="J785" s="1">
        <v>0</v>
      </c>
      <c r="K785" s="1">
        <f>SUM(Table1[[#This Row],[SibSp]:[Parch]])</f>
        <v>0</v>
      </c>
      <c r="L785" s="1" t="s">
        <v>1709</v>
      </c>
      <c r="M785" s="14">
        <v>7.75</v>
      </c>
      <c r="N785" s="11" t="s">
        <v>1772</v>
      </c>
      <c r="O785" t="s">
        <v>1743</v>
      </c>
    </row>
    <row r="786" spans="1:15" ht="13.2" x14ac:dyDescent="0.25">
      <c r="A786" s="1">
        <v>891</v>
      </c>
      <c r="B786" s="1">
        <v>0</v>
      </c>
      <c r="C786" s="1" t="s">
        <v>1993</v>
      </c>
      <c r="D786" s="1">
        <v>3</v>
      </c>
      <c r="E786" s="1" t="s">
        <v>13</v>
      </c>
      <c r="F786" s="1">
        <v>32</v>
      </c>
      <c r="G786" s="1">
        <v>32</v>
      </c>
      <c r="H786" s="1" t="str">
        <f>IFERROR(IF(Table1[[#This Row],[Age]]&lt;12,"Child",IF(Table1[[#This Row],[Age]]&lt;19,"Teen",IF(Table1[[#This Row],[Age]]&lt;59,"Adult",IF(G786="N/A","N/A","Senior Citizen")))),"N/A")</f>
        <v>Adult</v>
      </c>
      <c r="I786" s="1">
        <v>0</v>
      </c>
      <c r="J786" s="1">
        <v>0</v>
      </c>
      <c r="K786" s="1">
        <f>SUM(Table1[[#This Row],[SibSp]:[Parch]])</f>
        <v>0</v>
      </c>
      <c r="L786" s="1" t="s">
        <v>1740</v>
      </c>
      <c r="M786" s="14">
        <v>7.75</v>
      </c>
      <c r="N786" s="11" t="s">
        <v>1772</v>
      </c>
      <c r="O786" t="s">
        <v>1743</v>
      </c>
    </row>
    <row r="787" spans="1:15" ht="13.2" x14ac:dyDescent="0.25">
      <c r="A787" s="1">
        <v>704</v>
      </c>
      <c r="B787" s="1">
        <v>0</v>
      </c>
      <c r="C787" s="1" t="s">
        <v>1993</v>
      </c>
      <c r="D787" s="1">
        <v>3</v>
      </c>
      <c r="E787" s="1" t="s">
        <v>13</v>
      </c>
      <c r="F787" s="1">
        <v>25</v>
      </c>
      <c r="G787" s="1">
        <v>25</v>
      </c>
      <c r="H787" s="1" t="str">
        <f>IFERROR(IF(Table1[[#This Row],[Age]]&lt;12,"Child",IF(Table1[[#This Row],[Age]]&lt;19,"Teen",IF(Table1[[#This Row],[Age]]&lt;59,"Adult",IF(G787="N/A","N/A","Senior Citizen")))),"N/A")</f>
        <v>Adult</v>
      </c>
      <c r="I787" s="1">
        <v>0</v>
      </c>
      <c r="J787" s="1">
        <v>0</v>
      </c>
      <c r="K787" s="1">
        <f>SUM(Table1[[#This Row],[SibSp]:[Parch]])</f>
        <v>0</v>
      </c>
      <c r="L787" s="1" t="s">
        <v>1640</v>
      </c>
      <c r="M787" s="14">
        <v>7.7416999999999998</v>
      </c>
      <c r="N787" s="11" t="s">
        <v>1971</v>
      </c>
      <c r="O787" t="s">
        <v>1743</v>
      </c>
    </row>
    <row r="788" spans="1:15" ht="13.2" x14ac:dyDescent="0.25">
      <c r="A788" s="1">
        <v>728</v>
      </c>
      <c r="B788" s="1">
        <v>1</v>
      </c>
      <c r="C788" s="1" t="s">
        <v>1994</v>
      </c>
      <c r="D788" s="1">
        <v>3</v>
      </c>
      <c r="E788" s="1" t="s">
        <v>17</v>
      </c>
      <c r="G788" s="4" t="s">
        <v>1226</v>
      </c>
      <c r="H788" s="1" t="str">
        <f>IFERROR(IF(Table1[[#This Row],[Age]]&lt;12,"Child",IF(Table1[[#This Row],[Age]]&lt;19,"Teen",IF(Table1[[#This Row],[Age]]&lt;59,"Adult",IF(G788="N/A","N/A","Senior Citizen")))),"N/A")</f>
        <v>N/A</v>
      </c>
      <c r="I788" s="1">
        <v>0</v>
      </c>
      <c r="J788" s="1">
        <v>0</v>
      </c>
      <c r="K788" s="1">
        <f>SUM(Table1[[#This Row],[SibSp]:[Parch]])</f>
        <v>0</v>
      </c>
      <c r="L788" s="1" t="s">
        <v>1655</v>
      </c>
      <c r="M788" s="14">
        <v>7.7374999999999998</v>
      </c>
      <c r="N788" s="11" t="s">
        <v>1973</v>
      </c>
      <c r="O788" t="s">
        <v>1743</v>
      </c>
    </row>
    <row r="789" spans="1:15" ht="13.2" x14ac:dyDescent="0.25">
      <c r="A789" s="1">
        <v>779</v>
      </c>
      <c r="B789" s="1">
        <v>0</v>
      </c>
      <c r="C789" s="1" t="s">
        <v>1993</v>
      </c>
      <c r="D789" s="1">
        <v>3</v>
      </c>
      <c r="E789" s="1" t="s">
        <v>13</v>
      </c>
      <c r="G789" s="4" t="s">
        <v>1226</v>
      </c>
      <c r="H789" s="1" t="str">
        <f>IFERROR(IF(Table1[[#This Row],[Age]]&lt;12,"Child",IF(Table1[[#This Row],[Age]]&lt;19,"Teen",IF(Table1[[#This Row],[Age]]&lt;59,"Adult",IF(G789="N/A","N/A","Senior Citizen")))),"N/A")</f>
        <v>N/A</v>
      </c>
      <c r="I789" s="1">
        <v>0</v>
      </c>
      <c r="J789" s="1">
        <v>0</v>
      </c>
      <c r="K789" s="1">
        <f>SUM(Table1[[#This Row],[SibSp]:[Parch]])</f>
        <v>0</v>
      </c>
      <c r="L789" s="1" t="s">
        <v>1685</v>
      </c>
      <c r="M789" s="14">
        <v>7.7374999999999998</v>
      </c>
      <c r="N789" s="11" t="s">
        <v>1973</v>
      </c>
      <c r="O789" t="s">
        <v>1743</v>
      </c>
    </row>
    <row r="790" spans="1:15" ht="13.2" x14ac:dyDescent="0.25">
      <c r="A790" s="1">
        <v>157</v>
      </c>
      <c r="B790" s="1">
        <v>1</v>
      </c>
      <c r="C790" s="1" t="s">
        <v>1994</v>
      </c>
      <c r="D790" s="1">
        <v>3</v>
      </c>
      <c r="E790" s="1" t="s">
        <v>17</v>
      </c>
      <c r="F790" s="1">
        <v>16</v>
      </c>
      <c r="G790" s="1">
        <v>16</v>
      </c>
      <c r="H790" s="1" t="str">
        <f>IFERROR(IF(Table1[[#This Row],[Age]]&lt;12,"Child",IF(Table1[[#This Row],[Age]]&lt;19,"Teen",IF(Table1[[#This Row],[Age]]&lt;59,"Adult",IF(G790="N/A","N/A","Senior Citizen")))),"N/A")</f>
        <v>Teen</v>
      </c>
      <c r="I790" s="1">
        <v>0</v>
      </c>
      <c r="J790" s="1">
        <v>0</v>
      </c>
      <c r="K790" s="1">
        <f>SUM(Table1[[#This Row],[SibSp]:[Parch]])</f>
        <v>0</v>
      </c>
      <c r="L790" s="1" t="s">
        <v>1327</v>
      </c>
      <c r="M790" s="14">
        <v>7.7332999999999998</v>
      </c>
      <c r="N790" s="11" t="s">
        <v>1837</v>
      </c>
      <c r="O790" t="s">
        <v>1743</v>
      </c>
    </row>
    <row r="791" spans="1:15" ht="13.2" x14ac:dyDescent="0.25">
      <c r="A791" s="1">
        <v>422</v>
      </c>
      <c r="B791" s="1">
        <v>0</v>
      </c>
      <c r="C791" s="1" t="s">
        <v>1993</v>
      </c>
      <c r="D791" s="1">
        <v>3</v>
      </c>
      <c r="E791" s="1" t="s">
        <v>13</v>
      </c>
      <c r="F791" s="1">
        <v>21</v>
      </c>
      <c r="G791" s="1">
        <v>21</v>
      </c>
      <c r="H791" s="1" t="str">
        <f>IFERROR(IF(Table1[[#This Row],[Age]]&lt;12,"Child",IF(Table1[[#This Row],[Age]]&lt;19,"Teen",IF(Table1[[#This Row],[Age]]&lt;59,"Adult",IF(G791="N/A","N/A","Senior Citizen")))),"N/A")</f>
        <v>Adult</v>
      </c>
      <c r="I791" s="1">
        <v>0</v>
      </c>
      <c r="J791" s="1">
        <v>0</v>
      </c>
      <c r="K791" s="1">
        <f>SUM(Table1[[#This Row],[SibSp]:[Parch]])</f>
        <v>0</v>
      </c>
      <c r="L791" s="1" t="s">
        <v>614</v>
      </c>
      <c r="M791" s="14">
        <v>7.7332999999999998</v>
      </c>
      <c r="N791" s="11" t="s">
        <v>1837</v>
      </c>
      <c r="O791" t="s">
        <v>1743</v>
      </c>
    </row>
    <row r="792" spans="1:15" ht="13.2" x14ac:dyDescent="0.25">
      <c r="A792" s="1">
        <v>630</v>
      </c>
      <c r="B792" s="1">
        <v>0</v>
      </c>
      <c r="C792" s="1" t="s">
        <v>1993</v>
      </c>
      <c r="D792" s="1">
        <v>3</v>
      </c>
      <c r="E792" s="1" t="s">
        <v>13</v>
      </c>
      <c r="G792" s="4" t="s">
        <v>1226</v>
      </c>
      <c r="H792" s="1" t="str">
        <f>IFERROR(IF(Table1[[#This Row],[Age]]&lt;12,"Child",IF(Table1[[#This Row],[Age]]&lt;19,"Teen",IF(Table1[[#This Row],[Age]]&lt;59,"Adult",IF(G792="N/A","N/A","Senior Citizen")))),"N/A")</f>
        <v>N/A</v>
      </c>
      <c r="I792" s="1">
        <v>0</v>
      </c>
      <c r="J792" s="1">
        <v>0</v>
      </c>
      <c r="K792" s="1">
        <f>SUM(Table1[[#This Row],[SibSp]:[Parch]])</f>
        <v>0</v>
      </c>
      <c r="L792" s="1" t="s">
        <v>1600</v>
      </c>
      <c r="M792" s="14">
        <v>7.7332999999999998</v>
      </c>
      <c r="N792" s="11" t="s">
        <v>1837</v>
      </c>
      <c r="O792" t="s">
        <v>1743</v>
      </c>
    </row>
    <row r="793" spans="1:15" ht="13.2" x14ac:dyDescent="0.25">
      <c r="A793" s="1">
        <v>698</v>
      </c>
      <c r="B793" s="1">
        <v>1</v>
      </c>
      <c r="C793" s="1" t="s">
        <v>1994</v>
      </c>
      <c r="D793" s="1">
        <v>3</v>
      </c>
      <c r="E793" s="1" t="s">
        <v>17</v>
      </c>
      <c r="G793" s="4" t="s">
        <v>1226</v>
      </c>
      <c r="H793" s="1" t="str">
        <f>IFERROR(IF(Table1[[#This Row],[Age]]&lt;12,"Child",IF(Table1[[#This Row],[Age]]&lt;19,"Teen",IF(Table1[[#This Row],[Age]]&lt;59,"Adult",IF(G793="N/A","N/A","Senior Citizen")))),"N/A")</f>
        <v>N/A</v>
      </c>
      <c r="I793" s="1">
        <v>0</v>
      </c>
      <c r="J793" s="1">
        <v>0</v>
      </c>
      <c r="K793" s="1">
        <f>SUM(Table1[[#This Row],[SibSp]:[Parch]])</f>
        <v>0</v>
      </c>
      <c r="L793" s="1" t="s">
        <v>1638</v>
      </c>
      <c r="M793" s="14">
        <v>7.7332999999999998</v>
      </c>
      <c r="N793" s="11" t="s">
        <v>1837</v>
      </c>
      <c r="O793" t="s">
        <v>1743</v>
      </c>
    </row>
    <row r="794" spans="1:15" ht="13.2" x14ac:dyDescent="0.25">
      <c r="A794" s="1">
        <v>389</v>
      </c>
      <c r="B794" s="1">
        <v>0</v>
      </c>
      <c r="C794" s="1" t="s">
        <v>1993</v>
      </c>
      <c r="D794" s="1">
        <v>3</v>
      </c>
      <c r="E794" s="1" t="s">
        <v>13</v>
      </c>
      <c r="G794" s="4" t="s">
        <v>1226</v>
      </c>
      <c r="H794" s="1" t="str">
        <f>IFERROR(IF(Table1[[#This Row],[Age]]&lt;12,"Child",IF(Table1[[#This Row],[Age]]&lt;19,"Teen",IF(Table1[[#This Row],[Age]]&lt;59,"Adult",IF(G794="N/A","N/A","Senior Citizen")))),"N/A")</f>
        <v>N/A</v>
      </c>
      <c r="I794" s="1">
        <v>0</v>
      </c>
      <c r="J794" s="1">
        <v>0</v>
      </c>
      <c r="K794" s="1">
        <f>SUM(Table1[[#This Row],[SibSp]:[Parch]])</f>
        <v>0</v>
      </c>
      <c r="L794" s="1" t="s">
        <v>1462</v>
      </c>
      <c r="M794" s="14">
        <v>7.7291999999999996</v>
      </c>
      <c r="N794" s="11" t="s">
        <v>1910</v>
      </c>
      <c r="O794" t="s">
        <v>1743</v>
      </c>
    </row>
    <row r="795" spans="1:15" ht="13.2" x14ac:dyDescent="0.25">
      <c r="A795" s="1">
        <v>469</v>
      </c>
      <c r="B795" s="1">
        <v>0</v>
      </c>
      <c r="C795" s="1" t="s">
        <v>1993</v>
      </c>
      <c r="D795" s="1">
        <v>3</v>
      </c>
      <c r="E795" s="1" t="s">
        <v>13</v>
      </c>
      <c r="G795" s="4" t="s">
        <v>1226</v>
      </c>
      <c r="H795" s="1" t="str">
        <f>IFERROR(IF(Table1[[#This Row],[Age]]&lt;12,"Child",IF(Table1[[#This Row],[Age]]&lt;19,"Teen",IF(Table1[[#This Row],[Age]]&lt;59,"Adult",IF(G795="N/A","N/A","Senior Citizen")))),"N/A")</f>
        <v>N/A</v>
      </c>
      <c r="I795" s="1">
        <v>0</v>
      </c>
      <c r="J795" s="1">
        <v>0</v>
      </c>
      <c r="K795" s="1">
        <f>SUM(Table1[[#This Row],[SibSp]:[Parch]])</f>
        <v>0</v>
      </c>
      <c r="L795" s="1" t="s">
        <v>1514</v>
      </c>
      <c r="M795" s="14">
        <v>7.7249999999999996</v>
      </c>
      <c r="N795" s="11" t="s">
        <v>1926</v>
      </c>
      <c r="O795" t="s">
        <v>1743</v>
      </c>
    </row>
    <row r="796" spans="1:15" ht="13.2" x14ac:dyDescent="0.25">
      <c r="A796" s="1">
        <v>76</v>
      </c>
      <c r="B796" s="1">
        <v>0</v>
      </c>
      <c r="C796" s="1" t="s">
        <v>1993</v>
      </c>
      <c r="D796" s="1">
        <v>3</v>
      </c>
      <c r="E796" s="1" t="s">
        <v>13</v>
      </c>
      <c r="F796" s="1">
        <v>25</v>
      </c>
      <c r="G796" s="1">
        <v>25</v>
      </c>
      <c r="H796" s="1" t="str">
        <f>IFERROR(IF(Table1[[#This Row],[Age]]&lt;12,"Child",IF(Table1[[#This Row],[Age]]&lt;19,"Teen",IF(Table1[[#This Row],[Age]]&lt;59,"Adult",IF(G796="N/A","N/A","Senior Citizen")))),"N/A")</f>
        <v>Adult</v>
      </c>
      <c r="I796" s="1">
        <v>0</v>
      </c>
      <c r="J796" s="1">
        <v>0</v>
      </c>
      <c r="K796" s="1">
        <f>SUM(Table1[[#This Row],[SibSp]:[Parch]])</f>
        <v>0</v>
      </c>
      <c r="L796" s="1" t="s">
        <v>1278</v>
      </c>
      <c r="M796" s="14">
        <v>7.65</v>
      </c>
      <c r="N796" s="11" t="s">
        <v>1799</v>
      </c>
      <c r="O796" t="s">
        <v>1741</v>
      </c>
    </row>
    <row r="797" spans="1:15" ht="13.2" x14ac:dyDescent="0.25">
      <c r="A797" s="1">
        <v>107</v>
      </c>
      <c r="B797" s="1">
        <v>1</v>
      </c>
      <c r="C797" s="1" t="s">
        <v>1994</v>
      </c>
      <c r="D797" s="1">
        <v>3</v>
      </c>
      <c r="E797" s="1" t="s">
        <v>17</v>
      </c>
      <c r="F797" s="1">
        <v>21</v>
      </c>
      <c r="G797" s="1">
        <v>21</v>
      </c>
      <c r="H797" s="1" t="str">
        <f>IFERROR(IF(Table1[[#This Row],[Age]]&lt;12,"Child",IF(Table1[[#This Row],[Age]]&lt;19,"Teen",IF(Table1[[#This Row],[Age]]&lt;59,"Adult",IF(G797="N/A","N/A","Senior Citizen")))),"N/A")</f>
        <v>Adult</v>
      </c>
      <c r="I797" s="1">
        <v>0</v>
      </c>
      <c r="J797" s="1">
        <v>0</v>
      </c>
      <c r="K797" s="1">
        <f>SUM(Table1[[#This Row],[SibSp]:[Parch]])</f>
        <v>0</v>
      </c>
      <c r="L797" s="1" t="s">
        <v>1301</v>
      </c>
      <c r="M797" s="14">
        <v>7.65</v>
      </c>
      <c r="N797" s="11" t="s">
        <v>1799</v>
      </c>
      <c r="O797" t="s">
        <v>1741</v>
      </c>
    </row>
    <row r="798" spans="1:15" ht="13.2" x14ac:dyDescent="0.25">
      <c r="A798" s="1">
        <v>700</v>
      </c>
      <c r="B798" s="1">
        <v>0</v>
      </c>
      <c r="C798" s="1" t="s">
        <v>1993</v>
      </c>
      <c r="D798" s="1">
        <v>3</v>
      </c>
      <c r="E798" s="1" t="s">
        <v>13</v>
      </c>
      <c r="F798" s="1">
        <v>42</v>
      </c>
      <c r="G798" s="1">
        <v>42</v>
      </c>
      <c r="H798" s="1" t="str">
        <f>IFERROR(IF(Table1[[#This Row],[Age]]&lt;12,"Child",IF(Table1[[#This Row],[Age]]&lt;19,"Teen",IF(Table1[[#This Row],[Age]]&lt;59,"Adult",IF(G798="N/A","N/A","Senior Citizen")))),"N/A")</f>
        <v>Adult</v>
      </c>
      <c r="I798" s="1">
        <v>0</v>
      </c>
      <c r="J798" s="1">
        <v>0</v>
      </c>
      <c r="K798" s="1">
        <f>SUM(Table1[[#This Row],[SibSp]:[Parch]])</f>
        <v>0</v>
      </c>
      <c r="L798" s="1" t="s">
        <v>1639</v>
      </c>
      <c r="M798" s="14">
        <v>7.65</v>
      </c>
      <c r="N798" s="11" t="s">
        <v>1799</v>
      </c>
      <c r="O798" t="s">
        <v>1741</v>
      </c>
    </row>
    <row r="799" spans="1:15" ht="13.2" x14ac:dyDescent="0.25">
      <c r="A799" s="1">
        <v>716</v>
      </c>
      <c r="B799" s="1">
        <v>0</v>
      </c>
      <c r="C799" s="1" t="s">
        <v>1993</v>
      </c>
      <c r="D799" s="1">
        <v>3</v>
      </c>
      <c r="E799" s="1" t="s">
        <v>13</v>
      </c>
      <c r="F799" s="1">
        <v>19</v>
      </c>
      <c r="G799" s="1">
        <v>19</v>
      </c>
      <c r="H799" s="1" t="str">
        <f>IFERROR(IF(Table1[[#This Row],[Age]]&lt;12,"Child",IF(Table1[[#This Row],[Age]]&lt;19,"Teen",IF(Table1[[#This Row],[Age]]&lt;59,"Adult",IF(G799="N/A","N/A","Senior Citizen")))),"N/A")</f>
        <v>Adult</v>
      </c>
      <c r="I799" s="1">
        <v>0</v>
      </c>
      <c r="J799" s="1">
        <v>0</v>
      </c>
      <c r="K799" s="1">
        <f>SUM(Table1[[#This Row],[SibSp]:[Parch]])</f>
        <v>0</v>
      </c>
      <c r="L799" s="1" t="s">
        <v>1646</v>
      </c>
      <c r="M799" s="14">
        <v>7.65</v>
      </c>
      <c r="N799" s="11" t="s">
        <v>1799</v>
      </c>
      <c r="O799" t="s">
        <v>1741</v>
      </c>
    </row>
    <row r="800" spans="1:15" ht="13.2" x14ac:dyDescent="0.25">
      <c r="A800" s="1">
        <v>503</v>
      </c>
      <c r="B800" s="1">
        <v>0</v>
      </c>
      <c r="C800" s="1" t="s">
        <v>1993</v>
      </c>
      <c r="D800" s="1">
        <v>3</v>
      </c>
      <c r="E800" s="1" t="s">
        <v>17</v>
      </c>
      <c r="G800" s="4" t="s">
        <v>1226</v>
      </c>
      <c r="H800" s="1" t="str">
        <f>IFERROR(IF(Table1[[#This Row],[Age]]&lt;12,"Child",IF(Table1[[#This Row],[Age]]&lt;19,"Teen",IF(Table1[[#This Row],[Age]]&lt;59,"Adult",IF(G800="N/A","N/A","Senior Citizen")))),"N/A")</f>
        <v>N/A</v>
      </c>
      <c r="I800" s="1">
        <v>0</v>
      </c>
      <c r="J800" s="1">
        <v>0</v>
      </c>
      <c r="K800" s="1">
        <f>SUM(Table1[[#This Row],[SibSp]:[Parch]])</f>
        <v>0</v>
      </c>
      <c r="L800" s="1" t="s">
        <v>1531</v>
      </c>
      <c r="M800" s="14">
        <v>7.6292</v>
      </c>
      <c r="N800" s="11" t="s">
        <v>1936</v>
      </c>
      <c r="O800" t="s">
        <v>1743</v>
      </c>
    </row>
    <row r="801" spans="1:15" ht="13.2" x14ac:dyDescent="0.25">
      <c r="A801" s="1">
        <v>236</v>
      </c>
      <c r="B801" s="1">
        <v>0</v>
      </c>
      <c r="C801" s="1" t="s">
        <v>1993</v>
      </c>
      <c r="D801" s="1">
        <v>3</v>
      </c>
      <c r="E801" s="1" t="s">
        <v>17</v>
      </c>
      <c r="G801" s="4" t="s">
        <v>1226</v>
      </c>
      <c r="H801" s="1" t="str">
        <f>IFERROR(IF(Table1[[#This Row],[Age]]&lt;12,"Child",IF(Table1[[#This Row],[Age]]&lt;19,"Teen",IF(Table1[[#This Row],[Age]]&lt;59,"Adult",IF(G801="N/A","N/A","Senior Citizen")))),"N/A")</f>
        <v>N/A</v>
      </c>
      <c r="I801" s="1">
        <v>0</v>
      </c>
      <c r="J801" s="1">
        <v>0</v>
      </c>
      <c r="K801" s="1">
        <f>SUM(Table1[[#This Row],[SibSp]:[Parch]])</f>
        <v>0</v>
      </c>
      <c r="L801" s="1" t="s">
        <v>360</v>
      </c>
      <c r="M801" s="14">
        <v>7.55</v>
      </c>
      <c r="N801" s="11" t="s">
        <v>1864</v>
      </c>
      <c r="O801" t="s">
        <v>1741</v>
      </c>
    </row>
    <row r="802" spans="1:15" ht="13.2" x14ac:dyDescent="0.25">
      <c r="A802" s="1">
        <v>649</v>
      </c>
      <c r="B802" s="1">
        <v>0</v>
      </c>
      <c r="C802" s="1" t="s">
        <v>1993</v>
      </c>
      <c r="D802" s="1">
        <v>3</v>
      </c>
      <c r="E802" s="1" t="s">
        <v>13</v>
      </c>
      <c r="G802" s="4" t="s">
        <v>1226</v>
      </c>
      <c r="H802" s="1" t="str">
        <f>IFERROR(IF(Table1[[#This Row],[Age]]&lt;12,"Child",IF(Table1[[#This Row],[Age]]&lt;19,"Teen",IF(Table1[[#This Row],[Age]]&lt;59,"Adult",IF(G802="N/A","N/A","Senior Citizen")))),"N/A")</f>
        <v>N/A</v>
      </c>
      <c r="I802" s="1">
        <v>0</v>
      </c>
      <c r="J802" s="1">
        <v>0</v>
      </c>
      <c r="K802" s="1">
        <f>SUM(Table1[[#This Row],[SibSp]:[Parch]])</f>
        <v>0</v>
      </c>
      <c r="L802" s="1" t="s">
        <v>918</v>
      </c>
      <c r="M802" s="14">
        <v>7.55</v>
      </c>
      <c r="N802" s="11" t="s">
        <v>1864</v>
      </c>
      <c r="O802" t="s">
        <v>1741</v>
      </c>
    </row>
    <row r="803" spans="1:15" ht="13.2" x14ac:dyDescent="0.25">
      <c r="A803" s="1">
        <v>650</v>
      </c>
      <c r="B803" s="1">
        <v>1</v>
      </c>
      <c r="C803" s="1" t="s">
        <v>1994</v>
      </c>
      <c r="D803" s="1">
        <v>3</v>
      </c>
      <c r="E803" s="1" t="s">
        <v>17</v>
      </c>
      <c r="F803" s="1">
        <v>23</v>
      </c>
      <c r="G803" s="1">
        <v>23</v>
      </c>
      <c r="H803" s="1" t="str">
        <f>IFERROR(IF(Table1[[#This Row],[Age]]&lt;12,"Child",IF(Table1[[#This Row],[Age]]&lt;19,"Teen",IF(Table1[[#This Row],[Age]]&lt;59,"Adult",IF(G803="N/A","N/A","Senior Citizen")))),"N/A")</f>
        <v>Adult</v>
      </c>
      <c r="I803" s="1">
        <v>0</v>
      </c>
      <c r="J803" s="1">
        <v>0</v>
      </c>
      <c r="K803" s="1">
        <f>SUM(Table1[[#This Row],[SibSp]:[Parch]])</f>
        <v>0</v>
      </c>
      <c r="L803" s="1" t="s">
        <v>920</v>
      </c>
      <c r="M803" s="14">
        <v>7.55</v>
      </c>
      <c r="N803" s="11" t="s">
        <v>1864</v>
      </c>
      <c r="O803" t="s">
        <v>1741</v>
      </c>
    </row>
    <row r="804" spans="1:15" ht="13.2" x14ac:dyDescent="0.25">
      <c r="A804" s="1">
        <v>846</v>
      </c>
      <c r="B804" s="1">
        <v>0</v>
      </c>
      <c r="C804" s="1" t="s">
        <v>1993</v>
      </c>
      <c r="D804" s="1">
        <v>3</v>
      </c>
      <c r="E804" s="1" t="s">
        <v>13</v>
      </c>
      <c r="F804" s="1">
        <v>42</v>
      </c>
      <c r="G804" s="1">
        <v>42</v>
      </c>
      <c r="H804" s="1" t="str">
        <f>IFERROR(IF(Table1[[#This Row],[Age]]&lt;12,"Child",IF(Table1[[#This Row],[Age]]&lt;19,"Teen",IF(Table1[[#This Row],[Age]]&lt;59,"Adult",IF(G804="N/A","N/A","Senior Citizen")))),"N/A")</f>
        <v>Adult</v>
      </c>
      <c r="I804" s="1">
        <v>0</v>
      </c>
      <c r="J804" s="1">
        <v>0</v>
      </c>
      <c r="K804" s="1">
        <f>SUM(Table1[[#This Row],[SibSp]:[Parch]])</f>
        <v>0</v>
      </c>
      <c r="L804" s="1" t="s">
        <v>1167</v>
      </c>
      <c r="M804" s="14">
        <v>7.55</v>
      </c>
      <c r="N804" s="11" t="s">
        <v>1864</v>
      </c>
      <c r="O804" t="s">
        <v>1741</v>
      </c>
    </row>
    <row r="805" spans="1:15" ht="13.2" x14ac:dyDescent="0.25">
      <c r="A805" s="1">
        <v>479</v>
      </c>
      <c r="B805" s="1">
        <v>0</v>
      </c>
      <c r="C805" s="1" t="s">
        <v>1993</v>
      </c>
      <c r="D805" s="1">
        <v>3</v>
      </c>
      <c r="E805" s="1" t="s">
        <v>13</v>
      </c>
      <c r="F805" s="1">
        <v>22</v>
      </c>
      <c r="G805" s="1">
        <v>22</v>
      </c>
      <c r="H805" s="1" t="str">
        <f>IFERROR(IF(Table1[[#This Row],[Age]]&lt;12,"Child",IF(Table1[[#This Row],[Age]]&lt;19,"Teen",IF(Table1[[#This Row],[Age]]&lt;59,"Adult",IF(G805="N/A","N/A","Senior Citizen")))),"N/A")</f>
        <v>Adult</v>
      </c>
      <c r="I805" s="1">
        <v>0</v>
      </c>
      <c r="J805" s="1">
        <v>0</v>
      </c>
      <c r="K805" s="1">
        <f>SUM(Table1[[#This Row],[SibSp]:[Parch]])</f>
        <v>0</v>
      </c>
      <c r="L805" s="1" t="s">
        <v>1520</v>
      </c>
      <c r="M805" s="14">
        <v>7.5208000000000004</v>
      </c>
      <c r="N805" s="11" t="s">
        <v>1930</v>
      </c>
      <c r="O805" t="s">
        <v>1741</v>
      </c>
    </row>
    <row r="806" spans="1:15" ht="13.2" x14ac:dyDescent="0.25">
      <c r="A806" s="1">
        <v>515</v>
      </c>
      <c r="B806" s="1">
        <v>0</v>
      </c>
      <c r="C806" s="1" t="s">
        <v>1993</v>
      </c>
      <c r="D806" s="1">
        <v>3</v>
      </c>
      <c r="E806" s="1" t="s">
        <v>13</v>
      </c>
      <c r="F806" s="1">
        <v>24</v>
      </c>
      <c r="G806" s="1">
        <v>24</v>
      </c>
      <c r="H806" s="1" t="str">
        <f>IFERROR(IF(Table1[[#This Row],[Age]]&lt;12,"Child",IF(Table1[[#This Row],[Age]]&lt;19,"Teen",IF(Table1[[#This Row],[Age]]&lt;59,"Adult",IF(G806="N/A","N/A","Senior Citizen")))),"N/A")</f>
        <v>Adult</v>
      </c>
      <c r="I806" s="1">
        <v>0</v>
      </c>
      <c r="J806" s="1">
        <v>0</v>
      </c>
      <c r="K806" s="1">
        <f>SUM(Table1[[#This Row],[SibSp]:[Parch]])</f>
        <v>0</v>
      </c>
      <c r="L806" s="1" t="s">
        <v>1536</v>
      </c>
      <c r="M806" s="14">
        <v>7.4958</v>
      </c>
      <c r="N806" s="11" t="s">
        <v>1940</v>
      </c>
      <c r="O806" t="s">
        <v>1741</v>
      </c>
    </row>
    <row r="807" spans="1:15" ht="13.2" x14ac:dyDescent="0.25">
      <c r="A807" s="1">
        <v>664</v>
      </c>
      <c r="B807" s="1">
        <v>0</v>
      </c>
      <c r="C807" s="1" t="s">
        <v>1993</v>
      </c>
      <c r="D807" s="1">
        <v>3</v>
      </c>
      <c r="E807" s="1" t="s">
        <v>13</v>
      </c>
      <c r="F807" s="1">
        <v>36</v>
      </c>
      <c r="G807" s="1">
        <v>36</v>
      </c>
      <c r="H807" s="1" t="str">
        <f>IFERROR(IF(Table1[[#This Row],[Age]]&lt;12,"Child",IF(Table1[[#This Row],[Age]]&lt;19,"Teen",IF(Table1[[#This Row],[Age]]&lt;59,"Adult",IF(G807="N/A","N/A","Senior Citizen")))),"N/A")</f>
        <v>Adult</v>
      </c>
      <c r="I807" s="1">
        <v>0</v>
      </c>
      <c r="J807" s="1">
        <v>0</v>
      </c>
      <c r="K807" s="1">
        <f>SUM(Table1[[#This Row],[SibSp]:[Parch]])</f>
        <v>0</v>
      </c>
      <c r="L807" s="1" t="s">
        <v>1617</v>
      </c>
      <c r="M807" s="14">
        <v>7.4958</v>
      </c>
      <c r="N807" s="11" t="s">
        <v>1940</v>
      </c>
      <c r="O807" t="s">
        <v>1741</v>
      </c>
    </row>
    <row r="808" spans="1:15" ht="13.2" x14ac:dyDescent="0.25">
      <c r="A808" s="1">
        <v>787</v>
      </c>
      <c r="B808" s="1">
        <v>1</v>
      </c>
      <c r="C808" s="1" t="s">
        <v>1994</v>
      </c>
      <c r="D808" s="1">
        <v>3</v>
      </c>
      <c r="E808" s="1" t="s">
        <v>17</v>
      </c>
      <c r="F808" s="1">
        <v>18</v>
      </c>
      <c r="G808" s="1">
        <v>18</v>
      </c>
      <c r="H808" s="1" t="str">
        <f>IFERROR(IF(Table1[[#This Row],[Age]]&lt;12,"Child",IF(Table1[[#This Row],[Age]]&lt;19,"Teen",IF(Table1[[#This Row],[Age]]&lt;59,"Adult",IF(G808="N/A","N/A","Senior Citizen")))),"N/A")</f>
        <v>Teen</v>
      </c>
      <c r="I808" s="1">
        <v>0</v>
      </c>
      <c r="J808" s="1">
        <v>0</v>
      </c>
      <c r="K808" s="1">
        <f>SUM(Table1[[#This Row],[SibSp]:[Parch]])</f>
        <v>0</v>
      </c>
      <c r="L808" s="1" t="s">
        <v>1689</v>
      </c>
      <c r="M808" s="14">
        <v>7.4958</v>
      </c>
      <c r="N808" s="11" t="s">
        <v>1940</v>
      </c>
      <c r="O808" t="s">
        <v>1741</v>
      </c>
    </row>
    <row r="809" spans="1:15" ht="13.2" x14ac:dyDescent="0.25">
      <c r="A809" s="1">
        <v>155</v>
      </c>
      <c r="B809" s="1">
        <v>0</v>
      </c>
      <c r="C809" s="1" t="s">
        <v>1993</v>
      </c>
      <c r="D809" s="1">
        <v>3</v>
      </c>
      <c r="E809" s="1" t="s">
        <v>13</v>
      </c>
      <c r="G809" s="4" t="s">
        <v>1226</v>
      </c>
      <c r="H809" s="1" t="str">
        <f>IFERROR(IF(Table1[[#This Row],[Age]]&lt;12,"Child",IF(Table1[[#This Row],[Age]]&lt;19,"Teen",IF(Table1[[#This Row],[Age]]&lt;59,"Adult",IF(G809="N/A","N/A","Senior Citizen")))),"N/A")</f>
        <v>N/A</v>
      </c>
      <c r="I809" s="1">
        <v>0</v>
      </c>
      <c r="J809" s="1">
        <v>0</v>
      </c>
      <c r="K809" s="1">
        <f>SUM(Table1[[#This Row],[SibSp]:[Parch]])</f>
        <v>0</v>
      </c>
      <c r="L809" s="1" t="s">
        <v>244</v>
      </c>
      <c r="M809" s="14">
        <v>7.3125</v>
      </c>
      <c r="N809" s="11" t="s">
        <v>1835</v>
      </c>
      <c r="O809" t="s">
        <v>1741</v>
      </c>
    </row>
    <row r="810" spans="1:15" ht="13.2" x14ac:dyDescent="0.25">
      <c r="A810" s="1">
        <v>1</v>
      </c>
      <c r="B810" s="1">
        <v>0</v>
      </c>
      <c r="C810" s="1" t="s">
        <v>1993</v>
      </c>
      <c r="D810" s="1">
        <v>3</v>
      </c>
      <c r="E810" s="1" t="s">
        <v>13</v>
      </c>
      <c r="F810" s="1">
        <v>22</v>
      </c>
      <c r="G810" s="1">
        <v>22</v>
      </c>
      <c r="H810" s="1" t="str">
        <f>IFERROR(IF(Table1[[#This Row],[Age]]&lt;12,"Child",IF(Table1[[#This Row],[Age]]&lt;19,"Teen",IF(Table1[[#This Row],[Age]]&lt;59,"Adult",IF(G810="N/A","N/A","Senior Citizen")))),"N/A")</f>
        <v>Adult</v>
      </c>
      <c r="I810" s="1">
        <v>1</v>
      </c>
      <c r="J810" s="1">
        <v>0</v>
      </c>
      <c r="K810" s="1">
        <f>SUM(Table1[[#This Row],[SibSp]:[Parch]])</f>
        <v>1</v>
      </c>
      <c r="L810" s="1" t="s">
        <v>14</v>
      </c>
      <c r="M810" s="14">
        <v>7.25</v>
      </c>
      <c r="N810" s="11" t="s">
        <v>1744</v>
      </c>
      <c r="O810" t="s">
        <v>1741</v>
      </c>
    </row>
    <row r="811" spans="1:15" ht="13.2" x14ac:dyDescent="0.25">
      <c r="A811" s="1">
        <v>95</v>
      </c>
      <c r="B811" s="1">
        <v>0</v>
      </c>
      <c r="C811" s="1" t="s">
        <v>1993</v>
      </c>
      <c r="D811" s="1">
        <v>3</v>
      </c>
      <c r="E811" s="1" t="s">
        <v>13</v>
      </c>
      <c r="F811" s="1">
        <v>59</v>
      </c>
      <c r="G811" s="1">
        <v>59</v>
      </c>
      <c r="H811" s="1" t="str">
        <f>IFERROR(IF(Table1[[#This Row],[Age]]&lt;12,"Child",IF(Table1[[#This Row],[Age]]&lt;19,"Teen",IF(Table1[[#This Row],[Age]]&lt;59,"Adult",IF(G811="N/A","N/A","Senior Citizen")))),"N/A")</f>
        <v>Senior Citizen</v>
      </c>
      <c r="I811" s="1">
        <v>0</v>
      </c>
      <c r="J811" s="1">
        <v>0</v>
      </c>
      <c r="K811" s="1">
        <f>SUM(Table1[[#This Row],[SibSp]:[Parch]])</f>
        <v>0</v>
      </c>
      <c r="L811" s="1" t="s">
        <v>1291</v>
      </c>
      <c r="M811" s="14">
        <v>7.25</v>
      </c>
      <c r="N811" s="11" t="s">
        <v>1744</v>
      </c>
      <c r="O811" t="s">
        <v>1741</v>
      </c>
    </row>
    <row r="812" spans="1:15" ht="13.2" x14ac:dyDescent="0.25">
      <c r="A812" s="1">
        <v>213</v>
      </c>
      <c r="B812" s="1">
        <v>0</v>
      </c>
      <c r="C812" s="1" t="s">
        <v>1993</v>
      </c>
      <c r="D812" s="1">
        <v>3</v>
      </c>
      <c r="E812" s="1" t="s">
        <v>13</v>
      </c>
      <c r="F812" s="1">
        <v>22</v>
      </c>
      <c r="G812" s="1">
        <v>22</v>
      </c>
      <c r="H812" s="1" t="str">
        <f>IFERROR(IF(Table1[[#This Row],[Age]]&lt;12,"Child",IF(Table1[[#This Row],[Age]]&lt;19,"Teen",IF(Table1[[#This Row],[Age]]&lt;59,"Adult",IF(G812="N/A","N/A","Senior Citizen")))),"N/A")</f>
        <v>Adult</v>
      </c>
      <c r="I812" s="1">
        <v>0</v>
      </c>
      <c r="J812" s="1">
        <v>0</v>
      </c>
      <c r="K812" s="1">
        <f>SUM(Table1[[#This Row],[SibSp]:[Parch]])</f>
        <v>0</v>
      </c>
      <c r="L812" s="1" t="s">
        <v>326</v>
      </c>
      <c r="M812" s="14">
        <v>7.25</v>
      </c>
      <c r="N812" s="11" t="s">
        <v>1744</v>
      </c>
      <c r="O812" t="s">
        <v>1741</v>
      </c>
    </row>
    <row r="813" spans="1:15" ht="13.2" x14ac:dyDescent="0.25">
      <c r="A813" s="1">
        <v>228</v>
      </c>
      <c r="B813" s="1">
        <v>0</v>
      </c>
      <c r="C813" s="1" t="s">
        <v>1993</v>
      </c>
      <c r="D813" s="1">
        <v>3</v>
      </c>
      <c r="E813" s="1" t="s">
        <v>13</v>
      </c>
      <c r="F813" s="1">
        <v>20.5</v>
      </c>
      <c r="G813" s="1">
        <v>20.5</v>
      </c>
      <c r="H813" s="1" t="str">
        <f>IFERROR(IF(Table1[[#This Row],[Age]]&lt;12,"Child",IF(Table1[[#This Row],[Age]]&lt;19,"Teen",IF(Table1[[#This Row],[Age]]&lt;59,"Adult",IF(G813="N/A","N/A","Senior Citizen")))),"N/A")</f>
        <v>Adult</v>
      </c>
      <c r="I813" s="1">
        <v>0</v>
      </c>
      <c r="J813" s="1">
        <v>0</v>
      </c>
      <c r="K813" s="1">
        <f>SUM(Table1[[#This Row],[SibSp]:[Parch]])</f>
        <v>0</v>
      </c>
      <c r="L813" s="1" t="s">
        <v>350</v>
      </c>
      <c r="M813" s="14">
        <v>7.25</v>
      </c>
      <c r="N813" s="11" t="s">
        <v>1744</v>
      </c>
      <c r="O813" t="s">
        <v>1741</v>
      </c>
    </row>
    <row r="814" spans="1:15" ht="13.2" x14ac:dyDescent="0.25">
      <c r="A814" s="1">
        <v>251</v>
      </c>
      <c r="B814" s="1">
        <v>0</v>
      </c>
      <c r="C814" s="1" t="s">
        <v>1993</v>
      </c>
      <c r="D814" s="1">
        <v>3</v>
      </c>
      <c r="E814" s="1" t="s">
        <v>13</v>
      </c>
      <c r="G814" s="4" t="s">
        <v>1226</v>
      </c>
      <c r="H814" s="1" t="str">
        <f>IFERROR(IF(Table1[[#This Row],[Age]]&lt;12,"Child",IF(Table1[[#This Row],[Age]]&lt;19,"Teen",IF(Table1[[#This Row],[Age]]&lt;59,"Adult",IF(G814="N/A","N/A","Senior Citizen")))),"N/A")</f>
        <v>N/A</v>
      </c>
      <c r="I814" s="1">
        <v>0</v>
      </c>
      <c r="J814" s="1">
        <v>0</v>
      </c>
      <c r="K814" s="1">
        <f>SUM(Table1[[#This Row],[SibSp]:[Parch]])</f>
        <v>0</v>
      </c>
      <c r="L814" s="1" t="s">
        <v>1381</v>
      </c>
      <c r="M814" s="14">
        <v>7.25</v>
      </c>
      <c r="N814" s="11" t="s">
        <v>1744</v>
      </c>
      <c r="O814" t="s">
        <v>1741</v>
      </c>
    </row>
    <row r="815" spans="1:15" ht="13.2" x14ac:dyDescent="0.25">
      <c r="A815" s="1">
        <v>321</v>
      </c>
      <c r="B815" s="1">
        <v>0</v>
      </c>
      <c r="C815" s="1" t="s">
        <v>1993</v>
      </c>
      <c r="D815" s="1">
        <v>3</v>
      </c>
      <c r="E815" s="1" t="s">
        <v>13</v>
      </c>
      <c r="F815" s="1">
        <v>22</v>
      </c>
      <c r="G815" s="1">
        <v>22</v>
      </c>
      <c r="H815" s="1" t="str">
        <f>IFERROR(IF(Table1[[#This Row],[Age]]&lt;12,"Child",IF(Table1[[#This Row],[Age]]&lt;19,"Teen",IF(Table1[[#This Row],[Age]]&lt;59,"Adult",IF(G815="N/A","N/A","Senior Citizen")))),"N/A")</f>
        <v>Adult</v>
      </c>
      <c r="I815" s="1">
        <v>0</v>
      </c>
      <c r="J815" s="1">
        <v>0</v>
      </c>
      <c r="K815" s="1">
        <f>SUM(Table1[[#This Row],[SibSp]:[Parch]])</f>
        <v>0</v>
      </c>
      <c r="L815" s="1" t="s">
        <v>488</v>
      </c>
      <c r="M815" s="14">
        <v>7.25</v>
      </c>
      <c r="N815" s="11" t="s">
        <v>1744</v>
      </c>
      <c r="O815" t="s">
        <v>1741</v>
      </c>
    </row>
    <row r="816" spans="1:15" ht="13.2" x14ac:dyDescent="0.25">
      <c r="A816" s="1">
        <v>366</v>
      </c>
      <c r="B816" s="1">
        <v>0</v>
      </c>
      <c r="C816" s="1" t="s">
        <v>1993</v>
      </c>
      <c r="D816" s="1">
        <v>3</v>
      </c>
      <c r="E816" s="1" t="s">
        <v>13</v>
      </c>
      <c r="F816" s="1">
        <v>30</v>
      </c>
      <c r="G816" s="1">
        <v>30</v>
      </c>
      <c r="H816" s="1" t="str">
        <f>IFERROR(IF(Table1[[#This Row],[Age]]&lt;12,"Child",IF(Table1[[#This Row],[Age]]&lt;19,"Teen",IF(Table1[[#This Row],[Age]]&lt;59,"Adult",IF(G816="N/A","N/A","Senior Citizen")))),"N/A")</f>
        <v>Adult</v>
      </c>
      <c r="I816" s="1">
        <v>0</v>
      </c>
      <c r="J816" s="1">
        <v>0</v>
      </c>
      <c r="K816" s="1">
        <f>SUM(Table1[[#This Row],[SibSp]:[Parch]])</f>
        <v>0</v>
      </c>
      <c r="L816" s="1" t="s">
        <v>545</v>
      </c>
      <c r="M816" s="14">
        <v>7.25</v>
      </c>
      <c r="N816" s="11" t="s">
        <v>1744</v>
      </c>
      <c r="O816" t="s">
        <v>1741</v>
      </c>
    </row>
    <row r="817" spans="1:15" ht="13.2" x14ac:dyDescent="0.25">
      <c r="A817" s="1">
        <v>377</v>
      </c>
      <c r="B817" s="1">
        <v>1</v>
      </c>
      <c r="C817" s="1" t="s">
        <v>1994</v>
      </c>
      <c r="D817" s="1">
        <v>3</v>
      </c>
      <c r="E817" s="1" t="s">
        <v>17</v>
      </c>
      <c r="F817" s="1">
        <v>22</v>
      </c>
      <c r="G817" s="1">
        <v>22</v>
      </c>
      <c r="H817" s="1" t="str">
        <f>IFERROR(IF(Table1[[#This Row],[Age]]&lt;12,"Child",IF(Table1[[#This Row],[Age]]&lt;19,"Teen",IF(Table1[[#This Row],[Age]]&lt;59,"Adult",IF(G817="N/A","N/A","Senior Citizen")))),"N/A")</f>
        <v>Adult</v>
      </c>
      <c r="I817" s="1">
        <v>0</v>
      </c>
      <c r="J817" s="1">
        <v>0</v>
      </c>
      <c r="K817" s="1">
        <f>SUM(Table1[[#This Row],[SibSp]:[Parch]])</f>
        <v>0</v>
      </c>
      <c r="L817" s="1" t="s">
        <v>561</v>
      </c>
      <c r="M817" s="14">
        <v>7.25</v>
      </c>
      <c r="N817" s="11" t="s">
        <v>1744</v>
      </c>
      <c r="O817" t="s">
        <v>1741</v>
      </c>
    </row>
    <row r="818" spans="1:15" ht="13.2" x14ac:dyDescent="0.25">
      <c r="A818" s="1">
        <v>426</v>
      </c>
      <c r="B818" s="1">
        <v>0</v>
      </c>
      <c r="C818" s="1" t="s">
        <v>1993</v>
      </c>
      <c r="D818" s="1">
        <v>3</v>
      </c>
      <c r="E818" s="1" t="s">
        <v>13</v>
      </c>
      <c r="G818" s="4" t="s">
        <v>1226</v>
      </c>
      <c r="H818" s="1" t="str">
        <f>IFERROR(IF(Table1[[#This Row],[Age]]&lt;12,"Child",IF(Table1[[#This Row],[Age]]&lt;19,"Teen",IF(Table1[[#This Row],[Age]]&lt;59,"Adult",IF(G818="N/A","N/A","Senior Citizen")))),"N/A")</f>
        <v>N/A</v>
      </c>
      <c r="I818" s="1">
        <v>0</v>
      </c>
      <c r="J818" s="1">
        <v>0</v>
      </c>
      <c r="K818" s="1">
        <f>SUM(Table1[[#This Row],[SibSp]:[Parch]])</f>
        <v>0</v>
      </c>
      <c r="L818" s="1" t="s">
        <v>619</v>
      </c>
      <c r="M818" s="14">
        <v>7.25</v>
      </c>
      <c r="N818" s="11" t="s">
        <v>1744</v>
      </c>
      <c r="O818" t="s">
        <v>1741</v>
      </c>
    </row>
    <row r="819" spans="1:15" ht="13.2" x14ac:dyDescent="0.25">
      <c r="A819" s="1">
        <v>471</v>
      </c>
      <c r="B819" s="1">
        <v>0</v>
      </c>
      <c r="C819" s="1" t="s">
        <v>1993</v>
      </c>
      <c r="D819" s="1">
        <v>3</v>
      </c>
      <c r="E819" s="1" t="s">
        <v>13</v>
      </c>
      <c r="G819" s="4" t="s">
        <v>1226</v>
      </c>
      <c r="H819" s="1" t="str">
        <f>IFERROR(IF(Table1[[#This Row],[Age]]&lt;12,"Child",IF(Table1[[#This Row],[Age]]&lt;19,"Teen",IF(Table1[[#This Row],[Age]]&lt;59,"Adult",IF(G819="N/A","N/A","Senior Citizen")))),"N/A")</f>
        <v>N/A</v>
      </c>
      <c r="I819" s="1">
        <v>0</v>
      </c>
      <c r="J819" s="1">
        <v>0</v>
      </c>
      <c r="K819" s="1">
        <f>SUM(Table1[[#This Row],[SibSp]:[Parch]])</f>
        <v>0</v>
      </c>
      <c r="L819" s="1" t="s">
        <v>1515</v>
      </c>
      <c r="M819" s="14">
        <v>7.25</v>
      </c>
      <c r="N819" s="11" t="s">
        <v>1744</v>
      </c>
      <c r="O819" t="s">
        <v>1741</v>
      </c>
    </row>
    <row r="820" spans="1:15" ht="13.2" x14ac:dyDescent="0.25">
      <c r="A820" s="1">
        <v>492</v>
      </c>
      <c r="B820" s="1">
        <v>0</v>
      </c>
      <c r="C820" s="1" t="s">
        <v>1993</v>
      </c>
      <c r="D820" s="1">
        <v>3</v>
      </c>
      <c r="E820" s="1" t="s">
        <v>13</v>
      </c>
      <c r="F820" s="1">
        <v>21</v>
      </c>
      <c r="G820" s="1">
        <v>21</v>
      </c>
      <c r="H820" s="1" t="str">
        <f>IFERROR(IF(Table1[[#This Row],[Age]]&lt;12,"Child",IF(Table1[[#This Row],[Age]]&lt;19,"Teen",IF(Table1[[#This Row],[Age]]&lt;59,"Adult",IF(G820="N/A","N/A","Senior Citizen")))),"N/A")</f>
        <v>Adult</v>
      </c>
      <c r="I820" s="1">
        <v>0</v>
      </c>
      <c r="J820" s="1">
        <v>0</v>
      </c>
      <c r="K820" s="1">
        <f>SUM(Table1[[#This Row],[SibSp]:[Parch]])</f>
        <v>0</v>
      </c>
      <c r="L820" s="1" t="s">
        <v>709</v>
      </c>
      <c r="M820" s="14">
        <v>7.25</v>
      </c>
      <c r="N820" s="11" t="s">
        <v>1744</v>
      </c>
      <c r="O820" t="s">
        <v>1741</v>
      </c>
    </row>
    <row r="821" spans="1:15" ht="13.2" x14ac:dyDescent="0.25">
      <c r="A821" s="1">
        <v>593</v>
      </c>
      <c r="B821" s="1">
        <v>0</v>
      </c>
      <c r="C821" s="1" t="s">
        <v>1993</v>
      </c>
      <c r="D821" s="1">
        <v>3</v>
      </c>
      <c r="E821" s="1" t="s">
        <v>13</v>
      </c>
      <c r="F821" s="1">
        <v>47</v>
      </c>
      <c r="G821" s="1">
        <v>47</v>
      </c>
      <c r="H821" s="1" t="str">
        <f>IFERROR(IF(Table1[[#This Row],[Age]]&lt;12,"Child",IF(Table1[[#This Row],[Age]]&lt;19,"Teen",IF(Table1[[#This Row],[Age]]&lt;59,"Adult",IF(G821="N/A","N/A","Senior Citizen")))),"N/A")</f>
        <v>Adult</v>
      </c>
      <c r="I821" s="1">
        <v>0</v>
      </c>
      <c r="J821" s="1">
        <v>0</v>
      </c>
      <c r="K821" s="1">
        <f>SUM(Table1[[#This Row],[SibSp]:[Parch]])</f>
        <v>0</v>
      </c>
      <c r="L821" s="1" t="s">
        <v>851</v>
      </c>
      <c r="M821" s="14">
        <v>7.25</v>
      </c>
      <c r="N821" s="11" t="s">
        <v>1744</v>
      </c>
      <c r="O821" t="s">
        <v>1741</v>
      </c>
    </row>
    <row r="822" spans="1:15" ht="13.2" x14ac:dyDescent="0.25">
      <c r="A822" s="1">
        <v>786</v>
      </c>
      <c r="B822" s="1">
        <v>0</v>
      </c>
      <c r="C822" s="1" t="s">
        <v>1993</v>
      </c>
      <c r="D822" s="1">
        <v>3</v>
      </c>
      <c r="E822" s="1" t="s">
        <v>13</v>
      </c>
      <c r="F822" s="1">
        <v>25</v>
      </c>
      <c r="G822" s="1">
        <v>25</v>
      </c>
      <c r="H822" s="1" t="str">
        <f>IFERROR(IF(Table1[[#This Row],[Age]]&lt;12,"Child",IF(Table1[[#This Row],[Age]]&lt;19,"Teen",IF(Table1[[#This Row],[Age]]&lt;59,"Adult",IF(G822="N/A","N/A","Senior Citizen")))),"N/A")</f>
        <v>Adult</v>
      </c>
      <c r="I822" s="1">
        <v>0</v>
      </c>
      <c r="J822" s="1">
        <v>0</v>
      </c>
      <c r="K822" s="1">
        <f>SUM(Table1[[#This Row],[SibSp]:[Parch]])</f>
        <v>0</v>
      </c>
      <c r="L822" s="1" t="s">
        <v>1688</v>
      </c>
      <c r="M822" s="14">
        <v>7.25</v>
      </c>
      <c r="N822" s="11" t="s">
        <v>1744</v>
      </c>
      <c r="O822" t="s">
        <v>1741</v>
      </c>
    </row>
    <row r="823" spans="1:15" ht="13.2" x14ac:dyDescent="0.25">
      <c r="A823" s="1">
        <v>37</v>
      </c>
      <c r="B823" s="1">
        <v>1</v>
      </c>
      <c r="C823" s="1" t="s">
        <v>1994</v>
      </c>
      <c r="D823" s="1">
        <v>3</v>
      </c>
      <c r="E823" s="1" t="s">
        <v>13</v>
      </c>
      <c r="G823" s="4" t="s">
        <v>1226</v>
      </c>
      <c r="H823" s="1" t="str">
        <f>IFERROR(IF(Table1[[#This Row],[Age]]&lt;12,"Child",IF(Table1[[#This Row],[Age]]&lt;19,"Teen",IF(Table1[[#This Row],[Age]]&lt;59,"Adult",IF(G823="N/A","N/A","Senior Citizen")))),"N/A")</f>
        <v>N/A</v>
      </c>
      <c r="I823" s="1">
        <v>0</v>
      </c>
      <c r="J823" s="1">
        <v>0</v>
      </c>
      <c r="K823" s="1">
        <f>SUM(Table1[[#This Row],[SibSp]:[Parch]])</f>
        <v>0</v>
      </c>
      <c r="L823" s="1" t="s">
        <v>1253</v>
      </c>
      <c r="M823" s="14">
        <v>7.2291999999999996</v>
      </c>
      <c r="N823" s="11" t="s">
        <v>1776</v>
      </c>
      <c r="O823" t="s">
        <v>1742</v>
      </c>
    </row>
    <row r="824" spans="1:15" ht="13.2" x14ac:dyDescent="0.25">
      <c r="A824" s="1">
        <v>58</v>
      </c>
      <c r="B824" s="1">
        <v>0</v>
      </c>
      <c r="C824" s="1" t="s">
        <v>1993</v>
      </c>
      <c r="D824" s="1">
        <v>3</v>
      </c>
      <c r="E824" s="1" t="s">
        <v>13</v>
      </c>
      <c r="F824" s="1">
        <v>28.5</v>
      </c>
      <c r="G824" s="1">
        <v>28.5</v>
      </c>
      <c r="H824" s="1" t="str">
        <f>IFERROR(IF(Table1[[#This Row],[Age]]&lt;12,"Child",IF(Table1[[#This Row],[Age]]&lt;19,"Teen",IF(Table1[[#This Row],[Age]]&lt;59,"Adult",IF(G824="N/A","N/A","Senior Citizen")))),"N/A")</f>
        <v>Adult</v>
      </c>
      <c r="I824" s="1">
        <v>0</v>
      </c>
      <c r="J824" s="1">
        <v>0</v>
      </c>
      <c r="K824" s="1">
        <f>SUM(Table1[[#This Row],[SibSp]:[Parch]])</f>
        <v>0</v>
      </c>
      <c r="L824" s="1" t="s">
        <v>1268</v>
      </c>
      <c r="M824" s="14">
        <v>7.2291999999999996</v>
      </c>
      <c r="N824" s="11" t="s">
        <v>1776</v>
      </c>
      <c r="O824" t="s">
        <v>1742</v>
      </c>
    </row>
    <row r="825" spans="1:15" ht="13.2" x14ac:dyDescent="0.25">
      <c r="A825" s="1">
        <v>61</v>
      </c>
      <c r="B825" s="1">
        <v>0</v>
      </c>
      <c r="C825" s="1" t="s">
        <v>1993</v>
      </c>
      <c r="D825" s="1">
        <v>3</v>
      </c>
      <c r="E825" s="1" t="s">
        <v>13</v>
      </c>
      <c r="F825" s="1">
        <v>22</v>
      </c>
      <c r="G825" s="1">
        <v>22</v>
      </c>
      <c r="H825" s="1" t="str">
        <f>IFERROR(IF(Table1[[#This Row],[Age]]&lt;12,"Child",IF(Table1[[#This Row],[Age]]&lt;19,"Teen",IF(Table1[[#This Row],[Age]]&lt;59,"Adult",IF(G825="N/A","N/A","Senior Citizen")))),"N/A")</f>
        <v>Adult</v>
      </c>
      <c r="I825" s="1">
        <v>0</v>
      </c>
      <c r="J825" s="1">
        <v>0</v>
      </c>
      <c r="K825" s="1">
        <f>SUM(Table1[[#This Row],[SibSp]:[Parch]])</f>
        <v>0</v>
      </c>
      <c r="L825" s="1" t="s">
        <v>1269</v>
      </c>
      <c r="M825" s="14">
        <v>7.2291999999999996</v>
      </c>
      <c r="N825" s="11" t="s">
        <v>1776</v>
      </c>
      <c r="O825" t="s">
        <v>1742</v>
      </c>
    </row>
    <row r="826" spans="1:15" ht="13.2" x14ac:dyDescent="0.25">
      <c r="A826" s="1">
        <v>297</v>
      </c>
      <c r="B826" s="1">
        <v>0</v>
      </c>
      <c r="C826" s="1" t="s">
        <v>1993</v>
      </c>
      <c r="D826" s="1">
        <v>3</v>
      </c>
      <c r="E826" s="1" t="s">
        <v>13</v>
      </c>
      <c r="F826" s="1">
        <v>23.5</v>
      </c>
      <c r="G826" s="1">
        <v>23.5</v>
      </c>
      <c r="H826" s="1" t="str">
        <f>IFERROR(IF(Table1[[#This Row],[Age]]&lt;12,"Child",IF(Table1[[#This Row],[Age]]&lt;19,"Teen",IF(Table1[[#This Row],[Age]]&lt;59,"Adult",IF(G826="N/A","N/A","Senior Citizen")))),"N/A")</f>
        <v>Adult</v>
      </c>
      <c r="I826" s="1">
        <v>0</v>
      </c>
      <c r="J826" s="1">
        <v>0</v>
      </c>
      <c r="K826" s="1">
        <f>SUM(Table1[[#This Row],[SibSp]:[Parch]])</f>
        <v>0</v>
      </c>
      <c r="L826" s="1" t="s">
        <v>1411</v>
      </c>
      <c r="M826" s="14">
        <v>7.2291999999999996</v>
      </c>
      <c r="N826" s="11" t="s">
        <v>1776</v>
      </c>
      <c r="O826" t="s">
        <v>1742</v>
      </c>
    </row>
    <row r="827" spans="1:15" ht="13.2" x14ac:dyDescent="0.25">
      <c r="A827" s="1">
        <v>353</v>
      </c>
      <c r="B827" s="1">
        <v>0</v>
      </c>
      <c r="C827" s="1" t="s">
        <v>1993</v>
      </c>
      <c r="D827" s="1">
        <v>3</v>
      </c>
      <c r="E827" s="1" t="s">
        <v>13</v>
      </c>
      <c r="F827" s="1">
        <v>15</v>
      </c>
      <c r="G827" s="1">
        <v>15</v>
      </c>
      <c r="H827" s="1" t="str">
        <f>IFERROR(IF(Table1[[#This Row],[Age]]&lt;12,"Child",IF(Table1[[#This Row],[Age]]&lt;19,"Teen",IF(Table1[[#This Row],[Age]]&lt;59,"Adult",IF(G827="N/A","N/A","Senior Citizen")))),"N/A")</f>
        <v>Teen</v>
      </c>
      <c r="I827" s="1">
        <v>1</v>
      </c>
      <c r="J827" s="1">
        <v>1</v>
      </c>
      <c r="K827" s="1">
        <f>SUM(Table1[[#This Row],[SibSp]:[Parch]])</f>
        <v>2</v>
      </c>
      <c r="L827" s="1" t="s">
        <v>1443</v>
      </c>
      <c r="M827" s="14">
        <v>7.2291999999999996</v>
      </c>
      <c r="N827" s="11" t="s">
        <v>1776</v>
      </c>
      <c r="O827" t="s">
        <v>1742</v>
      </c>
    </row>
    <row r="828" spans="1:15" ht="13.2" x14ac:dyDescent="0.25">
      <c r="A828" s="1">
        <v>368</v>
      </c>
      <c r="B828" s="1">
        <v>1</v>
      </c>
      <c r="C828" s="1" t="s">
        <v>1994</v>
      </c>
      <c r="D828" s="1">
        <v>3</v>
      </c>
      <c r="E828" s="1" t="s">
        <v>17</v>
      </c>
      <c r="G828" s="4" t="s">
        <v>1226</v>
      </c>
      <c r="H828" s="1" t="str">
        <f>IFERROR(IF(Table1[[#This Row],[Age]]&lt;12,"Child",IF(Table1[[#This Row],[Age]]&lt;19,"Teen",IF(Table1[[#This Row],[Age]]&lt;59,"Adult",IF(G828="N/A","N/A","Senior Citizen")))),"N/A")</f>
        <v>N/A</v>
      </c>
      <c r="I828" s="1">
        <v>0</v>
      </c>
      <c r="J828" s="1">
        <v>0</v>
      </c>
      <c r="K828" s="1">
        <f>SUM(Table1[[#This Row],[SibSp]:[Parch]])</f>
        <v>0</v>
      </c>
      <c r="L828" s="1" t="s">
        <v>1451</v>
      </c>
      <c r="M828" s="14">
        <v>7.2291999999999996</v>
      </c>
      <c r="N828" s="11" t="s">
        <v>1776</v>
      </c>
      <c r="O828" t="s">
        <v>1742</v>
      </c>
    </row>
    <row r="829" spans="1:15" ht="13.2" x14ac:dyDescent="0.25">
      <c r="A829" s="1">
        <v>525</v>
      </c>
      <c r="B829" s="1">
        <v>0</v>
      </c>
      <c r="C829" s="1" t="s">
        <v>1993</v>
      </c>
      <c r="D829" s="1">
        <v>3</v>
      </c>
      <c r="E829" s="1" t="s">
        <v>13</v>
      </c>
      <c r="G829" s="4" t="s">
        <v>1226</v>
      </c>
      <c r="H829" s="1" t="str">
        <f>IFERROR(IF(Table1[[#This Row],[Age]]&lt;12,"Child",IF(Table1[[#This Row],[Age]]&lt;19,"Teen",IF(Table1[[#This Row],[Age]]&lt;59,"Adult",IF(G829="N/A","N/A","Senior Citizen")))),"N/A")</f>
        <v>N/A</v>
      </c>
      <c r="I829" s="1">
        <v>0</v>
      </c>
      <c r="J829" s="1">
        <v>0</v>
      </c>
      <c r="K829" s="1">
        <f>SUM(Table1[[#This Row],[SibSp]:[Parch]])</f>
        <v>0</v>
      </c>
      <c r="L829" s="1" t="s">
        <v>1543</v>
      </c>
      <c r="M829" s="14">
        <v>7.2291999999999996</v>
      </c>
      <c r="N829" s="11" t="s">
        <v>1776</v>
      </c>
      <c r="O829" t="s">
        <v>1742</v>
      </c>
    </row>
    <row r="830" spans="1:15" ht="13.2" x14ac:dyDescent="0.25">
      <c r="A830" s="1">
        <v>532</v>
      </c>
      <c r="B830" s="1">
        <v>0</v>
      </c>
      <c r="C830" s="1" t="s">
        <v>1993</v>
      </c>
      <c r="D830" s="1">
        <v>3</v>
      </c>
      <c r="E830" s="1" t="s">
        <v>13</v>
      </c>
      <c r="G830" s="4" t="s">
        <v>1226</v>
      </c>
      <c r="H830" s="1" t="str">
        <f>IFERROR(IF(Table1[[#This Row],[Age]]&lt;12,"Child",IF(Table1[[#This Row],[Age]]&lt;19,"Teen",IF(Table1[[#This Row],[Age]]&lt;59,"Adult",IF(G830="N/A","N/A","Senior Citizen")))),"N/A")</f>
        <v>N/A</v>
      </c>
      <c r="I830" s="1">
        <v>0</v>
      </c>
      <c r="J830" s="1">
        <v>0</v>
      </c>
      <c r="K830" s="1">
        <f>SUM(Table1[[#This Row],[SibSp]:[Parch]])</f>
        <v>0</v>
      </c>
      <c r="L830" s="1" t="s">
        <v>1547</v>
      </c>
      <c r="M830" s="14">
        <v>7.2291999999999996</v>
      </c>
      <c r="N830" s="11" t="s">
        <v>1776</v>
      </c>
      <c r="O830" t="s">
        <v>1742</v>
      </c>
    </row>
    <row r="831" spans="1:15" ht="13.2" x14ac:dyDescent="0.25">
      <c r="A831" s="1">
        <v>533</v>
      </c>
      <c r="B831" s="1">
        <v>0</v>
      </c>
      <c r="C831" s="1" t="s">
        <v>1993</v>
      </c>
      <c r="D831" s="1">
        <v>3</v>
      </c>
      <c r="E831" s="1" t="s">
        <v>13</v>
      </c>
      <c r="F831" s="1">
        <v>17</v>
      </c>
      <c r="G831" s="1">
        <v>17</v>
      </c>
      <c r="H831" s="1" t="str">
        <f>IFERROR(IF(Table1[[#This Row],[Age]]&lt;12,"Child",IF(Table1[[#This Row],[Age]]&lt;19,"Teen",IF(Table1[[#This Row],[Age]]&lt;59,"Adult",IF(G831="N/A","N/A","Senior Citizen")))),"N/A")</f>
        <v>Teen</v>
      </c>
      <c r="I831" s="1">
        <v>1</v>
      </c>
      <c r="J831" s="1">
        <v>1</v>
      </c>
      <c r="K831" s="1">
        <f>SUM(Table1[[#This Row],[SibSp]:[Parch]])</f>
        <v>2</v>
      </c>
      <c r="L831" s="1" t="s">
        <v>1548</v>
      </c>
      <c r="M831" s="14">
        <v>7.2291999999999996</v>
      </c>
      <c r="N831" s="11" t="s">
        <v>1776</v>
      </c>
      <c r="O831" t="s">
        <v>1742</v>
      </c>
    </row>
    <row r="832" spans="1:15" ht="13.2" x14ac:dyDescent="0.25">
      <c r="A832" s="1">
        <v>569</v>
      </c>
      <c r="B832" s="1">
        <v>0</v>
      </c>
      <c r="C832" s="1" t="s">
        <v>1993</v>
      </c>
      <c r="D832" s="1">
        <v>3</v>
      </c>
      <c r="E832" s="1" t="s">
        <v>13</v>
      </c>
      <c r="G832" s="4" t="s">
        <v>1226</v>
      </c>
      <c r="H832" s="1" t="str">
        <f>IFERROR(IF(Table1[[#This Row],[Age]]&lt;12,"Child",IF(Table1[[#This Row],[Age]]&lt;19,"Teen",IF(Table1[[#This Row],[Age]]&lt;59,"Adult",IF(G832="N/A","N/A","Senior Citizen")))),"N/A")</f>
        <v>N/A</v>
      </c>
      <c r="I832" s="1">
        <v>0</v>
      </c>
      <c r="J832" s="1">
        <v>0</v>
      </c>
      <c r="K832" s="1">
        <f>SUM(Table1[[#This Row],[SibSp]:[Parch]])</f>
        <v>0</v>
      </c>
      <c r="L832" s="1" t="s">
        <v>1566</v>
      </c>
      <c r="M832" s="14">
        <v>7.2291999999999996</v>
      </c>
      <c r="N832" s="11" t="s">
        <v>1776</v>
      </c>
      <c r="O832" t="s">
        <v>1742</v>
      </c>
    </row>
    <row r="833" spans="1:15" ht="13.2" x14ac:dyDescent="0.25">
      <c r="A833" s="1">
        <v>763</v>
      </c>
      <c r="B833" s="1">
        <v>1</v>
      </c>
      <c r="C833" s="1" t="s">
        <v>1994</v>
      </c>
      <c r="D833" s="1">
        <v>3</v>
      </c>
      <c r="E833" s="1" t="s">
        <v>13</v>
      </c>
      <c r="F833" s="1">
        <v>20</v>
      </c>
      <c r="G833" s="1">
        <v>20</v>
      </c>
      <c r="H833" s="1" t="str">
        <f>IFERROR(IF(Table1[[#This Row],[Age]]&lt;12,"Child",IF(Table1[[#This Row],[Age]]&lt;19,"Teen",IF(Table1[[#This Row],[Age]]&lt;59,"Adult",IF(G833="N/A","N/A","Senior Citizen")))),"N/A")</f>
        <v>Adult</v>
      </c>
      <c r="I833" s="1">
        <v>0</v>
      </c>
      <c r="J833" s="1">
        <v>0</v>
      </c>
      <c r="K833" s="1">
        <f>SUM(Table1[[#This Row],[SibSp]:[Parch]])</f>
        <v>0</v>
      </c>
      <c r="L833" s="1" t="s">
        <v>1674</v>
      </c>
      <c r="M833" s="14">
        <v>7.2291999999999996</v>
      </c>
      <c r="N833" s="11" t="s">
        <v>1776</v>
      </c>
      <c r="O833" t="s">
        <v>1742</v>
      </c>
    </row>
    <row r="834" spans="1:15" ht="13.2" x14ac:dyDescent="0.25">
      <c r="A834" s="1">
        <v>781</v>
      </c>
      <c r="B834" s="1">
        <v>1</v>
      </c>
      <c r="C834" s="1" t="s">
        <v>1994</v>
      </c>
      <c r="D834" s="1">
        <v>3</v>
      </c>
      <c r="E834" s="1" t="s">
        <v>17</v>
      </c>
      <c r="F834" s="1">
        <v>13</v>
      </c>
      <c r="G834" s="1">
        <v>13</v>
      </c>
      <c r="H834" s="1" t="str">
        <f>IFERROR(IF(Table1[[#This Row],[Age]]&lt;12,"Child",IF(Table1[[#This Row],[Age]]&lt;19,"Teen",IF(Table1[[#This Row],[Age]]&lt;59,"Adult",IF(G834="N/A","N/A","Senior Citizen")))),"N/A")</f>
        <v>Teen</v>
      </c>
      <c r="I834" s="1">
        <v>0</v>
      </c>
      <c r="J834" s="1">
        <v>0</v>
      </c>
      <c r="K834" s="1">
        <f>SUM(Table1[[#This Row],[SibSp]:[Parch]])</f>
        <v>0</v>
      </c>
      <c r="L834" s="1" t="s">
        <v>1686</v>
      </c>
      <c r="M834" s="14">
        <v>7.2291999999999996</v>
      </c>
      <c r="N834" s="11" t="s">
        <v>1776</v>
      </c>
      <c r="O834" t="s">
        <v>1742</v>
      </c>
    </row>
    <row r="835" spans="1:15" ht="13.2" x14ac:dyDescent="0.25">
      <c r="A835" s="1">
        <v>799</v>
      </c>
      <c r="B835" s="1">
        <v>0</v>
      </c>
      <c r="C835" s="1" t="s">
        <v>1993</v>
      </c>
      <c r="D835" s="1">
        <v>3</v>
      </c>
      <c r="E835" s="1" t="s">
        <v>13</v>
      </c>
      <c r="F835" s="1">
        <v>30</v>
      </c>
      <c r="G835" s="1">
        <v>30</v>
      </c>
      <c r="H835" s="1" t="str">
        <f>IFERROR(IF(Table1[[#This Row],[Age]]&lt;12,"Child",IF(Table1[[#This Row],[Age]]&lt;19,"Teen",IF(Table1[[#This Row],[Age]]&lt;59,"Adult",IF(G835="N/A","N/A","Senior Citizen")))),"N/A")</f>
        <v>Adult</v>
      </c>
      <c r="I835" s="1">
        <v>0</v>
      </c>
      <c r="J835" s="1">
        <v>0</v>
      </c>
      <c r="K835" s="1">
        <f>SUM(Table1[[#This Row],[SibSp]:[Parch]])</f>
        <v>0</v>
      </c>
      <c r="L835" s="1" t="s">
        <v>1695</v>
      </c>
      <c r="M835" s="14">
        <v>7.2291999999999996</v>
      </c>
      <c r="N835" s="11" t="s">
        <v>1776</v>
      </c>
      <c r="O835" t="s">
        <v>1742</v>
      </c>
    </row>
    <row r="836" spans="1:15" ht="13.2" x14ac:dyDescent="0.25">
      <c r="A836" s="1">
        <v>833</v>
      </c>
      <c r="B836" s="1">
        <v>0</v>
      </c>
      <c r="C836" s="1" t="s">
        <v>1993</v>
      </c>
      <c r="D836" s="1">
        <v>3</v>
      </c>
      <c r="E836" s="1" t="s">
        <v>13</v>
      </c>
      <c r="G836" s="4" t="s">
        <v>1226</v>
      </c>
      <c r="H836" s="1" t="str">
        <f>IFERROR(IF(Table1[[#This Row],[Age]]&lt;12,"Child",IF(Table1[[#This Row],[Age]]&lt;19,"Teen",IF(Table1[[#This Row],[Age]]&lt;59,"Adult",IF(G836="N/A","N/A","Senior Citizen")))),"N/A")</f>
        <v>N/A</v>
      </c>
      <c r="I836" s="1">
        <v>0</v>
      </c>
      <c r="J836" s="1">
        <v>0</v>
      </c>
      <c r="K836" s="1">
        <f>SUM(Table1[[#This Row],[SibSp]:[Parch]])</f>
        <v>0</v>
      </c>
      <c r="L836" s="1" t="s">
        <v>1710</v>
      </c>
      <c r="M836" s="14">
        <v>7.2291999999999996</v>
      </c>
      <c r="N836" s="11" t="s">
        <v>1776</v>
      </c>
      <c r="O836" t="s">
        <v>1742</v>
      </c>
    </row>
    <row r="837" spans="1:15" ht="13.2" x14ac:dyDescent="0.25">
      <c r="A837" s="1">
        <v>860</v>
      </c>
      <c r="B837" s="1">
        <v>0</v>
      </c>
      <c r="C837" s="1" t="s">
        <v>1993</v>
      </c>
      <c r="D837" s="1">
        <v>3</v>
      </c>
      <c r="E837" s="1" t="s">
        <v>13</v>
      </c>
      <c r="G837" s="4" t="s">
        <v>1226</v>
      </c>
      <c r="H837" s="1" t="str">
        <f>IFERROR(IF(Table1[[#This Row],[Age]]&lt;12,"Child",IF(Table1[[#This Row],[Age]]&lt;19,"Teen",IF(Table1[[#This Row],[Age]]&lt;59,"Adult",IF(G837="N/A","N/A","Senior Citizen")))),"N/A")</f>
        <v>N/A</v>
      </c>
      <c r="I837" s="1">
        <v>0</v>
      </c>
      <c r="J837" s="1">
        <v>0</v>
      </c>
      <c r="K837" s="1">
        <f>SUM(Table1[[#This Row],[SibSp]:[Parch]])</f>
        <v>0</v>
      </c>
      <c r="L837" s="1" t="s">
        <v>1722</v>
      </c>
      <c r="M837" s="14">
        <v>7.2291999999999996</v>
      </c>
      <c r="N837" s="11" t="s">
        <v>1776</v>
      </c>
      <c r="O837" t="s">
        <v>1742</v>
      </c>
    </row>
    <row r="838" spans="1:15" ht="13.2" x14ac:dyDescent="0.25">
      <c r="A838" s="1">
        <v>20</v>
      </c>
      <c r="B838" s="1">
        <v>1</v>
      </c>
      <c r="C838" s="1" t="s">
        <v>1994</v>
      </c>
      <c r="D838" s="1">
        <v>3</v>
      </c>
      <c r="E838" s="1" t="s">
        <v>17</v>
      </c>
      <c r="G838" s="4" t="s">
        <v>1226</v>
      </c>
      <c r="H838" s="1" t="str">
        <f>IFERROR(IF(Table1[[#This Row],[Age]]&lt;12,"Child",IF(Table1[[#This Row],[Age]]&lt;19,"Teen",IF(Table1[[#This Row],[Age]]&lt;59,"Adult",IF(G838="N/A","N/A","Senior Citizen")))),"N/A")</f>
        <v>N/A</v>
      </c>
      <c r="I838" s="1">
        <v>0</v>
      </c>
      <c r="J838" s="1">
        <v>0</v>
      </c>
      <c r="K838" s="1">
        <f>SUM(Table1[[#This Row],[SibSp]:[Parch]])</f>
        <v>0</v>
      </c>
      <c r="L838" s="1" t="s">
        <v>1241</v>
      </c>
      <c r="M838" s="14">
        <v>7.2249999999999996</v>
      </c>
      <c r="N838" s="11" t="s">
        <v>1762</v>
      </c>
      <c r="O838" t="s">
        <v>1742</v>
      </c>
    </row>
    <row r="839" spans="1:15" ht="13.2" x14ac:dyDescent="0.25">
      <c r="A839" s="1">
        <v>27</v>
      </c>
      <c r="B839" s="1">
        <v>0</v>
      </c>
      <c r="C839" s="1" t="s">
        <v>1993</v>
      </c>
      <c r="D839" s="1">
        <v>3</v>
      </c>
      <c r="E839" s="1" t="s">
        <v>13</v>
      </c>
      <c r="G839" s="4" t="s">
        <v>1226</v>
      </c>
      <c r="H839" s="1" t="str">
        <f>IFERROR(IF(Table1[[#This Row],[Age]]&lt;12,"Child",IF(Table1[[#This Row],[Age]]&lt;19,"Teen",IF(Table1[[#This Row],[Age]]&lt;59,"Adult",IF(G839="N/A","N/A","Senior Citizen")))),"N/A")</f>
        <v>N/A</v>
      </c>
      <c r="I839" s="1">
        <v>0</v>
      </c>
      <c r="J839" s="1">
        <v>0</v>
      </c>
      <c r="K839" s="1">
        <f>SUM(Table1[[#This Row],[SibSp]:[Parch]])</f>
        <v>0</v>
      </c>
      <c r="L839" s="1" t="s">
        <v>1247</v>
      </c>
      <c r="M839" s="14">
        <v>7.2249999999999996</v>
      </c>
      <c r="N839" s="11" t="s">
        <v>1762</v>
      </c>
      <c r="O839" t="s">
        <v>1742</v>
      </c>
    </row>
    <row r="840" spans="1:15" ht="13.2" x14ac:dyDescent="0.25">
      <c r="A840" s="1">
        <v>204</v>
      </c>
      <c r="B840" s="1">
        <v>0</v>
      </c>
      <c r="C840" s="1" t="s">
        <v>1993</v>
      </c>
      <c r="D840" s="1">
        <v>3</v>
      </c>
      <c r="E840" s="1" t="s">
        <v>13</v>
      </c>
      <c r="F840" s="1">
        <v>45.5</v>
      </c>
      <c r="G840" s="1">
        <v>45.5</v>
      </c>
      <c r="H840" s="1" t="str">
        <f>IFERROR(IF(Table1[[#This Row],[Age]]&lt;12,"Child",IF(Table1[[#This Row],[Age]]&lt;19,"Teen",IF(Table1[[#This Row],[Age]]&lt;59,"Adult",IF(G840="N/A","N/A","Senior Citizen")))),"N/A")</f>
        <v>Adult</v>
      </c>
      <c r="I840" s="1">
        <v>0</v>
      </c>
      <c r="J840" s="1">
        <v>0</v>
      </c>
      <c r="K840" s="1">
        <f>SUM(Table1[[#This Row],[SibSp]:[Parch]])</f>
        <v>0</v>
      </c>
      <c r="L840" s="1" t="s">
        <v>1355</v>
      </c>
      <c r="M840" s="14">
        <v>7.2249999999999996</v>
      </c>
      <c r="N840" s="11" t="s">
        <v>1762</v>
      </c>
      <c r="O840" t="s">
        <v>1742</v>
      </c>
    </row>
    <row r="841" spans="1:15" ht="13.2" x14ac:dyDescent="0.25">
      <c r="A841" s="1">
        <v>245</v>
      </c>
      <c r="B841" s="1">
        <v>0</v>
      </c>
      <c r="C841" s="1" t="s">
        <v>1993</v>
      </c>
      <c r="D841" s="1">
        <v>3</v>
      </c>
      <c r="E841" s="1" t="s">
        <v>13</v>
      </c>
      <c r="F841" s="1">
        <v>30</v>
      </c>
      <c r="G841" s="1">
        <v>30</v>
      </c>
      <c r="H841" s="1" t="str">
        <f>IFERROR(IF(Table1[[#This Row],[Age]]&lt;12,"Child",IF(Table1[[#This Row],[Age]]&lt;19,"Teen",IF(Table1[[#This Row],[Age]]&lt;59,"Adult",IF(G841="N/A","N/A","Senior Citizen")))),"N/A")</f>
        <v>Adult</v>
      </c>
      <c r="I841" s="1">
        <v>0</v>
      </c>
      <c r="J841" s="1">
        <v>0</v>
      </c>
      <c r="K841" s="1">
        <f>SUM(Table1[[#This Row],[SibSp]:[Parch]])</f>
        <v>0</v>
      </c>
      <c r="L841" s="1" t="s">
        <v>1375</v>
      </c>
      <c r="M841" s="14">
        <v>7.2249999999999996</v>
      </c>
      <c r="N841" s="11" t="s">
        <v>1762</v>
      </c>
      <c r="O841" t="s">
        <v>1742</v>
      </c>
    </row>
    <row r="842" spans="1:15" ht="13.2" x14ac:dyDescent="0.25">
      <c r="A842" s="1">
        <v>355</v>
      </c>
      <c r="B842" s="1">
        <v>0</v>
      </c>
      <c r="C842" s="1" t="s">
        <v>1993</v>
      </c>
      <c r="D842" s="1">
        <v>3</v>
      </c>
      <c r="E842" s="1" t="s">
        <v>13</v>
      </c>
      <c r="G842" s="4" t="s">
        <v>1226</v>
      </c>
      <c r="H842" s="1" t="str">
        <f>IFERROR(IF(Table1[[#This Row],[Age]]&lt;12,"Child",IF(Table1[[#This Row],[Age]]&lt;19,"Teen",IF(Table1[[#This Row],[Age]]&lt;59,"Adult",IF(G842="N/A","N/A","Senior Citizen")))),"N/A")</f>
        <v>N/A</v>
      </c>
      <c r="I842" s="1">
        <v>0</v>
      </c>
      <c r="J842" s="1">
        <v>0</v>
      </c>
      <c r="K842" s="1">
        <f>SUM(Table1[[#This Row],[SibSp]:[Parch]])</f>
        <v>0</v>
      </c>
      <c r="L842" s="1" t="s">
        <v>1444</v>
      </c>
      <c r="M842" s="14">
        <v>7.2249999999999996</v>
      </c>
      <c r="N842" s="11" t="s">
        <v>1762</v>
      </c>
      <c r="O842" t="s">
        <v>1742</v>
      </c>
    </row>
    <row r="843" spans="1:15" ht="13.2" x14ac:dyDescent="0.25">
      <c r="A843" s="1">
        <v>523</v>
      </c>
      <c r="B843" s="1">
        <v>0</v>
      </c>
      <c r="C843" s="1" t="s">
        <v>1993</v>
      </c>
      <c r="D843" s="1">
        <v>3</v>
      </c>
      <c r="E843" s="1" t="s">
        <v>13</v>
      </c>
      <c r="G843" s="4" t="s">
        <v>1226</v>
      </c>
      <c r="H843" s="1" t="str">
        <f>IFERROR(IF(Table1[[#This Row],[Age]]&lt;12,"Child",IF(Table1[[#This Row],[Age]]&lt;19,"Teen",IF(Table1[[#This Row],[Age]]&lt;59,"Adult",IF(G843="N/A","N/A","Senior Citizen")))),"N/A")</f>
        <v>N/A</v>
      </c>
      <c r="I843" s="1">
        <v>0</v>
      </c>
      <c r="J843" s="1">
        <v>0</v>
      </c>
      <c r="K843" s="1">
        <f>SUM(Table1[[#This Row],[SibSp]:[Parch]])</f>
        <v>0</v>
      </c>
      <c r="L843" s="1" t="s">
        <v>1542</v>
      </c>
      <c r="M843" s="14">
        <v>7.2249999999999996</v>
      </c>
      <c r="N843" s="11" t="s">
        <v>1762</v>
      </c>
      <c r="O843" t="s">
        <v>1742</v>
      </c>
    </row>
    <row r="844" spans="1:15" ht="13.2" x14ac:dyDescent="0.25">
      <c r="A844" s="1">
        <v>554</v>
      </c>
      <c r="B844" s="1">
        <v>1</v>
      </c>
      <c r="C844" s="1" t="s">
        <v>1994</v>
      </c>
      <c r="D844" s="1">
        <v>3</v>
      </c>
      <c r="E844" s="1" t="s">
        <v>13</v>
      </c>
      <c r="F844" s="1">
        <v>22</v>
      </c>
      <c r="G844" s="1">
        <v>22</v>
      </c>
      <c r="H844" s="1" t="str">
        <f>IFERROR(IF(Table1[[#This Row],[Age]]&lt;12,"Child",IF(Table1[[#This Row],[Age]]&lt;19,"Teen",IF(Table1[[#This Row],[Age]]&lt;59,"Adult",IF(G844="N/A","N/A","Senior Citizen")))),"N/A")</f>
        <v>Adult</v>
      </c>
      <c r="I844" s="1">
        <v>0</v>
      </c>
      <c r="J844" s="1">
        <v>0</v>
      </c>
      <c r="K844" s="1">
        <f>SUM(Table1[[#This Row],[SibSp]:[Parch]])</f>
        <v>0</v>
      </c>
      <c r="L844" s="1" t="s">
        <v>1557</v>
      </c>
      <c r="M844" s="14">
        <v>7.2249999999999996</v>
      </c>
      <c r="N844" s="11" t="s">
        <v>1762</v>
      </c>
      <c r="O844" t="s">
        <v>1742</v>
      </c>
    </row>
    <row r="845" spans="1:15" ht="13.2" x14ac:dyDescent="0.25">
      <c r="A845" s="1">
        <v>599</v>
      </c>
      <c r="B845" s="1">
        <v>0</v>
      </c>
      <c r="C845" s="1" t="s">
        <v>1993</v>
      </c>
      <c r="D845" s="1">
        <v>3</v>
      </c>
      <c r="E845" s="1" t="s">
        <v>13</v>
      </c>
      <c r="G845" s="4" t="s">
        <v>1226</v>
      </c>
      <c r="H845" s="1" t="str">
        <f>IFERROR(IF(Table1[[#This Row],[Age]]&lt;12,"Child",IF(Table1[[#This Row],[Age]]&lt;19,"Teen",IF(Table1[[#This Row],[Age]]&lt;59,"Adult",IF(G845="N/A","N/A","Senior Citizen")))),"N/A")</f>
        <v>N/A</v>
      </c>
      <c r="I845" s="1">
        <v>0</v>
      </c>
      <c r="J845" s="1">
        <v>0</v>
      </c>
      <c r="K845" s="1">
        <f>SUM(Table1[[#This Row],[SibSp]:[Parch]])</f>
        <v>0</v>
      </c>
      <c r="L845" s="1" t="s">
        <v>1581</v>
      </c>
      <c r="M845" s="14">
        <v>7.2249999999999996</v>
      </c>
      <c r="N845" s="11" t="s">
        <v>1762</v>
      </c>
      <c r="O845" t="s">
        <v>1742</v>
      </c>
    </row>
    <row r="846" spans="1:15" ht="13.2" x14ac:dyDescent="0.25">
      <c r="A846" s="1">
        <v>662</v>
      </c>
      <c r="B846" s="1">
        <v>0</v>
      </c>
      <c r="C846" s="1" t="s">
        <v>1993</v>
      </c>
      <c r="D846" s="1">
        <v>3</v>
      </c>
      <c r="E846" s="1" t="s">
        <v>13</v>
      </c>
      <c r="F846" s="1">
        <v>40</v>
      </c>
      <c r="G846" s="1">
        <v>40</v>
      </c>
      <c r="H846" s="1" t="str">
        <f>IFERROR(IF(Table1[[#This Row],[Age]]&lt;12,"Child",IF(Table1[[#This Row],[Age]]&lt;19,"Teen",IF(Table1[[#This Row],[Age]]&lt;59,"Adult",IF(G846="N/A","N/A","Senior Citizen")))),"N/A")</f>
        <v>Adult</v>
      </c>
      <c r="I846" s="1">
        <v>0</v>
      </c>
      <c r="J846" s="1">
        <v>0</v>
      </c>
      <c r="K846" s="1">
        <f>SUM(Table1[[#This Row],[SibSp]:[Parch]])</f>
        <v>0</v>
      </c>
      <c r="L846" s="1" t="s">
        <v>1615</v>
      </c>
      <c r="M846" s="14">
        <v>7.2249999999999996</v>
      </c>
      <c r="N846" s="11" t="s">
        <v>1762</v>
      </c>
      <c r="O846" t="s">
        <v>1742</v>
      </c>
    </row>
    <row r="847" spans="1:15" ht="13.2" x14ac:dyDescent="0.25">
      <c r="A847" s="1">
        <v>694</v>
      </c>
      <c r="B847" s="1">
        <v>0</v>
      </c>
      <c r="C847" s="1" t="s">
        <v>1993</v>
      </c>
      <c r="D847" s="1">
        <v>3</v>
      </c>
      <c r="E847" s="1" t="s">
        <v>13</v>
      </c>
      <c r="F847" s="1">
        <v>25</v>
      </c>
      <c r="G847" s="1">
        <v>25</v>
      </c>
      <c r="H847" s="1" t="str">
        <f>IFERROR(IF(Table1[[#This Row],[Age]]&lt;12,"Child",IF(Table1[[#This Row],[Age]]&lt;19,"Teen",IF(Table1[[#This Row],[Age]]&lt;59,"Adult",IF(G847="N/A","N/A","Senior Citizen")))),"N/A")</f>
        <v>Adult</v>
      </c>
      <c r="I847" s="1">
        <v>0</v>
      </c>
      <c r="J847" s="1">
        <v>0</v>
      </c>
      <c r="K847" s="1">
        <f>SUM(Table1[[#This Row],[SibSp]:[Parch]])</f>
        <v>0</v>
      </c>
      <c r="L847" s="1" t="s">
        <v>1634</v>
      </c>
      <c r="M847" s="14">
        <v>7.2249999999999996</v>
      </c>
      <c r="N847" s="11" t="s">
        <v>1762</v>
      </c>
      <c r="O847" t="s">
        <v>1742</v>
      </c>
    </row>
    <row r="848" spans="1:15" ht="13.2" x14ac:dyDescent="0.25">
      <c r="A848" s="1">
        <v>774</v>
      </c>
      <c r="B848" s="1">
        <v>0</v>
      </c>
      <c r="C848" s="1" t="s">
        <v>1993</v>
      </c>
      <c r="D848" s="1">
        <v>3</v>
      </c>
      <c r="E848" s="1" t="s">
        <v>13</v>
      </c>
      <c r="G848" s="4" t="s">
        <v>1226</v>
      </c>
      <c r="H848" s="1" t="str">
        <f>IFERROR(IF(Table1[[#This Row],[Age]]&lt;12,"Child",IF(Table1[[#This Row],[Age]]&lt;19,"Teen",IF(Table1[[#This Row],[Age]]&lt;59,"Adult",IF(G848="N/A","N/A","Senior Citizen")))),"N/A")</f>
        <v>N/A</v>
      </c>
      <c r="I848" s="1">
        <v>0</v>
      </c>
      <c r="J848" s="1">
        <v>0</v>
      </c>
      <c r="K848" s="1">
        <f>SUM(Table1[[#This Row],[SibSp]:[Parch]])</f>
        <v>0</v>
      </c>
      <c r="L848" s="1" t="s">
        <v>1681</v>
      </c>
      <c r="M848" s="14">
        <v>7.2249999999999996</v>
      </c>
      <c r="N848" s="11" t="s">
        <v>1762</v>
      </c>
      <c r="O848" t="s">
        <v>1742</v>
      </c>
    </row>
    <row r="849" spans="1:15" ht="13.2" x14ac:dyDescent="0.25">
      <c r="A849" s="1">
        <v>876</v>
      </c>
      <c r="B849" s="1">
        <v>1</v>
      </c>
      <c r="C849" s="1" t="s">
        <v>1994</v>
      </c>
      <c r="D849" s="1">
        <v>3</v>
      </c>
      <c r="E849" s="1" t="s">
        <v>17</v>
      </c>
      <c r="F849" s="1">
        <v>15</v>
      </c>
      <c r="G849" s="1">
        <v>15</v>
      </c>
      <c r="H849" s="1" t="str">
        <f>IFERROR(IF(Table1[[#This Row],[Age]]&lt;12,"Child",IF(Table1[[#This Row],[Age]]&lt;19,"Teen",IF(Table1[[#This Row],[Age]]&lt;59,"Adult",IF(G849="N/A","N/A","Senior Citizen")))),"N/A")</f>
        <v>Teen</v>
      </c>
      <c r="I849" s="1">
        <v>0</v>
      </c>
      <c r="J849" s="1">
        <v>0</v>
      </c>
      <c r="K849" s="1">
        <f>SUM(Table1[[#This Row],[SibSp]:[Parch]])</f>
        <v>0</v>
      </c>
      <c r="L849" s="1" t="s">
        <v>1732</v>
      </c>
      <c r="M849" s="14">
        <v>7.2249999999999996</v>
      </c>
      <c r="N849" s="11" t="s">
        <v>1762</v>
      </c>
      <c r="O849" t="s">
        <v>1742</v>
      </c>
    </row>
    <row r="850" spans="1:15" ht="13.2" x14ac:dyDescent="0.25">
      <c r="A850" s="1">
        <v>128</v>
      </c>
      <c r="B850" s="1">
        <v>1</v>
      </c>
      <c r="C850" s="1" t="s">
        <v>1994</v>
      </c>
      <c r="D850" s="1">
        <v>3</v>
      </c>
      <c r="E850" s="1" t="s">
        <v>13</v>
      </c>
      <c r="F850" s="1">
        <v>24</v>
      </c>
      <c r="G850" s="1">
        <v>24</v>
      </c>
      <c r="H850" s="1" t="str">
        <f>IFERROR(IF(Table1[[#This Row],[Age]]&lt;12,"Child",IF(Table1[[#This Row],[Age]]&lt;19,"Teen",IF(Table1[[#This Row],[Age]]&lt;59,"Adult",IF(G850="N/A","N/A","Senior Citizen")))),"N/A")</f>
        <v>Adult</v>
      </c>
      <c r="I850" s="1">
        <v>0</v>
      </c>
      <c r="J850" s="1">
        <v>0</v>
      </c>
      <c r="K850" s="1">
        <f>SUM(Table1[[#This Row],[SibSp]:[Parch]])</f>
        <v>0</v>
      </c>
      <c r="L850" s="1" t="s">
        <v>201</v>
      </c>
      <c r="M850" s="14">
        <v>7.1417000000000002</v>
      </c>
      <c r="N850" s="11" t="s">
        <v>1820</v>
      </c>
      <c r="O850" t="s">
        <v>1741</v>
      </c>
    </row>
    <row r="851" spans="1:15" ht="13.2" x14ac:dyDescent="0.25">
      <c r="A851" s="1">
        <v>244</v>
      </c>
      <c r="B851" s="1">
        <v>0</v>
      </c>
      <c r="C851" s="1" t="s">
        <v>1993</v>
      </c>
      <c r="D851" s="1">
        <v>3</v>
      </c>
      <c r="E851" s="1" t="s">
        <v>13</v>
      </c>
      <c r="F851" s="1">
        <v>22</v>
      </c>
      <c r="G851" s="1">
        <v>22</v>
      </c>
      <c r="H851" s="1" t="str">
        <f>IFERROR(IF(Table1[[#This Row],[Age]]&lt;12,"Child",IF(Table1[[#This Row],[Age]]&lt;19,"Teen",IF(Table1[[#This Row],[Age]]&lt;59,"Adult",IF(G851="N/A","N/A","Senior Citizen")))),"N/A")</f>
        <v>Adult</v>
      </c>
      <c r="I851" s="1">
        <v>0</v>
      </c>
      <c r="J851" s="1">
        <v>0</v>
      </c>
      <c r="K851" s="1">
        <f>SUM(Table1[[#This Row],[SibSp]:[Parch]])</f>
        <v>0</v>
      </c>
      <c r="L851" s="1" t="s">
        <v>372</v>
      </c>
      <c r="M851" s="14">
        <v>7.125</v>
      </c>
      <c r="N851" s="11" t="s">
        <v>1867</v>
      </c>
      <c r="O851" t="s">
        <v>1741</v>
      </c>
    </row>
    <row r="852" spans="1:15" ht="13.2" x14ac:dyDescent="0.25">
      <c r="A852" s="1">
        <v>434</v>
      </c>
      <c r="B852" s="1">
        <v>0</v>
      </c>
      <c r="C852" s="1" t="s">
        <v>1993</v>
      </c>
      <c r="D852" s="1">
        <v>3</v>
      </c>
      <c r="E852" s="1" t="s">
        <v>13</v>
      </c>
      <c r="F852" s="1">
        <v>17</v>
      </c>
      <c r="G852" s="1">
        <v>17</v>
      </c>
      <c r="H852" s="1" t="str">
        <f>IFERROR(IF(Table1[[#This Row],[Age]]&lt;12,"Child",IF(Table1[[#This Row],[Age]]&lt;19,"Teen",IF(Table1[[#This Row],[Age]]&lt;59,"Adult",IF(G852="N/A","N/A","Senior Citizen")))),"N/A")</f>
        <v>Teen</v>
      </c>
      <c r="I852" s="1">
        <v>0</v>
      </c>
      <c r="J852" s="1">
        <v>0</v>
      </c>
      <c r="K852" s="1">
        <f>SUM(Table1[[#This Row],[SibSp]:[Parch]])</f>
        <v>0</v>
      </c>
      <c r="L852" s="1" t="s">
        <v>631</v>
      </c>
      <c r="M852" s="14">
        <v>7.125</v>
      </c>
      <c r="N852" s="11" t="s">
        <v>1867</v>
      </c>
      <c r="O852" t="s">
        <v>1741</v>
      </c>
    </row>
    <row r="853" spans="1:15" ht="13.2" x14ac:dyDescent="0.25">
      <c r="A853" s="1">
        <v>591</v>
      </c>
      <c r="B853" s="1">
        <v>0</v>
      </c>
      <c r="C853" s="1" t="s">
        <v>1993</v>
      </c>
      <c r="D853" s="1">
        <v>3</v>
      </c>
      <c r="E853" s="1" t="s">
        <v>13</v>
      </c>
      <c r="F853" s="1">
        <v>35</v>
      </c>
      <c r="G853" s="1">
        <v>35</v>
      </c>
      <c r="H853" s="1" t="str">
        <f>IFERROR(IF(Table1[[#This Row],[Age]]&lt;12,"Child",IF(Table1[[#This Row],[Age]]&lt;19,"Teen",IF(Table1[[#This Row],[Age]]&lt;59,"Adult",IF(G853="N/A","N/A","Senior Citizen")))),"N/A")</f>
        <v>Adult</v>
      </c>
      <c r="I853" s="1">
        <v>0</v>
      </c>
      <c r="J853" s="1">
        <v>0</v>
      </c>
      <c r="K853" s="1">
        <f>SUM(Table1[[#This Row],[SibSp]:[Parch]])</f>
        <v>0</v>
      </c>
      <c r="L853" s="1" t="s">
        <v>848</v>
      </c>
      <c r="M853" s="14">
        <v>7.125</v>
      </c>
      <c r="N853" s="11" t="s">
        <v>1867</v>
      </c>
      <c r="O853" t="s">
        <v>1741</v>
      </c>
    </row>
    <row r="854" spans="1:15" ht="13.2" x14ac:dyDescent="0.25">
      <c r="A854" s="1">
        <v>762</v>
      </c>
      <c r="B854" s="1">
        <v>0</v>
      </c>
      <c r="C854" s="1" t="s">
        <v>1993</v>
      </c>
      <c r="D854" s="1">
        <v>3</v>
      </c>
      <c r="E854" s="1" t="s">
        <v>13</v>
      </c>
      <c r="F854" s="1">
        <v>41</v>
      </c>
      <c r="G854" s="1">
        <v>41</v>
      </c>
      <c r="H854" s="1" t="str">
        <f>IFERROR(IF(Table1[[#This Row],[Age]]&lt;12,"Child",IF(Table1[[#This Row],[Age]]&lt;19,"Teen",IF(Table1[[#This Row],[Age]]&lt;59,"Adult",IF(G854="N/A","N/A","Senior Citizen")))),"N/A")</f>
        <v>Adult</v>
      </c>
      <c r="I854" s="1">
        <v>0</v>
      </c>
      <c r="J854" s="1">
        <v>0</v>
      </c>
      <c r="K854" s="1">
        <f>SUM(Table1[[#This Row],[SibSp]:[Parch]])</f>
        <v>0</v>
      </c>
      <c r="L854" s="1" t="s">
        <v>1061</v>
      </c>
      <c r="M854" s="14">
        <v>7.125</v>
      </c>
      <c r="N854" s="11" t="s">
        <v>1867</v>
      </c>
      <c r="O854" t="s">
        <v>1741</v>
      </c>
    </row>
    <row r="855" spans="1:15" ht="13.2" x14ac:dyDescent="0.25">
      <c r="A855" s="1">
        <v>632</v>
      </c>
      <c r="B855" s="1">
        <v>0</v>
      </c>
      <c r="C855" s="1" t="s">
        <v>1993</v>
      </c>
      <c r="D855" s="1">
        <v>3</v>
      </c>
      <c r="E855" s="1" t="s">
        <v>13</v>
      </c>
      <c r="F855" s="1">
        <v>51</v>
      </c>
      <c r="G855" s="1">
        <v>51</v>
      </c>
      <c r="H855" s="1" t="str">
        <f>IFERROR(IF(Table1[[#This Row],[Age]]&lt;12,"Child",IF(Table1[[#This Row],[Age]]&lt;19,"Teen",IF(Table1[[#This Row],[Age]]&lt;59,"Adult",IF(G855="N/A","N/A","Senior Citizen")))),"N/A")</f>
        <v>Adult</v>
      </c>
      <c r="I855" s="1">
        <v>0</v>
      </c>
      <c r="J855" s="1">
        <v>0</v>
      </c>
      <c r="K855" s="1">
        <f>SUM(Table1[[#This Row],[SibSp]:[Parch]])</f>
        <v>0</v>
      </c>
      <c r="L855" s="1" t="s">
        <v>1602</v>
      </c>
      <c r="M855" s="14">
        <v>7.0541999999999998</v>
      </c>
      <c r="N855" s="11" t="s">
        <v>1962</v>
      </c>
      <c r="O855" t="s">
        <v>1741</v>
      </c>
    </row>
    <row r="856" spans="1:15" ht="13.2" x14ac:dyDescent="0.25">
      <c r="A856" s="1">
        <v>722</v>
      </c>
      <c r="B856" s="1">
        <v>0</v>
      </c>
      <c r="C856" s="1" t="s">
        <v>1993</v>
      </c>
      <c r="D856" s="1">
        <v>3</v>
      </c>
      <c r="E856" s="1" t="s">
        <v>13</v>
      </c>
      <c r="F856" s="1">
        <v>17</v>
      </c>
      <c r="G856" s="1">
        <v>17</v>
      </c>
      <c r="H856" s="1" t="str">
        <f>IFERROR(IF(Table1[[#This Row],[Age]]&lt;12,"Child",IF(Table1[[#This Row],[Age]]&lt;19,"Teen",IF(Table1[[#This Row],[Age]]&lt;59,"Adult",IF(G856="N/A","N/A","Senior Citizen")))),"N/A")</f>
        <v>Teen</v>
      </c>
      <c r="I856" s="1">
        <v>1</v>
      </c>
      <c r="J856" s="1">
        <v>0</v>
      </c>
      <c r="K856" s="1">
        <f>SUM(Table1[[#This Row],[SibSp]:[Parch]])</f>
        <v>1</v>
      </c>
      <c r="L856" s="1" t="s">
        <v>1650</v>
      </c>
      <c r="M856" s="14">
        <v>7.0541999999999998</v>
      </c>
      <c r="N856" s="11" t="s">
        <v>1962</v>
      </c>
      <c r="O856" t="s">
        <v>1741</v>
      </c>
    </row>
    <row r="857" spans="1:15" ht="13.2" x14ac:dyDescent="0.25">
      <c r="A857" s="1">
        <v>132</v>
      </c>
      <c r="B857" s="1">
        <v>0</v>
      </c>
      <c r="C857" s="1" t="s">
        <v>1993</v>
      </c>
      <c r="D857" s="1">
        <v>3</v>
      </c>
      <c r="E857" s="1" t="s">
        <v>13</v>
      </c>
      <c r="F857" s="1">
        <v>20</v>
      </c>
      <c r="G857" s="1">
        <v>20</v>
      </c>
      <c r="H857" s="1" t="str">
        <f>IFERROR(IF(Table1[[#This Row],[Age]]&lt;12,"Child",IF(Table1[[#This Row],[Age]]&lt;19,"Teen",IF(Table1[[#This Row],[Age]]&lt;59,"Adult",IF(G857="N/A","N/A","Senior Citizen")))),"N/A")</f>
        <v>Adult</v>
      </c>
      <c r="I857" s="1">
        <v>0</v>
      </c>
      <c r="J857" s="1">
        <v>0</v>
      </c>
      <c r="K857" s="1">
        <f>SUM(Table1[[#This Row],[SibSp]:[Parch]])</f>
        <v>0</v>
      </c>
      <c r="L857" s="1" t="s">
        <v>207</v>
      </c>
      <c r="M857" s="14">
        <v>7.05</v>
      </c>
      <c r="N857" s="11" t="s">
        <v>1823</v>
      </c>
      <c r="O857" t="s">
        <v>1741</v>
      </c>
    </row>
    <row r="858" spans="1:15" ht="13.2" x14ac:dyDescent="0.25">
      <c r="A858" s="1">
        <v>211</v>
      </c>
      <c r="B858" s="1">
        <v>0</v>
      </c>
      <c r="C858" s="1" t="s">
        <v>1993</v>
      </c>
      <c r="D858" s="1">
        <v>3</v>
      </c>
      <c r="E858" s="1" t="s">
        <v>13</v>
      </c>
      <c r="F858" s="1">
        <v>24</v>
      </c>
      <c r="G858" s="1">
        <v>24</v>
      </c>
      <c r="H858" s="1" t="str">
        <f>IFERROR(IF(Table1[[#This Row],[Age]]&lt;12,"Child",IF(Table1[[#This Row],[Age]]&lt;19,"Teen",IF(Table1[[#This Row],[Age]]&lt;59,"Adult",IF(G858="N/A","N/A","Senior Citizen")))),"N/A")</f>
        <v>Adult</v>
      </c>
      <c r="I858" s="1">
        <v>0</v>
      </c>
      <c r="J858" s="1">
        <v>0</v>
      </c>
      <c r="K858" s="1">
        <f>SUM(Table1[[#This Row],[SibSp]:[Parch]])</f>
        <v>0</v>
      </c>
      <c r="L858" s="1" t="s">
        <v>322</v>
      </c>
      <c r="M858" s="14">
        <v>7.05</v>
      </c>
      <c r="N858" s="11" t="s">
        <v>1823</v>
      </c>
      <c r="O858" t="s">
        <v>1741</v>
      </c>
    </row>
    <row r="859" spans="1:15" ht="13.2" x14ac:dyDescent="0.25">
      <c r="A859" s="1">
        <v>364</v>
      </c>
      <c r="B859" s="1">
        <v>0</v>
      </c>
      <c r="C859" s="1" t="s">
        <v>1993</v>
      </c>
      <c r="D859" s="1">
        <v>3</v>
      </c>
      <c r="E859" s="1" t="s">
        <v>13</v>
      </c>
      <c r="F859" s="1">
        <v>35</v>
      </c>
      <c r="G859" s="1">
        <v>35</v>
      </c>
      <c r="H859" s="1" t="str">
        <f>IFERROR(IF(Table1[[#This Row],[Age]]&lt;12,"Child",IF(Table1[[#This Row],[Age]]&lt;19,"Teen",IF(Table1[[#This Row],[Age]]&lt;59,"Adult",IF(G859="N/A","N/A","Senior Citizen")))),"N/A")</f>
        <v>Adult</v>
      </c>
      <c r="I859" s="1">
        <v>0</v>
      </c>
      <c r="J859" s="1">
        <v>0</v>
      </c>
      <c r="K859" s="1">
        <f>SUM(Table1[[#This Row],[SibSp]:[Parch]])</f>
        <v>0</v>
      </c>
      <c r="L859" s="1" t="s">
        <v>542</v>
      </c>
      <c r="M859" s="14">
        <v>7.05</v>
      </c>
      <c r="N859" s="11" t="s">
        <v>1823</v>
      </c>
      <c r="O859" t="s">
        <v>1741</v>
      </c>
    </row>
    <row r="860" spans="1:15" ht="13.2" x14ac:dyDescent="0.25">
      <c r="A860" s="1">
        <v>466</v>
      </c>
      <c r="B860" s="1">
        <v>0</v>
      </c>
      <c r="C860" s="1" t="s">
        <v>1993</v>
      </c>
      <c r="D860" s="1">
        <v>3</v>
      </c>
      <c r="E860" s="1" t="s">
        <v>13</v>
      </c>
      <c r="F860" s="1">
        <v>38</v>
      </c>
      <c r="G860" s="1">
        <v>38</v>
      </c>
      <c r="H860" s="1" t="str">
        <f>IFERROR(IF(Table1[[#This Row],[Age]]&lt;12,"Child",IF(Table1[[#This Row],[Age]]&lt;19,"Teen",IF(Table1[[#This Row],[Age]]&lt;59,"Adult",IF(G860="N/A","N/A","Senior Citizen")))),"N/A")</f>
        <v>Adult</v>
      </c>
      <c r="I860" s="1">
        <v>0</v>
      </c>
      <c r="J860" s="1">
        <v>0</v>
      </c>
      <c r="K860" s="1">
        <f>SUM(Table1[[#This Row],[SibSp]:[Parch]])</f>
        <v>0</v>
      </c>
      <c r="L860" s="1" t="s">
        <v>677</v>
      </c>
      <c r="M860" s="14">
        <v>7.05</v>
      </c>
      <c r="N860" s="11" t="s">
        <v>1823</v>
      </c>
      <c r="O860" t="s">
        <v>1741</v>
      </c>
    </row>
    <row r="861" spans="1:15" ht="13.2" x14ac:dyDescent="0.25">
      <c r="A861" s="1">
        <v>612</v>
      </c>
      <c r="B861" s="1">
        <v>0</v>
      </c>
      <c r="C861" s="1" t="s">
        <v>1993</v>
      </c>
      <c r="D861" s="1">
        <v>3</v>
      </c>
      <c r="E861" s="1" t="s">
        <v>13</v>
      </c>
      <c r="G861" s="4" t="s">
        <v>1226</v>
      </c>
      <c r="H861" s="1" t="str">
        <f>IFERROR(IF(Table1[[#This Row],[Age]]&lt;12,"Child",IF(Table1[[#This Row],[Age]]&lt;19,"Teen",IF(Table1[[#This Row],[Age]]&lt;59,"Adult",IF(G861="N/A","N/A","Senior Citizen")))),"N/A")</f>
        <v>N/A</v>
      </c>
      <c r="I861" s="1">
        <v>0</v>
      </c>
      <c r="J861" s="1">
        <v>0</v>
      </c>
      <c r="K861" s="1">
        <f>SUM(Table1[[#This Row],[SibSp]:[Parch]])</f>
        <v>0</v>
      </c>
      <c r="L861" s="1" t="s">
        <v>873</v>
      </c>
      <c r="M861" s="14">
        <v>7.05</v>
      </c>
      <c r="N861" s="11" t="s">
        <v>1823</v>
      </c>
      <c r="O861" t="s">
        <v>1741</v>
      </c>
    </row>
    <row r="862" spans="1:15" ht="13.2" x14ac:dyDescent="0.25">
      <c r="A862" s="1">
        <v>785</v>
      </c>
      <c r="B862" s="1">
        <v>0</v>
      </c>
      <c r="C862" s="1" t="s">
        <v>1993</v>
      </c>
      <c r="D862" s="1">
        <v>3</v>
      </c>
      <c r="E862" s="1" t="s">
        <v>13</v>
      </c>
      <c r="F862" s="1">
        <v>25</v>
      </c>
      <c r="G862" s="1">
        <v>25</v>
      </c>
      <c r="H862" s="1" t="str">
        <f>IFERROR(IF(Table1[[#This Row],[Age]]&lt;12,"Child",IF(Table1[[#This Row],[Age]]&lt;19,"Teen",IF(Table1[[#This Row],[Age]]&lt;59,"Adult",IF(G862="N/A","N/A","Senior Citizen")))),"N/A")</f>
        <v>Adult</v>
      </c>
      <c r="I862" s="1">
        <v>0</v>
      </c>
      <c r="J862" s="1">
        <v>0</v>
      </c>
      <c r="K862" s="1">
        <f>SUM(Table1[[#This Row],[SibSp]:[Parch]])</f>
        <v>0</v>
      </c>
      <c r="L862" s="1" t="s">
        <v>1092</v>
      </c>
      <c r="M862" s="14">
        <v>7.05</v>
      </c>
      <c r="N862" s="11" t="s">
        <v>1823</v>
      </c>
      <c r="O862" t="s">
        <v>1741</v>
      </c>
    </row>
    <row r="863" spans="1:15" ht="13.2" x14ac:dyDescent="0.25">
      <c r="A863" s="1">
        <v>885</v>
      </c>
      <c r="B863" s="1">
        <v>0</v>
      </c>
      <c r="C863" s="1" t="s">
        <v>1993</v>
      </c>
      <c r="D863" s="1">
        <v>3</v>
      </c>
      <c r="E863" s="1" t="s">
        <v>13</v>
      </c>
      <c r="F863" s="1">
        <v>25</v>
      </c>
      <c r="G863" s="1">
        <v>25</v>
      </c>
      <c r="H863" s="1" t="str">
        <f>IFERROR(IF(Table1[[#This Row],[Age]]&lt;12,"Child",IF(Table1[[#This Row],[Age]]&lt;19,"Teen",IF(Table1[[#This Row],[Age]]&lt;59,"Adult",IF(G863="N/A","N/A","Senior Citizen")))),"N/A")</f>
        <v>Adult</v>
      </c>
      <c r="I863" s="1">
        <v>0</v>
      </c>
      <c r="J863" s="1">
        <v>0</v>
      </c>
      <c r="K863" s="1">
        <f>SUM(Table1[[#This Row],[SibSp]:[Parch]])</f>
        <v>0</v>
      </c>
      <c r="L863" s="1" t="s">
        <v>1215</v>
      </c>
      <c r="M863" s="14">
        <v>7.05</v>
      </c>
      <c r="N863" s="11" t="s">
        <v>1823</v>
      </c>
      <c r="O863" t="s">
        <v>1741</v>
      </c>
    </row>
    <row r="864" spans="1:15" ht="13.2" x14ac:dyDescent="0.25">
      <c r="A864" s="1">
        <v>478</v>
      </c>
      <c r="B864" s="1">
        <v>0</v>
      </c>
      <c r="C864" s="1" t="s">
        <v>1993</v>
      </c>
      <c r="D864" s="1">
        <v>3</v>
      </c>
      <c r="E864" s="1" t="s">
        <v>13</v>
      </c>
      <c r="F864" s="1">
        <v>29</v>
      </c>
      <c r="G864" s="1">
        <v>29</v>
      </c>
      <c r="H864" s="1" t="str">
        <f>IFERROR(IF(Table1[[#This Row],[Age]]&lt;12,"Child",IF(Table1[[#This Row],[Age]]&lt;19,"Teen",IF(Table1[[#This Row],[Age]]&lt;59,"Adult",IF(G864="N/A","N/A","Senior Citizen")))),"N/A")</f>
        <v>Adult</v>
      </c>
      <c r="I864" s="1">
        <v>1</v>
      </c>
      <c r="J864" s="1">
        <v>0</v>
      </c>
      <c r="K864" s="1">
        <f>SUM(Table1[[#This Row],[SibSp]:[Parch]])</f>
        <v>1</v>
      </c>
      <c r="L864" s="1" t="s">
        <v>1519</v>
      </c>
      <c r="M864" s="14">
        <v>7.0457999999999998</v>
      </c>
      <c r="N864" s="11" t="s">
        <v>1929</v>
      </c>
      <c r="O864" t="s">
        <v>1741</v>
      </c>
    </row>
    <row r="865" spans="1:15" ht="13.2" x14ac:dyDescent="0.25">
      <c r="A865" s="1">
        <v>130</v>
      </c>
      <c r="B865" s="1">
        <v>0</v>
      </c>
      <c r="C865" s="1" t="s">
        <v>1993</v>
      </c>
      <c r="D865" s="1">
        <v>3</v>
      </c>
      <c r="E865" s="1" t="s">
        <v>13</v>
      </c>
      <c r="F865" s="1">
        <v>45</v>
      </c>
      <c r="G865" s="1">
        <v>45</v>
      </c>
      <c r="H865" s="1" t="str">
        <f>IFERROR(IF(Table1[[#This Row],[Age]]&lt;12,"Child",IF(Table1[[#This Row],[Age]]&lt;19,"Teen",IF(Table1[[#This Row],[Age]]&lt;59,"Adult",IF(G865="N/A","N/A","Senior Citizen")))),"N/A")</f>
        <v>Adult</v>
      </c>
      <c r="I865" s="1">
        <v>0</v>
      </c>
      <c r="J865" s="1">
        <v>0</v>
      </c>
      <c r="K865" s="1">
        <f>SUM(Table1[[#This Row],[SibSp]:[Parch]])</f>
        <v>0</v>
      </c>
      <c r="L865" s="1" t="s">
        <v>1314</v>
      </c>
      <c r="M865" s="14">
        <v>6.9749999999999996</v>
      </c>
      <c r="N865" s="11" t="s">
        <v>1822</v>
      </c>
      <c r="O865" t="s">
        <v>1741</v>
      </c>
    </row>
    <row r="866" spans="1:15" ht="13.2" x14ac:dyDescent="0.25">
      <c r="A866" s="1">
        <v>805</v>
      </c>
      <c r="B866" s="1">
        <v>1</v>
      </c>
      <c r="C866" s="1" t="s">
        <v>1994</v>
      </c>
      <c r="D866" s="1">
        <v>3</v>
      </c>
      <c r="E866" s="1" t="s">
        <v>13</v>
      </c>
      <c r="F866" s="1">
        <v>27</v>
      </c>
      <c r="G866" s="1">
        <v>27</v>
      </c>
      <c r="H866" s="1" t="str">
        <f>IFERROR(IF(Table1[[#This Row],[Age]]&lt;12,"Child",IF(Table1[[#This Row],[Age]]&lt;19,"Teen",IF(Table1[[#This Row],[Age]]&lt;59,"Adult",IF(G866="N/A","N/A","Senior Citizen")))),"N/A")</f>
        <v>Adult</v>
      </c>
      <c r="I866" s="1">
        <v>0</v>
      </c>
      <c r="J866" s="1">
        <v>0</v>
      </c>
      <c r="K866" s="1">
        <f>SUM(Table1[[#This Row],[SibSp]:[Parch]])</f>
        <v>0</v>
      </c>
      <c r="L866" s="1" t="s">
        <v>1697</v>
      </c>
      <c r="M866" s="14">
        <v>6.9749999999999996</v>
      </c>
      <c r="N866" s="11" t="s">
        <v>1822</v>
      </c>
      <c r="O866" t="s">
        <v>1741</v>
      </c>
    </row>
    <row r="867" spans="1:15" ht="13.2" x14ac:dyDescent="0.25">
      <c r="A867" s="1">
        <v>826</v>
      </c>
      <c r="B867" s="1">
        <v>0</v>
      </c>
      <c r="C867" s="1" t="s">
        <v>1993</v>
      </c>
      <c r="D867" s="1">
        <v>3</v>
      </c>
      <c r="E867" s="1" t="s">
        <v>13</v>
      </c>
      <c r="G867" s="4" t="s">
        <v>1226</v>
      </c>
      <c r="H867" s="1" t="str">
        <f>IFERROR(IF(Table1[[#This Row],[Age]]&lt;12,"Child",IF(Table1[[#This Row],[Age]]&lt;19,"Teen",IF(Table1[[#This Row],[Age]]&lt;59,"Adult",IF(G867="N/A","N/A","Senior Citizen")))),"N/A")</f>
        <v>N/A</v>
      </c>
      <c r="I867" s="1">
        <v>0</v>
      </c>
      <c r="J867" s="1">
        <v>0</v>
      </c>
      <c r="K867" s="1">
        <f>SUM(Table1[[#This Row],[SibSp]:[Parch]])</f>
        <v>0</v>
      </c>
      <c r="L867" s="1" t="s">
        <v>1708</v>
      </c>
      <c r="M867" s="14">
        <v>6.95</v>
      </c>
      <c r="N867" s="11" t="s">
        <v>1982</v>
      </c>
      <c r="O867" t="s">
        <v>1743</v>
      </c>
    </row>
    <row r="868" spans="1:15" ht="13.2" x14ac:dyDescent="0.25">
      <c r="A868" s="1">
        <v>412</v>
      </c>
      <c r="B868" s="1">
        <v>0</v>
      </c>
      <c r="C868" s="1" t="s">
        <v>1993</v>
      </c>
      <c r="D868" s="1">
        <v>3</v>
      </c>
      <c r="E868" s="1" t="s">
        <v>13</v>
      </c>
      <c r="G868" s="4" t="s">
        <v>1226</v>
      </c>
      <c r="H868" s="1" t="str">
        <f>IFERROR(IF(Table1[[#This Row],[Age]]&lt;12,"Child",IF(Table1[[#This Row],[Age]]&lt;19,"Teen",IF(Table1[[#This Row],[Age]]&lt;59,"Adult",IF(G868="N/A","N/A","Senior Citizen")))),"N/A")</f>
        <v>N/A</v>
      </c>
      <c r="I868" s="1">
        <v>0</v>
      </c>
      <c r="J868" s="1">
        <v>0</v>
      </c>
      <c r="K868" s="1">
        <f>SUM(Table1[[#This Row],[SibSp]:[Parch]])</f>
        <v>0</v>
      </c>
      <c r="L868" s="1" t="s">
        <v>1479</v>
      </c>
      <c r="M868" s="14">
        <v>6.8582999999999998</v>
      </c>
      <c r="N868" s="11" t="s">
        <v>1915</v>
      </c>
      <c r="O868" t="s">
        <v>1743</v>
      </c>
    </row>
    <row r="869" spans="1:15" ht="13.2" x14ac:dyDescent="0.25">
      <c r="A869" s="1">
        <v>144</v>
      </c>
      <c r="B869" s="1">
        <v>0</v>
      </c>
      <c r="C869" s="1" t="s">
        <v>1993</v>
      </c>
      <c r="D869" s="1">
        <v>3</v>
      </c>
      <c r="E869" s="1" t="s">
        <v>13</v>
      </c>
      <c r="F869" s="1">
        <v>19</v>
      </c>
      <c r="G869" s="1">
        <v>19</v>
      </c>
      <c r="H869" s="1" t="str">
        <f>IFERROR(IF(Table1[[#This Row],[Age]]&lt;12,"Child",IF(Table1[[#This Row],[Age]]&lt;19,"Teen",IF(Table1[[#This Row],[Age]]&lt;59,"Adult",IF(G869="N/A","N/A","Senior Citizen")))),"N/A")</f>
        <v>Adult</v>
      </c>
      <c r="I869" s="1">
        <v>0</v>
      </c>
      <c r="J869" s="1">
        <v>0</v>
      </c>
      <c r="K869" s="1">
        <f>SUM(Table1[[#This Row],[SibSp]:[Parch]])</f>
        <v>0</v>
      </c>
      <c r="L869" s="1" t="s">
        <v>1321</v>
      </c>
      <c r="M869" s="14">
        <v>6.75</v>
      </c>
      <c r="N869" s="11" t="s">
        <v>1829</v>
      </c>
      <c r="O869" t="s">
        <v>1743</v>
      </c>
    </row>
    <row r="870" spans="1:15" ht="13.2" x14ac:dyDescent="0.25">
      <c r="A870" s="1">
        <v>655</v>
      </c>
      <c r="B870" s="1">
        <v>0</v>
      </c>
      <c r="C870" s="1" t="s">
        <v>1993</v>
      </c>
      <c r="D870" s="1">
        <v>3</v>
      </c>
      <c r="E870" s="1" t="s">
        <v>17</v>
      </c>
      <c r="F870" s="1">
        <v>18</v>
      </c>
      <c r="G870" s="1">
        <v>18</v>
      </c>
      <c r="H870" s="1" t="str">
        <f>IFERROR(IF(Table1[[#This Row],[Age]]&lt;12,"Child",IF(Table1[[#This Row],[Age]]&lt;19,"Teen",IF(Table1[[#This Row],[Age]]&lt;59,"Adult",IF(G870="N/A","N/A","Senior Citizen")))),"N/A")</f>
        <v>Teen</v>
      </c>
      <c r="I870" s="1">
        <v>0</v>
      </c>
      <c r="J870" s="1">
        <v>0</v>
      </c>
      <c r="K870" s="1">
        <f>SUM(Table1[[#This Row],[SibSp]:[Parch]])</f>
        <v>0</v>
      </c>
      <c r="L870" s="1" t="s">
        <v>1612</v>
      </c>
      <c r="M870" s="14">
        <v>6.75</v>
      </c>
      <c r="N870" s="11" t="s">
        <v>1829</v>
      </c>
      <c r="O870" t="s">
        <v>1743</v>
      </c>
    </row>
    <row r="871" spans="1:15" ht="13.2" x14ac:dyDescent="0.25">
      <c r="A871" s="1">
        <v>203</v>
      </c>
      <c r="B871" s="1">
        <v>0</v>
      </c>
      <c r="C871" s="1" t="s">
        <v>1993</v>
      </c>
      <c r="D871" s="1">
        <v>3</v>
      </c>
      <c r="E871" s="1" t="s">
        <v>13</v>
      </c>
      <c r="F871" s="1">
        <v>34</v>
      </c>
      <c r="G871" s="1">
        <v>34</v>
      </c>
      <c r="H871" s="1" t="str">
        <f>IFERROR(IF(Table1[[#This Row],[Age]]&lt;12,"Child",IF(Table1[[#This Row],[Age]]&lt;19,"Teen",IF(Table1[[#This Row],[Age]]&lt;59,"Adult",IF(G871="N/A","N/A","Senior Citizen")))),"N/A")</f>
        <v>Adult</v>
      </c>
      <c r="I871" s="1">
        <v>0</v>
      </c>
      <c r="J871" s="1">
        <v>0</v>
      </c>
      <c r="K871" s="1">
        <f>SUM(Table1[[#This Row],[SibSp]:[Parch]])</f>
        <v>0</v>
      </c>
      <c r="L871" s="1" t="s">
        <v>1354</v>
      </c>
      <c r="M871" s="14">
        <v>6.4958</v>
      </c>
      <c r="N871" s="11" t="s">
        <v>1854</v>
      </c>
      <c r="O871" t="s">
        <v>1741</v>
      </c>
    </row>
    <row r="872" spans="1:15" ht="13.2" x14ac:dyDescent="0.25">
      <c r="A872" s="1">
        <v>372</v>
      </c>
      <c r="B872" s="1">
        <v>0</v>
      </c>
      <c r="C872" s="1" t="s">
        <v>1993</v>
      </c>
      <c r="D872" s="1">
        <v>3</v>
      </c>
      <c r="E872" s="1" t="s">
        <v>13</v>
      </c>
      <c r="F872" s="1">
        <v>18</v>
      </c>
      <c r="G872" s="1">
        <v>18</v>
      </c>
      <c r="H872" s="1" t="str">
        <f>IFERROR(IF(Table1[[#This Row],[Age]]&lt;12,"Child",IF(Table1[[#This Row],[Age]]&lt;19,"Teen",IF(Table1[[#This Row],[Age]]&lt;59,"Adult",IF(G872="N/A","N/A","Senior Citizen")))),"N/A")</f>
        <v>Teen</v>
      </c>
      <c r="I872" s="1">
        <v>1</v>
      </c>
      <c r="J872" s="1">
        <v>0</v>
      </c>
      <c r="K872" s="1">
        <f>SUM(Table1[[#This Row],[SibSp]:[Parch]])</f>
        <v>1</v>
      </c>
      <c r="L872" s="1" t="s">
        <v>1454</v>
      </c>
      <c r="M872" s="14">
        <v>6.4958</v>
      </c>
      <c r="N872" s="11" t="s">
        <v>1854</v>
      </c>
      <c r="O872" t="s">
        <v>1741</v>
      </c>
    </row>
    <row r="873" spans="1:15" ht="13.2" x14ac:dyDescent="0.25">
      <c r="A873" s="1">
        <v>819</v>
      </c>
      <c r="B873" s="1">
        <v>0</v>
      </c>
      <c r="C873" s="1" t="s">
        <v>1993</v>
      </c>
      <c r="D873" s="1">
        <v>3</v>
      </c>
      <c r="E873" s="1" t="s">
        <v>13</v>
      </c>
      <c r="F873" s="1">
        <v>43</v>
      </c>
      <c r="G873" s="1">
        <v>43</v>
      </c>
      <c r="H873" s="1" t="str">
        <f>IFERROR(IF(Table1[[#This Row],[Age]]&lt;12,"Child",IF(Table1[[#This Row],[Age]]&lt;19,"Teen",IF(Table1[[#This Row],[Age]]&lt;59,"Adult",IF(G873="N/A","N/A","Senior Citizen")))),"N/A")</f>
        <v>Adult</v>
      </c>
      <c r="I873" s="1">
        <v>0</v>
      </c>
      <c r="J873" s="1">
        <v>0</v>
      </c>
      <c r="K873" s="1">
        <f>SUM(Table1[[#This Row],[SibSp]:[Parch]])</f>
        <v>0</v>
      </c>
      <c r="L873" s="1" t="s">
        <v>1134</v>
      </c>
      <c r="M873" s="14">
        <v>6.45</v>
      </c>
      <c r="N873" s="11" t="s">
        <v>1981</v>
      </c>
      <c r="O873" t="s">
        <v>1741</v>
      </c>
    </row>
    <row r="874" spans="1:15" ht="13.2" x14ac:dyDescent="0.25">
      <c r="A874" s="1">
        <v>844</v>
      </c>
      <c r="B874" s="1">
        <v>0</v>
      </c>
      <c r="C874" s="1" t="s">
        <v>1993</v>
      </c>
      <c r="D874" s="1">
        <v>3</v>
      </c>
      <c r="E874" s="1" t="s">
        <v>13</v>
      </c>
      <c r="F874" s="1">
        <v>34.5</v>
      </c>
      <c r="G874" s="1">
        <v>34.5</v>
      </c>
      <c r="H874" s="1" t="str">
        <f>IFERROR(IF(Table1[[#This Row],[Age]]&lt;12,"Child",IF(Table1[[#This Row],[Age]]&lt;19,"Teen",IF(Table1[[#This Row],[Age]]&lt;59,"Adult",IF(G874="N/A","N/A","Senior Citizen")))),"N/A")</f>
        <v>Adult</v>
      </c>
      <c r="I874" s="1">
        <v>0</v>
      </c>
      <c r="J874" s="1">
        <v>0</v>
      </c>
      <c r="K874" s="1">
        <f>SUM(Table1[[#This Row],[SibSp]:[Parch]])</f>
        <v>0</v>
      </c>
      <c r="L874" s="1" t="s">
        <v>1716</v>
      </c>
      <c r="M874" s="14">
        <v>6.4375</v>
      </c>
      <c r="N874" s="11" t="s">
        <v>1984</v>
      </c>
      <c r="O874" t="s">
        <v>1742</v>
      </c>
    </row>
    <row r="875" spans="1:15" ht="13.2" x14ac:dyDescent="0.25">
      <c r="A875" s="1">
        <v>327</v>
      </c>
      <c r="B875" s="1">
        <v>0</v>
      </c>
      <c r="C875" s="1" t="s">
        <v>1993</v>
      </c>
      <c r="D875" s="1">
        <v>3</v>
      </c>
      <c r="E875" s="1" t="s">
        <v>13</v>
      </c>
      <c r="F875" s="1">
        <v>61</v>
      </c>
      <c r="G875" s="1">
        <v>61</v>
      </c>
      <c r="H875" s="1" t="str">
        <f>IFERROR(IF(Table1[[#This Row],[Age]]&lt;12,"Child",IF(Table1[[#This Row],[Age]]&lt;19,"Teen",IF(Table1[[#This Row],[Age]]&lt;59,"Adult",IF(G875="N/A","N/A","Senior Citizen")))),"N/A")</f>
        <v>Senior Citizen</v>
      </c>
      <c r="I875" s="1">
        <v>0</v>
      </c>
      <c r="J875" s="1">
        <v>0</v>
      </c>
      <c r="K875" s="1">
        <f>SUM(Table1[[#This Row],[SibSp]:[Parch]])</f>
        <v>0</v>
      </c>
      <c r="L875" s="1" t="s">
        <v>1427</v>
      </c>
      <c r="M875" s="14">
        <v>6.2374999999999998</v>
      </c>
      <c r="N875" s="11" t="s">
        <v>1896</v>
      </c>
      <c r="O875" t="s">
        <v>1741</v>
      </c>
    </row>
    <row r="876" spans="1:15" ht="13.2" x14ac:dyDescent="0.25">
      <c r="A876" s="1">
        <v>873</v>
      </c>
      <c r="B876" s="1">
        <v>0</v>
      </c>
      <c r="C876" s="1" t="s">
        <v>1993</v>
      </c>
      <c r="D876" s="1">
        <v>1</v>
      </c>
      <c r="E876" s="1" t="s">
        <v>13</v>
      </c>
      <c r="F876" s="1">
        <v>33</v>
      </c>
      <c r="G876" s="1">
        <v>33</v>
      </c>
      <c r="H876" s="1" t="str">
        <f>IFERROR(IF(Table1[[#This Row],[Age]]&lt;12,"Child",IF(Table1[[#This Row],[Age]]&lt;19,"Teen",IF(Table1[[#This Row],[Age]]&lt;59,"Adult",IF(G876="N/A","N/A","Senior Citizen")))),"N/A")</f>
        <v>Adult</v>
      </c>
      <c r="I876" s="1">
        <v>0</v>
      </c>
      <c r="J876" s="1">
        <v>0</v>
      </c>
      <c r="K876" s="1">
        <f>SUM(Table1[[#This Row],[SibSp]:[Parch]])</f>
        <v>0</v>
      </c>
      <c r="L876" s="1" t="s">
        <v>1730</v>
      </c>
      <c r="M876" s="14">
        <v>5</v>
      </c>
      <c r="N876" s="11" t="s">
        <v>1989</v>
      </c>
      <c r="O876" t="s">
        <v>1741</v>
      </c>
    </row>
    <row r="877" spans="1:15" ht="13.2" x14ac:dyDescent="0.25">
      <c r="A877" s="1">
        <v>379</v>
      </c>
      <c r="B877" s="1">
        <v>0</v>
      </c>
      <c r="C877" s="1" t="s">
        <v>1993</v>
      </c>
      <c r="D877" s="1">
        <v>3</v>
      </c>
      <c r="E877" s="1" t="s">
        <v>13</v>
      </c>
      <c r="F877" s="1">
        <v>20</v>
      </c>
      <c r="G877" s="1">
        <v>20</v>
      </c>
      <c r="H877" s="1" t="str">
        <f>IFERROR(IF(Table1[[#This Row],[Age]]&lt;12,"Child",IF(Table1[[#This Row],[Age]]&lt;19,"Teen",IF(Table1[[#This Row],[Age]]&lt;59,"Adult",IF(G877="N/A","N/A","Senior Citizen")))),"N/A")</f>
        <v>Adult</v>
      </c>
      <c r="I877" s="1">
        <v>0</v>
      </c>
      <c r="J877" s="1">
        <v>0</v>
      </c>
      <c r="K877" s="1">
        <f>SUM(Table1[[#This Row],[SibSp]:[Parch]])</f>
        <v>0</v>
      </c>
      <c r="L877" s="1" t="s">
        <v>1457</v>
      </c>
      <c r="M877" s="14">
        <v>4.0125000000000002</v>
      </c>
      <c r="N877" s="11" t="s">
        <v>1907</v>
      </c>
      <c r="O877" t="s">
        <v>1742</v>
      </c>
    </row>
    <row r="878" spans="1:15" ht="13.2" x14ac:dyDescent="0.25">
      <c r="A878" s="1">
        <v>180</v>
      </c>
      <c r="B878" s="1">
        <v>0</v>
      </c>
      <c r="C878" s="1" t="s">
        <v>1993</v>
      </c>
      <c r="D878" s="1">
        <v>3</v>
      </c>
      <c r="E878" s="1" t="s">
        <v>13</v>
      </c>
      <c r="F878" s="1">
        <v>36</v>
      </c>
      <c r="G878" s="1">
        <v>36</v>
      </c>
      <c r="H878" s="1" t="str">
        <f>IFERROR(IF(Table1[[#This Row],[Age]]&lt;12,"Child",IF(Table1[[#This Row],[Age]]&lt;19,"Teen",IF(Table1[[#This Row],[Age]]&lt;59,"Adult",IF(G878="N/A","N/A","Senior Citizen")))),"N/A")</f>
        <v>Adult</v>
      </c>
      <c r="I878" s="1">
        <v>0</v>
      </c>
      <c r="J878" s="1">
        <v>0</v>
      </c>
      <c r="K878" s="1">
        <f>SUM(Table1[[#This Row],[SibSp]:[Parch]])</f>
        <v>0</v>
      </c>
      <c r="L878" s="1" t="s">
        <v>282</v>
      </c>
      <c r="M878" s="14">
        <v>0</v>
      </c>
      <c r="N878" s="11" t="s">
        <v>1848</v>
      </c>
      <c r="O878" t="s">
        <v>1741</v>
      </c>
    </row>
    <row r="879" spans="1:15" ht="13.2" x14ac:dyDescent="0.25">
      <c r="A879" s="1">
        <v>264</v>
      </c>
      <c r="B879" s="1">
        <v>0</v>
      </c>
      <c r="C879" s="1" t="s">
        <v>1993</v>
      </c>
      <c r="D879" s="1">
        <v>1</v>
      </c>
      <c r="E879" s="1" t="s">
        <v>13</v>
      </c>
      <c r="F879" s="1">
        <v>40</v>
      </c>
      <c r="G879" s="1">
        <v>40</v>
      </c>
      <c r="H879" s="1" t="str">
        <f>IFERROR(IF(Table1[[#This Row],[Age]]&lt;12,"Child",IF(Table1[[#This Row],[Age]]&lt;19,"Teen",IF(Table1[[#This Row],[Age]]&lt;59,"Adult",IF(G879="N/A","N/A","Senior Citizen")))),"N/A")</f>
        <v>Adult</v>
      </c>
      <c r="I879" s="1">
        <v>0</v>
      </c>
      <c r="J879" s="1">
        <v>0</v>
      </c>
      <c r="K879" s="1">
        <f>SUM(Table1[[#This Row],[SibSp]:[Parch]])</f>
        <v>0</v>
      </c>
      <c r="L879" s="1" t="s">
        <v>1389</v>
      </c>
      <c r="M879" s="14">
        <v>0</v>
      </c>
      <c r="N879" s="11" t="s">
        <v>1848</v>
      </c>
      <c r="O879" t="s">
        <v>1741</v>
      </c>
    </row>
    <row r="880" spans="1:15" ht="13.2" x14ac:dyDescent="0.25">
      <c r="A880" s="1">
        <v>272</v>
      </c>
      <c r="B880" s="1">
        <v>1</v>
      </c>
      <c r="C880" s="1" t="s">
        <v>1994</v>
      </c>
      <c r="D880" s="1">
        <v>3</v>
      </c>
      <c r="E880" s="1" t="s">
        <v>13</v>
      </c>
      <c r="F880" s="1">
        <v>25</v>
      </c>
      <c r="G880" s="1">
        <v>25</v>
      </c>
      <c r="H880" s="1" t="str">
        <f>IFERROR(IF(Table1[[#This Row],[Age]]&lt;12,"Child",IF(Table1[[#This Row],[Age]]&lt;19,"Teen",IF(Table1[[#This Row],[Age]]&lt;59,"Adult",IF(G880="N/A","N/A","Senior Citizen")))),"N/A")</f>
        <v>Adult</v>
      </c>
      <c r="I880" s="1">
        <v>0</v>
      </c>
      <c r="J880" s="1">
        <v>0</v>
      </c>
      <c r="K880" s="1">
        <f>SUM(Table1[[#This Row],[SibSp]:[Parch]])</f>
        <v>0</v>
      </c>
      <c r="L880" s="1" t="s">
        <v>282</v>
      </c>
      <c r="M880" s="14">
        <v>0</v>
      </c>
      <c r="N880" s="11" t="s">
        <v>1848</v>
      </c>
      <c r="O880" t="s">
        <v>1741</v>
      </c>
    </row>
    <row r="881" spans="1:15" ht="13.2" x14ac:dyDescent="0.25">
      <c r="A881" s="1">
        <v>278</v>
      </c>
      <c r="B881" s="1">
        <v>0</v>
      </c>
      <c r="C881" s="1" t="s">
        <v>1993</v>
      </c>
      <c r="D881" s="1">
        <v>2</v>
      </c>
      <c r="E881" s="1" t="s">
        <v>13</v>
      </c>
      <c r="G881" s="4" t="s">
        <v>1226</v>
      </c>
      <c r="H881" s="1" t="str">
        <f>IFERROR(IF(Table1[[#This Row],[Age]]&lt;12,"Child",IF(Table1[[#This Row],[Age]]&lt;19,"Teen",IF(Table1[[#This Row],[Age]]&lt;59,"Adult",IF(G881="N/A","N/A","Senior Citizen")))),"N/A")</f>
        <v>N/A</v>
      </c>
      <c r="I881" s="1">
        <v>0</v>
      </c>
      <c r="J881" s="1">
        <v>0</v>
      </c>
      <c r="K881" s="1">
        <f>SUM(Table1[[#This Row],[SibSp]:[Parch]])</f>
        <v>0</v>
      </c>
      <c r="L881" s="1" t="s">
        <v>1397</v>
      </c>
      <c r="M881" s="14">
        <v>0</v>
      </c>
      <c r="N881" s="11" t="s">
        <v>1848</v>
      </c>
      <c r="O881" t="s">
        <v>1741</v>
      </c>
    </row>
    <row r="882" spans="1:15" ht="13.2" x14ac:dyDescent="0.25">
      <c r="A882" s="1">
        <v>303</v>
      </c>
      <c r="B882" s="1">
        <v>0</v>
      </c>
      <c r="C882" s="1" t="s">
        <v>1993</v>
      </c>
      <c r="D882" s="1">
        <v>3</v>
      </c>
      <c r="E882" s="1" t="s">
        <v>13</v>
      </c>
      <c r="F882" s="1">
        <v>19</v>
      </c>
      <c r="G882" s="1">
        <v>19</v>
      </c>
      <c r="H882" s="1" t="str">
        <f>IFERROR(IF(Table1[[#This Row],[Age]]&lt;12,"Child",IF(Table1[[#This Row],[Age]]&lt;19,"Teen",IF(Table1[[#This Row],[Age]]&lt;59,"Adult",IF(G882="N/A","N/A","Senior Citizen")))),"N/A")</f>
        <v>Adult</v>
      </c>
      <c r="I882" s="1">
        <v>0</v>
      </c>
      <c r="J882" s="1">
        <v>0</v>
      </c>
      <c r="K882" s="1">
        <f>SUM(Table1[[#This Row],[SibSp]:[Parch]])</f>
        <v>0</v>
      </c>
      <c r="L882" s="1" t="s">
        <v>282</v>
      </c>
      <c r="M882" s="14">
        <v>0</v>
      </c>
      <c r="N882" s="11" t="s">
        <v>1848</v>
      </c>
      <c r="O882" t="s">
        <v>1741</v>
      </c>
    </row>
    <row r="883" spans="1:15" ht="13.2" x14ac:dyDescent="0.25">
      <c r="A883" s="1">
        <v>414</v>
      </c>
      <c r="B883" s="1">
        <v>0</v>
      </c>
      <c r="C883" s="1" t="s">
        <v>1993</v>
      </c>
      <c r="D883" s="1">
        <v>2</v>
      </c>
      <c r="E883" s="1" t="s">
        <v>13</v>
      </c>
      <c r="G883" s="4" t="s">
        <v>1226</v>
      </c>
      <c r="H883" s="1" t="str">
        <f>IFERROR(IF(Table1[[#This Row],[Age]]&lt;12,"Child",IF(Table1[[#This Row],[Age]]&lt;19,"Teen",IF(Table1[[#This Row],[Age]]&lt;59,"Adult",IF(G883="N/A","N/A","Senior Citizen")))),"N/A")</f>
        <v>N/A</v>
      </c>
      <c r="I883" s="1">
        <v>0</v>
      </c>
      <c r="J883" s="1">
        <v>0</v>
      </c>
      <c r="K883" s="1">
        <f>SUM(Table1[[#This Row],[SibSp]:[Parch]])</f>
        <v>0</v>
      </c>
      <c r="L883" s="1" t="s">
        <v>1397</v>
      </c>
      <c r="M883" s="14">
        <v>0</v>
      </c>
      <c r="N883" s="11" t="s">
        <v>1848</v>
      </c>
      <c r="O883" t="s">
        <v>1741</v>
      </c>
    </row>
    <row r="884" spans="1:15" ht="13.2" x14ac:dyDescent="0.25">
      <c r="A884" s="1">
        <v>467</v>
      </c>
      <c r="B884" s="1">
        <v>0</v>
      </c>
      <c r="C884" s="1" t="s">
        <v>1993</v>
      </c>
      <c r="D884" s="1">
        <v>2</v>
      </c>
      <c r="E884" s="1" t="s">
        <v>13</v>
      </c>
      <c r="G884" s="4" t="s">
        <v>1226</v>
      </c>
      <c r="H884" s="1" t="str">
        <f>IFERROR(IF(Table1[[#This Row],[Age]]&lt;12,"Child",IF(Table1[[#This Row],[Age]]&lt;19,"Teen",IF(Table1[[#This Row],[Age]]&lt;59,"Adult",IF(G884="N/A","N/A","Senior Citizen")))),"N/A")</f>
        <v>N/A</v>
      </c>
      <c r="I884" s="1">
        <v>0</v>
      </c>
      <c r="J884" s="1">
        <v>0</v>
      </c>
      <c r="K884" s="1">
        <f>SUM(Table1[[#This Row],[SibSp]:[Parch]])</f>
        <v>0</v>
      </c>
      <c r="L884" s="1" t="s">
        <v>1397</v>
      </c>
      <c r="M884" s="14">
        <v>0</v>
      </c>
      <c r="N884" s="11" t="s">
        <v>1848</v>
      </c>
      <c r="O884" t="s">
        <v>1741</v>
      </c>
    </row>
    <row r="885" spans="1:15" ht="13.2" x14ac:dyDescent="0.25">
      <c r="A885" s="1">
        <v>482</v>
      </c>
      <c r="B885" s="1">
        <v>0</v>
      </c>
      <c r="C885" s="1" t="s">
        <v>1993</v>
      </c>
      <c r="D885" s="1">
        <v>2</v>
      </c>
      <c r="E885" s="1" t="s">
        <v>13</v>
      </c>
      <c r="G885" s="4" t="s">
        <v>1226</v>
      </c>
      <c r="H885" s="1" t="str">
        <f>IFERROR(IF(Table1[[#This Row],[Age]]&lt;12,"Child",IF(Table1[[#This Row],[Age]]&lt;19,"Teen",IF(Table1[[#This Row],[Age]]&lt;59,"Adult",IF(G885="N/A","N/A","Senior Citizen")))),"N/A")</f>
        <v>N/A</v>
      </c>
      <c r="I885" s="1">
        <v>0</v>
      </c>
      <c r="J885" s="1">
        <v>0</v>
      </c>
      <c r="K885" s="1">
        <f>SUM(Table1[[#This Row],[SibSp]:[Parch]])</f>
        <v>0</v>
      </c>
      <c r="L885" s="1" t="s">
        <v>1522</v>
      </c>
      <c r="M885" s="14">
        <v>0</v>
      </c>
      <c r="N885" s="11" t="s">
        <v>1848</v>
      </c>
      <c r="O885" t="s">
        <v>1741</v>
      </c>
    </row>
    <row r="886" spans="1:15" ht="13.2" x14ac:dyDescent="0.25">
      <c r="A886" s="1">
        <v>598</v>
      </c>
      <c r="B886" s="1">
        <v>0</v>
      </c>
      <c r="C886" s="1" t="s">
        <v>1993</v>
      </c>
      <c r="D886" s="1">
        <v>3</v>
      </c>
      <c r="E886" s="1" t="s">
        <v>13</v>
      </c>
      <c r="F886" s="1">
        <v>49</v>
      </c>
      <c r="G886" s="1">
        <v>49</v>
      </c>
      <c r="H886" s="1" t="str">
        <f>IFERROR(IF(Table1[[#This Row],[Age]]&lt;12,"Child",IF(Table1[[#This Row],[Age]]&lt;19,"Teen",IF(Table1[[#This Row],[Age]]&lt;59,"Adult",IF(G886="N/A","N/A","Senior Citizen")))),"N/A")</f>
        <v>Adult</v>
      </c>
      <c r="I886" s="1">
        <v>0</v>
      </c>
      <c r="J886" s="1">
        <v>0</v>
      </c>
      <c r="K886" s="1">
        <f>SUM(Table1[[#This Row],[SibSp]:[Parch]])</f>
        <v>0</v>
      </c>
      <c r="L886" s="1" t="s">
        <v>282</v>
      </c>
      <c r="M886" s="14">
        <v>0</v>
      </c>
      <c r="N886" s="11" t="s">
        <v>1848</v>
      </c>
      <c r="O886" t="s">
        <v>1741</v>
      </c>
    </row>
    <row r="887" spans="1:15" ht="13.2" x14ac:dyDescent="0.25">
      <c r="A887" s="1">
        <v>634</v>
      </c>
      <c r="B887" s="1">
        <v>0</v>
      </c>
      <c r="C887" s="1" t="s">
        <v>1993</v>
      </c>
      <c r="D887" s="1">
        <v>1</v>
      </c>
      <c r="E887" s="1" t="s">
        <v>13</v>
      </c>
      <c r="G887" s="4" t="s">
        <v>1226</v>
      </c>
      <c r="H887" s="1" t="str">
        <f>IFERROR(IF(Table1[[#This Row],[Age]]&lt;12,"Child",IF(Table1[[#This Row],[Age]]&lt;19,"Teen",IF(Table1[[#This Row],[Age]]&lt;59,"Adult",IF(G887="N/A","N/A","Senior Citizen")))),"N/A")</f>
        <v>N/A</v>
      </c>
      <c r="I887" s="1">
        <v>0</v>
      </c>
      <c r="J887" s="1">
        <v>0</v>
      </c>
      <c r="K887" s="1">
        <f>SUM(Table1[[#This Row],[SibSp]:[Parch]])</f>
        <v>0</v>
      </c>
      <c r="L887" s="1" t="s">
        <v>1604</v>
      </c>
      <c r="M887" s="14">
        <v>0</v>
      </c>
      <c r="N887" s="11" t="s">
        <v>1848</v>
      </c>
      <c r="O887" t="s">
        <v>1741</v>
      </c>
    </row>
    <row r="888" spans="1:15" ht="13.2" x14ac:dyDescent="0.25">
      <c r="A888" s="1">
        <v>675</v>
      </c>
      <c r="B888" s="1">
        <v>0</v>
      </c>
      <c r="C888" s="1" t="s">
        <v>1993</v>
      </c>
      <c r="D888" s="1">
        <v>2</v>
      </c>
      <c r="E888" s="1" t="s">
        <v>13</v>
      </c>
      <c r="G888" s="4" t="s">
        <v>1226</v>
      </c>
      <c r="H888" s="1" t="str">
        <f>IFERROR(IF(Table1[[#This Row],[Age]]&lt;12,"Child",IF(Table1[[#This Row],[Age]]&lt;19,"Teen",IF(Table1[[#This Row],[Age]]&lt;59,"Adult",IF(G888="N/A","N/A","Senior Citizen")))),"N/A")</f>
        <v>N/A</v>
      </c>
      <c r="I888" s="1">
        <v>0</v>
      </c>
      <c r="J888" s="1">
        <v>0</v>
      </c>
      <c r="K888" s="1">
        <f>SUM(Table1[[#This Row],[SibSp]:[Parch]])</f>
        <v>0</v>
      </c>
      <c r="L888" s="1" t="s">
        <v>1623</v>
      </c>
      <c r="M888" s="14">
        <v>0</v>
      </c>
      <c r="N888" s="11" t="s">
        <v>1848</v>
      </c>
      <c r="O888" t="s">
        <v>1741</v>
      </c>
    </row>
    <row r="889" spans="1:15" ht="13.2" x14ac:dyDescent="0.25">
      <c r="A889" s="1">
        <v>733</v>
      </c>
      <c r="B889" s="1">
        <v>0</v>
      </c>
      <c r="C889" s="1" t="s">
        <v>1993</v>
      </c>
      <c r="D889" s="1">
        <v>2</v>
      </c>
      <c r="E889" s="1" t="s">
        <v>13</v>
      </c>
      <c r="G889" s="4" t="s">
        <v>1226</v>
      </c>
      <c r="H889" s="1" t="str">
        <f>IFERROR(IF(Table1[[#This Row],[Age]]&lt;12,"Child",IF(Table1[[#This Row],[Age]]&lt;19,"Teen",IF(Table1[[#This Row],[Age]]&lt;59,"Adult",IF(G889="N/A","N/A","Senior Citizen")))),"N/A")</f>
        <v>N/A</v>
      </c>
      <c r="I889" s="1">
        <v>0</v>
      </c>
      <c r="J889" s="1">
        <v>0</v>
      </c>
      <c r="K889" s="1">
        <f>SUM(Table1[[#This Row],[SibSp]:[Parch]])</f>
        <v>0</v>
      </c>
      <c r="L889" s="1" t="s">
        <v>1657</v>
      </c>
      <c r="M889" s="14">
        <v>0</v>
      </c>
      <c r="N889" s="11" t="s">
        <v>1848</v>
      </c>
      <c r="O889" t="s">
        <v>1741</v>
      </c>
    </row>
    <row r="890" spans="1:15" ht="13.2" x14ac:dyDescent="0.25">
      <c r="A890" s="1">
        <v>807</v>
      </c>
      <c r="B890" s="1">
        <v>0</v>
      </c>
      <c r="C890" s="1" t="s">
        <v>1993</v>
      </c>
      <c r="D890" s="1">
        <v>1</v>
      </c>
      <c r="E890" s="1" t="s">
        <v>13</v>
      </c>
      <c r="F890" s="1">
        <v>39</v>
      </c>
      <c r="G890" s="1">
        <v>39</v>
      </c>
      <c r="H890" s="1" t="str">
        <f>IFERROR(IF(Table1[[#This Row],[Age]]&lt;12,"Child",IF(Table1[[#This Row],[Age]]&lt;19,"Teen",IF(Table1[[#This Row],[Age]]&lt;59,"Adult",IF(G890="N/A","N/A","Senior Citizen")))),"N/A")</f>
        <v>Adult</v>
      </c>
      <c r="I890" s="1">
        <v>0</v>
      </c>
      <c r="J890" s="1">
        <v>0</v>
      </c>
      <c r="K890" s="1">
        <f>SUM(Table1[[#This Row],[SibSp]:[Parch]])</f>
        <v>0</v>
      </c>
      <c r="L890" s="1" t="s">
        <v>1699</v>
      </c>
      <c r="M890" s="14">
        <v>0</v>
      </c>
      <c r="N890" s="11" t="s">
        <v>1848</v>
      </c>
      <c r="O890" t="s">
        <v>1741</v>
      </c>
    </row>
    <row r="891" spans="1:15" ht="13.2" x14ac:dyDescent="0.25">
      <c r="A891" s="1">
        <v>816</v>
      </c>
      <c r="B891" s="1">
        <v>0</v>
      </c>
      <c r="C891" s="1" t="s">
        <v>1993</v>
      </c>
      <c r="D891" s="1">
        <v>1</v>
      </c>
      <c r="E891" s="1" t="s">
        <v>13</v>
      </c>
      <c r="G891" s="4" t="s">
        <v>1226</v>
      </c>
      <c r="H891" s="1" t="str">
        <f>IFERROR(IF(Table1[[#This Row],[Age]]&lt;12,"Child",IF(Table1[[#This Row],[Age]]&lt;19,"Teen",IF(Table1[[#This Row],[Age]]&lt;59,"Adult",IF(G891="N/A","N/A","Senior Citizen")))),"N/A")</f>
        <v>N/A</v>
      </c>
      <c r="I891" s="1">
        <v>0</v>
      </c>
      <c r="J891" s="1">
        <v>0</v>
      </c>
      <c r="K891" s="1">
        <f>SUM(Table1[[#This Row],[SibSp]:[Parch]])</f>
        <v>0</v>
      </c>
      <c r="L891" s="1" t="s">
        <v>1705</v>
      </c>
      <c r="M891" s="14">
        <v>0</v>
      </c>
      <c r="N891" s="11" t="s">
        <v>1848</v>
      </c>
      <c r="O891" t="s">
        <v>1741</v>
      </c>
    </row>
    <row r="892" spans="1:15" ht="13.2" x14ac:dyDescent="0.25">
      <c r="A892" s="1">
        <v>823</v>
      </c>
      <c r="B892" s="1">
        <v>0</v>
      </c>
      <c r="C892" s="1" t="s">
        <v>1993</v>
      </c>
      <c r="D892" s="1">
        <v>1</v>
      </c>
      <c r="E892" s="1" t="s">
        <v>13</v>
      </c>
      <c r="F892" s="1">
        <v>38</v>
      </c>
      <c r="G892" s="1">
        <v>38</v>
      </c>
      <c r="H892" s="1" t="str">
        <f>IFERROR(IF(Table1[[#This Row],[Age]]&lt;12,"Child",IF(Table1[[#This Row],[Age]]&lt;19,"Teen",IF(Table1[[#This Row],[Age]]&lt;59,"Adult",IF(G892="N/A","N/A","Senior Citizen")))),"N/A")</f>
        <v>Adult</v>
      </c>
      <c r="I892" s="1">
        <v>0</v>
      </c>
      <c r="J892" s="1">
        <v>0</v>
      </c>
      <c r="K892" s="1">
        <f>SUM(Table1[[#This Row],[SibSp]:[Parch]])</f>
        <v>0</v>
      </c>
      <c r="L892" s="1" t="s">
        <v>1707</v>
      </c>
      <c r="M892" s="14">
        <v>0</v>
      </c>
      <c r="N892" s="11" t="s">
        <v>1848</v>
      </c>
      <c r="O892" t="s">
        <v>1741</v>
      </c>
    </row>
    <row r="893" spans="1:15" ht="15.75" customHeight="1" x14ac:dyDescent="0.25">
      <c r="A893" s="1"/>
      <c r="B893" s="1"/>
      <c r="C893" s="1"/>
      <c r="D893" s="1"/>
      <c r="E893" s="1"/>
      <c r="F893" s="1"/>
      <c r="G893" s="1"/>
      <c r="H893" s="1"/>
      <c r="I893" s="1"/>
      <c r="J893" s="1"/>
      <c r="K893" s="1"/>
      <c r="L893" s="1"/>
      <c r="M893" s="14"/>
      <c r="N893" s="11"/>
    </row>
    <row r="894" spans="1:15" ht="15.75" customHeight="1" x14ac:dyDescent="0.25">
      <c r="A894" s="1"/>
      <c r="B894" s="1"/>
      <c r="C894" s="1"/>
      <c r="D894" s="1"/>
      <c r="E894" s="1"/>
      <c r="F894" s="1"/>
      <c r="G894" s="1"/>
      <c r="H894" s="1"/>
      <c r="I894" s="1"/>
      <c r="J894" s="1"/>
      <c r="K894" s="1"/>
      <c r="L894" s="1"/>
      <c r="M894" s="14"/>
      <c r="N894" s="11"/>
    </row>
    <row r="895" spans="1:15" ht="15.75" customHeight="1" x14ac:dyDescent="0.25">
      <c r="A895" s="1"/>
      <c r="B895" s="1"/>
      <c r="C895" s="1"/>
      <c r="D895" s="1"/>
      <c r="E895" s="1"/>
      <c r="F895" s="1"/>
      <c r="G895" s="1"/>
      <c r="H895" s="1"/>
      <c r="I895" s="1"/>
      <c r="J895" s="1"/>
      <c r="K895" s="1"/>
      <c r="L895" s="1"/>
      <c r="M895" s="14"/>
      <c r="N895" s="11"/>
    </row>
    <row r="896" spans="1:15" ht="15.75" customHeight="1" x14ac:dyDescent="0.25">
      <c r="A896" s="1"/>
      <c r="B896" s="1"/>
      <c r="C896" s="1"/>
      <c r="D896" s="1"/>
      <c r="E896" s="1"/>
      <c r="F896" s="1"/>
      <c r="G896" s="1"/>
      <c r="H896" s="1"/>
      <c r="I896" s="1"/>
      <c r="J896" s="1"/>
      <c r="K896" s="1"/>
      <c r="L896" s="1"/>
      <c r="M896" s="14"/>
      <c r="N896" s="11"/>
    </row>
    <row r="897" spans="1:14" ht="15.75" customHeight="1" x14ac:dyDescent="0.25">
      <c r="A897" s="1"/>
      <c r="B897" s="1"/>
      <c r="C897" s="1"/>
      <c r="D897" s="1"/>
      <c r="E897" s="1"/>
      <c r="F897" s="1"/>
      <c r="G897" s="1"/>
      <c r="H897" s="1"/>
      <c r="I897" s="1"/>
      <c r="J897" s="1"/>
      <c r="K897" s="1"/>
      <c r="L897" s="1"/>
      <c r="M897" s="14"/>
      <c r="N897" s="11"/>
    </row>
    <row r="898" spans="1:14" ht="15.75" customHeight="1" x14ac:dyDescent="0.25">
      <c r="A898" s="1"/>
      <c r="B898" s="1"/>
      <c r="C898" s="1"/>
      <c r="D898" s="1"/>
      <c r="E898" s="1"/>
      <c r="F898" s="1"/>
      <c r="G898" s="1"/>
      <c r="H898" s="1"/>
      <c r="I898" s="1"/>
      <c r="J898" s="1"/>
      <c r="K898" s="1"/>
      <c r="L898" s="1"/>
      <c r="M898" s="14"/>
      <c r="N898" s="11"/>
    </row>
    <row r="899" spans="1:14" ht="15.75" customHeight="1" x14ac:dyDescent="0.25">
      <c r="A899" s="1"/>
      <c r="B899" s="1"/>
      <c r="C899" s="1"/>
      <c r="D899" s="1"/>
      <c r="E899" s="1"/>
      <c r="F899" s="1"/>
      <c r="G899" s="1"/>
      <c r="H899" s="1"/>
      <c r="I899" s="1"/>
      <c r="J899" s="1"/>
      <c r="K899" s="1"/>
      <c r="L899" s="1"/>
      <c r="M899" s="14"/>
      <c r="N899" s="11"/>
    </row>
    <row r="900" spans="1:14" ht="15.75" customHeight="1" x14ac:dyDescent="0.25">
      <c r="A900" s="1"/>
      <c r="B900" s="1"/>
      <c r="C900" s="1"/>
      <c r="D900" s="1"/>
      <c r="E900" s="1"/>
      <c r="F900" s="1"/>
      <c r="G900" s="1"/>
      <c r="H900" s="1"/>
      <c r="I900" s="1"/>
      <c r="J900" s="1"/>
      <c r="K900" s="1"/>
      <c r="L900" s="1"/>
      <c r="M900" s="14"/>
      <c r="N900" s="11"/>
    </row>
    <row r="901" spans="1:14" ht="15.75" customHeight="1" x14ac:dyDescent="0.25">
      <c r="A901" s="1"/>
      <c r="B901" s="1"/>
      <c r="C901" s="1"/>
      <c r="D901" s="1"/>
      <c r="E901" s="1"/>
      <c r="F901" s="1"/>
      <c r="G901" s="1"/>
      <c r="H901" s="1"/>
      <c r="I901" s="1"/>
      <c r="J901" s="1"/>
      <c r="K901" s="1"/>
      <c r="L901" s="1"/>
      <c r="M901" s="14"/>
      <c r="N901" s="11"/>
    </row>
    <row r="902" spans="1:14" ht="15.75" customHeight="1" x14ac:dyDescent="0.25">
      <c r="A902" s="1"/>
      <c r="B902" s="1"/>
      <c r="C902" s="1"/>
      <c r="D902" s="1"/>
      <c r="E902" s="1"/>
      <c r="F902" s="1"/>
      <c r="G902" s="1"/>
      <c r="H902" s="1"/>
      <c r="I902" s="1"/>
      <c r="J902" s="1"/>
      <c r="K902" s="1"/>
      <c r="L902" s="1"/>
      <c r="M902" s="14"/>
      <c r="N902" s="11"/>
    </row>
    <row r="903" spans="1:14" ht="15.75" customHeight="1" x14ac:dyDescent="0.25">
      <c r="A903" s="1"/>
      <c r="B903" s="1"/>
      <c r="C903" s="1"/>
      <c r="D903" s="1"/>
      <c r="E903" s="1"/>
      <c r="F903" s="1"/>
      <c r="G903" s="1"/>
      <c r="H903" s="1"/>
      <c r="I903" s="1"/>
      <c r="J903" s="1"/>
      <c r="K903" s="1"/>
      <c r="L903" s="1"/>
      <c r="M903" s="14"/>
      <c r="N903" s="11"/>
    </row>
    <row r="904" spans="1:14" ht="15.75" customHeight="1" x14ac:dyDescent="0.25">
      <c r="A904" s="1"/>
      <c r="B904" s="1"/>
      <c r="C904" s="1"/>
      <c r="D904" s="1"/>
      <c r="E904" s="1"/>
      <c r="F904" s="1"/>
      <c r="G904" s="1"/>
      <c r="H904" s="1"/>
      <c r="I904" s="1"/>
      <c r="J904" s="1"/>
      <c r="K904" s="1"/>
      <c r="L904" s="1"/>
      <c r="M904" s="14"/>
      <c r="N904" s="11"/>
    </row>
    <row r="905" spans="1:14" ht="15.75" customHeight="1" x14ac:dyDescent="0.25">
      <c r="A905" s="1"/>
      <c r="B905" s="1"/>
      <c r="C905" s="1"/>
      <c r="D905" s="1"/>
      <c r="E905" s="1"/>
      <c r="F905" s="1"/>
      <c r="G905" s="1"/>
      <c r="H905" s="1"/>
      <c r="I905" s="1"/>
      <c r="J905" s="1"/>
      <c r="K905" s="1"/>
      <c r="L905" s="1"/>
      <c r="M905" s="14"/>
      <c r="N905" s="11"/>
    </row>
    <row r="906" spans="1:14" ht="15.75" customHeight="1" x14ac:dyDescent="0.25">
      <c r="A906" s="1"/>
      <c r="B906" s="1"/>
      <c r="C906" s="1"/>
      <c r="D906" s="1"/>
      <c r="E906" s="1"/>
      <c r="F906" s="1"/>
      <c r="G906" s="1"/>
      <c r="H906" s="1"/>
      <c r="I906" s="1"/>
      <c r="J906" s="1"/>
      <c r="K906" s="1"/>
      <c r="L906" s="1"/>
      <c r="M906" s="14"/>
      <c r="N906" s="11"/>
    </row>
    <row r="907" spans="1:14" ht="15.75" customHeight="1" x14ac:dyDescent="0.25">
      <c r="A907" s="1"/>
      <c r="B907" s="1"/>
      <c r="C907" s="1"/>
      <c r="D907" s="1"/>
      <c r="E907" s="1"/>
      <c r="F907" s="1"/>
      <c r="G907" s="1"/>
      <c r="H907" s="1"/>
      <c r="I907" s="1"/>
      <c r="J907" s="1"/>
      <c r="K907" s="1"/>
      <c r="L907" s="1"/>
      <c r="M907" s="14"/>
      <c r="N907" s="11"/>
    </row>
    <row r="908" spans="1:14" ht="15.75" customHeight="1" x14ac:dyDescent="0.25">
      <c r="A908" s="1"/>
      <c r="B908" s="1"/>
      <c r="C908" s="1"/>
      <c r="D908" s="1"/>
      <c r="E908" s="1"/>
      <c r="F908" s="1"/>
      <c r="G908" s="1"/>
      <c r="H908" s="1"/>
      <c r="I908" s="1"/>
      <c r="J908" s="1"/>
      <c r="K908" s="1"/>
      <c r="L908" s="1"/>
      <c r="M908" s="14"/>
      <c r="N908" s="11"/>
    </row>
    <row r="909" spans="1:14" ht="15.75" customHeight="1" x14ac:dyDescent="0.25">
      <c r="A909" s="1"/>
      <c r="B909" s="1"/>
      <c r="C909" s="1"/>
      <c r="D909" s="1"/>
      <c r="E909" s="1"/>
      <c r="F909" s="1"/>
      <c r="G909" s="1"/>
      <c r="H909" s="1"/>
      <c r="I909" s="1"/>
      <c r="J909" s="1"/>
      <c r="K909" s="1"/>
      <c r="L909" s="1"/>
      <c r="M909" s="14"/>
      <c r="N909" s="11"/>
    </row>
    <row r="910" spans="1:14" ht="15.75" customHeight="1" x14ac:dyDescent="0.25">
      <c r="A910" s="1"/>
      <c r="B910" s="1"/>
      <c r="C910" s="1"/>
      <c r="D910" s="1"/>
      <c r="E910" s="1"/>
      <c r="F910" s="1"/>
      <c r="G910" s="1"/>
      <c r="H910" s="1"/>
      <c r="I910" s="1"/>
      <c r="J910" s="1"/>
      <c r="K910" s="1"/>
      <c r="L910" s="1"/>
      <c r="M910" s="14"/>
      <c r="N910" s="11"/>
    </row>
    <row r="911" spans="1:14" ht="15.75" customHeight="1" x14ac:dyDescent="0.25">
      <c r="A911" s="1"/>
      <c r="B911" s="1"/>
      <c r="C911" s="1"/>
      <c r="D911" s="1"/>
      <c r="E911" s="1"/>
      <c r="F911" s="1"/>
      <c r="G911" s="1"/>
      <c r="H911" s="1"/>
      <c r="I911" s="1"/>
      <c r="J911" s="1"/>
      <c r="K911" s="1"/>
      <c r="L911" s="1"/>
      <c r="M911" s="14"/>
      <c r="N911" s="11"/>
    </row>
    <row r="912" spans="1:14" ht="15.75" customHeight="1" x14ac:dyDescent="0.25">
      <c r="A912" s="1"/>
      <c r="B912" s="1"/>
      <c r="C912" s="1"/>
      <c r="D912" s="1"/>
      <c r="E912" s="1"/>
      <c r="F912" s="1"/>
      <c r="G912" s="1"/>
      <c r="H912" s="1"/>
      <c r="I912" s="1"/>
      <c r="J912" s="1"/>
      <c r="K912" s="1"/>
      <c r="L912" s="1"/>
      <c r="M912" s="14"/>
      <c r="N912" s="11"/>
    </row>
    <row r="913" spans="1:14" ht="15.75" customHeight="1" x14ac:dyDescent="0.25">
      <c r="A913" s="1"/>
      <c r="B913" s="1"/>
      <c r="C913" s="1"/>
      <c r="D913" s="1"/>
      <c r="E913" s="1"/>
      <c r="F913" s="1"/>
      <c r="G913" s="1"/>
      <c r="H913" s="1"/>
      <c r="I913" s="1"/>
      <c r="J913" s="1"/>
      <c r="K913" s="1"/>
      <c r="L913" s="1"/>
      <c r="M913" s="14"/>
      <c r="N913" s="11"/>
    </row>
    <row r="914" spans="1:14" ht="15.75" customHeight="1" x14ac:dyDescent="0.25">
      <c r="A914" s="1"/>
      <c r="B914" s="1"/>
      <c r="C914" s="1"/>
      <c r="D914" s="1"/>
      <c r="E914" s="1"/>
      <c r="F914" s="1"/>
      <c r="G914" s="1"/>
      <c r="H914" s="1"/>
      <c r="I914" s="1"/>
      <c r="J914" s="1"/>
      <c r="K914" s="1"/>
      <c r="L914" s="1"/>
      <c r="M914" s="14"/>
      <c r="N914" s="11"/>
    </row>
    <row r="915" spans="1:14" ht="15.75" customHeight="1" x14ac:dyDescent="0.25">
      <c r="A915" s="1"/>
      <c r="B915" s="1"/>
      <c r="C915" s="1"/>
      <c r="D915" s="1"/>
      <c r="E915" s="1"/>
      <c r="F915" s="1"/>
      <c r="G915" s="1"/>
      <c r="H915" s="1"/>
      <c r="I915" s="1"/>
      <c r="J915" s="1"/>
      <c r="K915" s="1"/>
      <c r="L915" s="1"/>
      <c r="M915" s="14"/>
      <c r="N915" s="11"/>
    </row>
    <row r="916" spans="1:14" ht="15.75" customHeight="1" x14ac:dyDescent="0.25">
      <c r="A916" s="1"/>
      <c r="B916" s="1"/>
      <c r="C916" s="1"/>
      <c r="D916" s="1"/>
      <c r="E916" s="1"/>
      <c r="F916" s="1"/>
      <c r="G916" s="1"/>
      <c r="H916" s="1"/>
      <c r="I916" s="1"/>
      <c r="J916" s="1"/>
      <c r="K916" s="1"/>
      <c r="L916" s="1"/>
      <c r="M916" s="14"/>
      <c r="N916" s="11"/>
    </row>
    <row r="917" spans="1:14" ht="15.75" customHeight="1" x14ac:dyDescent="0.25">
      <c r="A917" s="1"/>
      <c r="B917" s="1"/>
      <c r="C917" s="1"/>
      <c r="D917" s="1"/>
      <c r="E917" s="1"/>
      <c r="F917" s="1"/>
      <c r="G917" s="1"/>
      <c r="H917" s="1"/>
      <c r="I917" s="1"/>
      <c r="J917" s="1"/>
      <c r="K917" s="1"/>
      <c r="L917" s="1"/>
      <c r="M917" s="14"/>
      <c r="N917" s="11"/>
    </row>
    <row r="918" spans="1:14" ht="15.75" customHeight="1" x14ac:dyDescent="0.25">
      <c r="A918" s="1"/>
      <c r="B918" s="1"/>
      <c r="C918" s="1"/>
      <c r="D918" s="1"/>
      <c r="E918" s="1"/>
      <c r="F918" s="1"/>
      <c r="G918" s="1"/>
      <c r="H918" s="1"/>
      <c r="I918" s="1"/>
      <c r="J918" s="1"/>
      <c r="K918" s="1"/>
      <c r="L918" s="1"/>
      <c r="M918" s="14"/>
      <c r="N918" s="11"/>
    </row>
    <row r="919" spans="1:14" ht="15.75" customHeight="1" x14ac:dyDescent="0.25">
      <c r="A919" s="1"/>
      <c r="B919" s="1"/>
      <c r="C919" s="1"/>
      <c r="D919" s="1"/>
      <c r="E919" s="1"/>
      <c r="F919" s="1"/>
      <c r="G919" s="1"/>
      <c r="H919" s="1"/>
      <c r="I919" s="1"/>
      <c r="J919" s="1"/>
      <c r="K919" s="1"/>
      <c r="L919" s="1"/>
      <c r="M919" s="14"/>
      <c r="N919" s="11"/>
    </row>
    <row r="920" spans="1:14" ht="15.75" customHeight="1" x14ac:dyDescent="0.25">
      <c r="A920" s="1"/>
      <c r="B920" s="1"/>
      <c r="C920" s="1"/>
      <c r="D920" s="1"/>
      <c r="E920" s="1"/>
      <c r="F920" s="1"/>
      <c r="G920" s="1"/>
      <c r="H920" s="1"/>
      <c r="I920" s="1"/>
      <c r="J920" s="1"/>
      <c r="K920" s="1"/>
      <c r="L920" s="1"/>
      <c r="M920" s="14"/>
      <c r="N920" s="11"/>
    </row>
    <row r="921" spans="1:14" ht="15.75" customHeight="1" x14ac:dyDescent="0.25">
      <c r="A921" s="1"/>
      <c r="B921" s="1"/>
      <c r="C921" s="1"/>
      <c r="D921" s="1"/>
      <c r="E921" s="1"/>
      <c r="F921" s="1"/>
      <c r="G921" s="1"/>
      <c r="H921" s="1"/>
      <c r="I921" s="1"/>
      <c r="J921" s="1"/>
      <c r="K921" s="1"/>
      <c r="L921" s="1"/>
      <c r="M921" s="14"/>
      <c r="N921" s="11"/>
    </row>
    <row r="922" spans="1:14" ht="15.75" customHeight="1" x14ac:dyDescent="0.25">
      <c r="A922" s="1"/>
      <c r="B922" s="1"/>
      <c r="C922" s="1"/>
      <c r="D922" s="1"/>
      <c r="E922" s="1"/>
      <c r="F922" s="1"/>
      <c r="G922" s="1"/>
      <c r="H922" s="1"/>
      <c r="I922" s="1"/>
      <c r="J922" s="1"/>
      <c r="K922" s="1"/>
      <c r="L922" s="1"/>
      <c r="M922" s="14"/>
      <c r="N922" s="11"/>
    </row>
    <row r="923" spans="1:14" ht="15.75" customHeight="1" x14ac:dyDescent="0.25">
      <c r="A923" s="1"/>
      <c r="B923" s="1"/>
      <c r="C923" s="1"/>
      <c r="D923" s="1"/>
      <c r="E923" s="1"/>
      <c r="F923" s="1"/>
      <c r="G923" s="1"/>
      <c r="H923" s="1"/>
      <c r="I923" s="1"/>
      <c r="J923" s="1"/>
      <c r="K923" s="1"/>
      <c r="L923" s="1"/>
      <c r="M923" s="14"/>
      <c r="N923" s="11"/>
    </row>
    <row r="924" spans="1:14" ht="15.75" customHeight="1" x14ac:dyDescent="0.25">
      <c r="A924" s="1"/>
      <c r="B924" s="1"/>
      <c r="C924" s="1"/>
      <c r="D924" s="1"/>
      <c r="E924" s="1"/>
      <c r="F924" s="1"/>
      <c r="G924" s="1"/>
      <c r="H924" s="1"/>
      <c r="I924" s="1"/>
      <c r="J924" s="1"/>
      <c r="K924" s="1"/>
      <c r="L924" s="1"/>
      <c r="M924" s="14"/>
      <c r="N924" s="11"/>
    </row>
    <row r="925" spans="1:14" ht="15.75" customHeight="1" x14ac:dyDescent="0.25">
      <c r="A925" s="1"/>
      <c r="B925" s="1"/>
      <c r="C925" s="1"/>
      <c r="D925" s="1"/>
      <c r="E925" s="1"/>
      <c r="F925" s="1"/>
      <c r="G925" s="1"/>
      <c r="H925" s="1"/>
      <c r="I925" s="1"/>
      <c r="J925" s="1"/>
      <c r="K925" s="1"/>
      <c r="L925" s="1"/>
      <c r="M925" s="14"/>
      <c r="N925" s="11"/>
    </row>
    <row r="926" spans="1:14" ht="15.75" customHeight="1" x14ac:dyDescent="0.25">
      <c r="A926" s="1"/>
      <c r="B926" s="1"/>
      <c r="C926" s="1"/>
      <c r="D926" s="1"/>
      <c r="E926" s="1"/>
      <c r="F926" s="1"/>
      <c r="G926" s="1"/>
      <c r="H926" s="1"/>
      <c r="I926" s="1"/>
      <c r="J926" s="1"/>
      <c r="K926" s="1"/>
      <c r="L926" s="1"/>
      <c r="M926" s="14"/>
      <c r="N926" s="11"/>
    </row>
    <row r="927" spans="1:14" ht="15.75" customHeight="1" x14ac:dyDescent="0.25">
      <c r="A927" s="1"/>
      <c r="B927" s="1"/>
      <c r="C927" s="1"/>
      <c r="D927" s="1"/>
      <c r="E927" s="1"/>
      <c r="F927" s="1"/>
      <c r="G927" s="1"/>
      <c r="H927" s="1"/>
      <c r="I927" s="1"/>
      <c r="J927" s="1"/>
      <c r="K927" s="1"/>
      <c r="L927" s="1"/>
      <c r="M927" s="14"/>
      <c r="N927" s="11"/>
    </row>
    <row r="928" spans="1:14" ht="15.75" customHeight="1" x14ac:dyDescent="0.25">
      <c r="A928" s="1"/>
      <c r="B928" s="1"/>
      <c r="C928" s="1"/>
      <c r="D928" s="1"/>
      <c r="E928" s="1"/>
      <c r="F928" s="1"/>
      <c r="G928" s="1"/>
      <c r="H928" s="1"/>
      <c r="I928" s="1"/>
      <c r="J928" s="1"/>
      <c r="K928" s="1"/>
      <c r="L928" s="1"/>
      <c r="M928" s="14"/>
      <c r="N928" s="11"/>
    </row>
    <row r="929" spans="1:14" ht="15.75" customHeight="1" x14ac:dyDescent="0.25">
      <c r="A929" s="1"/>
      <c r="B929" s="1"/>
      <c r="C929" s="1"/>
      <c r="D929" s="1"/>
      <c r="E929" s="1"/>
      <c r="F929" s="1"/>
      <c r="G929" s="1"/>
      <c r="H929" s="1"/>
      <c r="I929" s="1"/>
      <c r="J929" s="1"/>
      <c r="K929" s="1"/>
      <c r="L929" s="1"/>
      <c r="M929" s="14"/>
      <c r="N929" s="11"/>
    </row>
    <row r="930" spans="1:14" ht="15.75" customHeight="1" x14ac:dyDescent="0.25">
      <c r="A930" s="1"/>
      <c r="B930" s="1"/>
      <c r="C930" s="1"/>
      <c r="D930" s="1"/>
      <c r="E930" s="1"/>
      <c r="F930" s="1"/>
      <c r="G930" s="1"/>
      <c r="H930" s="1"/>
      <c r="I930" s="1"/>
      <c r="J930" s="1"/>
      <c r="K930" s="1"/>
      <c r="L930" s="1"/>
      <c r="M930" s="14"/>
      <c r="N930" s="11"/>
    </row>
    <row r="931" spans="1:14" ht="15.75" customHeight="1" x14ac:dyDescent="0.25">
      <c r="A931" s="1"/>
      <c r="B931" s="1"/>
      <c r="C931" s="1"/>
      <c r="D931" s="1"/>
      <c r="E931" s="1"/>
      <c r="F931" s="1"/>
      <c r="G931" s="1"/>
      <c r="H931" s="1"/>
      <c r="I931" s="1"/>
      <c r="J931" s="1"/>
      <c r="K931" s="1"/>
      <c r="L931" s="1"/>
      <c r="M931" s="14"/>
      <c r="N931" s="11"/>
    </row>
    <row r="932" spans="1:14" ht="15.75" customHeight="1" x14ac:dyDescent="0.25">
      <c r="A932" s="1"/>
      <c r="B932" s="1"/>
      <c r="C932" s="1"/>
      <c r="D932" s="1"/>
      <c r="E932" s="1"/>
      <c r="F932" s="1"/>
      <c r="G932" s="1"/>
      <c r="H932" s="1"/>
      <c r="I932" s="1"/>
      <c r="J932" s="1"/>
      <c r="K932" s="1"/>
      <c r="L932" s="1"/>
      <c r="M932" s="14"/>
      <c r="N932" s="11"/>
    </row>
    <row r="933" spans="1:14" ht="15.75" customHeight="1" x14ac:dyDescent="0.25">
      <c r="A933" s="1"/>
      <c r="B933" s="1"/>
      <c r="C933" s="1"/>
      <c r="D933" s="1"/>
      <c r="E933" s="1"/>
      <c r="F933" s="1"/>
      <c r="G933" s="1"/>
      <c r="H933" s="1"/>
      <c r="I933" s="1"/>
      <c r="J933" s="1"/>
      <c r="K933" s="1"/>
      <c r="L933" s="1"/>
      <c r="M933" s="14"/>
      <c r="N933" s="11"/>
    </row>
    <row r="934" spans="1:14" ht="15.75" customHeight="1" x14ac:dyDescent="0.25">
      <c r="A934" s="1"/>
      <c r="B934" s="1"/>
      <c r="C934" s="1"/>
      <c r="D934" s="1"/>
      <c r="E934" s="1"/>
      <c r="F934" s="1"/>
      <c r="G934" s="1"/>
      <c r="H934" s="1"/>
      <c r="I934" s="1"/>
      <c r="J934" s="1"/>
      <c r="K934" s="1"/>
      <c r="L934" s="1"/>
      <c r="M934" s="14"/>
      <c r="N934" s="11"/>
    </row>
    <row r="935" spans="1:14" ht="15.75" customHeight="1" x14ac:dyDescent="0.25">
      <c r="A935" s="1"/>
      <c r="B935" s="1"/>
      <c r="C935" s="1"/>
      <c r="D935" s="1"/>
      <c r="E935" s="1"/>
      <c r="F935" s="1"/>
      <c r="G935" s="1"/>
      <c r="H935" s="1"/>
      <c r="I935" s="1"/>
      <c r="J935" s="1"/>
      <c r="K935" s="1"/>
      <c r="L935" s="1"/>
      <c r="M935" s="14"/>
      <c r="N935" s="11"/>
    </row>
    <row r="936" spans="1:14" ht="15.75" customHeight="1" x14ac:dyDescent="0.25">
      <c r="A936" s="1"/>
      <c r="B936" s="1"/>
      <c r="C936" s="1"/>
      <c r="D936" s="1"/>
      <c r="E936" s="1"/>
      <c r="F936" s="1"/>
      <c r="G936" s="1"/>
      <c r="H936" s="1"/>
      <c r="I936" s="1"/>
      <c r="J936" s="1"/>
      <c r="K936" s="1"/>
      <c r="L936" s="1"/>
      <c r="M936" s="14"/>
      <c r="N936" s="11"/>
    </row>
    <row r="937" spans="1:14" ht="15.75" customHeight="1" x14ac:dyDescent="0.25">
      <c r="A937" s="1"/>
      <c r="B937" s="1"/>
      <c r="C937" s="1"/>
      <c r="D937" s="1"/>
      <c r="E937" s="1"/>
      <c r="F937" s="1"/>
      <c r="G937" s="1"/>
      <c r="H937" s="1"/>
      <c r="I937" s="1"/>
      <c r="J937" s="1"/>
      <c r="K937" s="1"/>
      <c r="L937" s="1"/>
      <c r="M937" s="14"/>
      <c r="N937" s="11"/>
    </row>
    <row r="938" spans="1:14" ht="15.75" customHeight="1" x14ac:dyDescent="0.25">
      <c r="A938" s="1"/>
      <c r="B938" s="1"/>
      <c r="C938" s="1"/>
      <c r="D938" s="1"/>
      <c r="E938" s="1"/>
      <c r="F938" s="1"/>
      <c r="G938" s="1"/>
      <c r="H938" s="1"/>
      <c r="I938" s="1"/>
      <c r="J938" s="1"/>
      <c r="K938" s="1"/>
      <c r="L938" s="1"/>
      <c r="M938" s="14"/>
      <c r="N938" s="11"/>
    </row>
    <row r="939" spans="1:14" ht="15.75" customHeight="1" x14ac:dyDescent="0.25">
      <c r="A939" s="1"/>
      <c r="B939" s="1"/>
      <c r="C939" s="1"/>
      <c r="D939" s="1"/>
      <c r="E939" s="1"/>
      <c r="F939" s="1"/>
      <c r="G939" s="1"/>
      <c r="H939" s="1"/>
      <c r="I939" s="1"/>
      <c r="J939" s="1"/>
      <c r="K939" s="1"/>
      <c r="L939" s="1"/>
      <c r="M939" s="14"/>
      <c r="N939" s="11"/>
    </row>
    <row r="940" spans="1:14" ht="15.75" customHeight="1" x14ac:dyDescent="0.25">
      <c r="A940" s="1"/>
      <c r="B940" s="1"/>
      <c r="C940" s="1"/>
      <c r="D940" s="1"/>
      <c r="E940" s="1"/>
      <c r="F940" s="1"/>
      <c r="G940" s="1"/>
      <c r="H940" s="1"/>
      <c r="I940" s="1"/>
      <c r="J940" s="1"/>
      <c r="K940" s="1"/>
      <c r="L940" s="1"/>
      <c r="M940" s="14"/>
      <c r="N940" s="11"/>
    </row>
    <row r="941" spans="1:14" ht="15.75" customHeight="1" x14ac:dyDescent="0.25">
      <c r="A941" s="1"/>
      <c r="B941" s="1"/>
      <c r="C941" s="1"/>
      <c r="D941" s="1"/>
      <c r="E941" s="1"/>
      <c r="F941" s="1"/>
      <c r="G941" s="1"/>
      <c r="H941" s="1"/>
      <c r="I941" s="1"/>
      <c r="J941" s="1"/>
      <c r="K941" s="1"/>
      <c r="L941" s="1"/>
      <c r="M941" s="14"/>
      <c r="N941" s="11"/>
    </row>
    <row r="942" spans="1:14" ht="15.75" customHeight="1" x14ac:dyDescent="0.25">
      <c r="A942" s="1"/>
      <c r="B942" s="1"/>
      <c r="C942" s="1"/>
      <c r="D942" s="1"/>
      <c r="E942" s="1"/>
      <c r="F942" s="1"/>
      <c r="G942" s="1"/>
      <c r="H942" s="1"/>
      <c r="I942" s="1"/>
      <c r="J942" s="1"/>
      <c r="K942" s="1"/>
      <c r="L942" s="1"/>
      <c r="M942" s="14"/>
      <c r="N942" s="11"/>
    </row>
    <row r="943" spans="1:14" ht="15.75" customHeight="1" x14ac:dyDescent="0.25">
      <c r="A943" s="1"/>
      <c r="B943" s="1"/>
      <c r="C943" s="1"/>
      <c r="D943" s="1"/>
      <c r="E943" s="1"/>
      <c r="F943" s="1"/>
      <c r="G943" s="1"/>
      <c r="H943" s="1"/>
      <c r="I943" s="1"/>
      <c r="J943" s="1"/>
      <c r="K943" s="1"/>
      <c r="L943" s="1"/>
      <c r="M943" s="14"/>
      <c r="N943" s="11"/>
    </row>
    <row r="944" spans="1:14" ht="15.75" customHeight="1" x14ac:dyDescent="0.25">
      <c r="A944" s="1"/>
      <c r="B944" s="1"/>
      <c r="C944" s="1"/>
      <c r="D944" s="1"/>
      <c r="E944" s="1"/>
      <c r="F944" s="1"/>
      <c r="G944" s="1"/>
      <c r="H944" s="1"/>
      <c r="I944" s="1"/>
      <c r="J944" s="1"/>
      <c r="K944" s="1"/>
      <c r="L944" s="1"/>
      <c r="M944" s="14"/>
      <c r="N944" s="11"/>
    </row>
    <row r="945" spans="1:14" ht="15.75" customHeight="1" x14ac:dyDescent="0.25">
      <c r="A945" s="1"/>
      <c r="B945" s="1"/>
      <c r="C945" s="1"/>
      <c r="D945" s="1"/>
      <c r="E945" s="1"/>
      <c r="F945" s="1"/>
      <c r="G945" s="1"/>
      <c r="H945" s="1"/>
      <c r="I945" s="1"/>
      <c r="J945" s="1"/>
      <c r="K945" s="1"/>
      <c r="L945" s="1"/>
      <c r="M945" s="14"/>
      <c r="N945" s="11"/>
    </row>
    <row r="946" spans="1:14" ht="15.75" customHeight="1" x14ac:dyDescent="0.25">
      <c r="A946" s="1"/>
      <c r="B946" s="1"/>
      <c r="C946" s="1"/>
      <c r="D946" s="1"/>
      <c r="E946" s="1"/>
      <c r="F946" s="1"/>
      <c r="G946" s="1"/>
      <c r="H946" s="1"/>
      <c r="I946" s="1"/>
      <c r="J946" s="1"/>
      <c r="K946" s="1"/>
      <c r="L946" s="1"/>
      <c r="M946" s="14"/>
      <c r="N946" s="11"/>
    </row>
    <row r="947" spans="1:14" ht="15.75" customHeight="1" x14ac:dyDescent="0.25">
      <c r="A947" s="1"/>
      <c r="B947" s="1"/>
      <c r="C947" s="1"/>
      <c r="D947" s="1"/>
      <c r="E947" s="1"/>
      <c r="F947" s="1"/>
      <c r="G947" s="1"/>
      <c r="H947" s="1"/>
      <c r="I947" s="1"/>
      <c r="J947" s="1"/>
      <c r="K947" s="1"/>
      <c r="L947" s="1"/>
      <c r="M947" s="14"/>
      <c r="N947" s="11"/>
    </row>
    <row r="948" spans="1:14" ht="15.75" customHeight="1" x14ac:dyDescent="0.25">
      <c r="A948" s="1"/>
      <c r="B948" s="1"/>
      <c r="C948" s="1"/>
      <c r="D948" s="1"/>
      <c r="E948" s="1"/>
      <c r="F948" s="1"/>
      <c r="G948" s="1"/>
      <c r="H948" s="1"/>
      <c r="I948" s="1"/>
      <c r="J948" s="1"/>
      <c r="K948" s="1"/>
      <c r="L948" s="1"/>
      <c r="M948" s="14"/>
      <c r="N948" s="11"/>
    </row>
    <row r="949" spans="1:14" ht="15.75" customHeight="1" x14ac:dyDescent="0.25">
      <c r="A949" s="1"/>
      <c r="B949" s="1"/>
      <c r="C949" s="1"/>
      <c r="D949" s="1"/>
      <c r="E949" s="1"/>
      <c r="F949" s="1"/>
      <c r="G949" s="1"/>
      <c r="H949" s="1"/>
      <c r="I949" s="1"/>
      <c r="J949" s="1"/>
      <c r="K949" s="1"/>
      <c r="L949" s="1"/>
      <c r="M949" s="14"/>
      <c r="N949" s="11"/>
    </row>
    <row r="950" spans="1:14" ht="15.75" customHeight="1" x14ac:dyDescent="0.25">
      <c r="A950" s="1"/>
      <c r="B950" s="1"/>
      <c r="C950" s="1"/>
      <c r="D950" s="1"/>
      <c r="E950" s="1"/>
      <c r="F950" s="1"/>
      <c r="G950" s="1"/>
      <c r="H950" s="1"/>
      <c r="I950" s="1"/>
      <c r="J950" s="1"/>
      <c r="K950" s="1"/>
      <c r="L950" s="1"/>
      <c r="M950" s="14"/>
      <c r="N950" s="11"/>
    </row>
    <row r="951" spans="1:14" ht="15.75" customHeight="1" x14ac:dyDescent="0.25">
      <c r="A951" s="1"/>
      <c r="B951" s="1"/>
      <c r="C951" s="1"/>
      <c r="D951" s="1"/>
      <c r="E951" s="1"/>
      <c r="F951" s="1"/>
      <c r="G951" s="1"/>
      <c r="H951" s="1"/>
      <c r="I951" s="1"/>
      <c r="J951" s="1"/>
      <c r="K951" s="1"/>
      <c r="L951" s="1"/>
      <c r="M951" s="14"/>
      <c r="N951" s="11"/>
    </row>
    <row r="952" spans="1:14" ht="15.75" customHeight="1" x14ac:dyDescent="0.25">
      <c r="A952" s="1"/>
      <c r="B952" s="1"/>
      <c r="C952" s="1"/>
      <c r="D952" s="1"/>
      <c r="E952" s="1"/>
      <c r="F952" s="1"/>
      <c r="G952" s="1"/>
      <c r="H952" s="1"/>
      <c r="I952" s="1"/>
      <c r="J952" s="1"/>
      <c r="K952" s="1"/>
      <c r="L952" s="1"/>
      <c r="M952" s="14"/>
      <c r="N952" s="11"/>
    </row>
    <row r="953" spans="1:14" ht="15.75" customHeight="1" x14ac:dyDescent="0.25">
      <c r="A953" s="1"/>
      <c r="B953" s="1"/>
      <c r="C953" s="1"/>
      <c r="D953" s="1"/>
      <c r="E953" s="1"/>
      <c r="F953" s="1"/>
      <c r="G953" s="1"/>
      <c r="H953" s="1"/>
      <c r="I953" s="1"/>
      <c r="J953" s="1"/>
      <c r="K953" s="1"/>
      <c r="L953" s="1"/>
      <c r="M953" s="14"/>
      <c r="N953" s="11"/>
    </row>
    <row r="954" spans="1:14" ht="15.75" customHeight="1" x14ac:dyDescent="0.25">
      <c r="A954" s="1"/>
      <c r="B954" s="1"/>
      <c r="C954" s="1"/>
      <c r="D954" s="1"/>
      <c r="E954" s="1"/>
      <c r="F954" s="1"/>
      <c r="G954" s="1"/>
      <c r="H954" s="1"/>
      <c r="I954" s="1"/>
      <c r="J954" s="1"/>
      <c r="K954" s="1"/>
      <c r="L954" s="1"/>
      <c r="M954" s="14"/>
      <c r="N954" s="11"/>
    </row>
    <row r="955" spans="1:14" ht="15.75" customHeight="1" x14ac:dyDescent="0.25">
      <c r="A955" s="1"/>
      <c r="B955" s="1"/>
      <c r="C955" s="1"/>
      <c r="D955" s="1"/>
      <c r="E955" s="1"/>
      <c r="F955" s="1"/>
      <c r="G955" s="1"/>
      <c r="H955" s="1"/>
      <c r="I955" s="1"/>
      <c r="J955" s="1"/>
      <c r="K955" s="1"/>
      <c r="L955" s="1"/>
      <c r="M955" s="14"/>
      <c r="N955" s="11"/>
    </row>
    <row r="956" spans="1:14" ht="15.75" customHeight="1" x14ac:dyDescent="0.25">
      <c r="A956" s="1"/>
      <c r="B956" s="1"/>
      <c r="C956" s="1"/>
      <c r="D956" s="1"/>
      <c r="E956" s="1"/>
      <c r="F956" s="1"/>
      <c r="G956" s="1"/>
      <c r="H956" s="1"/>
      <c r="I956" s="1"/>
      <c r="J956" s="1"/>
      <c r="K956" s="1"/>
      <c r="L956" s="1"/>
      <c r="M956" s="14"/>
      <c r="N956" s="11"/>
    </row>
    <row r="957" spans="1:14" ht="15.75" customHeight="1" x14ac:dyDescent="0.25">
      <c r="A957" s="1"/>
      <c r="B957" s="1"/>
      <c r="C957" s="1"/>
      <c r="D957" s="1"/>
      <c r="E957" s="1"/>
      <c r="F957" s="1"/>
      <c r="G957" s="1"/>
      <c r="H957" s="1"/>
      <c r="I957" s="1"/>
      <c r="J957" s="1"/>
      <c r="K957" s="1"/>
      <c r="L957" s="1"/>
      <c r="M957" s="14"/>
      <c r="N957" s="11"/>
    </row>
    <row r="958" spans="1:14" ht="15.75" customHeight="1" x14ac:dyDescent="0.25">
      <c r="A958" s="1"/>
      <c r="B958" s="1"/>
      <c r="C958" s="1"/>
      <c r="D958" s="1"/>
      <c r="E958" s="1"/>
      <c r="F958" s="1"/>
      <c r="G958" s="1"/>
      <c r="H958" s="1"/>
      <c r="I958" s="1"/>
      <c r="J958" s="1"/>
      <c r="K958" s="1"/>
      <c r="L958" s="1"/>
      <c r="M958" s="14"/>
      <c r="N958" s="11"/>
    </row>
    <row r="959" spans="1:14" ht="15.75" customHeight="1" x14ac:dyDescent="0.25">
      <c r="A959" s="1"/>
      <c r="B959" s="1"/>
      <c r="C959" s="1"/>
      <c r="D959" s="1"/>
      <c r="E959" s="1"/>
      <c r="F959" s="1"/>
      <c r="G959" s="1"/>
      <c r="H959" s="1"/>
      <c r="I959" s="1"/>
      <c r="J959" s="1"/>
      <c r="K959" s="1"/>
      <c r="L959" s="1"/>
      <c r="M959" s="14"/>
      <c r="N959" s="11"/>
    </row>
    <row r="960" spans="1:14" ht="15.75" customHeight="1" x14ac:dyDescent="0.25">
      <c r="A960" s="1"/>
      <c r="B960" s="1"/>
      <c r="C960" s="1"/>
      <c r="D960" s="1"/>
      <c r="E960" s="1"/>
      <c r="F960" s="1"/>
      <c r="G960" s="1"/>
      <c r="H960" s="1"/>
      <c r="I960" s="1"/>
      <c r="J960" s="1"/>
      <c r="K960" s="1"/>
      <c r="L960" s="1"/>
      <c r="M960" s="14"/>
      <c r="N960" s="11"/>
    </row>
    <row r="961" spans="1:14" ht="15.75" customHeight="1" x14ac:dyDescent="0.25">
      <c r="A961" s="1"/>
      <c r="B961" s="1"/>
      <c r="C961" s="1"/>
      <c r="D961" s="1"/>
      <c r="E961" s="1"/>
      <c r="F961" s="1"/>
      <c r="G961" s="1"/>
      <c r="H961" s="1"/>
      <c r="I961" s="1"/>
      <c r="J961" s="1"/>
      <c r="K961" s="1"/>
      <c r="L961" s="1"/>
      <c r="M961" s="14"/>
      <c r="N961" s="11"/>
    </row>
    <row r="962" spans="1:14" ht="15.75" customHeight="1" x14ac:dyDescent="0.25">
      <c r="A962" s="1"/>
      <c r="B962" s="1"/>
      <c r="C962" s="1"/>
      <c r="D962" s="1"/>
      <c r="E962" s="1"/>
      <c r="F962" s="1"/>
      <c r="G962" s="1"/>
      <c r="H962" s="1"/>
      <c r="I962" s="1"/>
      <c r="J962" s="1"/>
      <c r="K962" s="1"/>
      <c r="L962" s="1"/>
      <c r="M962" s="14"/>
      <c r="N962" s="11"/>
    </row>
    <row r="963" spans="1:14" ht="15.75" customHeight="1" x14ac:dyDescent="0.25">
      <c r="A963" s="1"/>
      <c r="B963" s="1"/>
      <c r="C963" s="1"/>
      <c r="D963" s="1"/>
      <c r="E963" s="1"/>
      <c r="F963" s="1"/>
      <c r="G963" s="1"/>
      <c r="H963" s="1"/>
      <c r="I963" s="1"/>
      <c r="J963" s="1"/>
      <c r="K963" s="1"/>
      <c r="L963" s="1"/>
      <c r="M963" s="14"/>
      <c r="N963" s="11"/>
    </row>
    <row r="964" spans="1:14" ht="15.75" customHeight="1" x14ac:dyDescent="0.25">
      <c r="A964" s="1"/>
      <c r="B964" s="1"/>
      <c r="C964" s="1"/>
      <c r="D964" s="1"/>
      <c r="E964" s="1"/>
      <c r="F964" s="1"/>
      <c r="G964" s="1"/>
      <c r="H964" s="1"/>
      <c r="I964" s="1"/>
      <c r="J964" s="1"/>
      <c r="K964" s="1"/>
      <c r="L964" s="1"/>
      <c r="M964" s="14"/>
      <c r="N964" s="11"/>
    </row>
    <row r="965" spans="1:14" ht="15.75" customHeight="1" x14ac:dyDescent="0.25">
      <c r="A965" s="1"/>
      <c r="B965" s="1"/>
      <c r="C965" s="1"/>
      <c r="D965" s="1"/>
      <c r="E965" s="1"/>
      <c r="F965" s="1"/>
      <c r="G965" s="1"/>
      <c r="H965" s="1"/>
      <c r="I965" s="1"/>
      <c r="J965" s="1"/>
      <c r="K965" s="1"/>
      <c r="L965" s="1"/>
      <c r="M965" s="14"/>
      <c r="N965" s="11"/>
    </row>
    <row r="966" spans="1:14" ht="15.75" customHeight="1" x14ac:dyDescent="0.25">
      <c r="A966" s="1"/>
      <c r="B966" s="1"/>
      <c r="C966" s="1"/>
      <c r="D966" s="1"/>
      <c r="E966" s="1"/>
      <c r="F966" s="1"/>
      <c r="G966" s="1"/>
      <c r="H966" s="1"/>
      <c r="I966" s="1"/>
      <c r="J966" s="1"/>
      <c r="K966" s="1"/>
      <c r="L966" s="1"/>
      <c r="M966" s="14"/>
      <c r="N966" s="11"/>
    </row>
    <row r="967" spans="1:14" ht="15.75" customHeight="1" x14ac:dyDescent="0.25">
      <c r="A967" s="1"/>
      <c r="B967" s="1"/>
      <c r="C967" s="1"/>
      <c r="D967" s="1"/>
      <c r="E967" s="1"/>
      <c r="F967" s="1"/>
      <c r="G967" s="1"/>
      <c r="H967" s="1"/>
      <c r="I967" s="1"/>
      <c r="J967" s="1"/>
      <c r="K967" s="1"/>
      <c r="L967" s="1"/>
      <c r="M967" s="14"/>
      <c r="N967" s="11"/>
    </row>
    <row r="968" spans="1:14" ht="15.75" customHeight="1" x14ac:dyDescent="0.25">
      <c r="A968" s="1"/>
      <c r="B968" s="1"/>
      <c r="C968" s="1"/>
      <c r="D968" s="1"/>
      <c r="E968" s="1"/>
      <c r="F968" s="1"/>
      <c r="G968" s="1"/>
      <c r="H968" s="1"/>
      <c r="I968" s="1"/>
      <c r="J968" s="1"/>
      <c r="K968" s="1"/>
      <c r="L968" s="1"/>
      <c r="M968" s="14"/>
      <c r="N968" s="11"/>
    </row>
    <row r="969" spans="1:14" ht="15.75" customHeight="1" x14ac:dyDescent="0.25">
      <c r="A969" s="1"/>
      <c r="B969" s="1"/>
      <c r="C969" s="1"/>
      <c r="D969" s="1"/>
      <c r="E969" s="1"/>
      <c r="F969" s="1"/>
      <c r="G969" s="1"/>
      <c r="H969" s="1"/>
      <c r="I969" s="1"/>
      <c r="J969" s="1"/>
      <c r="K969" s="1"/>
      <c r="L969" s="1"/>
      <c r="M969" s="14"/>
      <c r="N969" s="11"/>
    </row>
    <row r="970" spans="1:14" ht="15.75" customHeight="1" x14ac:dyDescent="0.25">
      <c r="A970" s="1"/>
      <c r="B970" s="1"/>
      <c r="C970" s="1"/>
      <c r="D970" s="1"/>
      <c r="E970" s="1"/>
      <c r="F970" s="1"/>
      <c r="G970" s="1"/>
      <c r="H970" s="1"/>
      <c r="I970" s="1"/>
      <c r="J970" s="1"/>
      <c r="K970" s="1"/>
      <c r="L970" s="1"/>
      <c r="M970" s="14"/>
      <c r="N970" s="11"/>
    </row>
    <row r="971" spans="1:14" ht="15.75" customHeight="1" x14ac:dyDescent="0.25">
      <c r="A971" s="1"/>
      <c r="B971" s="1"/>
      <c r="C971" s="1"/>
      <c r="D971" s="1"/>
      <c r="E971" s="1"/>
      <c r="F971" s="1"/>
      <c r="G971" s="1"/>
      <c r="H971" s="1"/>
      <c r="I971" s="1"/>
      <c r="J971" s="1"/>
      <c r="K971" s="1"/>
      <c r="L971" s="1"/>
      <c r="M971" s="14"/>
      <c r="N971" s="11"/>
    </row>
    <row r="972" spans="1:14" ht="15.75" customHeight="1" x14ac:dyDescent="0.25">
      <c r="A972" s="1"/>
      <c r="B972" s="1"/>
      <c r="C972" s="1"/>
      <c r="D972" s="1"/>
      <c r="E972" s="1"/>
      <c r="F972" s="1"/>
      <c r="G972" s="1"/>
      <c r="H972" s="1"/>
      <c r="I972" s="1"/>
      <c r="J972" s="1"/>
      <c r="K972" s="1"/>
      <c r="L972" s="1"/>
      <c r="M972" s="14"/>
      <c r="N972" s="11"/>
    </row>
    <row r="973" spans="1:14" ht="15.75" customHeight="1" x14ac:dyDescent="0.25">
      <c r="A973" s="1"/>
      <c r="B973" s="1"/>
      <c r="C973" s="1"/>
      <c r="D973" s="1"/>
      <c r="E973" s="1"/>
      <c r="F973" s="1"/>
      <c r="G973" s="1"/>
      <c r="H973" s="1"/>
      <c r="I973" s="1"/>
      <c r="J973" s="1"/>
      <c r="K973" s="1"/>
      <c r="L973" s="1"/>
      <c r="M973" s="14"/>
      <c r="N973" s="11"/>
    </row>
    <row r="974" spans="1:14" ht="15.75" customHeight="1" x14ac:dyDescent="0.25">
      <c r="A974" s="1"/>
      <c r="B974" s="1"/>
      <c r="C974" s="1"/>
      <c r="D974" s="1"/>
      <c r="E974" s="1"/>
      <c r="F974" s="1"/>
      <c r="G974" s="1"/>
      <c r="H974" s="1"/>
      <c r="I974" s="1"/>
      <c r="J974" s="1"/>
      <c r="K974" s="1"/>
      <c r="L974" s="1"/>
      <c r="M974" s="14"/>
      <c r="N974" s="11"/>
    </row>
    <row r="975" spans="1:14" ht="15.75" customHeight="1" x14ac:dyDescent="0.25">
      <c r="A975" s="1"/>
      <c r="B975" s="1"/>
      <c r="C975" s="1"/>
      <c r="D975" s="1"/>
      <c r="E975" s="1"/>
      <c r="F975" s="1"/>
      <c r="G975" s="1"/>
      <c r="H975" s="1"/>
      <c r="I975" s="1"/>
      <c r="J975" s="1"/>
      <c r="K975" s="1"/>
      <c r="L975" s="1"/>
      <c r="M975" s="14"/>
      <c r="N975" s="11"/>
    </row>
    <row r="976" spans="1:14" ht="15.75" customHeight="1" x14ac:dyDescent="0.25">
      <c r="A976" s="1"/>
      <c r="B976" s="1"/>
      <c r="C976" s="1"/>
      <c r="D976" s="1"/>
      <c r="E976" s="1"/>
      <c r="F976" s="1"/>
      <c r="G976" s="1"/>
      <c r="H976" s="1"/>
      <c r="I976" s="1"/>
      <c r="J976" s="1"/>
      <c r="K976" s="1"/>
      <c r="L976" s="1"/>
      <c r="M976" s="14"/>
      <c r="N976" s="11"/>
    </row>
    <row r="977" spans="1:14" ht="15.75" customHeight="1" x14ac:dyDescent="0.25">
      <c r="A977" s="1"/>
      <c r="B977" s="1"/>
      <c r="C977" s="1"/>
      <c r="D977" s="1"/>
      <c r="E977" s="1"/>
      <c r="F977" s="1"/>
      <c r="G977" s="1"/>
      <c r="H977" s="1"/>
      <c r="I977" s="1"/>
      <c r="J977" s="1"/>
      <c r="K977" s="1"/>
      <c r="L977" s="1"/>
      <c r="M977" s="14"/>
      <c r="N977" s="11"/>
    </row>
    <row r="978" spans="1:14" ht="15.75" customHeight="1" x14ac:dyDescent="0.25">
      <c r="A978" s="1"/>
      <c r="B978" s="1"/>
      <c r="C978" s="1"/>
      <c r="D978" s="1"/>
      <c r="E978" s="1"/>
      <c r="F978" s="1"/>
      <c r="G978" s="1"/>
      <c r="H978" s="1"/>
      <c r="I978" s="1"/>
      <c r="J978" s="1"/>
      <c r="K978" s="1"/>
      <c r="L978" s="1"/>
      <c r="M978" s="14"/>
      <c r="N978" s="11"/>
    </row>
    <row r="979" spans="1:14" ht="15.75" customHeight="1" x14ac:dyDescent="0.25">
      <c r="A979" s="1"/>
      <c r="B979" s="1"/>
      <c r="C979" s="1"/>
      <c r="D979" s="1"/>
      <c r="E979" s="1"/>
      <c r="F979" s="1"/>
      <c r="G979" s="1"/>
      <c r="H979" s="1"/>
      <c r="I979" s="1"/>
      <c r="J979" s="1"/>
      <c r="K979" s="1"/>
      <c r="L979" s="1"/>
      <c r="M979" s="14"/>
      <c r="N979" s="11"/>
    </row>
    <row r="980" spans="1:14" ht="15.75" customHeight="1" x14ac:dyDescent="0.25">
      <c r="A980" s="1"/>
      <c r="B980" s="1"/>
      <c r="C980" s="1"/>
      <c r="D980" s="1"/>
      <c r="E980" s="1"/>
      <c r="F980" s="1"/>
      <c r="G980" s="1"/>
      <c r="H980" s="1"/>
      <c r="I980" s="1"/>
      <c r="J980" s="1"/>
      <c r="K980" s="1"/>
      <c r="L980" s="1"/>
      <c r="M980" s="14"/>
      <c r="N980" s="11"/>
    </row>
    <row r="981" spans="1:14" ht="15.75" customHeight="1" x14ac:dyDescent="0.25">
      <c r="A981" s="1"/>
      <c r="B981" s="1"/>
      <c r="C981" s="1"/>
      <c r="D981" s="1"/>
      <c r="E981" s="1"/>
      <c r="F981" s="1"/>
      <c r="G981" s="1"/>
      <c r="H981" s="1"/>
      <c r="I981" s="1"/>
      <c r="J981" s="1"/>
      <c r="K981" s="1"/>
      <c r="L981" s="1"/>
      <c r="M981" s="14"/>
      <c r="N981" s="11"/>
    </row>
    <row r="982" spans="1:14" ht="15.75" customHeight="1" x14ac:dyDescent="0.25">
      <c r="A982" s="1"/>
      <c r="B982" s="1"/>
      <c r="C982" s="1"/>
      <c r="D982" s="1"/>
      <c r="E982" s="1"/>
      <c r="F982" s="1"/>
      <c r="G982" s="1"/>
      <c r="H982" s="1"/>
      <c r="I982" s="1"/>
      <c r="J982" s="1"/>
      <c r="K982" s="1"/>
      <c r="L982" s="1"/>
      <c r="M982" s="14"/>
      <c r="N982" s="11"/>
    </row>
    <row r="983" spans="1:14" ht="15.75" customHeight="1" x14ac:dyDescent="0.25">
      <c r="A983" s="1"/>
      <c r="B983" s="1"/>
      <c r="C983" s="1"/>
      <c r="D983" s="1"/>
      <c r="E983" s="1"/>
      <c r="F983" s="1"/>
      <c r="G983" s="1"/>
      <c r="H983" s="1"/>
      <c r="I983" s="1"/>
      <c r="J983" s="1"/>
      <c r="K983" s="1"/>
      <c r="L983" s="1"/>
      <c r="M983" s="14"/>
      <c r="N983" s="11"/>
    </row>
    <row r="984" spans="1:14" ht="15.75" customHeight="1" x14ac:dyDescent="0.25">
      <c r="A984" s="1"/>
      <c r="B984" s="1"/>
      <c r="C984" s="1"/>
      <c r="D984" s="1"/>
      <c r="E984" s="1"/>
      <c r="F984" s="1"/>
      <c r="G984" s="1"/>
      <c r="H984" s="1"/>
      <c r="I984" s="1"/>
      <c r="J984" s="1"/>
      <c r="K984" s="1"/>
      <c r="L984" s="1"/>
      <c r="M984" s="14"/>
      <c r="N984" s="11"/>
    </row>
    <row r="985" spans="1:14" ht="15.75" customHeight="1" x14ac:dyDescent="0.25">
      <c r="A985" s="1"/>
      <c r="B985" s="1"/>
      <c r="C985" s="1"/>
      <c r="D985" s="1"/>
      <c r="E985" s="1"/>
      <c r="F985" s="1"/>
      <c r="G985" s="1"/>
      <c r="H985" s="1"/>
      <c r="I985" s="1"/>
      <c r="J985" s="1"/>
      <c r="K985" s="1"/>
      <c r="L985" s="1"/>
      <c r="M985" s="14"/>
      <c r="N985" s="11"/>
    </row>
    <row r="986" spans="1:14" ht="15.75" customHeight="1" x14ac:dyDescent="0.25">
      <c r="A986" s="1"/>
      <c r="B986" s="1"/>
      <c r="C986" s="1"/>
      <c r="D986" s="1"/>
      <c r="E986" s="1"/>
      <c r="F986" s="1"/>
      <c r="G986" s="1"/>
      <c r="H986" s="1"/>
      <c r="I986" s="1"/>
      <c r="J986" s="1"/>
      <c r="K986" s="1"/>
      <c r="L986" s="1"/>
      <c r="M986" s="14"/>
      <c r="N986" s="11"/>
    </row>
    <row r="987" spans="1:14" ht="15.75" customHeight="1" x14ac:dyDescent="0.25">
      <c r="A987" s="1"/>
      <c r="B987" s="1"/>
      <c r="C987" s="1"/>
      <c r="D987" s="1"/>
      <c r="E987" s="1"/>
      <c r="F987" s="1"/>
      <c r="G987" s="1"/>
      <c r="H987" s="1"/>
      <c r="I987" s="1"/>
      <c r="J987" s="1"/>
      <c r="K987" s="1"/>
      <c r="L987" s="1"/>
      <c r="M987" s="14"/>
      <c r="N987" s="11"/>
    </row>
    <row r="988" spans="1:14" ht="15.75" customHeight="1" x14ac:dyDescent="0.25">
      <c r="A988" s="1"/>
      <c r="B988" s="1"/>
      <c r="C988" s="1"/>
      <c r="D988" s="1"/>
      <c r="E988" s="1"/>
      <c r="F988" s="1"/>
      <c r="G988" s="1"/>
      <c r="H988" s="1"/>
      <c r="I988" s="1"/>
      <c r="J988" s="1"/>
      <c r="K988" s="1"/>
      <c r="L988" s="1"/>
      <c r="M988" s="14"/>
      <c r="N988" s="11"/>
    </row>
    <row r="989" spans="1:14" ht="15.75" customHeight="1" x14ac:dyDescent="0.25">
      <c r="A989" s="1"/>
      <c r="B989" s="1"/>
      <c r="C989" s="1"/>
      <c r="D989" s="1"/>
      <c r="E989" s="1"/>
      <c r="F989" s="1"/>
      <c r="G989" s="1"/>
      <c r="H989" s="1"/>
      <c r="I989" s="1"/>
      <c r="J989" s="1"/>
      <c r="K989" s="1"/>
      <c r="L989" s="1"/>
      <c r="M989" s="14"/>
      <c r="N989" s="11"/>
    </row>
    <row r="990" spans="1:14" ht="15.75" customHeight="1" x14ac:dyDescent="0.25">
      <c r="A990" s="1"/>
      <c r="B990" s="1"/>
      <c r="C990" s="1"/>
      <c r="D990" s="1"/>
      <c r="E990" s="1"/>
      <c r="F990" s="1"/>
      <c r="G990" s="1"/>
      <c r="H990" s="1"/>
      <c r="I990" s="1"/>
      <c r="J990" s="1"/>
      <c r="K990" s="1"/>
      <c r="L990" s="1"/>
      <c r="M990" s="14"/>
      <c r="N990" s="11"/>
    </row>
    <row r="991" spans="1:14" ht="15.75" customHeight="1" x14ac:dyDescent="0.25">
      <c r="A991" s="1"/>
      <c r="B991" s="1"/>
      <c r="C991" s="1"/>
      <c r="D991" s="1"/>
      <c r="E991" s="1"/>
      <c r="F991" s="1"/>
      <c r="G991" s="1"/>
      <c r="H991" s="1"/>
      <c r="I991" s="1"/>
      <c r="J991" s="1"/>
      <c r="K991" s="1"/>
      <c r="L991" s="1"/>
      <c r="M991" s="14"/>
      <c r="N991" s="11"/>
    </row>
    <row r="992" spans="1:14" ht="15.75" customHeight="1" x14ac:dyDescent="0.25">
      <c r="A992" s="1"/>
      <c r="B992" s="1"/>
      <c r="C992" s="1"/>
      <c r="D992" s="1"/>
      <c r="E992" s="1"/>
      <c r="F992" s="1"/>
      <c r="G992" s="1"/>
      <c r="H992" s="1"/>
      <c r="I992" s="1"/>
      <c r="J992" s="1"/>
      <c r="K992" s="1"/>
      <c r="L992" s="1"/>
      <c r="M992" s="14"/>
      <c r="N992" s="11"/>
    </row>
    <row r="993" spans="1:14" ht="15.75" customHeight="1" x14ac:dyDescent="0.25">
      <c r="A993" s="1"/>
      <c r="B993" s="1"/>
      <c r="C993" s="1"/>
      <c r="D993" s="1"/>
      <c r="E993" s="1"/>
      <c r="F993" s="1"/>
      <c r="G993" s="1"/>
      <c r="H993" s="1"/>
      <c r="I993" s="1"/>
      <c r="J993" s="1"/>
      <c r="K993" s="1"/>
      <c r="L993" s="1"/>
      <c r="M993" s="14"/>
      <c r="N993" s="11"/>
    </row>
    <row r="994" spans="1:14" ht="15.75" customHeight="1" x14ac:dyDescent="0.25">
      <c r="A994" s="1"/>
      <c r="B994" s="1"/>
      <c r="C994" s="1"/>
      <c r="D994" s="1"/>
      <c r="E994" s="1"/>
      <c r="F994" s="1"/>
      <c r="G994" s="1"/>
      <c r="H994" s="1"/>
      <c r="I994" s="1"/>
      <c r="J994" s="1"/>
      <c r="K994" s="1"/>
      <c r="L994" s="1"/>
      <c r="M994" s="14"/>
      <c r="N994" s="11"/>
    </row>
    <row r="995" spans="1:14" ht="15.75" customHeight="1" x14ac:dyDescent="0.25">
      <c r="A995" s="1"/>
      <c r="B995" s="1"/>
      <c r="C995" s="1"/>
      <c r="D995" s="1"/>
      <c r="E995" s="1"/>
      <c r="F995" s="1"/>
      <c r="G995" s="1"/>
      <c r="H995" s="1"/>
      <c r="I995" s="1"/>
      <c r="J995" s="1"/>
      <c r="K995" s="1"/>
      <c r="L995" s="1"/>
      <c r="M995" s="14"/>
      <c r="N995" s="11"/>
    </row>
    <row r="996" spans="1:14" ht="15.75" customHeight="1" x14ac:dyDescent="0.25">
      <c r="A996" s="1"/>
      <c r="B996" s="1"/>
      <c r="C996" s="1"/>
      <c r="D996" s="1"/>
      <c r="E996" s="1"/>
      <c r="F996" s="1"/>
      <c r="G996" s="1"/>
      <c r="H996" s="1"/>
      <c r="I996" s="1"/>
      <c r="J996" s="1"/>
      <c r="K996" s="1"/>
      <c r="L996" s="1"/>
      <c r="M996" s="14"/>
      <c r="N996" s="11"/>
    </row>
    <row r="997" spans="1:14" ht="15.75" customHeight="1" x14ac:dyDescent="0.25">
      <c r="A997" s="1"/>
      <c r="B997" s="1"/>
      <c r="C997" s="1"/>
      <c r="D997" s="1"/>
      <c r="E997" s="1"/>
      <c r="F997" s="1"/>
      <c r="G997" s="1"/>
      <c r="H997" s="1"/>
      <c r="I997" s="1"/>
      <c r="J997" s="1"/>
      <c r="K997" s="1"/>
      <c r="L997" s="1"/>
      <c r="M997" s="14"/>
      <c r="N997" s="11"/>
    </row>
    <row r="998" spans="1:14" ht="15.75" customHeight="1" x14ac:dyDescent="0.25">
      <c r="A998" s="1"/>
      <c r="B998" s="1"/>
      <c r="C998" s="1"/>
      <c r="D998" s="1"/>
      <c r="E998" s="1"/>
      <c r="F998" s="1"/>
      <c r="G998" s="1"/>
      <c r="H998" s="1"/>
      <c r="I998" s="1"/>
      <c r="J998" s="1"/>
      <c r="K998" s="1"/>
      <c r="L998" s="1"/>
      <c r="M998" s="14"/>
      <c r="N998" s="11"/>
    </row>
    <row r="999" spans="1:14" ht="15.75" customHeight="1" x14ac:dyDescent="0.25">
      <c r="A999" s="1"/>
      <c r="B999" s="1"/>
      <c r="C999" s="1"/>
      <c r="D999" s="1"/>
      <c r="E999" s="1"/>
      <c r="F999" s="1"/>
      <c r="G999" s="1"/>
      <c r="H999" s="1"/>
      <c r="I999" s="1"/>
      <c r="J999" s="1"/>
      <c r="K999" s="1"/>
      <c r="L999" s="1"/>
      <c r="M999" s="14"/>
      <c r="N999" s="11"/>
    </row>
    <row r="1000" spans="1:14" ht="15.75" customHeight="1" x14ac:dyDescent="0.25">
      <c r="A1000" s="1"/>
      <c r="B1000" s="1"/>
      <c r="C1000" s="1"/>
      <c r="D1000" s="1"/>
      <c r="E1000" s="1"/>
      <c r="F1000" s="1"/>
      <c r="G1000" s="1"/>
      <c r="H1000" s="1"/>
      <c r="I1000" s="1"/>
      <c r="J1000" s="1"/>
      <c r="K1000" s="1"/>
      <c r="L1000" s="1"/>
      <c r="M1000" s="14"/>
      <c r="N1000" s="11"/>
    </row>
    <row r="1001" spans="1:14" ht="15.75" customHeight="1" x14ac:dyDescent="0.25">
      <c r="A1001" s="1"/>
      <c r="B1001" s="1"/>
      <c r="C1001" s="1"/>
      <c r="D1001" s="1"/>
      <c r="E1001" s="1"/>
      <c r="F1001" s="1"/>
      <c r="G1001" s="1"/>
      <c r="H1001" s="1"/>
      <c r="I1001" s="1"/>
      <c r="J1001" s="1"/>
      <c r="K1001" s="1"/>
      <c r="L1001" s="1"/>
      <c r="M1001" s="14"/>
      <c r="N1001" s="11"/>
    </row>
    <row r="1002" spans="1:14" ht="15.75" customHeight="1" x14ac:dyDescent="0.25">
      <c r="A1002" s="1"/>
      <c r="B1002" s="1"/>
      <c r="C1002" s="1"/>
      <c r="D1002" s="1"/>
      <c r="E1002" s="1"/>
      <c r="F1002" s="1"/>
      <c r="G1002" s="1"/>
      <c r="H1002" s="1"/>
      <c r="I1002" s="1"/>
      <c r="J1002" s="1"/>
      <c r="K1002" s="1"/>
      <c r="L1002" s="1"/>
      <c r="M1002" s="14"/>
      <c r="N1002" s="11"/>
    </row>
    <row r="1003" spans="1:14" ht="15.75" customHeight="1" x14ac:dyDescent="0.25">
      <c r="A1003" s="1"/>
      <c r="B1003" s="1"/>
      <c r="C1003" s="1"/>
      <c r="D1003" s="1"/>
      <c r="E1003" s="1"/>
      <c r="F1003" s="1"/>
      <c r="G1003" s="1"/>
      <c r="H1003" s="1"/>
      <c r="I1003" s="1"/>
      <c r="J1003" s="1"/>
      <c r="K1003" s="1"/>
      <c r="L1003" s="1"/>
      <c r="M1003" s="14"/>
      <c r="N1003" s="11"/>
    </row>
    <row r="1004" spans="1:14" ht="15.75" customHeight="1" x14ac:dyDescent="0.25">
      <c r="A1004" s="1"/>
      <c r="B1004" s="1"/>
      <c r="C1004" s="1"/>
      <c r="D1004" s="1"/>
      <c r="E1004" s="1"/>
      <c r="F1004" s="1"/>
      <c r="G1004" s="1"/>
      <c r="H1004" s="1"/>
      <c r="I1004" s="1"/>
      <c r="J1004" s="1"/>
      <c r="K1004" s="1"/>
      <c r="L1004" s="1"/>
      <c r="M1004" s="14"/>
      <c r="N1004" s="11"/>
    </row>
    <row r="1005" spans="1:14" ht="15.75" customHeight="1" x14ac:dyDescent="0.25">
      <c r="A1005" s="1"/>
      <c r="B1005" s="1"/>
      <c r="C1005" s="1"/>
      <c r="D1005" s="1"/>
      <c r="E1005" s="1"/>
      <c r="F1005" s="1"/>
      <c r="G1005" s="1"/>
      <c r="H1005" s="1"/>
      <c r="I1005" s="1"/>
      <c r="J1005" s="1"/>
      <c r="K1005" s="1"/>
      <c r="L1005" s="1"/>
      <c r="M1005" s="14"/>
      <c r="N1005" s="11"/>
    </row>
    <row r="1006" spans="1:14" ht="15.75" customHeight="1" x14ac:dyDescent="0.25">
      <c r="A1006" s="1"/>
      <c r="B1006" s="1"/>
      <c r="C1006" s="1"/>
      <c r="D1006" s="1"/>
      <c r="E1006" s="1"/>
      <c r="F1006" s="1"/>
      <c r="G1006" s="1"/>
      <c r="H1006" s="1"/>
      <c r="I1006" s="1"/>
      <c r="J1006" s="1"/>
      <c r="K1006" s="1"/>
      <c r="L1006" s="1"/>
      <c r="M1006" s="14"/>
      <c r="N1006" s="11"/>
    </row>
    <row r="1007" spans="1:14" ht="15.75" customHeight="1" x14ac:dyDescent="0.25">
      <c r="A1007" s="1"/>
      <c r="B1007" s="1"/>
      <c r="C1007" s="1"/>
      <c r="D1007" s="1"/>
      <c r="E1007" s="1"/>
      <c r="F1007" s="1"/>
      <c r="G1007" s="1"/>
      <c r="H1007" s="1"/>
      <c r="I1007" s="1"/>
      <c r="J1007" s="1"/>
      <c r="K1007" s="1"/>
      <c r="L1007" s="1"/>
      <c r="M1007" s="14"/>
      <c r="N1007" s="11"/>
    </row>
    <row r="1008" spans="1:14" ht="15.75" customHeight="1" x14ac:dyDescent="0.25">
      <c r="A1008" s="1"/>
      <c r="B1008" s="1"/>
      <c r="C1008" s="1"/>
      <c r="D1008" s="1"/>
      <c r="E1008" s="1"/>
      <c r="F1008" s="1"/>
      <c r="G1008" s="1"/>
      <c r="H1008" s="1"/>
      <c r="I1008" s="1"/>
      <c r="J1008" s="1"/>
      <c r="K1008" s="1"/>
      <c r="L1008" s="1"/>
      <c r="M1008" s="14"/>
      <c r="N1008" s="11"/>
    </row>
    <row r="1009" spans="1:14" ht="15.75" customHeight="1" x14ac:dyDescent="0.25">
      <c r="A1009" s="1"/>
      <c r="B1009" s="1"/>
      <c r="C1009" s="1"/>
      <c r="D1009" s="1"/>
      <c r="E1009" s="1"/>
      <c r="F1009" s="1"/>
      <c r="G1009" s="1"/>
      <c r="H1009" s="1"/>
      <c r="I1009" s="1"/>
      <c r="J1009" s="1"/>
      <c r="K1009" s="1"/>
      <c r="L1009" s="1"/>
      <c r="M1009" s="14"/>
      <c r="N1009" s="11"/>
    </row>
    <row r="1010" spans="1:14" ht="15.75" customHeight="1" x14ac:dyDescent="0.25">
      <c r="A1010" s="1"/>
      <c r="B1010" s="1"/>
      <c r="C1010" s="1"/>
      <c r="D1010" s="1"/>
      <c r="E1010" s="1"/>
      <c r="F1010" s="1"/>
      <c r="G1010" s="1"/>
      <c r="H1010" s="1"/>
      <c r="I1010" s="1"/>
      <c r="J1010" s="1"/>
      <c r="K1010" s="1"/>
      <c r="L1010" s="1"/>
      <c r="M1010" s="14"/>
      <c r="N1010" s="11"/>
    </row>
    <row r="1011" spans="1:14" ht="15.75" customHeight="1" x14ac:dyDescent="0.25">
      <c r="A1011" s="1"/>
      <c r="B1011" s="1"/>
      <c r="C1011" s="1"/>
      <c r="D1011" s="1"/>
      <c r="E1011" s="1"/>
      <c r="F1011" s="1"/>
      <c r="G1011" s="1"/>
      <c r="H1011" s="1"/>
      <c r="I1011" s="1"/>
      <c r="J1011" s="1"/>
      <c r="K1011" s="1"/>
      <c r="L1011" s="1"/>
      <c r="M1011" s="14"/>
      <c r="N1011" s="11"/>
    </row>
    <row r="1012" spans="1:14" ht="15.75" customHeight="1" x14ac:dyDescent="0.25">
      <c r="A1012" s="1"/>
      <c r="B1012" s="1"/>
      <c r="C1012" s="1"/>
      <c r="D1012" s="1"/>
      <c r="E1012" s="1"/>
      <c r="F1012" s="1"/>
      <c r="G1012" s="1"/>
      <c r="H1012" s="1"/>
      <c r="I1012" s="1"/>
      <c r="J1012" s="1"/>
      <c r="K1012" s="1"/>
      <c r="L1012" s="1"/>
      <c r="M1012" s="14"/>
      <c r="N1012" s="11"/>
    </row>
    <row r="1013" spans="1:14" ht="15.75" customHeight="1" x14ac:dyDescent="0.25">
      <c r="A1013" s="1"/>
      <c r="B1013" s="1"/>
      <c r="C1013" s="1"/>
      <c r="D1013" s="1"/>
      <c r="E1013" s="1"/>
      <c r="F1013" s="1"/>
      <c r="G1013" s="1"/>
      <c r="H1013" s="1"/>
      <c r="I1013" s="1"/>
      <c r="J1013" s="1"/>
      <c r="K1013" s="1"/>
      <c r="L1013" s="1"/>
      <c r="M1013" s="14"/>
      <c r="N1013" s="11"/>
    </row>
    <row r="1014" spans="1:14" ht="15.75" customHeight="1" x14ac:dyDescent="0.25">
      <c r="A1014" s="1"/>
      <c r="B1014" s="1"/>
      <c r="C1014" s="1"/>
      <c r="D1014" s="1"/>
      <c r="E1014" s="1"/>
      <c r="F1014" s="1"/>
      <c r="G1014" s="1"/>
      <c r="H1014" s="1"/>
      <c r="I1014" s="1"/>
      <c r="J1014" s="1"/>
      <c r="K1014" s="1"/>
      <c r="L1014" s="1"/>
      <c r="M1014" s="14"/>
      <c r="N1014" s="11"/>
    </row>
    <row r="1015" spans="1:14" ht="15.75" customHeight="1" x14ac:dyDescent="0.25">
      <c r="A1015" s="1"/>
      <c r="B1015" s="1"/>
      <c r="C1015" s="1"/>
      <c r="D1015" s="1"/>
      <c r="E1015" s="1"/>
      <c r="F1015" s="1"/>
      <c r="G1015" s="1"/>
      <c r="H1015" s="1"/>
      <c r="I1015" s="1"/>
      <c r="J1015" s="1"/>
      <c r="K1015" s="1"/>
      <c r="L1015" s="1"/>
      <c r="M1015" s="14"/>
      <c r="N1015" s="11"/>
    </row>
    <row r="1016" spans="1:14" ht="15.75" customHeight="1" x14ac:dyDescent="0.25">
      <c r="A1016" s="1"/>
      <c r="B1016" s="1"/>
      <c r="C1016" s="1"/>
      <c r="D1016" s="1"/>
      <c r="E1016" s="1"/>
      <c r="F1016" s="1"/>
      <c r="G1016" s="1"/>
      <c r="H1016" s="1"/>
      <c r="I1016" s="1"/>
      <c r="J1016" s="1"/>
      <c r="K1016" s="1"/>
      <c r="L1016" s="1"/>
      <c r="M1016" s="14"/>
      <c r="N1016" s="11"/>
    </row>
    <row r="1017" spans="1:14" ht="15.75" customHeight="1" x14ac:dyDescent="0.25">
      <c r="A1017" s="1"/>
      <c r="B1017" s="1"/>
      <c r="C1017" s="1"/>
      <c r="D1017" s="1"/>
      <c r="E1017" s="1"/>
      <c r="F1017" s="1"/>
      <c r="G1017" s="1"/>
      <c r="H1017" s="1"/>
      <c r="I1017" s="1"/>
      <c r="J1017" s="1"/>
      <c r="K1017" s="1"/>
      <c r="L1017" s="1"/>
      <c r="M1017" s="14"/>
      <c r="N1017" s="11"/>
    </row>
    <row r="1018" spans="1:14" ht="15.75" customHeight="1" x14ac:dyDescent="0.25">
      <c r="A1018" s="1"/>
      <c r="B1018" s="1"/>
      <c r="C1018" s="1"/>
      <c r="D1018" s="1"/>
      <c r="E1018" s="1"/>
      <c r="F1018" s="1"/>
      <c r="G1018" s="1"/>
      <c r="H1018" s="1"/>
      <c r="I1018" s="1"/>
      <c r="J1018" s="1"/>
      <c r="K1018" s="1"/>
      <c r="L1018" s="1"/>
      <c r="M1018" s="14"/>
      <c r="N1018" s="11"/>
    </row>
    <row r="1019" spans="1:14" ht="15.75" customHeight="1" x14ac:dyDescent="0.25">
      <c r="A1019" s="1"/>
      <c r="B1019" s="1"/>
      <c r="C1019" s="1"/>
      <c r="D1019" s="1"/>
      <c r="E1019" s="1"/>
      <c r="F1019" s="1"/>
      <c r="G1019" s="1"/>
      <c r="H1019" s="1"/>
      <c r="I1019" s="1"/>
      <c r="J1019" s="1"/>
      <c r="K1019" s="1"/>
      <c r="L1019" s="1"/>
      <c r="M1019" s="14"/>
      <c r="N1019" s="11"/>
    </row>
    <row r="1020" spans="1:14" ht="15.75" customHeight="1" x14ac:dyDescent="0.25">
      <c r="A1020" s="1"/>
      <c r="B1020" s="1"/>
      <c r="C1020" s="1"/>
      <c r="D1020" s="1"/>
      <c r="E1020" s="1"/>
      <c r="F1020" s="1"/>
      <c r="G1020" s="1"/>
      <c r="H1020" s="1"/>
      <c r="I1020" s="1"/>
      <c r="J1020" s="1"/>
      <c r="K1020" s="1"/>
      <c r="L1020" s="1"/>
      <c r="M1020" s="14"/>
      <c r="N1020" s="11"/>
    </row>
    <row r="1021" spans="1:14" ht="15.75" customHeight="1" x14ac:dyDescent="0.25">
      <c r="A1021" s="1"/>
      <c r="B1021" s="1"/>
      <c r="C1021" s="1"/>
      <c r="D1021" s="1"/>
      <c r="E1021" s="1"/>
      <c r="F1021" s="1"/>
      <c r="G1021" s="1"/>
      <c r="H1021" s="1"/>
      <c r="I1021" s="1"/>
      <c r="J1021" s="1"/>
      <c r="K1021" s="1"/>
      <c r="L1021" s="1"/>
      <c r="M1021" s="14"/>
      <c r="N1021" s="11"/>
    </row>
    <row r="1022" spans="1:14" ht="15.75" customHeight="1" x14ac:dyDescent="0.25">
      <c r="A1022" s="1"/>
      <c r="B1022" s="1"/>
      <c r="C1022" s="1"/>
      <c r="D1022" s="1"/>
      <c r="E1022" s="1"/>
      <c r="F1022" s="1"/>
      <c r="G1022" s="1"/>
      <c r="H1022" s="1"/>
      <c r="I1022" s="1"/>
      <c r="J1022" s="1"/>
      <c r="K1022" s="1"/>
      <c r="L1022" s="1"/>
      <c r="M1022" s="14"/>
      <c r="N1022" s="11"/>
    </row>
    <row r="1023" spans="1:14" ht="15.75" customHeight="1" x14ac:dyDescent="0.25">
      <c r="A1023" s="1"/>
      <c r="B1023" s="1"/>
      <c r="C1023" s="1"/>
      <c r="D1023" s="1"/>
      <c r="E1023" s="1"/>
      <c r="F1023" s="1"/>
      <c r="G1023" s="1"/>
      <c r="H1023" s="1"/>
      <c r="I1023" s="1"/>
      <c r="J1023" s="1"/>
      <c r="K1023" s="1"/>
      <c r="L1023" s="1"/>
      <c r="M1023" s="14"/>
      <c r="N1023" s="11"/>
    </row>
    <row r="1024" spans="1:14" ht="15.75" customHeight="1" x14ac:dyDescent="0.25">
      <c r="A1024" s="1"/>
      <c r="B1024" s="1"/>
      <c r="C1024" s="1"/>
      <c r="D1024" s="1"/>
      <c r="E1024" s="1"/>
      <c r="F1024" s="1"/>
      <c r="G1024" s="1"/>
      <c r="H1024" s="1"/>
      <c r="I1024" s="1"/>
      <c r="J1024" s="1"/>
      <c r="K1024" s="1"/>
      <c r="L1024" s="1"/>
      <c r="M1024" s="14"/>
      <c r="N1024" s="11"/>
    </row>
    <row r="1025" spans="1:14" ht="15.75" customHeight="1" x14ac:dyDescent="0.25">
      <c r="A1025" s="1"/>
      <c r="B1025" s="1"/>
      <c r="C1025" s="1"/>
      <c r="D1025" s="1"/>
      <c r="E1025" s="1"/>
      <c r="F1025" s="1"/>
      <c r="G1025" s="1"/>
      <c r="H1025" s="1"/>
      <c r="I1025" s="1"/>
      <c r="J1025" s="1"/>
      <c r="K1025" s="1"/>
      <c r="L1025" s="1"/>
      <c r="M1025" s="14"/>
      <c r="N1025" s="11"/>
    </row>
    <row r="1026" spans="1:14" ht="15.75" customHeight="1" x14ac:dyDescent="0.25">
      <c r="A1026" s="1"/>
      <c r="B1026" s="1"/>
      <c r="C1026" s="1"/>
      <c r="D1026" s="1"/>
      <c r="E1026" s="1"/>
      <c r="F1026" s="1"/>
      <c r="G1026" s="1"/>
      <c r="H1026" s="1"/>
      <c r="I1026" s="1"/>
      <c r="J1026" s="1"/>
      <c r="K1026" s="1"/>
      <c r="L1026" s="1"/>
      <c r="M1026" s="14"/>
      <c r="N1026" s="11"/>
    </row>
    <row r="1027" spans="1:14" ht="15.75" customHeight="1" x14ac:dyDescent="0.25">
      <c r="A1027" s="1"/>
      <c r="B1027" s="1"/>
      <c r="C1027" s="1"/>
      <c r="D1027" s="1"/>
      <c r="E1027" s="1"/>
      <c r="F1027" s="1"/>
      <c r="G1027" s="1"/>
      <c r="H1027" s="1"/>
      <c r="I1027" s="1"/>
      <c r="J1027" s="1"/>
      <c r="K1027" s="1"/>
      <c r="L1027" s="1"/>
      <c r="M1027" s="14"/>
      <c r="N1027" s="11"/>
    </row>
    <row r="1028" spans="1:14" ht="15.75" customHeight="1" x14ac:dyDescent="0.25">
      <c r="A1028" s="1"/>
      <c r="B1028" s="1"/>
      <c r="C1028" s="1"/>
      <c r="D1028" s="1"/>
      <c r="E1028" s="1"/>
      <c r="F1028" s="1"/>
      <c r="G1028" s="1"/>
      <c r="H1028" s="1"/>
      <c r="I1028" s="1"/>
      <c r="J1028" s="1"/>
      <c r="K1028" s="1"/>
      <c r="L1028" s="1"/>
      <c r="M1028" s="14"/>
      <c r="N1028" s="11"/>
    </row>
    <row r="1029" spans="1:14" ht="15.75" customHeight="1" x14ac:dyDescent="0.25">
      <c r="A1029" s="1"/>
      <c r="B1029" s="1"/>
      <c r="C1029" s="1"/>
      <c r="D1029" s="1"/>
      <c r="E1029" s="1"/>
      <c r="F1029" s="1"/>
      <c r="G1029" s="1"/>
      <c r="H1029" s="1"/>
      <c r="I1029" s="1"/>
      <c r="J1029" s="1"/>
      <c r="K1029" s="1"/>
      <c r="L1029" s="1"/>
      <c r="M1029" s="14"/>
      <c r="N1029" s="11"/>
    </row>
    <row r="1030" spans="1:14" ht="15.75" customHeight="1" x14ac:dyDescent="0.25">
      <c r="A1030" s="1"/>
      <c r="B1030" s="1"/>
      <c r="C1030" s="1"/>
      <c r="D1030" s="1"/>
      <c r="E1030" s="1"/>
      <c r="F1030" s="1"/>
      <c r="G1030" s="1"/>
      <c r="H1030" s="1"/>
      <c r="I1030" s="1"/>
      <c r="J1030" s="1"/>
      <c r="K1030" s="1"/>
      <c r="L1030" s="1"/>
      <c r="M1030" s="14"/>
      <c r="N1030" s="11"/>
    </row>
    <row r="1031" spans="1:14" ht="15.75" customHeight="1" x14ac:dyDescent="0.25">
      <c r="A1031" s="1"/>
      <c r="B1031" s="1"/>
      <c r="C1031" s="1"/>
      <c r="D1031" s="1"/>
      <c r="E1031" s="1"/>
      <c r="F1031" s="1"/>
      <c r="G1031" s="1"/>
      <c r="H1031" s="1"/>
      <c r="I1031" s="1"/>
      <c r="J1031" s="1"/>
      <c r="K1031" s="1"/>
      <c r="L1031" s="1"/>
      <c r="M1031" s="14"/>
      <c r="N1031" s="11"/>
    </row>
    <row r="1032" spans="1:14" ht="15.75" customHeight="1" x14ac:dyDescent="0.25">
      <c r="A1032" s="1"/>
      <c r="B1032" s="1"/>
      <c r="C1032" s="1"/>
      <c r="D1032" s="1"/>
      <c r="E1032" s="1"/>
      <c r="F1032" s="1"/>
      <c r="G1032" s="1"/>
      <c r="H1032" s="1"/>
      <c r="I1032" s="1"/>
      <c r="J1032" s="1"/>
      <c r="K1032" s="1"/>
      <c r="L1032" s="1"/>
      <c r="M1032" s="14"/>
      <c r="N1032" s="11"/>
    </row>
    <row r="1033" spans="1:14" ht="15.75" customHeight="1" x14ac:dyDescent="0.25">
      <c r="A1033" s="1"/>
      <c r="B1033" s="1"/>
      <c r="C1033" s="1"/>
      <c r="D1033" s="1"/>
      <c r="E1033" s="1"/>
      <c r="F1033" s="1"/>
      <c r="G1033" s="1"/>
      <c r="H1033" s="1"/>
      <c r="I1033" s="1"/>
      <c r="J1033" s="1"/>
      <c r="K1033" s="1"/>
      <c r="L1033" s="1"/>
      <c r="M1033" s="14"/>
      <c r="N1033" s="11"/>
    </row>
    <row r="1034" spans="1:14" ht="15.75" customHeight="1" x14ac:dyDescent="0.25">
      <c r="A1034" s="1"/>
      <c r="B1034" s="1"/>
      <c r="C1034" s="1"/>
      <c r="D1034" s="1"/>
      <c r="E1034" s="1"/>
      <c r="F1034" s="1"/>
      <c r="G1034" s="1"/>
      <c r="H1034" s="1"/>
      <c r="I1034" s="1"/>
      <c r="J1034" s="1"/>
      <c r="K1034" s="1"/>
      <c r="L1034" s="1"/>
      <c r="M1034" s="14"/>
      <c r="N1034" s="11"/>
    </row>
    <row r="1035" spans="1:14" ht="15.75" customHeight="1" x14ac:dyDescent="0.25">
      <c r="A1035" s="1"/>
      <c r="B1035" s="1"/>
      <c r="C1035" s="1"/>
      <c r="D1035" s="1"/>
      <c r="E1035" s="1"/>
      <c r="F1035" s="1"/>
      <c r="G1035" s="1"/>
      <c r="H1035" s="1"/>
      <c r="I1035" s="1"/>
      <c r="J1035" s="1"/>
      <c r="K1035" s="1"/>
      <c r="L1035" s="1"/>
      <c r="M1035" s="14"/>
      <c r="N1035" s="11"/>
    </row>
    <row r="1036" spans="1:14" ht="15.75" customHeight="1" x14ac:dyDescent="0.25">
      <c r="A1036" s="1"/>
      <c r="B1036" s="1"/>
      <c r="C1036" s="1"/>
      <c r="D1036" s="1"/>
      <c r="E1036" s="1"/>
      <c r="F1036" s="1"/>
      <c r="G1036" s="1"/>
      <c r="H1036" s="1"/>
      <c r="I1036" s="1"/>
      <c r="J1036" s="1"/>
      <c r="K1036" s="1"/>
      <c r="L1036" s="1"/>
      <c r="M1036" s="14"/>
      <c r="N1036" s="11"/>
    </row>
    <row r="1037" spans="1:14" ht="15.75" customHeight="1" x14ac:dyDescent="0.25">
      <c r="A1037" s="1"/>
      <c r="B1037" s="1"/>
      <c r="C1037" s="1"/>
      <c r="D1037" s="1"/>
      <c r="E1037" s="1"/>
      <c r="F1037" s="1"/>
      <c r="G1037" s="1"/>
      <c r="H1037" s="1"/>
      <c r="I1037" s="1"/>
      <c r="J1037" s="1"/>
      <c r="K1037" s="1"/>
      <c r="L1037" s="1"/>
      <c r="M1037" s="14"/>
      <c r="N1037" s="11"/>
    </row>
    <row r="1038" spans="1:14" ht="15.75" customHeight="1" x14ac:dyDescent="0.25">
      <c r="A1038" s="1"/>
      <c r="B1038" s="1"/>
      <c r="C1038" s="1"/>
      <c r="D1038" s="1"/>
      <c r="E1038" s="1"/>
      <c r="F1038" s="1"/>
      <c r="G1038" s="1"/>
      <c r="H1038" s="1"/>
      <c r="I1038" s="1"/>
      <c r="J1038" s="1"/>
      <c r="K1038" s="1"/>
      <c r="L1038" s="1"/>
      <c r="M1038" s="14"/>
      <c r="N1038" s="11"/>
    </row>
    <row r="1039" spans="1:14" ht="15.75" customHeight="1" x14ac:dyDescent="0.25">
      <c r="A1039" s="1"/>
      <c r="B1039" s="1"/>
      <c r="C1039" s="1"/>
      <c r="D1039" s="1"/>
      <c r="E1039" s="1"/>
      <c r="F1039" s="1"/>
      <c r="G1039" s="1"/>
      <c r="H1039" s="1"/>
      <c r="I1039" s="1"/>
      <c r="J1039" s="1"/>
      <c r="K1039" s="1"/>
      <c r="L1039" s="1"/>
      <c r="M1039" s="14"/>
      <c r="N1039" s="11"/>
    </row>
    <row r="1040" spans="1:14" ht="15.75" customHeight="1" x14ac:dyDescent="0.25">
      <c r="A1040" s="1"/>
      <c r="B1040" s="1"/>
      <c r="C1040" s="1"/>
      <c r="D1040" s="1"/>
      <c r="E1040" s="1"/>
      <c r="F1040" s="1"/>
      <c r="G1040" s="1"/>
      <c r="H1040" s="1"/>
      <c r="I1040" s="1"/>
      <c r="J1040" s="1"/>
      <c r="K1040" s="1"/>
      <c r="L1040" s="1"/>
      <c r="M1040" s="14"/>
      <c r="N1040" s="11"/>
    </row>
    <row r="1041" spans="1:14" ht="15.75" customHeight="1" x14ac:dyDescent="0.25">
      <c r="A1041" s="1"/>
      <c r="B1041" s="1"/>
      <c r="C1041" s="1"/>
      <c r="D1041" s="1"/>
      <c r="E1041" s="1"/>
      <c r="F1041" s="1"/>
      <c r="G1041" s="1"/>
      <c r="H1041" s="1"/>
      <c r="I1041" s="1"/>
      <c r="J1041" s="1"/>
      <c r="K1041" s="1"/>
      <c r="L1041" s="1"/>
      <c r="M1041" s="14"/>
      <c r="N1041" s="11"/>
    </row>
    <row r="1042" spans="1:14" ht="15.75" customHeight="1" x14ac:dyDescent="0.25">
      <c r="A1042" s="1"/>
      <c r="B1042" s="1"/>
      <c r="C1042" s="1"/>
      <c r="D1042" s="1"/>
      <c r="E1042" s="1"/>
      <c r="F1042" s="1"/>
      <c r="G1042" s="1"/>
      <c r="H1042" s="1"/>
      <c r="I1042" s="1"/>
      <c r="J1042" s="1"/>
      <c r="K1042" s="1"/>
      <c r="L1042" s="1"/>
      <c r="M1042" s="14"/>
      <c r="N1042" s="11"/>
    </row>
    <row r="1043" spans="1:14" ht="15.75" customHeight="1" x14ac:dyDescent="0.25">
      <c r="A1043" s="1"/>
      <c r="B1043" s="1"/>
      <c r="C1043" s="1"/>
      <c r="D1043" s="1"/>
      <c r="E1043" s="1"/>
      <c r="F1043" s="1"/>
      <c r="G1043" s="1"/>
      <c r="H1043" s="1"/>
      <c r="I1043" s="1"/>
      <c r="J1043" s="1"/>
      <c r="K1043" s="1"/>
      <c r="L1043" s="1"/>
      <c r="M1043" s="14"/>
      <c r="N1043" s="11"/>
    </row>
    <row r="1044" spans="1:14" ht="15.75" customHeight="1" x14ac:dyDescent="0.25">
      <c r="A1044" s="1"/>
      <c r="B1044" s="1"/>
      <c r="C1044" s="1"/>
      <c r="D1044" s="1"/>
      <c r="E1044" s="1"/>
      <c r="F1044" s="1"/>
      <c r="G1044" s="1"/>
      <c r="H1044" s="1"/>
      <c r="I1044" s="1"/>
      <c r="J1044" s="1"/>
      <c r="K1044" s="1"/>
      <c r="L1044" s="1"/>
      <c r="M1044" s="14"/>
      <c r="N1044" s="11"/>
    </row>
    <row r="1045" spans="1:14" ht="15.75" customHeight="1" x14ac:dyDescent="0.25">
      <c r="A1045" s="1"/>
      <c r="B1045" s="1"/>
      <c r="C1045" s="1"/>
      <c r="D1045" s="1"/>
      <c r="E1045" s="1"/>
      <c r="F1045" s="1"/>
      <c r="G1045" s="1"/>
      <c r="H1045" s="1"/>
      <c r="I1045" s="1"/>
      <c r="J1045" s="1"/>
      <c r="K1045" s="1"/>
      <c r="L1045" s="1"/>
      <c r="M1045" s="14"/>
      <c r="N1045" s="11"/>
    </row>
    <row r="1046" spans="1:14" ht="15.75" customHeight="1" x14ac:dyDescent="0.25">
      <c r="A1046" s="1"/>
      <c r="B1046" s="1"/>
      <c r="C1046" s="1"/>
      <c r="D1046" s="1"/>
      <c r="E1046" s="1"/>
      <c r="F1046" s="1"/>
      <c r="G1046" s="1"/>
      <c r="H1046" s="1"/>
      <c r="I1046" s="1"/>
      <c r="J1046" s="1"/>
      <c r="K1046" s="1"/>
      <c r="L1046" s="1"/>
      <c r="M1046" s="14"/>
      <c r="N1046" s="11"/>
    </row>
    <row r="1047" spans="1:14" ht="15.75" customHeight="1" x14ac:dyDescent="0.25">
      <c r="A1047" s="1"/>
      <c r="B1047" s="1"/>
      <c r="C1047" s="1"/>
      <c r="D1047" s="1"/>
      <c r="E1047" s="1"/>
      <c r="F1047" s="1"/>
      <c r="G1047" s="1"/>
      <c r="H1047" s="1"/>
      <c r="I1047" s="1"/>
      <c r="J1047" s="1"/>
      <c r="K1047" s="1"/>
      <c r="L1047" s="1"/>
      <c r="M1047" s="14"/>
      <c r="N1047" s="11"/>
    </row>
    <row r="1048" spans="1:14" ht="15.75" customHeight="1" x14ac:dyDescent="0.25">
      <c r="A1048" s="1"/>
      <c r="B1048" s="1"/>
      <c r="C1048" s="1"/>
      <c r="D1048" s="1"/>
      <c r="E1048" s="1"/>
      <c r="F1048" s="1"/>
      <c r="G1048" s="1"/>
      <c r="H1048" s="1"/>
      <c r="I1048" s="1"/>
      <c r="J1048" s="1"/>
      <c r="K1048" s="1"/>
      <c r="L1048" s="1"/>
      <c r="M1048" s="14"/>
      <c r="N1048" s="11"/>
    </row>
    <row r="1049" spans="1:14" ht="15.75" customHeight="1" x14ac:dyDescent="0.25">
      <c r="A1049" s="1"/>
      <c r="B1049" s="1"/>
      <c r="C1049" s="1"/>
      <c r="D1049" s="1"/>
      <c r="E1049" s="1"/>
      <c r="F1049" s="1"/>
      <c r="G1049" s="1"/>
      <c r="H1049" s="1"/>
      <c r="I1049" s="1"/>
      <c r="J1049" s="1"/>
      <c r="K1049" s="1"/>
      <c r="L1049" s="1"/>
      <c r="M1049" s="14"/>
      <c r="N1049" s="11"/>
    </row>
    <row r="1050" spans="1:14" ht="15.75" customHeight="1" x14ac:dyDescent="0.25">
      <c r="A1050" s="1"/>
      <c r="B1050" s="1"/>
      <c r="C1050" s="1"/>
      <c r="D1050" s="1"/>
      <c r="E1050" s="1"/>
      <c r="F1050" s="1"/>
      <c r="G1050" s="1"/>
      <c r="H1050" s="1"/>
      <c r="I1050" s="1"/>
      <c r="J1050" s="1"/>
      <c r="K1050" s="1"/>
      <c r="L1050" s="1"/>
      <c r="M1050" s="14"/>
      <c r="N1050" s="11"/>
    </row>
    <row r="1051" spans="1:14" ht="15.75" customHeight="1" x14ac:dyDescent="0.25">
      <c r="A1051" s="1"/>
      <c r="B1051" s="1"/>
      <c r="C1051" s="1"/>
      <c r="D1051" s="1"/>
      <c r="E1051" s="1"/>
      <c r="F1051" s="1"/>
      <c r="G1051" s="1"/>
      <c r="H1051" s="1"/>
      <c r="I1051" s="1"/>
      <c r="J1051" s="1"/>
      <c r="K1051" s="1"/>
      <c r="L1051" s="1"/>
      <c r="M1051" s="14"/>
      <c r="N1051" s="11"/>
    </row>
    <row r="1052" spans="1:14" ht="15.75" customHeight="1" x14ac:dyDescent="0.25">
      <c r="A1052" s="1"/>
      <c r="B1052" s="1"/>
      <c r="C1052" s="1"/>
      <c r="D1052" s="1"/>
      <c r="E1052" s="1"/>
      <c r="F1052" s="1"/>
      <c r="G1052" s="1"/>
      <c r="H1052" s="1"/>
      <c r="I1052" s="1"/>
      <c r="J1052" s="1"/>
      <c r="K1052" s="1"/>
      <c r="L1052" s="1"/>
      <c r="M1052" s="14"/>
      <c r="N1052" s="11"/>
    </row>
    <row r="1053" spans="1:14" ht="15.75" customHeight="1" x14ac:dyDescent="0.25">
      <c r="A1053" s="1"/>
      <c r="B1053" s="1"/>
      <c r="C1053" s="1"/>
      <c r="D1053" s="1"/>
      <c r="E1053" s="1"/>
      <c r="F1053" s="1"/>
      <c r="G1053" s="1"/>
      <c r="H1053" s="1"/>
      <c r="I1053" s="1"/>
      <c r="J1053" s="1"/>
      <c r="K1053" s="1"/>
      <c r="L1053" s="1"/>
      <c r="M1053" s="14"/>
      <c r="N1053" s="11"/>
    </row>
    <row r="1054" spans="1:14" ht="15.75" customHeight="1" x14ac:dyDescent="0.25">
      <c r="A1054" s="1"/>
      <c r="B1054" s="1"/>
      <c r="C1054" s="1"/>
      <c r="D1054" s="1"/>
      <c r="E1054" s="1"/>
      <c r="F1054" s="1"/>
      <c r="G1054" s="1"/>
      <c r="H1054" s="1"/>
      <c r="I1054" s="1"/>
      <c r="J1054" s="1"/>
      <c r="K1054" s="1"/>
      <c r="L1054" s="1"/>
      <c r="M1054" s="14"/>
      <c r="N1054" s="11"/>
    </row>
    <row r="1055" spans="1:14" ht="15.75" customHeight="1" x14ac:dyDescent="0.25">
      <c r="A1055" s="1"/>
      <c r="B1055" s="1"/>
      <c r="C1055" s="1"/>
      <c r="D1055" s="1"/>
      <c r="E1055" s="1"/>
      <c r="F1055" s="1"/>
      <c r="G1055" s="1"/>
      <c r="H1055" s="1"/>
      <c r="I1055" s="1"/>
      <c r="J1055" s="1"/>
      <c r="K1055" s="1"/>
      <c r="L1055" s="1"/>
      <c r="M1055" s="14"/>
      <c r="N1055" s="11"/>
    </row>
    <row r="1056" spans="1:14" ht="15.75" customHeight="1" x14ac:dyDescent="0.25">
      <c r="A1056" s="1"/>
      <c r="B1056" s="1"/>
      <c r="C1056" s="1"/>
      <c r="D1056" s="1"/>
      <c r="E1056" s="1"/>
      <c r="F1056" s="1"/>
      <c r="G1056" s="1"/>
      <c r="H1056" s="1"/>
      <c r="I1056" s="1"/>
      <c r="J1056" s="1"/>
      <c r="K1056" s="1"/>
      <c r="L1056" s="1"/>
      <c r="M1056" s="14"/>
      <c r="N1056" s="11"/>
    </row>
    <row r="1057" spans="1:14" ht="15.75" customHeight="1" x14ac:dyDescent="0.25">
      <c r="A1057" s="1"/>
      <c r="B1057" s="1"/>
      <c r="C1057" s="1"/>
      <c r="D1057" s="1"/>
      <c r="E1057" s="1"/>
      <c r="F1057" s="1"/>
      <c r="G1057" s="1"/>
      <c r="H1057" s="1"/>
      <c r="I1057" s="1"/>
      <c r="J1057" s="1"/>
      <c r="K1057" s="1"/>
      <c r="L1057" s="1"/>
      <c r="M1057" s="14"/>
      <c r="N1057" s="11"/>
    </row>
    <row r="1058" spans="1:14" ht="15.75" customHeight="1" x14ac:dyDescent="0.25">
      <c r="A1058" s="1"/>
      <c r="B1058" s="1"/>
      <c r="C1058" s="1"/>
      <c r="D1058" s="1"/>
      <c r="E1058" s="1"/>
      <c r="F1058" s="1"/>
      <c r="G1058" s="1"/>
      <c r="H1058" s="1"/>
      <c r="I1058" s="1"/>
      <c r="J1058" s="1"/>
      <c r="K1058" s="1"/>
      <c r="L1058" s="1"/>
      <c r="M1058" s="14"/>
      <c r="N1058" s="11"/>
    </row>
    <row r="1059" spans="1:14" ht="15.75" customHeight="1" x14ac:dyDescent="0.25">
      <c r="A1059" s="1"/>
      <c r="B1059" s="1"/>
      <c r="C1059" s="1"/>
      <c r="D1059" s="1"/>
      <c r="E1059" s="1"/>
      <c r="F1059" s="1"/>
      <c r="G1059" s="1"/>
      <c r="H1059" s="1"/>
      <c r="I1059" s="1"/>
      <c r="J1059" s="1"/>
      <c r="K1059" s="1"/>
      <c r="L1059" s="1"/>
      <c r="M1059" s="14"/>
      <c r="N1059" s="11"/>
    </row>
    <row r="1060" spans="1:14" ht="15.75" customHeight="1" x14ac:dyDescent="0.25">
      <c r="A1060" s="1"/>
      <c r="B1060" s="1"/>
      <c r="C1060" s="1"/>
      <c r="D1060" s="1"/>
      <c r="E1060" s="1"/>
      <c r="F1060" s="1"/>
      <c r="G1060" s="1"/>
      <c r="H1060" s="1"/>
      <c r="I1060" s="1"/>
      <c r="J1060" s="1"/>
      <c r="K1060" s="1"/>
      <c r="L1060" s="1"/>
      <c r="M1060" s="14"/>
      <c r="N1060" s="11"/>
    </row>
    <row r="1061" spans="1:14" ht="15.75" customHeight="1" x14ac:dyDescent="0.25">
      <c r="A1061" s="1"/>
      <c r="B1061" s="1"/>
      <c r="C1061" s="1"/>
      <c r="D1061" s="1"/>
      <c r="E1061" s="1"/>
      <c r="F1061" s="1"/>
      <c r="G1061" s="1"/>
      <c r="H1061" s="1"/>
      <c r="I1061" s="1"/>
      <c r="J1061" s="1"/>
      <c r="K1061" s="1"/>
      <c r="L1061" s="1"/>
      <c r="M1061" s="14"/>
      <c r="N1061" s="11"/>
    </row>
    <row r="1062" spans="1:14" ht="15.75" customHeight="1" x14ac:dyDescent="0.25">
      <c r="A1062" s="1"/>
      <c r="B1062" s="1"/>
      <c r="C1062" s="1"/>
      <c r="D1062" s="1"/>
      <c r="E1062" s="1"/>
      <c r="F1062" s="1"/>
      <c r="G1062" s="1"/>
      <c r="H1062" s="1"/>
      <c r="I1062" s="1"/>
      <c r="J1062" s="1"/>
      <c r="K1062" s="1"/>
      <c r="L1062" s="1"/>
      <c r="M1062" s="14"/>
      <c r="N1062" s="11"/>
    </row>
    <row r="1063" spans="1:14" ht="15.75" customHeight="1" x14ac:dyDescent="0.25">
      <c r="A1063" s="1"/>
      <c r="B1063" s="1"/>
      <c r="C1063" s="1"/>
      <c r="D1063" s="1"/>
      <c r="E1063" s="1"/>
      <c r="F1063" s="1"/>
      <c r="G1063" s="1"/>
      <c r="H1063" s="1"/>
      <c r="I1063" s="1"/>
      <c r="J1063" s="1"/>
      <c r="K1063" s="1"/>
      <c r="L1063" s="1"/>
      <c r="M1063" s="14"/>
      <c r="N1063" s="11"/>
    </row>
    <row r="1064" spans="1:14" ht="15.75" customHeight="1" x14ac:dyDescent="0.25">
      <c r="A1064" s="1"/>
      <c r="B1064" s="1"/>
      <c r="C1064" s="1"/>
      <c r="D1064" s="1"/>
      <c r="E1064" s="1"/>
      <c r="F1064" s="1"/>
      <c r="G1064" s="1"/>
      <c r="H1064" s="1"/>
      <c r="I1064" s="1"/>
      <c r="J1064" s="1"/>
      <c r="K1064" s="1"/>
      <c r="L1064" s="1"/>
      <c r="M1064" s="14"/>
      <c r="N1064" s="11"/>
    </row>
    <row r="1065" spans="1:14" ht="15.75" customHeight="1" x14ac:dyDescent="0.25">
      <c r="A1065" s="1"/>
      <c r="B1065" s="1"/>
      <c r="C1065" s="1"/>
      <c r="D1065" s="1"/>
      <c r="E1065" s="1"/>
      <c r="F1065" s="1"/>
      <c r="G1065" s="1"/>
      <c r="H1065" s="1"/>
      <c r="I1065" s="1"/>
      <c r="J1065" s="1"/>
      <c r="K1065" s="1"/>
      <c r="L1065" s="1"/>
      <c r="M1065" s="14"/>
      <c r="N1065" s="11"/>
    </row>
    <row r="1066" spans="1:14" ht="15.75" customHeight="1" x14ac:dyDescent="0.25">
      <c r="A1066" s="1"/>
      <c r="B1066" s="1"/>
      <c r="C1066" s="1"/>
      <c r="D1066" s="1"/>
      <c r="E1066" s="1"/>
      <c r="F1066" s="1"/>
      <c r="G1066" s="1"/>
      <c r="H1066" s="1"/>
      <c r="I1066" s="1"/>
      <c r="J1066" s="1"/>
      <c r="K1066" s="1"/>
      <c r="L1066" s="1"/>
      <c r="M1066" s="14"/>
      <c r="N1066" s="11"/>
    </row>
    <row r="1067" spans="1:14" ht="15.75" customHeight="1" x14ac:dyDescent="0.25">
      <c r="A1067" s="1"/>
      <c r="B1067" s="1"/>
      <c r="C1067" s="1"/>
      <c r="D1067" s="1"/>
      <c r="E1067" s="1"/>
      <c r="F1067" s="1"/>
      <c r="G1067" s="1"/>
      <c r="H1067" s="1"/>
      <c r="I1067" s="1"/>
      <c r="J1067" s="1"/>
      <c r="K1067" s="1"/>
      <c r="L1067" s="1"/>
      <c r="M1067" s="14"/>
      <c r="N1067" s="11"/>
    </row>
    <row r="1068" spans="1:14" ht="15.75" customHeight="1" x14ac:dyDescent="0.25">
      <c r="A1068" s="1"/>
      <c r="B1068" s="1"/>
      <c r="C1068" s="1"/>
      <c r="D1068" s="1"/>
      <c r="E1068" s="1"/>
      <c r="F1068" s="1"/>
      <c r="G1068" s="1"/>
      <c r="H1068" s="1"/>
      <c r="I1068" s="1"/>
      <c r="J1068" s="1"/>
      <c r="K1068" s="1"/>
      <c r="L1068" s="1"/>
      <c r="M1068" s="14"/>
      <c r="N1068" s="11"/>
    </row>
    <row r="1069" spans="1:14" ht="15.75" customHeight="1" x14ac:dyDescent="0.25">
      <c r="A1069" s="1"/>
      <c r="B1069" s="1"/>
      <c r="C1069" s="1"/>
      <c r="D1069" s="1"/>
      <c r="E1069" s="1"/>
      <c r="F1069" s="1"/>
      <c r="G1069" s="1"/>
      <c r="H1069" s="1"/>
      <c r="I1069" s="1"/>
      <c r="J1069" s="1"/>
      <c r="K1069" s="1"/>
      <c r="L1069" s="1"/>
      <c r="M1069" s="14"/>
      <c r="N1069" s="11"/>
    </row>
    <row r="1070" spans="1:14" ht="15.75" customHeight="1" x14ac:dyDescent="0.25">
      <c r="A1070" s="1"/>
      <c r="B1070" s="1"/>
      <c r="C1070" s="1"/>
      <c r="D1070" s="1"/>
      <c r="E1070" s="1"/>
      <c r="F1070" s="1"/>
      <c r="G1070" s="1"/>
      <c r="H1070" s="1"/>
      <c r="I1070" s="1"/>
      <c r="J1070" s="1"/>
      <c r="K1070" s="1"/>
      <c r="L1070" s="1"/>
      <c r="M1070" s="14"/>
      <c r="N1070" s="11"/>
    </row>
    <row r="1071" spans="1:14" ht="15.75" customHeight="1" x14ac:dyDescent="0.25">
      <c r="A1071" s="1"/>
      <c r="B1071" s="1"/>
      <c r="C1071" s="1"/>
      <c r="D1071" s="1"/>
      <c r="E1071" s="1"/>
      <c r="F1071" s="1"/>
      <c r="G1071" s="1"/>
      <c r="H1071" s="1"/>
      <c r="I1071" s="1"/>
      <c r="J1071" s="1"/>
      <c r="K1071" s="1"/>
      <c r="L1071" s="1"/>
      <c r="M1071" s="14"/>
      <c r="N1071" s="11"/>
    </row>
    <row r="1072" spans="1:14" ht="15.75" customHeight="1" x14ac:dyDescent="0.25">
      <c r="A1072" s="1"/>
      <c r="B1072" s="1"/>
      <c r="C1072" s="1"/>
      <c r="D1072" s="1"/>
      <c r="E1072" s="1"/>
      <c r="F1072" s="1"/>
      <c r="G1072" s="1"/>
      <c r="H1072" s="1"/>
      <c r="I1072" s="1"/>
      <c r="J1072" s="1"/>
      <c r="K1072" s="1"/>
      <c r="L1072" s="1"/>
      <c r="M1072" s="14"/>
      <c r="N1072" s="11"/>
    </row>
    <row r="1073" spans="1:14" ht="15.75" customHeight="1" x14ac:dyDescent="0.25">
      <c r="A1073" s="1"/>
      <c r="B1073" s="1"/>
      <c r="C1073" s="1"/>
      <c r="D1073" s="1"/>
      <c r="E1073" s="1"/>
      <c r="F1073" s="1"/>
      <c r="G1073" s="1"/>
      <c r="H1073" s="1"/>
      <c r="I1073" s="1"/>
      <c r="J1073" s="1"/>
      <c r="K1073" s="1"/>
      <c r="L1073" s="1"/>
      <c r="M1073" s="14"/>
      <c r="N1073" s="11"/>
    </row>
    <row r="1074" spans="1:14" ht="15.75" customHeight="1" x14ac:dyDescent="0.25">
      <c r="A1074" s="1"/>
      <c r="B1074" s="1"/>
      <c r="C1074" s="1"/>
      <c r="D1074" s="1"/>
      <c r="E1074" s="1"/>
      <c r="F1074" s="1"/>
      <c r="G1074" s="1"/>
      <c r="H1074" s="1"/>
      <c r="I1074" s="1"/>
      <c r="J1074" s="1"/>
      <c r="K1074" s="1"/>
      <c r="L1074" s="1"/>
      <c r="M1074" s="14"/>
      <c r="N1074" s="11"/>
    </row>
    <row r="1075" spans="1:14" ht="15.75" customHeight="1" x14ac:dyDescent="0.25">
      <c r="A1075" s="1"/>
      <c r="B1075" s="1"/>
      <c r="C1075" s="1"/>
      <c r="D1075" s="1"/>
      <c r="E1075" s="1"/>
      <c r="F1075" s="1"/>
      <c r="G1075" s="1"/>
      <c r="H1075" s="1"/>
      <c r="I1075" s="1"/>
      <c r="J1075" s="1"/>
      <c r="K1075" s="1"/>
      <c r="L1075" s="1"/>
      <c r="M1075" s="14"/>
      <c r="N1075" s="11"/>
    </row>
    <row r="1076" spans="1:14" ht="15.75" customHeight="1" x14ac:dyDescent="0.25">
      <c r="A1076" s="1"/>
      <c r="B1076" s="1"/>
      <c r="C1076" s="1"/>
      <c r="D1076" s="1"/>
      <c r="E1076" s="1"/>
      <c r="F1076" s="1"/>
      <c r="G1076" s="1"/>
      <c r="H1076" s="1"/>
      <c r="I1076" s="1"/>
      <c r="J1076" s="1"/>
      <c r="K1076" s="1"/>
      <c r="L1076" s="1"/>
      <c r="M1076" s="14"/>
      <c r="N1076" s="11"/>
    </row>
    <row r="1077" spans="1:14" ht="15.75" customHeight="1" x14ac:dyDescent="0.25">
      <c r="A1077" s="1"/>
      <c r="B1077" s="1"/>
      <c r="C1077" s="1"/>
      <c r="D1077" s="1"/>
      <c r="E1077" s="1"/>
      <c r="F1077" s="1"/>
      <c r="G1077" s="1"/>
      <c r="H1077" s="1"/>
      <c r="I1077" s="1"/>
      <c r="J1077" s="1"/>
      <c r="K1077" s="1"/>
      <c r="L1077" s="1"/>
      <c r="M1077" s="14"/>
      <c r="N1077" s="11"/>
    </row>
    <row r="1078" spans="1:14" ht="15.75" customHeight="1" x14ac:dyDescent="0.25">
      <c r="A1078" s="1"/>
      <c r="B1078" s="1"/>
      <c r="C1078" s="1"/>
      <c r="D1078" s="1"/>
      <c r="E1078" s="1"/>
      <c r="F1078" s="1"/>
      <c r="G1078" s="1"/>
      <c r="H1078" s="1"/>
      <c r="I1078" s="1"/>
      <c r="J1078" s="1"/>
      <c r="K1078" s="1"/>
      <c r="L1078" s="1"/>
      <c r="M1078" s="14"/>
      <c r="N1078" s="11"/>
    </row>
    <row r="1079" spans="1:14" ht="15.75" customHeight="1" x14ac:dyDescent="0.25">
      <c r="A1079" s="1"/>
      <c r="B1079" s="1"/>
      <c r="C1079" s="1"/>
      <c r="D1079" s="1"/>
      <c r="E1079" s="1"/>
      <c r="F1079" s="1"/>
      <c r="G1079" s="1"/>
      <c r="H1079" s="1"/>
      <c r="I1079" s="1"/>
      <c r="J1079" s="1"/>
      <c r="K1079" s="1"/>
      <c r="L1079" s="1"/>
      <c r="M1079" s="14"/>
      <c r="N1079" s="11"/>
    </row>
    <row r="1080" spans="1:14" ht="15.75" customHeight="1" x14ac:dyDescent="0.25">
      <c r="A1080" s="1"/>
      <c r="B1080" s="1"/>
      <c r="C1080" s="1"/>
      <c r="D1080" s="1"/>
      <c r="E1080" s="1"/>
      <c r="F1080" s="1"/>
      <c r="G1080" s="1"/>
      <c r="H1080" s="1"/>
      <c r="I1080" s="1"/>
      <c r="J1080" s="1"/>
      <c r="K1080" s="1"/>
      <c r="L1080" s="1"/>
      <c r="M1080" s="14"/>
      <c r="N1080" s="11"/>
    </row>
    <row r="1081" spans="1:14" ht="15.75" customHeight="1" x14ac:dyDescent="0.25">
      <c r="A1081" s="1"/>
      <c r="B1081" s="1"/>
      <c r="C1081" s="1"/>
      <c r="D1081" s="1"/>
      <c r="E1081" s="1"/>
      <c r="F1081" s="1"/>
      <c r="G1081" s="1"/>
      <c r="H1081" s="1"/>
      <c r="I1081" s="1"/>
      <c r="J1081" s="1"/>
      <c r="K1081" s="1"/>
      <c r="L1081" s="1"/>
      <c r="M1081" s="14"/>
      <c r="N1081" s="11"/>
    </row>
    <row r="1082" spans="1:14" ht="15.75" customHeight="1" x14ac:dyDescent="0.25">
      <c r="A1082" s="1"/>
      <c r="B1082" s="1"/>
      <c r="C1082" s="1"/>
      <c r="D1082" s="1"/>
      <c r="E1082" s="1"/>
      <c r="F1082" s="1"/>
      <c r="G1082" s="1"/>
      <c r="H1082" s="1"/>
      <c r="I1082" s="1"/>
      <c r="J1082" s="1"/>
      <c r="K1082" s="1"/>
      <c r="L1082" s="1"/>
      <c r="M1082" s="14"/>
      <c r="N1082" s="11"/>
    </row>
    <row r="1083" spans="1:14" ht="15.75" customHeight="1" x14ac:dyDescent="0.25">
      <c r="A1083" s="1"/>
      <c r="B1083" s="1"/>
      <c r="C1083" s="1"/>
      <c r="D1083" s="1"/>
      <c r="E1083" s="1"/>
      <c r="F1083" s="1"/>
      <c r="G1083" s="1"/>
      <c r="H1083" s="1"/>
      <c r="I1083" s="1"/>
      <c r="J1083" s="1"/>
      <c r="K1083" s="1"/>
      <c r="L1083" s="1"/>
      <c r="M1083" s="14"/>
      <c r="N1083" s="11"/>
    </row>
    <row r="1084" spans="1:14" ht="15.75" customHeight="1" x14ac:dyDescent="0.25">
      <c r="A1084" s="1"/>
      <c r="B1084" s="1"/>
      <c r="C1084" s="1"/>
      <c r="D1084" s="1"/>
      <c r="E1084" s="1"/>
      <c r="F1084" s="1"/>
      <c r="G1084" s="1"/>
      <c r="H1084" s="1"/>
      <c r="I1084" s="1"/>
      <c r="J1084" s="1"/>
      <c r="K1084" s="1"/>
      <c r="L1084" s="1"/>
      <c r="M1084" s="14"/>
      <c r="N1084" s="11"/>
    </row>
    <row r="1085" spans="1:14" ht="15.75" customHeight="1" x14ac:dyDescent="0.25">
      <c r="A1085" s="1"/>
      <c r="B1085" s="1"/>
      <c r="C1085" s="1"/>
      <c r="D1085" s="1"/>
      <c r="E1085" s="1"/>
      <c r="F1085" s="1"/>
      <c r="G1085" s="1"/>
      <c r="H1085" s="1"/>
      <c r="I1085" s="1"/>
      <c r="J1085" s="1"/>
      <c r="K1085" s="1"/>
      <c r="L1085" s="1"/>
      <c r="M1085" s="14"/>
      <c r="N1085" s="11"/>
    </row>
    <row r="1086" spans="1:14" ht="15.75" customHeight="1" x14ac:dyDescent="0.25">
      <c r="A1086" s="1"/>
      <c r="B1086" s="1"/>
      <c r="C1086" s="1"/>
      <c r="D1086" s="1"/>
      <c r="E1086" s="1"/>
      <c r="F1086" s="1"/>
      <c r="G1086" s="1"/>
      <c r="H1086" s="1"/>
      <c r="I1086" s="1"/>
      <c r="J1086" s="1"/>
      <c r="K1086" s="1"/>
      <c r="L1086" s="1"/>
      <c r="M1086" s="14"/>
      <c r="N1086" s="11"/>
    </row>
    <row r="1087" spans="1:14" ht="15.75" customHeight="1" x14ac:dyDescent="0.25">
      <c r="A1087" s="1"/>
      <c r="B1087" s="1"/>
      <c r="C1087" s="1"/>
      <c r="D1087" s="1"/>
      <c r="E1087" s="1"/>
      <c r="F1087" s="1"/>
      <c r="G1087" s="1"/>
      <c r="H1087" s="1"/>
      <c r="I1087" s="1"/>
      <c r="J1087" s="1"/>
      <c r="K1087" s="1"/>
      <c r="L1087" s="1"/>
      <c r="M1087" s="14"/>
      <c r="N1087" s="11"/>
    </row>
    <row r="1088" spans="1:14" ht="15.75" customHeight="1" x14ac:dyDescent="0.25">
      <c r="A1088" s="1"/>
      <c r="B1088" s="1"/>
      <c r="C1088" s="1"/>
      <c r="D1088" s="1"/>
      <c r="E1088" s="1"/>
      <c r="F1088" s="1"/>
      <c r="G1088" s="1"/>
      <c r="H1088" s="1"/>
      <c r="I1088" s="1"/>
      <c r="J1088" s="1"/>
      <c r="K1088" s="1"/>
      <c r="L1088" s="1"/>
      <c r="M1088" s="14"/>
      <c r="N1088" s="11"/>
    </row>
    <row r="1089" spans="1:14" ht="15.75" customHeight="1" x14ac:dyDescent="0.25">
      <c r="A1089" s="1"/>
      <c r="B1089" s="1"/>
      <c r="C1089" s="1"/>
      <c r="D1089" s="1"/>
      <c r="E1089" s="1"/>
      <c r="F1089" s="1"/>
      <c r="G1089" s="1"/>
      <c r="H1089" s="1"/>
      <c r="I1089" s="1"/>
      <c r="J1089" s="1"/>
      <c r="K1089" s="1"/>
      <c r="L1089" s="1"/>
      <c r="M1089" s="14"/>
      <c r="N1089" s="11"/>
    </row>
    <row r="1090" spans="1:14" ht="15.75" customHeight="1" x14ac:dyDescent="0.25">
      <c r="A1090" s="1"/>
      <c r="B1090" s="1"/>
      <c r="C1090" s="1"/>
      <c r="D1090" s="1"/>
      <c r="E1090" s="1"/>
      <c r="F1090" s="1"/>
      <c r="G1090" s="1"/>
      <c r="H1090" s="1"/>
      <c r="I1090" s="1"/>
      <c r="J1090" s="1"/>
      <c r="K1090" s="1"/>
      <c r="L1090" s="1"/>
      <c r="M1090" s="14"/>
      <c r="N1090" s="11"/>
    </row>
    <row r="1091" spans="1:14" ht="15.75" customHeight="1" x14ac:dyDescent="0.25">
      <c r="A1091" s="1"/>
      <c r="B1091" s="1"/>
      <c r="C1091" s="1"/>
      <c r="D1091" s="1"/>
      <c r="E1091" s="1"/>
      <c r="F1091" s="1"/>
      <c r="G1091" s="1"/>
      <c r="H1091" s="1"/>
      <c r="I1091" s="1"/>
      <c r="J1091" s="1"/>
      <c r="K1091" s="1"/>
      <c r="L1091" s="1"/>
      <c r="M1091" s="14"/>
      <c r="N1091" s="11"/>
    </row>
    <row r="1092" spans="1:14" ht="15.75" customHeight="1" x14ac:dyDescent="0.25">
      <c r="A1092" s="1"/>
      <c r="B1092" s="1"/>
      <c r="C1092" s="1"/>
      <c r="D1092" s="1"/>
      <c r="E1092" s="1"/>
      <c r="F1092" s="1"/>
      <c r="G1092" s="1"/>
      <c r="H1092" s="1"/>
      <c r="I1092" s="1"/>
      <c r="J1092" s="1"/>
      <c r="K1092" s="1"/>
      <c r="L1092" s="1"/>
      <c r="M1092" s="14"/>
      <c r="N1092" s="11"/>
    </row>
    <row r="1093" spans="1:14" ht="15.75" customHeight="1" x14ac:dyDescent="0.25">
      <c r="A1093" s="1"/>
      <c r="B1093" s="1"/>
      <c r="C1093" s="1"/>
      <c r="D1093" s="1"/>
      <c r="E1093" s="1"/>
      <c r="F1093" s="1"/>
      <c r="G1093" s="1"/>
      <c r="H1093" s="1"/>
      <c r="I1093" s="1"/>
      <c r="J1093" s="1"/>
      <c r="K1093" s="1"/>
      <c r="L1093" s="1"/>
      <c r="M1093" s="14"/>
      <c r="N1093" s="11"/>
    </row>
    <row r="1094" spans="1:14" ht="15.75" customHeight="1" x14ac:dyDescent="0.25">
      <c r="A1094" s="1"/>
      <c r="B1094" s="1"/>
      <c r="C1094" s="1"/>
      <c r="D1094" s="1"/>
      <c r="E1094" s="1"/>
      <c r="F1094" s="1"/>
      <c r="G1094" s="1"/>
      <c r="H1094" s="1"/>
      <c r="I1094" s="1"/>
      <c r="J1094" s="1"/>
      <c r="K1094" s="1"/>
      <c r="L1094" s="1"/>
      <c r="M1094" s="14"/>
      <c r="N1094" s="11"/>
    </row>
    <row r="1095" spans="1:14" ht="15.75" customHeight="1" x14ac:dyDescent="0.25">
      <c r="A1095" s="1"/>
      <c r="B1095" s="1"/>
      <c r="C1095" s="1"/>
      <c r="D1095" s="1"/>
      <c r="E1095" s="1"/>
      <c r="F1095" s="1"/>
      <c r="G1095" s="1"/>
      <c r="H1095" s="1"/>
      <c r="I1095" s="1"/>
      <c r="J1095" s="1"/>
      <c r="K1095" s="1"/>
      <c r="L1095" s="1"/>
      <c r="M1095" s="14"/>
      <c r="N1095" s="11"/>
    </row>
    <row r="1096" spans="1:14" ht="15.75" customHeight="1" x14ac:dyDescent="0.25">
      <c r="A1096" s="1"/>
      <c r="B1096" s="1"/>
      <c r="C1096" s="1"/>
      <c r="D1096" s="1"/>
      <c r="E1096" s="1"/>
      <c r="F1096" s="1"/>
      <c r="G1096" s="1"/>
      <c r="H1096" s="1"/>
      <c r="I1096" s="1"/>
      <c r="J1096" s="1"/>
      <c r="K1096" s="1"/>
      <c r="L1096" s="1"/>
      <c r="M1096" s="14"/>
      <c r="N1096" s="11"/>
    </row>
    <row r="1097" spans="1:14" ht="15.75" customHeight="1" x14ac:dyDescent="0.25">
      <c r="A1097" s="1"/>
      <c r="B1097" s="1"/>
      <c r="C1097" s="1"/>
      <c r="D1097" s="1"/>
      <c r="E1097" s="1"/>
      <c r="F1097" s="1"/>
      <c r="G1097" s="1"/>
      <c r="H1097" s="1"/>
      <c r="I1097" s="1"/>
      <c r="J1097" s="1"/>
      <c r="K1097" s="1"/>
      <c r="L1097" s="1"/>
      <c r="M1097" s="14"/>
      <c r="N1097" s="11"/>
    </row>
    <row r="1098" spans="1:14" ht="15.75" customHeight="1" x14ac:dyDescent="0.25">
      <c r="A1098" s="1"/>
      <c r="B1098" s="1"/>
      <c r="C1098" s="1"/>
      <c r="D1098" s="1"/>
      <c r="E1098" s="1"/>
      <c r="F1098" s="1"/>
      <c r="G1098" s="1"/>
      <c r="H1098" s="1"/>
      <c r="I1098" s="1"/>
      <c r="J1098" s="1"/>
      <c r="K1098" s="1"/>
      <c r="L1098" s="1"/>
      <c r="M1098" s="14"/>
      <c r="N1098" s="11"/>
    </row>
    <row r="1099" spans="1:14" ht="15.75" customHeight="1" x14ac:dyDescent="0.25">
      <c r="A1099" s="1"/>
      <c r="B1099" s="1"/>
      <c r="C1099" s="1"/>
      <c r="D1099" s="1"/>
      <c r="E1099" s="1"/>
      <c r="F1099" s="1"/>
      <c r="G1099" s="1"/>
      <c r="H1099" s="1"/>
      <c r="I1099" s="1"/>
      <c r="J1099" s="1"/>
      <c r="K1099" s="1"/>
      <c r="L1099" s="1"/>
      <c r="M1099" s="14"/>
      <c r="N1099" s="11"/>
    </row>
    <row r="1100" spans="1:14" ht="15.75" customHeight="1" x14ac:dyDescent="0.25">
      <c r="A1100" s="1"/>
      <c r="B1100" s="1"/>
      <c r="C1100" s="1"/>
      <c r="D1100" s="1"/>
      <c r="E1100" s="1"/>
      <c r="F1100" s="1"/>
      <c r="G1100" s="1"/>
      <c r="H1100" s="1"/>
      <c r="I1100" s="1"/>
      <c r="J1100" s="1"/>
      <c r="K1100" s="1"/>
      <c r="L1100" s="1"/>
      <c r="M1100" s="14"/>
      <c r="N1100" s="11"/>
    </row>
    <row r="1101" spans="1:14" ht="15.75" customHeight="1" x14ac:dyDescent="0.25">
      <c r="A1101" s="1"/>
      <c r="B1101" s="1"/>
      <c r="C1101" s="1"/>
      <c r="D1101" s="1"/>
      <c r="E1101" s="1"/>
      <c r="F1101" s="1"/>
      <c r="G1101" s="1"/>
      <c r="H1101" s="1"/>
      <c r="I1101" s="1"/>
      <c r="J1101" s="1"/>
      <c r="K1101" s="1"/>
      <c r="L1101" s="1"/>
      <c r="M1101" s="14"/>
      <c r="N1101" s="11"/>
    </row>
    <row r="1102" spans="1:14" ht="15.75" customHeight="1" x14ac:dyDescent="0.25">
      <c r="A1102" s="1"/>
      <c r="B1102" s="1"/>
      <c r="C1102" s="1"/>
      <c r="D1102" s="1"/>
      <c r="E1102" s="1"/>
      <c r="F1102" s="1"/>
      <c r="G1102" s="1"/>
      <c r="H1102" s="1"/>
      <c r="I1102" s="1"/>
      <c r="J1102" s="1"/>
      <c r="K1102" s="1"/>
      <c r="L1102" s="1"/>
      <c r="M1102" s="14"/>
      <c r="N1102" s="11"/>
    </row>
    <row r="1103" spans="1:14" ht="15.75" customHeight="1" x14ac:dyDescent="0.25">
      <c r="A1103" s="1"/>
      <c r="B1103" s="1"/>
      <c r="C1103" s="1"/>
      <c r="D1103" s="1"/>
      <c r="E1103" s="1"/>
      <c r="F1103" s="1"/>
      <c r="G1103" s="1"/>
      <c r="H1103" s="1"/>
      <c r="I1103" s="1"/>
      <c r="J1103" s="1"/>
      <c r="K1103" s="1"/>
      <c r="L1103" s="1"/>
      <c r="M1103" s="14"/>
      <c r="N1103" s="11"/>
    </row>
    <row r="1104" spans="1:14" ht="15.75" customHeight="1" x14ac:dyDescent="0.25">
      <c r="A1104" s="1"/>
      <c r="B1104" s="1"/>
      <c r="C1104" s="1"/>
      <c r="D1104" s="1"/>
      <c r="E1104" s="1"/>
      <c r="F1104" s="1"/>
      <c r="G1104" s="1"/>
      <c r="H1104" s="1"/>
      <c r="I1104" s="1"/>
      <c r="J1104" s="1"/>
      <c r="K1104" s="1"/>
      <c r="L1104" s="1"/>
      <c r="M1104" s="14"/>
      <c r="N1104" s="11"/>
    </row>
    <row r="1105" spans="1:14" ht="15.75" customHeight="1" x14ac:dyDescent="0.25">
      <c r="A1105" s="1"/>
      <c r="B1105" s="1"/>
      <c r="C1105" s="1"/>
      <c r="D1105" s="1"/>
      <c r="E1105" s="1"/>
      <c r="F1105" s="1"/>
      <c r="G1105" s="1"/>
      <c r="H1105" s="1"/>
      <c r="I1105" s="1"/>
      <c r="J1105" s="1"/>
      <c r="K1105" s="1"/>
      <c r="L1105" s="1"/>
      <c r="M1105" s="14"/>
      <c r="N1105" s="11"/>
    </row>
    <row r="1106" spans="1:14" ht="15.75" customHeight="1" x14ac:dyDescent="0.25">
      <c r="A1106" s="1"/>
      <c r="B1106" s="1"/>
      <c r="C1106" s="1"/>
      <c r="D1106" s="1"/>
      <c r="E1106" s="1"/>
      <c r="F1106" s="1"/>
      <c r="G1106" s="1"/>
      <c r="H1106" s="1"/>
      <c r="I1106" s="1"/>
      <c r="J1106" s="1"/>
      <c r="K1106" s="1"/>
      <c r="L1106" s="1"/>
      <c r="M1106" s="14"/>
      <c r="N1106" s="11"/>
    </row>
    <row r="1107" spans="1:14" ht="15.75" customHeight="1" x14ac:dyDescent="0.25">
      <c r="A1107" s="1"/>
      <c r="B1107" s="1"/>
      <c r="C1107" s="1"/>
      <c r="D1107" s="1"/>
      <c r="E1107" s="1"/>
      <c r="F1107" s="1"/>
      <c r="G1107" s="1"/>
      <c r="H1107" s="1"/>
      <c r="I1107" s="1"/>
      <c r="J1107" s="1"/>
      <c r="K1107" s="1"/>
      <c r="L1107" s="1"/>
      <c r="M1107" s="14"/>
      <c r="N1107" s="11"/>
    </row>
    <row r="1108" spans="1:14" ht="15.75" customHeight="1" x14ac:dyDescent="0.25">
      <c r="A1108" s="1"/>
      <c r="B1108" s="1"/>
      <c r="C1108" s="1"/>
      <c r="D1108" s="1"/>
      <c r="E1108" s="1"/>
      <c r="F1108" s="1"/>
      <c r="G1108" s="1"/>
      <c r="H1108" s="1"/>
      <c r="I1108" s="1"/>
      <c r="J1108" s="1"/>
      <c r="K1108" s="1"/>
      <c r="L1108" s="1"/>
      <c r="M1108" s="14"/>
      <c r="N1108" s="11"/>
    </row>
    <row r="1109" spans="1:14" ht="15.75" customHeight="1" x14ac:dyDescent="0.25">
      <c r="A1109" s="1"/>
      <c r="B1109" s="1"/>
      <c r="C1109" s="1"/>
      <c r="D1109" s="1"/>
      <c r="E1109" s="1"/>
      <c r="F1109" s="1"/>
      <c r="G1109" s="1"/>
      <c r="H1109" s="1"/>
      <c r="I1109" s="1"/>
      <c r="J1109" s="1"/>
      <c r="K1109" s="1"/>
      <c r="L1109" s="1"/>
      <c r="M1109" s="14"/>
      <c r="N1109" s="11"/>
    </row>
    <row r="1110" spans="1:14" ht="15.75" customHeight="1" x14ac:dyDescent="0.25">
      <c r="A1110" s="1"/>
      <c r="B1110" s="1"/>
      <c r="C1110" s="1"/>
      <c r="D1110" s="1"/>
      <c r="E1110" s="1"/>
      <c r="F1110" s="1"/>
      <c r="G1110" s="1"/>
      <c r="H1110" s="1"/>
      <c r="I1110" s="1"/>
      <c r="J1110" s="1"/>
      <c r="K1110" s="1"/>
      <c r="L1110" s="1"/>
      <c r="M1110" s="14"/>
      <c r="N1110" s="11"/>
    </row>
    <row r="1111" spans="1:14" ht="15.75" customHeight="1" x14ac:dyDescent="0.25">
      <c r="A1111" s="1"/>
      <c r="B1111" s="1"/>
      <c r="C1111" s="1"/>
      <c r="D1111" s="1"/>
      <c r="E1111" s="1"/>
      <c r="F1111" s="1"/>
      <c r="G1111" s="1"/>
      <c r="H1111" s="1"/>
      <c r="I1111" s="1"/>
      <c r="J1111" s="1"/>
      <c r="K1111" s="1"/>
      <c r="L1111" s="1"/>
      <c r="M1111" s="14"/>
      <c r="N1111" s="11"/>
    </row>
    <row r="1112" spans="1:14" ht="15.75" customHeight="1" x14ac:dyDescent="0.25">
      <c r="A1112" s="1"/>
      <c r="B1112" s="1"/>
      <c r="C1112" s="1"/>
      <c r="D1112" s="1"/>
      <c r="E1112" s="1"/>
      <c r="F1112" s="1"/>
      <c r="G1112" s="1"/>
      <c r="H1112" s="1"/>
      <c r="I1112" s="1"/>
      <c r="J1112" s="1"/>
      <c r="K1112" s="1"/>
      <c r="L1112" s="1"/>
      <c r="M1112" s="14"/>
      <c r="N1112" s="11"/>
    </row>
    <row r="1113" spans="1:14" ht="15.75" customHeight="1" x14ac:dyDescent="0.25">
      <c r="A1113" s="1"/>
      <c r="B1113" s="1"/>
      <c r="C1113" s="1"/>
      <c r="D1113" s="1"/>
      <c r="E1113" s="1"/>
      <c r="F1113" s="1"/>
      <c r="G1113" s="1"/>
      <c r="H1113" s="1"/>
      <c r="I1113" s="1"/>
      <c r="J1113" s="1"/>
      <c r="K1113" s="1"/>
      <c r="L1113" s="1"/>
      <c r="M1113" s="14"/>
      <c r="N1113" s="11"/>
    </row>
    <row r="1114" spans="1:14" ht="15.75" customHeight="1" x14ac:dyDescent="0.25">
      <c r="A1114" s="1"/>
      <c r="B1114" s="1"/>
      <c r="C1114" s="1"/>
      <c r="D1114" s="1"/>
      <c r="E1114" s="1"/>
      <c r="F1114" s="1"/>
      <c r="G1114" s="1"/>
      <c r="H1114" s="1"/>
      <c r="I1114" s="1"/>
      <c r="J1114" s="1"/>
      <c r="K1114" s="1"/>
      <c r="L1114" s="1"/>
      <c r="M1114" s="14"/>
      <c r="N1114" s="11"/>
    </row>
    <row r="1115" spans="1:14" ht="15.75" customHeight="1" x14ac:dyDescent="0.25">
      <c r="A1115" s="1"/>
      <c r="B1115" s="1"/>
      <c r="C1115" s="1"/>
      <c r="D1115" s="1"/>
      <c r="E1115" s="1"/>
      <c r="F1115" s="1"/>
      <c r="G1115" s="1"/>
      <c r="H1115" s="1"/>
      <c r="I1115" s="1"/>
      <c r="J1115" s="1"/>
      <c r="K1115" s="1"/>
      <c r="L1115" s="1"/>
      <c r="M1115" s="14"/>
      <c r="N1115" s="11"/>
    </row>
    <row r="1116" spans="1:14" ht="15.75" customHeight="1" x14ac:dyDescent="0.25">
      <c r="A1116" s="1"/>
      <c r="B1116" s="1"/>
      <c r="C1116" s="1"/>
      <c r="D1116" s="1"/>
      <c r="E1116" s="1"/>
      <c r="F1116" s="1"/>
      <c r="G1116" s="1"/>
      <c r="H1116" s="1"/>
      <c r="I1116" s="1"/>
      <c r="J1116" s="1"/>
      <c r="K1116" s="1"/>
      <c r="L1116" s="1"/>
      <c r="M1116" s="14"/>
      <c r="N1116" s="11"/>
    </row>
    <row r="1117" spans="1:14" ht="15.75" customHeight="1" x14ac:dyDescent="0.25">
      <c r="A1117" s="1"/>
      <c r="B1117" s="1"/>
      <c r="C1117" s="1"/>
      <c r="D1117" s="1"/>
      <c r="E1117" s="1"/>
      <c r="F1117" s="1"/>
      <c r="G1117" s="1"/>
      <c r="H1117" s="1"/>
      <c r="I1117" s="1"/>
      <c r="J1117" s="1"/>
      <c r="K1117" s="1"/>
      <c r="L1117" s="1"/>
      <c r="M1117" s="14"/>
      <c r="N1117" s="11"/>
    </row>
    <row r="1118" spans="1:14" ht="15.75" customHeight="1" x14ac:dyDescent="0.25">
      <c r="A1118" s="1"/>
      <c r="B1118" s="1"/>
      <c r="C1118" s="1"/>
      <c r="D1118" s="1"/>
      <c r="E1118" s="1"/>
      <c r="F1118" s="1"/>
      <c r="G1118" s="1"/>
      <c r="H1118" s="1"/>
      <c r="I1118" s="1"/>
      <c r="J1118" s="1"/>
      <c r="K1118" s="1"/>
      <c r="L1118" s="1"/>
      <c r="M1118" s="14"/>
      <c r="N1118" s="11"/>
    </row>
    <row r="1119" spans="1:14" ht="15.75" customHeight="1" x14ac:dyDescent="0.25">
      <c r="A1119" s="1"/>
      <c r="B1119" s="1"/>
      <c r="C1119" s="1"/>
      <c r="D1119" s="1"/>
      <c r="E1119" s="1"/>
      <c r="F1119" s="1"/>
      <c r="G1119" s="1"/>
      <c r="H1119" s="1"/>
      <c r="I1119" s="1"/>
      <c r="J1119" s="1"/>
      <c r="K1119" s="1"/>
      <c r="L1119" s="1"/>
      <c r="M1119" s="14"/>
      <c r="N1119" s="11"/>
    </row>
    <row r="1120" spans="1:14" ht="15.75" customHeight="1" x14ac:dyDescent="0.25">
      <c r="A1120" s="1"/>
      <c r="B1120" s="1"/>
      <c r="C1120" s="1"/>
      <c r="D1120" s="1"/>
      <c r="E1120" s="1"/>
      <c r="F1120" s="1"/>
      <c r="G1120" s="1"/>
      <c r="H1120" s="1"/>
      <c r="I1120" s="1"/>
      <c r="J1120" s="1"/>
      <c r="K1120" s="1"/>
      <c r="L1120" s="1"/>
      <c r="M1120" s="14"/>
      <c r="N1120" s="11"/>
    </row>
    <row r="1121" spans="1:14" ht="15.75" customHeight="1" x14ac:dyDescent="0.25">
      <c r="A1121" s="1"/>
      <c r="B1121" s="1"/>
      <c r="C1121" s="1"/>
      <c r="D1121" s="1"/>
      <c r="E1121" s="1"/>
      <c r="F1121" s="1"/>
      <c r="G1121" s="1"/>
      <c r="H1121" s="1"/>
      <c r="I1121" s="1"/>
      <c r="J1121" s="1"/>
      <c r="K1121" s="1"/>
      <c r="L1121" s="1"/>
      <c r="M1121" s="14"/>
      <c r="N1121" s="11"/>
    </row>
    <row r="1122" spans="1:14" ht="15.75" customHeight="1" x14ac:dyDescent="0.25">
      <c r="A1122" s="1"/>
      <c r="B1122" s="1"/>
      <c r="C1122" s="1"/>
      <c r="D1122" s="1"/>
      <c r="E1122" s="1"/>
      <c r="F1122" s="1"/>
      <c r="G1122" s="1"/>
      <c r="H1122" s="1"/>
      <c r="I1122" s="1"/>
      <c r="J1122" s="1"/>
      <c r="K1122" s="1"/>
      <c r="L1122" s="1"/>
      <c r="M1122" s="14"/>
      <c r="N1122" s="11"/>
    </row>
    <row r="1123" spans="1:14" ht="15.75" customHeight="1" x14ac:dyDescent="0.25">
      <c r="A1123" s="1"/>
      <c r="B1123" s="1"/>
      <c r="C1123" s="1"/>
      <c r="D1123" s="1"/>
      <c r="E1123" s="1"/>
      <c r="F1123" s="1"/>
      <c r="G1123" s="1"/>
      <c r="H1123" s="1"/>
      <c r="I1123" s="1"/>
      <c r="J1123" s="1"/>
      <c r="K1123" s="1"/>
      <c r="L1123" s="1"/>
      <c r="M1123" s="14"/>
      <c r="N1123" s="11"/>
    </row>
    <row r="1124" spans="1:14" ht="15.75" customHeight="1" x14ac:dyDescent="0.25">
      <c r="A1124" s="1"/>
      <c r="B1124" s="1"/>
      <c r="C1124" s="1"/>
      <c r="D1124" s="1"/>
      <c r="E1124" s="1"/>
      <c r="F1124" s="1"/>
      <c r="G1124" s="1"/>
      <c r="H1124" s="1"/>
      <c r="I1124" s="1"/>
      <c r="J1124" s="1"/>
      <c r="K1124" s="1"/>
      <c r="L1124" s="1"/>
      <c r="M1124" s="14"/>
      <c r="N1124" s="11"/>
    </row>
    <row r="1125" spans="1:14" ht="15.75" customHeight="1" x14ac:dyDescent="0.25">
      <c r="A1125" s="1"/>
      <c r="B1125" s="1"/>
      <c r="C1125" s="1"/>
      <c r="D1125" s="1"/>
      <c r="E1125" s="1"/>
      <c r="F1125" s="1"/>
      <c r="G1125" s="1"/>
      <c r="H1125" s="1"/>
      <c r="I1125" s="1"/>
      <c r="J1125" s="1"/>
      <c r="K1125" s="1"/>
      <c r="L1125" s="1"/>
      <c r="M1125" s="14"/>
      <c r="N1125" s="11"/>
    </row>
    <row r="1126" spans="1:14" ht="15.75" customHeight="1" x14ac:dyDescent="0.25">
      <c r="A1126" s="1"/>
      <c r="B1126" s="1"/>
      <c r="C1126" s="1"/>
      <c r="D1126" s="1"/>
      <c r="E1126" s="1"/>
      <c r="F1126" s="1"/>
      <c r="G1126" s="1"/>
      <c r="H1126" s="1"/>
      <c r="I1126" s="1"/>
      <c r="J1126" s="1"/>
      <c r="K1126" s="1"/>
      <c r="L1126" s="1"/>
      <c r="M1126" s="14"/>
      <c r="N1126" s="11"/>
    </row>
    <row r="1127" spans="1:14" ht="15.75" customHeight="1" x14ac:dyDescent="0.25">
      <c r="A1127" s="1"/>
      <c r="B1127" s="1"/>
      <c r="C1127" s="1"/>
      <c r="D1127" s="1"/>
      <c r="E1127" s="1"/>
      <c r="F1127" s="1"/>
      <c r="G1127" s="1"/>
      <c r="H1127" s="1"/>
      <c r="I1127" s="1"/>
      <c r="J1127" s="1"/>
      <c r="K1127" s="1"/>
      <c r="L1127" s="1"/>
      <c r="M1127" s="14"/>
      <c r="N1127" s="11"/>
    </row>
    <row r="1128" spans="1:14" ht="15.75" customHeight="1" x14ac:dyDescent="0.25">
      <c r="A1128" s="1"/>
      <c r="B1128" s="1"/>
      <c r="C1128" s="1"/>
      <c r="D1128" s="1"/>
      <c r="E1128" s="1"/>
      <c r="F1128" s="1"/>
      <c r="G1128" s="1"/>
      <c r="H1128" s="1"/>
      <c r="I1128" s="1"/>
      <c r="J1128" s="1"/>
      <c r="K1128" s="1"/>
      <c r="L1128" s="1"/>
      <c r="M1128" s="14"/>
      <c r="N1128" s="11"/>
    </row>
    <row r="1129" spans="1:14" ht="15.75" customHeight="1" x14ac:dyDescent="0.25">
      <c r="A1129" s="1"/>
      <c r="B1129" s="1"/>
      <c r="C1129" s="1"/>
      <c r="D1129" s="1"/>
      <c r="E1129" s="1"/>
      <c r="F1129" s="1"/>
      <c r="G1129" s="1"/>
      <c r="H1129" s="1"/>
      <c r="I1129" s="1"/>
      <c r="J1129" s="1"/>
      <c r="K1129" s="1"/>
      <c r="L1129" s="1"/>
      <c r="M1129" s="14"/>
      <c r="N1129" s="11"/>
    </row>
    <row r="1130" spans="1:14" ht="15.75" customHeight="1" x14ac:dyDescent="0.25">
      <c r="A1130" s="1"/>
      <c r="B1130" s="1"/>
      <c r="C1130" s="1"/>
      <c r="D1130" s="1"/>
      <c r="E1130" s="1"/>
      <c r="F1130" s="1"/>
      <c r="G1130" s="1"/>
      <c r="H1130" s="1"/>
      <c r="I1130" s="1"/>
      <c r="J1130" s="1"/>
      <c r="K1130" s="1"/>
      <c r="L1130" s="1"/>
      <c r="M1130" s="14"/>
      <c r="N1130" s="11"/>
    </row>
    <row r="1131" spans="1:14" ht="15.75" customHeight="1" x14ac:dyDescent="0.25">
      <c r="A1131" s="1"/>
      <c r="B1131" s="1"/>
      <c r="C1131" s="1"/>
      <c r="D1131" s="1"/>
      <c r="E1131" s="1"/>
      <c r="F1131" s="1"/>
      <c r="G1131" s="1"/>
      <c r="H1131" s="1"/>
      <c r="I1131" s="1"/>
      <c r="J1131" s="1"/>
      <c r="K1131" s="1"/>
      <c r="L1131" s="1"/>
      <c r="M1131" s="14"/>
      <c r="N1131" s="11"/>
    </row>
    <row r="1132" spans="1:14" ht="15.75" customHeight="1" x14ac:dyDescent="0.25">
      <c r="A1132" s="1"/>
      <c r="B1132" s="1"/>
      <c r="C1132" s="1"/>
      <c r="D1132" s="1"/>
      <c r="E1132" s="1"/>
      <c r="F1132" s="1"/>
      <c r="G1132" s="1"/>
      <c r="H1132" s="1"/>
      <c r="I1132" s="1"/>
      <c r="J1132" s="1"/>
      <c r="K1132" s="1"/>
      <c r="L1132" s="1"/>
      <c r="M1132" s="14"/>
      <c r="N1132" s="11"/>
    </row>
    <row r="1133" spans="1:14" ht="15.75" customHeight="1" x14ac:dyDescent="0.25">
      <c r="A1133" s="1"/>
      <c r="B1133" s="1"/>
      <c r="C1133" s="1"/>
      <c r="D1133" s="1"/>
      <c r="E1133" s="1"/>
      <c r="F1133" s="1"/>
      <c r="G1133" s="1"/>
      <c r="H1133" s="1"/>
      <c r="I1133" s="1"/>
      <c r="J1133" s="1"/>
      <c r="K1133" s="1"/>
      <c r="L1133" s="1"/>
      <c r="M1133" s="14"/>
      <c r="N1133" s="11"/>
    </row>
    <row r="1134" spans="1:14" ht="15.75" customHeight="1" x14ac:dyDescent="0.25">
      <c r="A1134" s="1"/>
      <c r="B1134" s="1"/>
      <c r="C1134" s="1"/>
      <c r="D1134" s="1"/>
      <c r="E1134" s="1"/>
      <c r="F1134" s="1"/>
      <c r="G1134" s="1"/>
      <c r="H1134" s="1"/>
      <c r="I1134" s="1"/>
      <c r="J1134" s="1"/>
      <c r="K1134" s="1"/>
      <c r="L1134" s="1"/>
      <c r="M1134" s="14"/>
      <c r="N1134" s="11"/>
    </row>
    <row r="1135" spans="1:14" ht="15.75" customHeight="1" x14ac:dyDescent="0.25">
      <c r="A1135" s="1"/>
      <c r="B1135" s="1"/>
      <c r="C1135" s="1"/>
      <c r="D1135" s="1"/>
      <c r="E1135" s="1"/>
      <c r="F1135" s="1"/>
      <c r="G1135" s="1"/>
      <c r="H1135" s="1"/>
      <c r="I1135" s="1"/>
      <c r="J1135" s="1"/>
      <c r="K1135" s="1"/>
      <c r="L1135" s="1"/>
      <c r="M1135" s="14"/>
      <c r="N1135" s="11"/>
    </row>
    <row r="1136" spans="1:14" ht="15.75" customHeight="1" x14ac:dyDescent="0.25">
      <c r="A1136" s="1"/>
      <c r="B1136" s="1"/>
      <c r="C1136" s="1"/>
      <c r="D1136" s="1"/>
      <c r="E1136" s="1"/>
      <c r="F1136" s="1"/>
      <c r="G1136" s="1"/>
      <c r="H1136" s="1"/>
      <c r="I1136" s="1"/>
      <c r="J1136" s="1"/>
      <c r="K1136" s="1"/>
      <c r="L1136" s="1"/>
      <c r="M1136" s="14"/>
      <c r="N1136" s="11"/>
    </row>
    <row r="1137" spans="1:14" ht="15.75" customHeight="1" x14ac:dyDescent="0.25">
      <c r="A1137" s="1"/>
      <c r="B1137" s="1"/>
      <c r="C1137" s="1"/>
      <c r="D1137" s="1"/>
      <c r="E1137" s="1"/>
      <c r="F1137" s="1"/>
      <c r="G1137" s="1"/>
      <c r="H1137" s="1"/>
      <c r="I1137" s="1"/>
      <c r="J1137" s="1"/>
      <c r="K1137" s="1"/>
      <c r="L1137" s="1"/>
      <c r="M1137" s="14"/>
      <c r="N1137" s="11"/>
    </row>
    <row r="1138" spans="1:14" ht="15.75" customHeight="1" x14ac:dyDescent="0.25">
      <c r="A1138" s="1"/>
      <c r="B1138" s="1"/>
      <c r="C1138" s="1"/>
      <c r="D1138" s="1"/>
      <c r="E1138" s="1"/>
      <c r="F1138" s="1"/>
      <c r="G1138" s="1"/>
      <c r="H1138" s="1"/>
      <c r="I1138" s="1"/>
      <c r="J1138" s="1"/>
      <c r="K1138" s="1"/>
      <c r="L1138" s="1"/>
      <c r="M1138" s="14"/>
      <c r="N1138" s="11"/>
    </row>
    <row r="1139" spans="1:14" ht="15.75" customHeight="1" x14ac:dyDescent="0.25">
      <c r="A1139" s="1"/>
      <c r="B1139" s="1"/>
      <c r="C1139" s="1"/>
      <c r="D1139" s="1"/>
      <c r="E1139" s="1"/>
      <c r="F1139" s="1"/>
      <c r="G1139" s="1"/>
      <c r="H1139" s="1"/>
      <c r="I1139" s="1"/>
      <c r="J1139" s="1"/>
      <c r="K1139" s="1"/>
      <c r="L1139" s="1"/>
      <c r="M1139" s="14"/>
      <c r="N1139" s="11"/>
    </row>
    <row r="1140" spans="1:14" ht="15.75" customHeight="1" x14ac:dyDescent="0.25">
      <c r="A1140" s="1"/>
      <c r="B1140" s="1"/>
      <c r="C1140" s="1"/>
      <c r="D1140" s="1"/>
      <c r="E1140" s="1"/>
      <c r="F1140" s="1"/>
      <c r="G1140" s="1"/>
      <c r="H1140" s="1"/>
      <c r="I1140" s="1"/>
      <c r="J1140" s="1"/>
      <c r="K1140" s="1"/>
      <c r="L1140" s="1"/>
      <c r="M1140" s="14"/>
      <c r="N1140" s="11"/>
    </row>
    <row r="1141" spans="1:14" ht="15.75" customHeight="1" x14ac:dyDescent="0.25">
      <c r="A1141" s="1"/>
      <c r="B1141" s="1"/>
      <c r="C1141" s="1"/>
      <c r="D1141" s="1"/>
      <c r="E1141" s="1"/>
      <c r="F1141" s="1"/>
      <c r="G1141" s="1"/>
      <c r="H1141" s="1"/>
      <c r="I1141" s="1"/>
      <c r="J1141" s="1"/>
      <c r="K1141" s="1"/>
      <c r="L1141" s="1"/>
      <c r="M1141" s="14"/>
      <c r="N1141" s="11"/>
    </row>
    <row r="1142" spans="1:14" ht="15.75" customHeight="1" x14ac:dyDescent="0.25">
      <c r="A1142" s="1"/>
      <c r="B1142" s="1"/>
      <c r="C1142" s="1"/>
      <c r="D1142" s="1"/>
      <c r="E1142" s="1"/>
      <c r="F1142" s="1"/>
      <c r="G1142" s="1"/>
      <c r="H1142" s="1"/>
      <c r="I1142" s="1"/>
      <c r="J1142" s="1"/>
      <c r="K1142" s="1"/>
      <c r="L1142" s="1"/>
      <c r="M1142" s="14"/>
      <c r="N1142" s="11"/>
    </row>
    <row r="1143" spans="1:14" ht="15.75" customHeight="1" x14ac:dyDescent="0.25">
      <c r="A1143" s="1"/>
      <c r="B1143" s="1"/>
      <c r="C1143" s="1"/>
      <c r="D1143" s="1"/>
      <c r="E1143" s="1"/>
      <c r="F1143" s="1"/>
      <c r="G1143" s="1"/>
      <c r="H1143" s="1"/>
      <c r="I1143" s="1"/>
      <c r="J1143" s="1"/>
      <c r="K1143" s="1"/>
      <c r="L1143" s="1"/>
      <c r="M1143" s="14"/>
      <c r="N1143" s="11"/>
    </row>
    <row r="1144" spans="1:14" ht="15.75" customHeight="1" x14ac:dyDescent="0.25">
      <c r="A1144" s="1"/>
      <c r="B1144" s="1"/>
      <c r="C1144" s="1"/>
      <c r="D1144" s="1"/>
      <c r="E1144" s="1"/>
      <c r="F1144" s="1"/>
      <c r="G1144" s="1"/>
      <c r="H1144" s="1"/>
      <c r="I1144" s="1"/>
      <c r="J1144" s="1"/>
      <c r="K1144" s="1"/>
      <c r="L1144" s="1"/>
      <c r="M1144" s="14"/>
      <c r="N1144" s="11"/>
    </row>
    <row r="1145" spans="1:14" ht="15.75" customHeight="1" x14ac:dyDescent="0.25">
      <c r="A1145" s="1"/>
      <c r="B1145" s="1"/>
      <c r="C1145" s="1"/>
      <c r="D1145" s="1"/>
      <c r="E1145" s="1"/>
      <c r="F1145" s="1"/>
      <c r="G1145" s="1"/>
      <c r="H1145" s="1"/>
      <c r="I1145" s="1"/>
      <c r="J1145" s="1"/>
      <c r="K1145" s="1"/>
      <c r="L1145" s="1"/>
      <c r="M1145" s="14"/>
      <c r="N1145" s="11"/>
    </row>
    <row r="1146" spans="1:14" ht="15.75" customHeight="1" x14ac:dyDescent="0.25">
      <c r="A1146" s="1"/>
      <c r="B1146" s="1"/>
      <c r="C1146" s="1"/>
      <c r="D1146" s="1"/>
      <c r="E1146" s="1"/>
      <c r="F1146" s="1"/>
      <c r="G1146" s="1"/>
      <c r="H1146" s="1"/>
      <c r="I1146" s="1"/>
      <c r="J1146" s="1"/>
      <c r="K1146" s="1"/>
      <c r="L1146" s="1"/>
      <c r="M1146" s="14"/>
      <c r="N1146" s="11"/>
    </row>
    <row r="1147" spans="1:14" ht="15.75" customHeight="1" x14ac:dyDescent="0.25">
      <c r="A1147" s="1"/>
      <c r="B1147" s="1"/>
      <c r="C1147" s="1"/>
      <c r="D1147" s="1"/>
      <c r="E1147" s="1"/>
      <c r="F1147" s="1"/>
      <c r="G1147" s="1"/>
      <c r="H1147" s="1"/>
      <c r="I1147" s="1"/>
      <c r="J1147" s="1"/>
      <c r="K1147" s="1"/>
      <c r="L1147" s="1"/>
      <c r="M1147" s="14"/>
      <c r="N1147" s="11"/>
    </row>
    <row r="1148" spans="1:14" ht="15.75" customHeight="1" x14ac:dyDescent="0.25">
      <c r="A1148" s="1"/>
      <c r="B1148" s="1"/>
      <c r="C1148" s="1"/>
      <c r="D1148" s="1"/>
      <c r="E1148" s="1"/>
      <c r="F1148" s="1"/>
      <c r="G1148" s="1"/>
      <c r="H1148" s="1"/>
      <c r="I1148" s="1"/>
      <c r="J1148" s="1"/>
      <c r="K1148" s="1"/>
      <c r="L1148" s="1"/>
      <c r="M1148" s="14"/>
      <c r="N1148" s="11"/>
    </row>
    <row r="1149" spans="1:14" ht="15.75" customHeight="1" x14ac:dyDescent="0.25">
      <c r="A1149" s="1"/>
      <c r="B1149" s="1"/>
      <c r="C1149" s="1"/>
      <c r="D1149" s="1"/>
      <c r="E1149" s="1"/>
      <c r="F1149" s="1"/>
      <c r="G1149" s="1"/>
      <c r="H1149" s="1"/>
      <c r="I1149" s="1"/>
      <c r="J1149" s="1"/>
      <c r="K1149" s="1"/>
      <c r="L1149" s="1"/>
      <c r="M1149" s="14"/>
      <c r="N1149" s="11"/>
    </row>
    <row r="1150" spans="1:14" ht="15.75" customHeight="1" x14ac:dyDescent="0.25">
      <c r="A1150" s="1"/>
      <c r="B1150" s="1"/>
      <c r="C1150" s="1"/>
      <c r="D1150" s="1"/>
      <c r="E1150" s="1"/>
      <c r="F1150" s="1"/>
      <c r="G1150" s="1"/>
      <c r="H1150" s="1"/>
      <c r="I1150" s="1"/>
      <c r="J1150" s="1"/>
      <c r="K1150" s="1"/>
      <c r="L1150" s="1"/>
      <c r="M1150" s="14"/>
      <c r="N1150" s="11"/>
    </row>
    <row r="1151" spans="1:14" ht="15.75" customHeight="1" x14ac:dyDescent="0.25">
      <c r="A1151" s="1"/>
      <c r="B1151" s="1"/>
      <c r="C1151" s="1"/>
      <c r="D1151" s="1"/>
      <c r="E1151" s="1"/>
      <c r="F1151" s="1"/>
      <c r="G1151" s="1"/>
      <c r="H1151" s="1"/>
      <c r="I1151" s="1"/>
      <c r="J1151" s="1"/>
      <c r="K1151" s="1"/>
      <c r="L1151" s="1"/>
      <c r="M1151" s="14"/>
      <c r="N1151" s="11"/>
    </row>
    <row r="1152" spans="1:14" ht="15.75" customHeight="1" x14ac:dyDescent="0.25">
      <c r="A1152" s="1"/>
      <c r="B1152" s="1"/>
      <c r="C1152" s="1"/>
      <c r="D1152" s="1"/>
      <c r="E1152" s="1"/>
      <c r="F1152" s="1"/>
      <c r="G1152" s="1"/>
      <c r="H1152" s="1"/>
      <c r="I1152" s="1"/>
      <c r="J1152" s="1"/>
      <c r="K1152" s="1"/>
      <c r="L1152" s="1"/>
      <c r="M1152" s="14"/>
      <c r="N1152" s="11"/>
    </row>
    <row r="1153" spans="1:14" ht="15.75" customHeight="1" x14ac:dyDescent="0.25">
      <c r="A1153" s="1"/>
      <c r="B1153" s="1"/>
      <c r="C1153" s="1"/>
      <c r="D1153" s="1"/>
      <c r="E1153" s="1"/>
      <c r="F1153" s="1"/>
      <c r="G1153" s="1"/>
      <c r="H1153" s="1"/>
      <c r="I1153" s="1"/>
      <c r="J1153" s="1"/>
      <c r="K1153" s="1"/>
      <c r="L1153" s="1"/>
      <c r="M1153" s="14"/>
      <c r="N1153" s="11"/>
    </row>
    <row r="1154" spans="1:14" ht="15.75" customHeight="1" x14ac:dyDescent="0.25">
      <c r="A1154" s="1"/>
      <c r="B1154" s="1"/>
      <c r="C1154" s="1"/>
      <c r="D1154" s="1"/>
      <c r="E1154" s="1"/>
      <c r="F1154" s="1"/>
      <c r="G1154" s="1"/>
      <c r="H1154" s="1"/>
      <c r="I1154" s="1"/>
      <c r="J1154" s="1"/>
      <c r="K1154" s="1"/>
      <c r="L1154" s="1"/>
      <c r="M1154" s="14"/>
      <c r="N1154" s="11"/>
    </row>
    <row r="1155" spans="1:14" ht="15.75" customHeight="1" x14ac:dyDescent="0.25">
      <c r="A1155" s="1"/>
      <c r="B1155" s="1"/>
      <c r="C1155" s="1"/>
      <c r="D1155" s="1"/>
      <c r="E1155" s="1"/>
      <c r="F1155" s="1"/>
      <c r="G1155" s="1"/>
      <c r="H1155" s="1"/>
      <c r="I1155" s="1"/>
      <c r="J1155" s="1"/>
      <c r="K1155" s="1"/>
      <c r="L1155" s="1"/>
      <c r="M1155" s="14"/>
      <c r="N1155" s="11"/>
    </row>
    <row r="1156" spans="1:14" ht="15.75" customHeight="1" x14ac:dyDescent="0.25">
      <c r="A1156" s="1"/>
      <c r="B1156" s="1"/>
      <c r="C1156" s="1"/>
      <c r="D1156" s="1"/>
      <c r="E1156" s="1"/>
      <c r="F1156" s="1"/>
      <c r="G1156" s="1"/>
      <c r="H1156" s="1"/>
      <c r="I1156" s="1"/>
      <c r="J1156" s="1"/>
      <c r="K1156" s="1"/>
      <c r="L1156" s="1"/>
      <c r="M1156" s="14"/>
      <c r="N1156" s="11"/>
    </row>
    <row r="1157" spans="1:14" ht="15.75" customHeight="1" x14ac:dyDescent="0.25">
      <c r="A1157" s="1"/>
      <c r="B1157" s="1"/>
      <c r="C1157" s="1"/>
      <c r="D1157" s="1"/>
      <c r="E1157" s="1"/>
      <c r="F1157" s="1"/>
      <c r="G1157" s="1"/>
      <c r="H1157" s="1"/>
      <c r="I1157" s="1"/>
      <c r="J1157" s="1"/>
      <c r="K1157" s="1"/>
      <c r="L1157" s="1"/>
      <c r="M1157" s="14"/>
      <c r="N1157" s="11"/>
    </row>
    <row r="1158" spans="1:14" ht="15.75" customHeight="1" x14ac:dyDescent="0.25">
      <c r="A1158" s="1"/>
      <c r="B1158" s="1"/>
      <c r="C1158" s="1"/>
      <c r="D1158" s="1"/>
      <c r="E1158" s="1"/>
      <c r="F1158" s="1"/>
      <c r="G1158" s="1"/>
      <c r="H1158" s="1"/>
      <c r="I1158" s="1"/>
      <c r="J1158" s="1"/>
      <c r="K1158" s="1"/>
      <c r="L1158" s="1"/>
      <c r="M1158" s="14"/>
      <c r="N1158" s="11"/>
    </row>
    <row r="1159" spans="1:14" ht="15.75" customHeight="1" x14ac:dyDescent="0.25">
      <c r="A1159" s="1"/>
      <c r="B1159" s="1"/>
      <c r="C1159" s="1"/>
      <c r="D1159" s="1"/>
      <c r="E1159" s="1"/>
      <c r="F1159" s="1"/>
      <c r="G1159" s="1"/>
      <c r="H1159" s="1"/>
      <c r="I1159" s="1"/>
      <c r="J1159" s="1"/>
      <c r="K1159" s="1"/>
      <c r="L1159" s="1"/>
      <c r="M1159" s="14"/>
      <c r="N1159" s="11"/>
    </row>
    <row r="1160" spans="1:14" ht="15.75" customHeight="1" x14ac:dyDescent="0.25">
      <c r="A1160" s="1"/>
      <c r="B1160" s="1"/>
      <c r="C1160" s="1"/>
      <c r="D1160" s="1"/>
      <c r="E1160" s="1"/>
      <c r="F1160" s="1"/>
      <c r="G1160" s="1"/>
      <c r="H1160" s="1"/>
      <c r="I1160" s="1"/>
      <c r="J1160" s="1"/>
      <c r="K1160" s="1"/>
      <c r="L1160" s="1"/>
      <c r="M1160" s="14"/>
      <c r="N1160" s="11"/>
    </row>
    <row r="1161" spans="1:14" ht="15.75" customHeight="1" x14ac:dyDescent="0.25">
      <c r="A1161" s="1"/>
      <c r="B1161" s="1"/>
      <c r="C1161" s="1"/>
      <c r="D1161" s="1"/>
      <c r="E1161" s="1"/>
      <c r="F1161" s="1"/>
      <c r="G1161" s="1"/>
      <c r="H1161" s="1"/>
      <c r="I1161" s="1"/>
      <c r="J1161" s="1"/>
      <c r="K1161" s="1"/>
      <c r="L1161" s="1"/>
      <c r="M1161" s="14"/>
      <c r="N1161" s="11"/>
    </row>
    <row r="1162" spans="1:14" ht="15.75" customHeight="1" x14ac:dyDescent="0.25">
      <c r="A1162" s="1"/>
      <c r="B1162" s="1"/>
      <c r="C1162" s="1"/>
      <c r="D1162" s="1"/>
      <c r="E1162" s="1"/>
      <c r="F1162" s="1"/>
      <c r="G1162" s="1"/>
      <c r="H1162" s="1"/>
      <c r="I1162" s="1"/>
      <c r="J1162" s="1"/>
      <c r="K1162" s="1"/>
      <c r="L1162" s="1"/>
      <c r="M1162" s="14"/>
      <c r="N1162" s="11"/>
    </row>
    <row r="1163" spans="1:14" ht="15.75" customHeight="1" x14ac:dyDescent="0.25">
      <c r="A1163" s="1"/>
      <c r="B1163" s="1"/>
      <c r="C1163" s="1"/>
      <c r="D1163" s="1"/>
      <c r="E1163" s="1"/>
      <c r="F1163" s="1"/>
      <c r="G1163" s="1"/>
      <c r="H1163" s="1"/>
      <c r="I1163" s="1"/>
      <c r="J1163" s="1"/>
      <c r="K1163" s="1"/>
      <c r="L1163" s="1"/>
      <c r="M1163" s="14"/>
      <c r="N1163" s="11"/>
    </row>
    <row r="1164" spans="1:14" ht="15.75" customHeight="1" x14ac:dyDescent="0.25">
      <c r="A1164" s="1"/>
      <c r="B1164" s="1"/>
      <c r="C1164" s="1"/>
      <c r="D1164" s="1"/>
      <c r="E1164" s="1"/>
      <c r="F1164" s="1"/>
      <c r="G1164" s="1"/>
      <c r="H1164" s="1"/>
      <c r="I1164" s="1"/>
      <c r="J1164" s="1"/>
      <c r="K1164" s="1"/>
      <c r="L1164" s="1"/>
      <c r="M1164" s="14"/>
      <c r="N1164" s="11"/>
    </row>
    <row r="1165" spans="1:14" ht="15.75" customHeight="1" x14ac:dyDescent="0.25">
      <c r="A1165" s="1"/>
      <c r="B1165" s="1"/>
      <c r="C1165" s="1"/>
      <c r="D1165" s="1"/>
      <c r="E1165" s="1"/>
      <c r="F1165" s="1"/>
      <c r="G1165" s="1"/>
      <c r="H1165" s="1"/>
      <c r="I1165" s="1"/>
      <c r="J1165" s="1"/>
      <c r="K1165" s="1"/>
      <c r="L1165" s="1"/>
      <c r="M1165" s="14"/>
      <c r="N1165" s="11"/>
    </row>
    <row r="1166" spans="1:14" ht="15.75" customHeight="1" x14ac:dyDescent="0.25">
      <c r="A1166" s="1"/>
      <c r="B1166" s="1"/>
      <c r="C1166" s="1"/>
      <c r="D1166" s="1"/>
      <c r="E1166" s="1"/>
      <c r="F1166" s="1"/>
      <c r="G1166" s="1"/>
      <c r="H1166" s="1"/>
      <c r="I1166" s="1"/>
      <c r="J1166" s="1"/>
      <c r="K1166" s="1"/>
      <c r="L1166" s="1"/>
      <c r="M1166" s="14"/>
      <c r="N1166" s="11"/>
    </row>
    <row r="1167" spans="1:14" ht="15.75" customHeight="1" x14ac:dyDescent="0.25">
      <c r="A1167" s="1"/>
      <c r="B1167" s="1"/>
      <c r="C1167" s="1"/>
      <c r="D1167" s="1"/>
      <c r="E1167" s="1"/>
      <c r="F1167" s="1"/>
      <c r="G1167" s="1"/>
      <c r="H1167" s="1"/>
      <c r="I1167" s="1"/>
      <c r="J1167" s="1"/>
      <c r="K1167" s="1"/>
      <c r="L1167" s="1"/>
      <c r="M1167" s="14"/>
      <c r="N1167" s="11"/>
    </row>
    <row r="1168" spans="1:14" ht="15.75" customHeight="1" x14ac:dyDescent="0.25">
      <c r="A1168" s="1"/>
      <c r="B1168" s="1"/>
      <c r="C1168" s="1"/>
      <c r="D1168" s="1"/>
      <c r="E1168" s="1"/>
      <c r="F1168" s="1"/>
      <c r="G1168" s="1"/>
      <c r="H1168" s="1"/>
      <c r="I1168" s="1"/>
      <c r="J1168" s="1"/>
      <c r="K1168" s="1"/>
      <c r="L1168" s="1"/>
      <c r="M1168" s="14"/>
      <c r="N1168" s="11"/>
    </row>
    <row r="1169" spans="1:14" ht="15.75" customHeight="1" x14ac:dyDescent="0.25">
      <c r="A1169" s="1"/>
      <c r="B1169" s="1"/>
      <c r="C1169" s="1"/>
      <c r="D1169" s="1"/>
      <c r="E1169" s="1"/>
      <c r="F1169" s="1"/>
      <c r="G1169" s="1"/>
      <c r="H1169" s="1"/>
      <c r="I1169" s="1"/>
      <c r="J1169" s="1"/>
      <c r="K1169" s="1"/>
      <c r="L1169" s="1"/>
      <c r="M1169" s="14"/>
      <c r="N1169" s="11"/>
    </row>
    <row r="1170" spans="1:14" ht="15.75" customHeight="1" x14ac:dyDescent="0.25">
      <c r="A1170" s="1"/>
      <c r="B1170" s="1"/>
      <c r="C1170" s="1"/>
      <c r="D1170" s="1"/>
      <c r="E1170" s="1"/>
      <c r="F1170" s="1"/>
      <c r="G1170" s="1"/>
      <c r="H1170" s="1"/>
      <c r="I1170" s="1"/>
      <c r="J1170" s="1"/>
      <c r="K1170" s="1"/>
      <c r="L1170" s="1"/>
      <c r="M1170" s="14"/>
      <c r="N1170" s="11"/>
    </row>
    <row r="1171" spans="1:14" ht="15.75" customHeight="1" x14ac:dyDescent="0.25">
      <c r="A1171" s="1"/>
      <c r="B1171" s="1"/>
      <c r="C1171" s="1"/>
      <c r="D1171" s="1"/>
      <c r="E1171" s="1"/>
      <c r="F1171" s="1"/>
      <c r="G1171" s="1"/>
      <c r="H1171" s="1"/>
      <c r="I1171" s="1"/>
      <c r="J1171" s="1"/>
      <c r="K1171" s="1"/>
      <c r="L1171" s="1"/>
      <c r="M1171" s="14"/>
      <c r="N1171" s="11"/>
    </row>
    <row r="1172" spans="1:14" ht="15.75" customHeight="1" x14ac:dyDescent="0.25">
      <c r="A1172" s="1"/>
      <c r="B1172" s="1"/>
      <c r="C1172" s="1"/>
      <c r="D1172" s="1"/>
      <c r="E1172" s="1"/>
      <c r="F1172" s="1"/>
      <c r="G1172" s="1"/>
      <c r="H1172" s="1"/>
      <c r="I1172" s="1"/>
      <c r="J1172" s="1"/>
      <c r="K1172" s="1"/>
      <c r="L1172" s="1"/>
      <c r="M1172" s="14"/>
      <c r="N1172" s="11"/>
    </row>
    <row r="1173" spans="1:14" ht="15.75" customHeight="1" x14ac:dyDescent="0.25">
      <c r="A1173" s="1"/>
      <c r="B1173" s="1"/>
      <c r="C1173" s="1"/>
      <c r="D1173" s="1"/>
      <c r="E1173" s="1"/>
      <c r="F1173" s="1"/>
      <c r="G1173" s="1"/>
      <c r="H1173" s="1"/>
      <c r="I1173" s="1"/>
      <c r="J1173" s="1"/>
      <c r="K1173" s="1"/>
      <c r="L1173" s="1"/>
      <c r="M1173" s="14"/>
      <c r="N1173" s="11"/>
    </row>
    <row r="1174" spans="1:14" ht="15.75" customHeight="1" x14ac:dyDescent="0.25">
      <c r="A1174" s="1"/>
      <c r="B1174" s="1"/>
      <c r="C1174" s="1"/>
      <c r="D1174" s="1"/>
      <c r="E1174" s="1"/>
      <c r="F1174" s="1"/>
      <c r="G1174" s="1"/>
      <c r="H1174" s="1"/>
      <c r="I1174" s="1"/>
      <c r="J1174" s="1"/>
      <c r="K1174" s="1"/>
      <c r="L1174" s="1"/>
      <c r="M1174" s="14"/>
      <c r="N1174" s="11"/>
    </row>
    <row r="1175" spans="1:14" ht="15.75" customHeight="1" x14ac:dyDescent="0.25">
      <c r="A1175" s="1"/>
      <c r="B1175" s="1"/>
      <c r="C1175" s="1"/>
      <c r="D1175" s="1"/>
      <c r="E1175" s="1"/>
      <c r="F1175" s="1"/>
      <c r="G1175" s="1"/>
      <c r="H1175" s="1"/>
      <c r="I1175" s="1"/>
      <c r="J1175" s="1"/>
      <c r="K1175" s="1"/>
      <c r="L1175" s="1"/>
      <c r="M1175" s="14"/>
      <c r="N1175" s="11"/>
    </row>
    <row r="1176" spans="1:14" ht="15.75" customHeight="1" x14ac:dyDescent="0.25">
      <c r="A1176" s="1"/>
      <c r="B1176" s="1"/>
      <c r="C1176" s="1"/>
      <c r="D1176" s="1"/>
      <c r="E1176" s="1"/>
      <c r="F1176" s="1"/>
      <c r="G1176" s="1"/>
      <c r="H1176" s="1"/>
      <c r="I1176" s="1"/>
      <c r="J1176" s="1"/>
      <c r="K1176" s="1"/>
      <c r="L1176" s="1"/>
      <c r="M1176" s="14"/>
      <c r="N1176" s="11"/>
    </row>
    <row r="1177" spans="1:14" ht="15.75" customHeight="1" x14ac:dyDescent="0.25">
      <c r="A1177" s="1"/>
      <c r="B1177" s="1"/>
      <c r="C1177" s="1"/>
      <c r="D1177" s="1"/>
      <c r="E1177" s="1"/>
      <c r="F1177" s="1"/>
      <c r="G1177" s="1"/>
      <c r="H1177" s="1"/>
      <c r="I1177" s="1"/>
      <c r="J1177" s="1"/>
      <c r="K1177" s="1"/>
      <c r="L1177" s="1"/>
      <c r="M1177" s="14"/>
      <c r="N1177" s="11"/>
    </row>
    <row r="1178" spans="1:14" ht="15.75" customHeight="1" x14ac:dyDescent="0.25">
      <c r="A1178" s="1"/>
      <c r="B1178" s="1"/>
      <c r="C1178" s="1"/>
      <c r="D1178" s="1"/>
      <c r="E1178" s="1"/>
      <c r="F1178" s="1"/>
      <c r="G1178" s="1"/>
      <c r="H1178" s="1"/>
      <c r="I1178" s="1"/>
      <c r="J1178" s="1"/>
      <c r="K1178" s="1"/>
      <c r="L1178" s="1"/>
      <c r="M1178" s="14"/>
      <c r="N1178" s="11"/>
    </row>
    <row r="1179" spans="1:14" ht="15.75" customHeight="1" x14ac:dyDescent="0.25">
      <c r="A1179" s="1"/>
      <c r="B1179" s="1"/>
      <c r="C1179" s="1"/>
      <c r="D1179" s="1"/>
      <c r="E1179" s="1"/>
      <c r="F1179" s="1"/>
      <c r="G1179" s="1"/>
      <c r="H1179" s="1"/>
      <c r="I1179" s="1"/>
      <c r="J1179" s="1"/>
      <c r="K1179" s="1"/>
      <c r="L1179" s="1"/>
      <c r="M1179" s="14"/>
      <c r="N1179" s="11"/>
    </row>
    <row r="1180" spans="1:14" ht="15.75" customHeight="1" x14ac:dyDescent="0.25">
      <c r="A1180" s="1"/>
      <c r="B1180" s="1"/>
      <c r="C1180" s="1"/>
      <c r="D1180" s="1"/>
      <c r="E1180" s="1"/>
      <c r="F1180" s="1"/>
      <c r="G1180" s="1"/>
      <c r="H1180" s="1"/>
      <c r="I1180" s="1"/>
      <c r="J1180" s="1"/>
      <c r="K1180" s="1"/>
      <c r="L1180" s="1"/>
      <c r="M1180" s="14"/>
      <c r="N1180" s="11"/>
    </row>
    <row r="1181" spans="1:14" ht="15.75" customHeight="1" x14ac:dyDescent="0.25">
      <c r="A1181" s="1"/>
      <c r="B1181" s="1"/>
      <c r="C1181" s="1"/>
      <c r="D1181" s="1"/>
      <c r="E1181" s="1"/>
      <c r="F1181" s="1"/>
      <c r="G1181" s="1"/>
      <c r="H1181" s="1"/>
      <c r="I1181" s="1"/>
      <c r="J1181" s="1"/>
      <c r="K1181" s="1"/>
      <c r="L1181" s="1"/>
      <c r="M1181" s="14"/>
      <c r="N1181" s="11"/>
    </row>
    <row r="1182" spans="1:14" ht="15.75" customHeight="1" x14ac:dyDescent="0.25">
      <c r="A1182" s="1"/>
      <c r="B1182" s="1"/>
      <c r="C1182" s="1"/>
      <c r="D1182" s="1"/>
      <c r="E1182" s="1"/>
      <c r="F1182" s="1"/>
      <c r="G1182" s="1"/>
      <c r="H1182" s="1"/>
      <c r="I1182" s="1"/>
      <c r="J1182" s="1"/>
      <c r="K1182" s="1"/>
      <c r="L1182" s="1"/>
      <c r="M1182" s="14"/>
      <c r="N1182" s="11"/>
    </row>
    <row r="1183" spans="1:14" ht="15.75" customHeight="1" x14ac:dyDescent="0.25">
      <c r="A1183" s="1"/>
      <c r="B1183" s="1"/>
      <c r="C1183" s="1"/>
      <c r="D1183" s="1"/>
      <c r="E1183" s="1"/>
      <c r="F1183" s="1"/>
      <c r="G1183" s="1"/>
      <c r="H1183" s="1"/>
      <c r="I1183" s="1"/>
      <c r="J1183" s="1"/>
      <c r="K1183" s="1"/>
      <c r="L1183" s="1"/>
      <c r="M1183" s="14"/>
      <c r="N1183" s="11"/>
    </row>
    <row r="1184" spans="1:14" ht="15.75" customHeight="1" x14ac:dyDescent="0.25">
      <c r="A1184" s="1"/>
      <c r="B1184" s="1"/>
      <c r="C1184" s="1"/>
      <c r="D1184" s="1"/>
      <c r="E1184" s="1"/>
      <c r="F1184" s="1"/>
      <c r="G1184" s="1"/>
      <c r="H1184" s="1"/>
      <c r="I1184" s="1"/>
      <c r="J1184" s="1"/>
      <c r="K1184" s="1"/>
      <c r="L1184" s="1"/>
      <c r="M1184" s="14"/>
      <c r="N1184" s="11"/>
    </row>
    <row r="1185" spans="1:14" ht="15.75" customHeight="1" x14ac:dyDescent="0.25">
      <c r="A1185" s="1"/>
      <c r="B1185" s="1"/>
      <c r="C1185" s="1"/>
      <c r="D1185" s="1"/>
      <c r="E1185" s="1"/>
      <c r="F1185" s="1"/>
      <c r="G1185" s="1"/>
      <c r="H1185" s="1"/>
      <c r="I1185" s="1"/>
      <c r="J1185" s="1"/>
      <c r="K1185" s="1"/>
      <c r="L1185" s="1"/>
      <c r="M1185" s="14"/>
      <c r="N1185" s="11"/>
    </row>
    <row r="1186" spans="1:14" ht="15.75" customHeight="1" x14ac:dyDescent="0.25">
      <c r="A1186" s="1"/>
      <c r="B1186" s="1"/>
      <c r="C1186" s="1"/>
      <c r="D1186" s="1"/>
      <c r="E1186" s="1"/>
      <c r="F1186" s="1"/>
      <c r="G1186" s="1"/>
      <c r="H1186" s="1"/>
      <c r="I1186" s="1"/>
      <c r="J1186" s="1"/>
      <c r="K1186" s="1"/>
      <c r="L1186" s="1"/>
      <c r="M1186" s="14"/>
      <c r="N1186" s="11"/>
    </row>
    <row r="1187" spans="1:14" ht="15.75" customHeight="1" x14ac:dyDescent="0.25">
      <c r="A1187" s="1"/>
      <c r="B1187" s="1"/>
      <c r="C1187" s="1"/>
      <c r="D1187" s="1"/>
      <c r="E1187" s="1"/>
      <c r="F1187" s="1"/>
      <c r="G1187" s="1"/>
      <c r="H1187" s="1"/>
      <c r="I1187" s="1"/>
      <c r="J1187" s="1"/>
      <c r="K1187" s="1"/>
      <c r="L1187" s="1"/>
      <c r="M1187" s="14"/>
      <c r="N1187" s="11"/>
    </row>
    <row r="1188" spans="1:14" ht="15.75" customHeight="1" x14ac:dyDescent="0.25">
      <c r="A1188" s="1"/>
      <c r="B1188" s="1"/>
      <c r="C1188" s="1"/>
      <c r="D1188" s="1"/>
      <c r="E1188" s="1"/>
      <c r="F1188" s="1"/>
      <c r="G1188" s="1"/>
      <c r="H1188" s="1"/>
      <c r="I1188" s="1"/>
      <c r="J1188" s="1"/>
      <c r="K1188" s="1"/>
      <c r="L1188" s="1"/>
      <c r="M1188" s="14"/>
      <c r="N1188" s="11"/>
    </row>
    <row r="1189" spans="1:14" ht="15.75" customHeight="1" x14ac:dyDescent="0.25">
      <c r="A1189" s="1"/>
      <c r="B1189" s="1"/>
      <c r="C1189" s="1"/>
      <c r="D1189" s="1"/>
      <c r="E1189" s="1"/>
      <c r="F1189" s="1"/>
      <c r="G1189" s="1"/>
      <c r="H1189" s="1"/>
      <c r="I1189" s="1"/>
      <c r="J1189" s="1"/>
      <c r="K1189" s="1"/>
      <c r="L1189" s="1"/>
      <c r="M1189" s="14"/>
      <c r="N1189" s="11"/>
    </row>
    <row r="1190" spans="1:14" ht="15.75" customHeight="1" x14ac:dyDescent="0.25">
      <c r="A1190" s="1"/>
      <c r="B1190" s="1"/>
      <c r="C1190" s="1"/>
      <c r="D1190" s="1"/>
      <c r="E1190" s="1"/>
      <c r="F1190" s="1"/>
      <c r="G1190" s="1"/>
      <c r="H1190" s="1"/>
      <c r="I1190" s="1"/>
      <c r="J1190" s="1"/>
      <c r="K1190" s="1"/>
      <c r="L1190" s="1"/>
      <c r="M1190" s="14"/>
      <c r="N1190" s="11"/>
    </row>
    <row r="1191" spans="1:14" ht="15.75" customHeight="1" x14ac:dyDescent="0.25">
      <c r="A1191" s="1"/>
      <c r="B1191" s="1"/>
      <c r="C1191" s="1"/>
      <c r="D1191" s="1"/>
      <c r="E1191" s="1"/>
      <c r="F1191" s="1"/>
      <c r="G1191" s="1"/>
      <c r="H1191" s="1"/>
      <c r="I1191" s="1"/>
      <c r="J1191" s="1"/>
      <c r="K1191" s="1"/>
      <c r="L1191" s="1"/>
      <c r="M1191" s="14"/>
      <c r="N1191" s="11"/>
    </row>
    <row r="1192" spans="1:14" ht="15.75" customHeight="1" x14ac:dyDescent="0.25">
      <c r="A1192" s="1"/>
      <c r="B1192" s="1"/>
      <c r="C1192" s="1"/>
      <c r="D1192" s="1"/>
      <c r="E1192" s="1"/>
      <c r="F1192" s="1"/>
      <c r="G1192" s="1"/>
      <c r="H1192" s="1"/>
      <c r="I1192" s="1"/>
      <c r="J1192" s="1"/>
      <c r="K1192" s="1"/>
      <c r="L1192" s="1"/>
      <c r="M1192" s="14"/>
      <c r="N1192" s="11"/>
    </row>
    <row r="1193" spans="1:14" ht="15.75" customHeight="1" x14ac:dyDescent="0.25">
      <c r="A1193" s="1"/>
      <c r="B1193" s="1"/>
      <c r="C1193" s="1"/>
      <c r="D1193" s="1"/>
      <c r="E1193" s="1"/>
      <c r="F1193" s="1"/>
      <c r="G1193" s="1"/>
      <c r="H1193" s="1"/>
      <c r="I1193" s="1"/>
      <c r="J1193" s="1"/>
      <c r="K1193" s="1"/>
      <c r="L1193" s="1"/>
      <c r="M1193" s="14"/>
      <c r="N1193" s="11"/>
    </row>
    <row r="1194" spans="1:14" ht="15.75" customHeight="1" x14ac:dyDescent="0.25">
      <c r="A1194" s="1"/>
      <c r="B1194" s="1"/>
      <c r="C1194" s="1"/>
      <c r="D1194" s="1"/>
      <c r="E1194" s="1"/>
      <c r="F1194" s="1"/>
      <c r="G1194" s="1"/>
      <c r="H1194" s="1"/>
      <c r="I1194" s="1"/>
      <c r="J1194" s="1"/>
      <c r="K1194" s="1"/>
      <c r="L1194" s="1"/>
      <c r="M1194" s="14"/>
      <c r="N1194" s="11"/>
    </row>
    <row r="1195" spans="1:14" ht="15.75" customHeight="1" x14ac:dyDescent="0.25">
      <c r="A1195" s="1"/>
      <c r="B1195" s="1"/>
      <c r="C1195" s="1"/>
      <c r="D1195" s="1"/>
      <c r="E1195" s="1"/>
      <c r="F1195" s="1"/>
      <c r="G1195" s="1"/>
      <c r="H1195" s="1"/>
      <c r="I1195" s="1"/>
      <c r="J1195" s="1"/>
      <c r="K1195" s="1"/>
      <c r="L1195" s="1"/>
      <c r="M1195" s="14"/>
      <c r="N1195" s="11"/>
    </row>
    <row r="1196" spans="1:14" ht="15.75" customHeight="1" x14ac:dyDescent="0.25">
      <c r="A1196" s="1"/>
      <c r="B1196" s="1"/>
      <c r="C1196" s="1"/>
      <c r="D1196" s="1"/>
      <c r="E1196" s="1"/>
      <c r="F1196" s="1"/>
      <c r="G1196" s="1"/>
      <c r="H1196" s="1"/>
      <c r="I1196" s="1"/>
      <c r="J1196" s="1"/>
      <c r="K1196" s="1"/>
      <c r="L1196" s="1"/>
      <c r="M1196" s="14"/>
      <c r="N1196" s="11"/>
    </row>
    <row r="1197" spans="1:14" ht="15.75" customHeight="1" x14ac:dyDescent="0.25">
      <c r="A1197" s="1"/>
      <c r="B1197" s="1"/>
      <c r="C1197" s="1"/>
      <c r="D1197" s="1"/>
      <c r="E1197" s="1"/>
      <c r="F1197" s="1"/>
      <c r="G1197" s="1"/>
      <c r="H1197" s="1"/>
      <c r="I1197" s="1"/>
      <c r="J1197" s="1"/>
      <c r="K1197" s="1"/>
      <c r="L1197" s="1"/>
      <c r="M1197" s="14"/>
      <c r="N1197" s="11"/>
    </row>
    <row r="1198" spans="1:14" ht="15.75" customHeight="1" x14ac:dyDescent="0.25">
      <c r="A1198" s="1"/>
      <c r="B1198" s="1"/>
      <c r="C1198" s="1"/>
      <c r="D1198" s="1"/>
      <c r="E1198" s="1"/>
      <c r="F1198" s="1"/>
      <c r="G1198" s="1"/>
      <c r="H1198" s="1"/>
      <c r="I1198" s="1"/>
      <c r="J1198" s="1"/>
      <c r="K1198" s="1"/>
      <c r="L1198" s="1"/>
      <c r="M1198" s="14"/>
      <c r="N1198" s="11"/>
    </row>
    <row r="1199" spans="1:14" ht="15.75" customHeight="1" x14ac:dyDescent="0.25">
      <c r="A1199" s="1"/>
      <c r="B1199" s="1"/>
      <c r="C1199" s="1"/>
      <c r="D1199" s="1"/>
      <c r="E1199" s="1"/>
      <c r="F1199" s="1"/>
      <c r="G1199" s="1"/>
      <c r="H1199" s="1"/>
      <c r="I1199" s="1"/>
      <c r="J1199" s="1"/>
      <c r="K1199" s="1"/>
      <c r="L1199" s="1"/>
      <c r="M1199" s="14"/>
      <c r="N1199" s="11"/>
    </row>
    <row r="1200" spans="1:14" ht="15.75" customHeight="1" x14ac:dyDescent="0.25">
      <c r="A1200" s="1"/>
      <c r="B1200" s="1"/>
      <c r="C1200" s="1"/>
      <c r="D1200" s="1"/>
      <c r="E1200" s="1"/>
      <c r="F1200" s="1"/>
      <c r="G1200" s="1"/>
      <c r="H1200" s="1"/>
      <c r="I1200" s="1"/>
      <c r="J1200" s="1"/>
      <c r="K1200" s="1"/>
      <c r="L1200" s="1"/>
      <c r="M1200" s="14"/>
      <c r="N1200" s="11"/>
    </row>
    <row r="1201" spans="1:14" ht="15.75" customHeight="1" x14ac:dyDescent="0.25">
      <c r="A1201" s="1"/>
      <c r="B1201" s="1"/>
      <c r="C1201" s="1"/>
      <c r="D1201" s="1"/>
      <c r="E1201" s="1"/>
      <c r="F1201" s="1"/>
      <c r="G1201" s="1"/>
      <c r="H1201" s="1"/>
      <c r="I1201" s="1"/>
      <c r="J1201" s="1"/>
      <c r="K1201" s="1"/>
      <c r="L1201" s="1"/>
      <c r="M1201" s="14"/>
      <c r="N1201" s="11"/>
    </row>
    <row r="1202" spans="1:14" ht="15.75" customHeight="1" x14ac:dyDescent="0.25">
      <c r="A1202" s="1"/>
      <c r="B1202" s="1"/>
      <c r="C1202" s="1"/>
      <c r="D1202" s="1"/>
      <c r="E1202" s="1"/>
      <c r="F1202" s="1"/>
      <c r="G1202" s="1"/>
      <c r="H1202" s="1"/>
      <c r="I1202" s="1"/>
      <c r="J1202" s="1"/>
      <c r="K1202" s="1"/>
      <c r="L1202" s="1"/>
      <c r="M1202" s="14"/>
      <c r="N1202" s="11"/>
    </row>
    <row r="1203" spans="1:14" ht="15.75" customHeight="1" x14ac:dyDescent="0.25">
      <c r="A1203" s="1"/>
      <c r="B1203" s="1"/>
      <c r="C1203" s="1"/>
      <c r="D1203" s="1"/>
      <c r="E1203" s="1"/>
      <c r="F1203" s="1"/>
      <c r="G1203" s="1"/>
      <c r="H1203" s="1"/>
      <c r="I1203" s="1"/>
      <c r="J1203" s="1"/>
      <c r="K1203" s="1"/>
      <c r="L1203" s="1"/>
      <c r="M1203" s="14"/>
      <c r="N1203" s="11"/>
    </row>
    <row r="1204" spans="1:14" ht="15.75" customHeight="1" x14ac:dyDescent="0.25">
      <c r="A1204" s="1"/>
      <c r="B1204" s="1"/>
      <c r="C1204" s="1"/>
      <c r="D1204" s="1"/>
      <c r="E1204" s="1"/>
      <c r="F1204" s="1"/>
      <c r="G1204" s="1"/>
      <c r="H1204" s="1"/>
      <c r="I1204" s="1"/>
      <c r="J1204" s="1"/>
      <c r="K1204" s="1"/>
      <c r="L1204" s="1"/>
      <c r="M1204" s="14"/>
      <c r="N1204" s="11"/>
    </row>
    <row r="1205" spans="1:14" ht="15.75" customHeight="1" x14ac:dyDescent="0.25">
      <c r="A1205" s="1"/>
      <c r="B1205" s="1"/>
      <c r="C1205" s="1"/>
      <c r="D1205" s="1"/>
      <c r="E1205" s="1"/>
      <c r="F1205" s="1"/>
      <c r="G1205" s="1"/>
      <c r="H1205" s="1"/>
      <c r="I1205" s="1"/>
      <c r="J1205" s="1"/>
      <c r="K1205" s="1"/>
      <c r="L1205" s="1"/>
      <c r="M1205" s="14"/>
      <c r="N1205" s="11"/>
    </row>
    <row r="1206" spans="1:14" ht="15.75" customHeight="1" x14ac:dyDescent="0.25">
      <c r="A1206" s="1"/>
      <c r="B1206" s="1"/>
      <c r="C1206" s="1"/>
      <c r="D1206" s="1"/>
      <c r="E1206" s="1"/>
      <c r="F1206" s="1"/>
      <c r="G1206" s="1"/>
      <c r="H1206" s="1"/>
      <c r="I1206" s="1"/>
      <c r="J1206" s="1"/>
      <c r="K1206" s="1"/>
      <c r="L1206" s="1"/>
      <c r="M1206" s="14"/>
      <c r="N1206" s="11"/>
    </row>
    <row r="1207" spans="1:14" ht="15.75" customHeight="1" x14ac:dyDescent="0.25">
      <c r="A1207" s="1"/>
      <c r="B1207" s="1"/>
      <c r="C1207" s="1"/>
      <c r="D1207" s="1"/>
      <c r="E1207" s="1"/>
      <c r="F1207" s="1"/>
      <c r="G1207" s="1"/>
      <c r="H1207" s="1"/>
      <c r="I1207" s="1"/>
      <c r="J1207" s="1"/>
      <c r="K1207" s="1"/>
      <c r="L1207" s="1"/>
      <c r="M1207" s="14"/>
      <c r="N1207" s="11"/>
    </row>
    <row r="1208" spans="1:14" ht="15.75" customHeight="1" x14ac:dyDescent="0.25">
      <c r="A1208" s="1"/>
      <c r="B1208" s="1"/>
      <c r="C1208" s="1"/>
      <c r="D1208" s="1"/>
      <c r="E1208" s="1"/>
      <c r="F1208" s="1"/>
      <c r="G1208" s="1"/>
      <c r="H1208" s="1"/>
      <c r="I1208" s="1"/>
      <c r="J1208" s="1"/>
      <c r="K1208" s="1"/>
      <c r="L1208" s="1"/>
      <c r="M1208" s="14"/>
      <c r="N1208" s="11"/>
    </row>
    <row r="1209" spans="1:14" ht="15.75" customHeight="1" x14ac:dyDescent="0.25">
      <c r="A1209" s="1"/>
      <c r="B1209" s="1"/>
      <c r="C1209" s="1"/>
      <c r="D1209" s="1"/>
      <c r="E1209" s="1"/>
      <c r="F1209" s="1"/>
      <c r="G1209" s="1"/>
      <c r="H1209" s="1"/>
      <c r="I1209" s="1"/>
      <c r="J1209" s="1"/>
      <c r="K1209" s="1"/>
      <c r="L1209" s="1"/>
      <c r="M1209" s="14"/>
      <c r="N1209" s="11"/>
    </row>
    <row r="1210" spans="1:14" ht="15.75" customHeight="1" x14ac:dyDescent="0.25">
      <c r="A1210" s="1"/>
      <c r="B1210" s="1"/>
      <c r="C1210" s="1"/>
      <c r="D1210" s="1"/>
      <c r="E1210" s="1"/>
      <c r="F1210" s="1"/>
      <c r="G1210" s="1"/>
      <c r="H1210" s="1"/>
      <c r="I1210" s="1"/>
      <c r="J1210" s="1"/>
      <c r="K1210" s="1"/>
      <c r="L1210" s="1"/>
      <c r="M1210" s="14"/>
      <c r="N1210" s="11"/>
    </row>
    <row r="1211" spans="1:14" ht="15.75" customHeight="1" x14ac:dyDescent="0.25">
      <c r="A1211" s="1"/>
      <c r="B1211" s="1"/>
      <c r="C1211" s="1"/>
      <c r="D1211" s="1"/>
      <c r="E1211" s="1"/>
      <c r="F1211" s="1"/>
      <c r="G1211" s="1"/>
      <c r="H1211" s="1"/>
      <c r="I1211" s="1"/>
      <c r="J1211" s="1"/>
      <c r="K1211" s="1"/>
      <c r="L1211" s="1"/>
      <c r="M1211" s="14"/>
      <c r="N1211" s="11"/>
    </row>
    <row r="1212" spans="1:14" ht="15.75" customHeight="1" x14ac:dyDescent="0.25">
      <c r="A1212" s="1"/>
      <c r="B1212" s="1"/>
      <c r="C1212" s="1"/>
      <c r="D1212" s="1"/>
      <c r="E1212" s="1"/>
      <c r="F1212" s="1"/>
      <c r="G1212" s="1"/>
      <c r="H1212" s="1"/>
      <c r="I1212" s="1"/>
      <c r="J1212" s="1"/>
      <c r="K1212" s="1"/>
      <c r="L1212" s="1"/>
      <c r="M1212" s="14"/>
      <c r="N1212" s="11"/>
    </row>
    <row r="1213" spans="1:14" ht="15.75" customHeight="1" x14ac:dyDescent="0.25">
      <c r="A1213" s="1"/>
      <c r="B1213" s="1"/>
      <c r="C1213" s="1"/>
      <c r="D1213" s="1"/>
      <c r="E1213" s="1"/>
      <c r="F1213" s="1"/>
      <c r="G1213" s="1"/>
      <c r="H1213" s="1"/>
      <c r="I1213" s="1"/>
      <c r="J1213" s="1"/>
      <c r="K1213" s="1"/>
      <c r="L1213" s="1"/>
      <c r="M1213" s="14"/>
      <c r="N1213" s="11"/>
    </row>
    <row r="1214" spans="1:14" ht="15.75" customHeight="1" x14ac:dyDescent="0.25">
      <c r="A1214" s="1"/>
      <c r="B1214" s="1"/>
      <c r="C1214" s="1"/>
      <c r="D1214" s="1"/>
      <c r="E1214" s="1"/>
      <c r="F1214" s="1"/>
      <c r="G1214" s="1"/>
      <c r="H1214" s="1"/>
      <c r="I1214" s="1"/>
      <c r="J1214" s="1"/>
      <c r="K1214" s="1"/>
      <c r="L1214" s="1"/>
      <c r="M1214" s="14"/>
      <c r="N1214" s="11"/>
    </row>
    <row r="1215" spans="1:14" ht="15.75" customHeight="1" x14ac:dyDescent="0.25">
      <c r="A1215" s="1"/>
      <c r="B1215" s="1"/>
      <c r="C1215" s="1"/>
      <c r="D1215" s="1"/>
      <c r="E1215" s="1"/>
      <c r="F1215" s="1"/>
      <c r="G1215" s="1"/>
      <c r="H1215" s="1"/>
      <c r="I1215" s="1"/>
      <c r="J1215" s="1"/>
      <c r="K1215" s="1"/>
      <c r="L1215" s="1"/>
      <c r="M1215" s="14"/>
      <c r="N1215" s="11"/>
    </row>
    <row r="1216" spans="1:14" ht="15.75" customHeight="1" x14ac:dyDescent="0.25">
      <c r="A1216" s="1"/>
      <c r="B1216" s="1"/>
      <c r="C1216" s="1"/>
      <c r="D1216" s="1"/>
      <c r="E1216" s="1"/>
      <c r="F1216" s="1"/>
      <c r="G1216" s="1"/>
      <c r="H1216" s="1"/>
      <c r="I1216" s="1"/>
      <c r="J1216" s="1"/>
      <c r="K1216" s="1"/>
      <c r="L1216" s="1"/>
      <c r="M1216" s="14"/>
      <c r="N1216" s="11"/>
    </row>
    <row r="1217" spans="1:14" ht="15.75" customHeight="1" x14ac:dyDescent="0.25">
      <c r="A1217" s="1"/>
      <c r="B1217" s="1"/>
      <c r="C1217" s="1"/>
      <c r="D1217" s="1"/>
      <c r="E1217" s="1"/>
      <c r="F1217" s="1"/>
      <c r="G1217" s="1"/>
      <c r="H1217" s="1"/>
      <c r="I1217" s="1"/>
      <c r="J1217" s="1"/>
      <c r="K1217" s="1"/>
      <c r="L1217" s="1"/>
      <c r="M1217" s="14"/>
      <c r="N1217" s="11"/>
    </row>
    <row r="1218" spans="1:14" ht="15.75" customHeight="1" x14ac:dyDescent="0.25">
      <c r="A1218" s="1"/>
      <c r="B1218" s="1"/>
      <c r="C1218" s="1"/>
      <c r="D1218" s="1"/>
      <c r="E1218" s="1"/>
      <c r="F1218" s="1"/>
      <c r="G1218" s="1"/>
      <c r="H1218" s="1"/>
      <c r="I1218" s="1"/>
      <c r="J1218" s="1"/>
      <c r="K1218" s="1"/>
      <c r="L1218" s="1"/>
      <c r="M1218" s="14"/>
      <c r="N1218" s="11"/>
    </row>
    <row r="1219" spans="1:14" ht="15.75" customHeight="1" x14ac:dyDescent="0.25">
      <c r="A1219" s="1"/>
      <c r="B1219" s="1"/>
      <c r="C1219" s="1"/>
      <c r="D1219" s="1"/>
      <c r="E1219" s="1"/>
      <c r="F1219" s="1"/>
      <c r="G1219" s="1"/>
      <c r="H1219" s="1"/>
      <c r="I1219" s="1"/>
      <c r="J1219" s="1"/>
      <c r="K1219" s="1"/>
      <c r="L1219" s="1"/>
      <c r="M1219" s="14"/>
      <c r="N1219" s="11"/>
    </row>
    <row r="1220" spans="1:14" ht="15.75" customHeight="1" x14ac:dyDescent="0.25">
      <c r="A1220" s="1"/>
      <c r="B1220" s="1"/>
      <c r="C1220" s="1"/>
      <c r="D1220" s="1"/>
      <c r="E1220" s="1"/>
      <c r="F1220" s="1"/>
      <c r="G1220" s="1"/>
      <c r="H1220" s="1"/>
      <c r="I1220" s="1"/>
      <c r="J1220" s="1"/>
      <c r="K1220" s="1"/>
      <c r="L1220" s="1"/>
      <c r="M1220" s="14"/>
      <c r="N1220" s="11"/>
    </row>
    <row r="1221" spans="1:14" ht="15.75" customHeight="1" x14ac:dyDescent="0.25">
      <c r="A1221" s="1"/>
      <c r="B1221" s="1"/>
      <c r="C1221" s="1"/>
      <c r="D1221" s="1"/>
      <c r="E1221" s="1"/>
      <c r="F1221" s="1"/>
      <c r="G1221" s="1"/>
      <c r="H1221" s="1"/>
      <c r="I1221" s="1"/>
      <c r="J1221" s="1"/>
      <c r="K1221" s="1"/>
      <c r="L1221" s="1"/>
      <c r="M1221" s="14"/>
      <c r="N1221" s="11"/>
    </row>
    <row r="1222" spans="1:14" ht="15.75" customHeight="1" x14ac:dyDescent="0.25">
      <c r="A1222" s="1"/>
      <c r="B1222" s="1"/>
      <c r="C1222" s="1"/>
      <c r="D1222" s="1"/>
      <c r="E1222" s="1"/>
      <c r="F1222" s="1"/>
      <c r="G1222" s="1"/>
      <c r="H1222" s="1"/>
      <c r="I1222" s="1"/>
      <c r="J1222" s="1"/>
      <c r="K1222" s="1"/>
      <c r="L1222" s="1"/>
      <c r="M1222" s="14"/>
      <c r="N1222" s="11"/>
    </row>
    <row r="1223" spans="1:14" ht="15.75" customHeight="1" x14ac:dyDescent="0.25">
      <c r="A1223" s="1"/>
      <c r="B1223" s="1"/>
      <c r="C1223" s="1"/>
      <c r="D1223" s="1"/>
      <c r="E1223" s="1"/>
      <c r="F1223" s="1"/>
      <c r="G1223" s="1"/>
      <c r="H1223" s="1"/>
      <c r="I1223" s="1"/>
      <c r="J1223" s="1"/>
      <c r="K1223" s="1"/>
      <c r="L1223" s="1"/>
      <c r="M1223" s="14"/>
      <c r="N1223" s="11"/>
    </row>
    <row r="1224" spans="1:14" ht="15.75" customHeight="1" x14ac:dyDescent="0.25">
      <c r="A1224" s="1"/>
      <c r="B1224" s="1"/>
      <c r="C1224" s="1"/>
      <c r="D1224" s="1"/>
      <c r="E1224" s="1"/>
      <c r="F1224" s="1"/>
      <c r="G1224" s="1"/>
      <c r="H1224" s="1"/>
      <c r="I1224" s="1"/>
      <c r="J1224" s="1"/>
      <c r="K1224" s="1"/>
      <c r="L1224" s="1"/>
      <c r="M1224" s="14"/>
      <c r="N1224" s="11"/>
    </row>
    <row r="1225" spans="1:14" ht="15.75" customHeight="1" x14ac:dyDescent="0.25">
      <c r="A1225" s="1"/>
      <c r="B1225" s="1"/>
      <c r="C1225" s="1"/>
      <c r="D1225" s="1"/>
      <c r="E1225" s="1"/>
      <c r="F1225" s="1"/>
      <c r="G1225" s="1"/>
      <c r="H1225" s="1"/>
      <c r="I1225" s="1"/>
      <c r="J1225" s="1"/>
      <c r="K1225" s="1"/>
      <c r="L1225" s="1"/>
      <c r="M1225" s="14"/>
      <c r="N1225" s="11"/>
    </row>
    <row r="1226" spans="1:14" ht="15.75" customHeight="1" x14ac:dyDescent="0.25">
      <c r="A1226" s="1"/>
      <c r="B1226" s="1"/>
      <c r="C1226" s="1"/>
      <c r="D1226" s="1"/>
      <c r="E1226" s="1"/>
      <c r="F1226" s="1"/>
      <c r="G1226" s="1"/>
      <c r="H1226" s="1"/>
      <c r="I1226" s="1"/>
      <c r="J1226" s="1"/>
      <c r="K1226" s="1"/>
      <c r="L1226" s="1"/>
      <c r="M1226" s="14"/>
      <c r="N1226" s="11"/>
    </row>
    <row r="1227" spans="1:14" ht="15.75" customHeight="1" x14ac:dyDescent="0.25">
      <c r="A1227" s="1"/>
      <c r="B1227" s="1"/>
      <c r="C1227" s="1"/>
      <c r="D1227" s="1"/>
      <c r="E1227" s="1"/>
      <c r="F1227" s="1"/>
      <c r="G1227" s="1"/>
      <c r="H1227" s="1"/>
      <c r="I1227" s="1"/>
      <c r="J1227" s="1"/>
      <c r="K1227" s="1"/>
      <c r="L1227" s="1"/>
      <c r="M1227" s="14"/>
      <c r="N1227" s="11"/>
    </row>
    <row r="1228" spans="1:14" ht="15.75" customHeight="1" x14ac:dyDescent="0.25">
      <c r="A1228" s="1"/>
      <c r="B1228" s="1"/>
      <c r="C1228" s="1"/>
      <c r="D1228" s="1"/>
      <c r="E1228" s="1"/>
      <c r="F1228" s="1"/>
      <c r="G1228" s="1"/>
      <c r="H1228" s="1"/>
      <c r="I1228" s="1"/>
      <c r="J1228" s="1"/>
      <c r="K1228" s="1"/>
      <c r="L1228" s="1"/>
      <c r="M1228" s="14"/>
      <c r="N1228" s="11"/>
    </row>
    <row r="1229" spans="1:14" ht="15.75" customHeight="1" x14ac:dyDescent="0.25">
      <c r="A1229" s="1"/>
      <c r="B1229" s="1"/>
      <c r="C1229" s="1"/>
      <c r="D1229" s="1"/>
      <c r="E1229" s="1"/>
      <c r="F1229" s="1"/>
      <c r="G1229" s="1"/>
      <c r="H1229" s="1"/>
      <c r="I1229" s="1"/>
      <c r="J1229" s="1"/>
      <c r="K1229" s="1"/>
      <c r="L1229" s="1"/>
      <c r="M1229" s="14"/>
      <c r="N1229" s="11"/>
    </row>
    <row r="1230" spans="1:14" ht="15.75" customHeight="1" x14ac:dyDescent="0.25">
      <c r="A1230" s="1"/>
      <c r="B1230" s="1"/>
      <c r="C1230" s="1"/>
      <c r="D1230" s="1"/>
      <c r="E1230" s="1"/>
      <c r="F1230" s="1"/>
      <c r="G1230" s="1"/>
      <c r="H1230" s="1"/>
      <c r="I1230" s="1"/>
      <c r="J1230" s="1"/>
      <c r="K1230" s="1"/>
      <c r="L1230" s="1"/>
      <c r="M1230" s="14"/>
      <c r="N1230" s="11"/>
    </row>
    <row r="1231" spans="1:14" ht="15.75" customHeight="1" x14ac:dyDescent="0.25">
      <c r="A1231" s="1"/>
      <c r="B1231" s="1"/>
      <c r="C1231" s="1"/>
      <c r="D1231" s="1"/>
      <c r="E1231" s="1"/>
      <c r="F1231" s="1"/>
      <c r="G1231" s="1"/>
      <c r="H1231" s="1"/>
      <c r="I1231" s="1"/>
      <c r="J1231" s="1"/>
      <c r="K1231" s="1"/>
      <c r="L1231" s="1"/>
      <c r="M1231" s="14"/>
      <c r="N1231" s="11"/>
    </row>
    <row r="1232" spans="1:14" ht="15.75" customHeight="1" x14ac:dyDescent="0.25">
      <c r="A1232" s="1"/>
      <c r="B1232" s="1"/>
      <c r="C1232" s="1"/>
      <c r="D1232" s="1"/>
      <c r="E1232" s="1"/>
      <c r="F1232" s="1"/>
      <c r="G1232" s="1"/>
      <c r="H1232" s="1"/>
      <c r="I1232" s="1"/>
      <c r="J1232" s="1"/>
      <c r="K1232" s="1"/>
      <c r="L1232" s="1"/>
      <c r="M1232" s="14"/>
      <c r="N1232" s="11"/>
    </row>
    <row r="1233" spans="1:14" ht="15.75" customHeight="1" x14ac:dyDescent="0.25">
      <c r="A1233" s="1"/>
      <c r="B1233" s="1"/>
      <c r="C1233" s="1"/>
      <c r="D1233" s="1"/>
      <c r="E1233" s="1"/>
      <c r="F1233" s="1"/>
      <c r="G1233" s="1"/>
      <c r="H1233" s="1"/>
      <c r="I1233" s="1"/>
      <c r="J1233" s="1"/>
      <c r="K1233" s="1"/>
      <c r="L1233" s="1"/>
      <c r="M1233" s="14"/>
      <c r="N1233" s="11"/>
    </row>
    <row r="1234" spans="1:14" ht="15.75" customHeight="1" x14ac:dyDescent="0.25">
      <c r="A1234" s="1"/>
      <c r="B1234" s="1"/>
      <c r="C1234" s="1"/>
      <c r="D1234" s="1"/>
      <c r="E1234" s="1"/>
      <c r="F1234" s="1"/>
      <c r="G1234" s="1"/>
      <c r="H1234" s="1"/>
      <c r="I1234" s="1"/>
      <c r="J1234" s="1"/>
      <c r="K1234" s="1"/>
      <c r="L1234" s="1"/>
      <c r="M1234" s="14"/>
      <c r="N1234" s="11"/>
    </row>
    <row r="1235" spans="1:14" ht="15.75" customHeight="1" x14ac:dyDescent="0.25">
      <c r="A1235" s="1"/>
      <c r="B1235" s="1"/>
      <c r="C1235" s="1"/>
      <c r="D1235" s="1"/>
      <c r="E1235" s="1"/>
      <c r="F1235" s="1"/>
      <c r="G1235" s="1"/>
      <c r="H1235" s="1"/>
      <c r="I1235" s="1"/>
      <c r="J1235" s="1"/>
      <c r="K1235" s="1"/>
      <c r="L1235" s="1"/>
      <c r="M1235" s="14"/>
      <c r="N1235" s="11"/>
    </row>
    <row r="1236" spans="1:14" ht="15.75" customHeight="1" x14ac:dyDescent="0.25">
      <c r="A1236" s="1"/>
      <c r="B1236" s="1"/>
      <c r="C1236" s="1"/>
      <c r="D1236" s="1"/>
      <c r="E1236" s="1"/>
      <c r="F1236" s="1"/>
      <c r="G1236" s="1"/>
      <c r="H1236" s="1"/>
      <c r="I1236" s="1"/>
      <c r="J1236" s="1"/>
      <c r="K1236" s="1"/>
      <c r="L1236" s="1"/>
      <c r="M1236" s="14"/>
      <c r="N1236" s="11"/>
    </row>
    <row r="1237" spans="1:14" ht="15.75" customHeight="1" x14ac:dyDescent="0.25">
      <c r="A1237" s="1"/>
      <c r="B1237" s="1"/>
      <c r="C1237" s="1"/>
      <c r="D1237" s="1"/>
      <c r="E1237" s="1"/>
      <c r="F1237" s="1"/>
      <c r="G1237" s="1"/>
      <c r="H1237" s="1"/>
      <c r="I1237" s="1"/>
      <c r="J1237" s="1"/>
      <c r="K1237" s="1"/>
      <c r="L1237" s="1"/>
      <c r="M1237" s="14"/>
      <c r="N1237" s="11"/>
    </row>
    <row r="1238" spans="1:14" ht="15.75" customHeight="1" x14ac:dyDescent="0.25">
      <c r="A1238" s="1"/>
      <c r="B1238" s="1"/>
      <c r="C1238" s="1"/>
      <c r="D1238" s="1"/>
      <c r="E1238" s="1"/>
      <c r="F1238" s="1"/>
      <c r="G1238" s="1"/>
      <c r="H1238" s="1"/>
      <c r="I1238" s="1"/>
      <c r="J1238" s="1"/>
      <c r="K1238" s="1"/>
      <c r="L1238" s="1"/>
      <c r="M1238" s="14"/>
      <c r="N1238" s="11"/>
    </row>
    <row r="1239" spans="1:14" ht="15.75" customHeight="1" x14ac:dyDescent="0.25">
      <c r="A1239" s="1"/>
      <c r="B1239" s="1"/>
      <c r="C1239" s="1"/>
      <c r="D1239" s="1"/>
      <c r="E1239" s="1"/>
      <c r="F1239" s="1"/>
      <c r="G1239" s="1"/>
      <c r="H1239" s="1"/>
      <c r="I1239" s="1"/>
      <c r="J1239" s="1"/>
      <c r="K1239" s="1"/>
      <c r="L1239" s="1"/>
      <c r="M1239" s="14"/>
      <c r="N1239" s="11"/>
    </row>
    <row r="1240" spans="1:14" ht="15.75" customHeight="1" x14ac:dyDescent="0.25">
      <c r="A1240" s="1"/>
      <c r="B1240" s="1"/>
      <c r="C1240" s="1"/>
      <c r="D1240" s="1"/>
      <c r="E1240" s="1"/>
      <c r="F1240" s="1"/>
      <c r="G1240" s="1"/>
      <c r="H1240" s="1"/>
      <c r="I1240" s="1"/>
      <c r="J1240" s="1"/>
      <c r="K1240" s="1"/>
      <c r="L1240" s="1"/>
      <c r="M1240" s="14"/>
      <c r="N1240" s="11"/>
    </row>
    <row r="1241" spans="1:14" ht="15.75" customHeight="1" x14ac:dyDescent="0.25">
      <c r="A1241" s="1"/>
      <c r="B1241" s="1"/>
      <c r="C1241" s="1"/>
      <c r="D1241" s="1"/>
      <c r="E1241" s="1"/>
      <c r="F1241" s="1"/>
      <c r="G1241" s="1"/>
      <c r="H1241" s="1"/>
      <c r="I1241" s="1"/>
      <c r="J1241" s="1"/>
      <c r="K1241" s="1"/>
      <c r="L1241" s="1"/>
      <c r="M1241" s="14"/>
      <c r="N1241" s="11"/>
    </row>
    <row r="1242" spans="1:14" ht="15.75" customHeight="1" x14ac:dyDescent="0.25">
      <c r="A1242" s="1"/>
      <c r="B1242" s="1"/>
      <c r="C1242" s="1"/>
      <c r="D1242" s="1"/>
      <c r="E1242" s="1"/>
      <c r="F1242" s="1"/>
      <c r="G1242" s="1"/>
      <c r="H1242" s="1"/>
      <c r="I1242" s="1"/>
      <c r="J1242" s="1"/>
      <c r="K1242" s="1"/>
      <c r="L1242" s="1"/>
      <c r="M1242" s="14"/>
      <c r="N1242" s="11"/>
    </row>
    <row r="1243" spans="1:14" ht="15.75" customHeight="1" x14ac:dyDescent="0.25">
      <c r="A1243" s="1"/>
      <c r="B1243" s="1"/>
      <c r="C1243" s="1"/>
      <c r="D1243" s="1"/>
      <c r="E1243" s="1"/>
      <c r="F1243" s="1"/>
      <c r="G1243" s="1"/>
      <c r="H1243" s="1"/>
      <c r="I1243" s="1"/>
      <c r="J1243" s="1"/>
      <c r="K1243" s="1"/>
      <c r="L1243" s="1"/>
      <c r="M1243" s="14"/>
      <c r="N1243" s="11"/>
    </row>
    <row r="1244" spans="1:14" ht="15.75" customHeight="1" x14ac:dyDescent="0.25">
      <c r="A1244" s="1"/>
      <c r="B1244" s="1"/>
      <c r="C1244" s="1"/>
      <c r="D1244" s="1"/>
      <c r="E1244" s="1"/>
      <c r="F1244" s="1"/>
      <c r="G1244" s="1"/>
      <c r="H1244" s="1"/>
      <c r="I1244" s="1"/>
      <c r="J1244" s="1"/>
      <c r="K1244" s="1"/>
      <c r="L1244" s="1"/>
      <c r="M1244" s="14"/>
      <c r="N1244" s="11"/>
    </row>
    <row r="1245" spans="1:14" ht="15.75" customHeight="1" x14ac:dyDescent="0.25">
      <c r="A1245" s="1"/>
      <c r="B1245" s="1"/>
      <c r="C1245" s="1"/>
      <c r="D1245" s="1"/>
      <c r="E1245" s="1"/>
      <c r="F1245" s="1"/>
      <c r="G1245" s="1"/>
      <c r="H1245" s="1"/>
      <c r="I1245" s="1"/>
      <c r="J1245" s="1"/>
      <c r="K1245" s="1"/>
      <c r="L1245" s="1"/>
      <c r="M1245" s="14"/>
      <c r="N1245" s="11"/>
    </row>
    <row r="1246" spans="1:14" ht="15.75" customHeight="1" x14ac:dyDescent="0.25">
      <c r="A1246" s="1"/>
      <c r="B1246" s="1"/>
      <c r="C1246" s="1"/>
      <c r="D1246" s="1"/>
      <c r="E1246" s="1"/>
      <c r="F1246" s="1"/>
      <c r="G1246" s="1"/>
      <c r="H1246" s="1"/>
      <c r="I1246" s="1"/>
      <c r="J1246" s="1"/>
      <c r="K1246" s="1"/>
      <c r="L1246" s="1"/>
      <c r="M1246" s="14"/>
      <c r="N1246" s="11"/>
    </row>
    <row r="1247" spans="1:14" ht="15.75" customHeight="1" x14ac:dyDescent="0.25">
      <c r="A1247" s="1"/>
      <c r="B1247" s="1"/>
      <c r="C1247" s="1"/>
      <c r="D1247" s="1"/>
      <c r="E1247" s="1"/>
      <c r="F1247" s="1"/>
      <c r="G1247" s="1"/>
      <c r="H1247" s="1"/>
      <c r="I1247" s="1"/>
      <c r="J1247" s="1"/>
      <c r="K1247" s="1"/>
      <c r="L1247" s="1"/>
      <c r="M1247" s="14"/>
      <c r="N1247" s="11"/>
    </row>
    <row r="1248" spans="1:14" ht="15.75" customHeight="1" x14ac:dyDescent="0.25">
      <c r="A1248" s="1"/>
      <c r="B1248" s="1"/>
      <c r="C1248" s="1"/>
      <c r="D1248" s="1"/>
      <c r="E1248" s="1"/>
      <c r="F1248" s="1"/>
      <c r="G1248" s="1"/>
      <c r="H1248" s="1"/>
      <c r="I1248" s="1"/>
      <c r="J1248" s="1"/>
      <c r="K1248" s="1"/>
      <c r="L1248" s="1"/>
      <c r="M1248" s="14"/>
      <c r="N1248" s="11"/>
    </row>
    <row r="1249" spans="1:14" ht="15.75" customHeight="1" x14ac:dyDescent="0.25">
      <c r="A1249" s="1"/>
      <c r="B1249" s="1"/>
      <c r="C1249" s="1"/>
      <c r="D1249" s="1"/>
      <c r="E1249" s="1"/>
      <c r="F1249" s="1"/>
      <c r="G1249" s="1"/>
      <c r="H1249" s="1"/>
      <c r="I1249" s="1"/>
      <c r="J1249" s="1"/>
      <c r="K1249" s="1"/>
      <c r="L1249" s="1"/>
      <c r="M1249" s="14"/>
      <c r="N1249" s="11"/>
    </row>
    <row r="1250" spans="1:14" ht="15.75" customHeight="1" x14ac:dyDescent="0.25">
      <c r="A1250" s="1"/>
      <c r="B1250" s="1"/>
      <c r="C1250" s="1"/>
      <c r="D1250" s="1"/>
      <c r="E1250" s="1"/>
      <c r="F1250" s="1"/>
      <c r="G1250" s="1"/>
      <c r="H1250" s="1"/>
      <c r="I1250" s="1"/>
      <c r="J1250" s="1"/>
      <c r="K1250" s="1"/>
      <c r="L1250" s="1"/>
      <c r="M1250" s="14"/>
      <c r="N1250" s="11"/>
    </row>
    <row r="1251" spans="1:14" ht="15.75" customHeight="1" x14ac:dyDescent="0.25">
      <c r="A1251" s="1"/>
      <c r="B1251" s="1"/>
      <c r="C1251" s="1"/>
      <c r="D1251" s="1"/>
      <c r="E1251" s="1"/>
      <c r="F1251" s="1"/>
      <c r="G1251" s="1"/>
      <c r="H1251" s="1"/>
      <c r="I1251" s="1"/>
      <c r="J1251" s="1"/>
      <c r="K1251" s="1"/>
      <c r="L1251" s="1"/>
      <c r="M1251" s="14"/>
      <c r="N1251" s="11"/>
    </row>
    <row r="1252" spans="1:14" ht="15.75" customHeight="1" x14ac:dyDescent="0.25">
      <c r="A1252" s="1"/>
      <c r="B1252" s="1"/>
      <c r="C1252" s="1"/>
      <c r="D1252" s="1"/>
      <c r="E1252" s="1"/>
      <c r="F1252" s="1"/>
      <c r="G1252" s="1"/>
      <c r="H1252" s="1"/>
      <c r="I1252" s="1"/>
      <c r="J1252" s="1"/>
      <c r="K1252" s="1"/>
      <c r="L1252" s="1"/>
      <c r="M1252" s="14"/>
      <c r="N1252" s="11"/>
    </row>
    <row r="1253" spans="1:14" ht="15.75" customHeight="1" x14ac:dyDescent="0.25">
      <c r="A1253" s="1"/>
      <c r="B1253" s="1"/>
      <c r="C1253" s="1"/>
      <c r="D1253" s="1"/>
      <c r="E1253" s="1"/>
      <c r="F1253" s="1"/>
      <c r="G1253" s="1"/>
      <c r="H1253" s="1"/>
      <c r="I1253" s="1"/>
      <c r="J1253" s="1"/>
      <c r="K1253" s="1"/>
      <c r="L1253" s="1"/>
      <c r="M1253" s="14"/>
      <c r="N1253" s="11"/>
    </row>
    <row r="1254" spans="1:14" ht="15.75" customHeight="1" x14ac:dyDescent="0.25">
      <c r="A1254" s="1"/>
      <c r="B1254" s="1"/>
      <c r="C1254" s="1"/>
      <c r="D1254" s="1"/>
      <c r="E1254" s="1"/>
      <c r="F1254" s="1"/>
      <c r="G1254" s="1"/>
      <c r="H1254" s="1"/>
      <c r="I1254" s="1"/>
      <c r="J1254" s="1"/>
      <c r="K1254" s="1"/>
      <c r="L1254" s="1"/>
      <c r="M1254" s="14"/>
      <c r="N1254" s="11"/>
    </row>
    <row r="1255" spans="1:14" ht="15.75" customHeight="1" x14ac:dyDescent="0.25">
      <c r="A1255" s="1"/>
      <c r="B1255" s="1"/>
      <c r="C1255" s="1"/>
      <c r="D1255" s="1"/>
      <c r="E1255" s="1"/>
      <c r="F1255" s="1"/>
      <c r="G1255" s="1"/>
      <c r="H1255" s="1"/>
      <c r="I1255" s="1"/>
      <c r="J1255" s="1"/>
      <c r="K1255" s="1"/>
      <c r="L1255" s="1"/>
      <c r="M1255" s="14"/>
      <c r="N1255" s="11"/>
    </row>
    <row r="1256" spans="1:14" ht="15.75" customHeight="1" x14ac:dyDescent="0.25">
      <c r="A1256" s="1"/>
      <c r="B1256" s="1"/>
      <c r="C1256" s="1"/>
      <c r="D1256" s="1"/>
      <c r="E1256" s="1"/>
      <c r="F1256" s="1"/>
      <c r="G1256" s="1"/>
      <c r="H1256" s="1"/>
      <c r="I1256" s="1"/>
      <c r="J1256" s="1"/>
      <c r="K1256" s="1"/>
      <c r="L1256" s="1"/>
      <c r="M1256" s="14"/>
      <c r="N1256" s="11"/>
    </row>
    <row r="1257" spans="1:14" ht="15.75" customHeight="1" x14ac:dyDescent="0.25">
      <c r="A1257" s="1"/>
      <c r="B1257" s="1"/>
      <c r="C1257" s="1"/>
      <c r="D1257" s="1"/>
      <c r="E1257" s="1"/>
      <c r="F1257" s="1"/>
      <c r="G1257" s="1"/>
      <c r="H1257" s="1"/>
      <c r="I1257" s="1"/>
      <c r="J1257" s="1"/>
      <c r="K1257" s="1"/>
      <c r="L1257" s="1"/>
      <c r="M1257" s="14"/>
      <c r="N1257" s="11"/>
    </row>
    <row r="1258" spans="1:14" ht="15.75" customHeight="1" x14ac:dyDescent="0.25">
      <c r="A1258" s="1"/>
      <c r="B1258" s="1"/>
      <c r="C1258" s="1"/>
      <c r="D1258" s="1"/>
      <c r="E1258" s="1"/>
      <c r="F1258" s="1"/>
      <c r="G1258" s="1"/>
      <c r="H1258" s="1"/>
      <c r="I1258" s="1"/>
      <c r="J1258" s="1"/>
      <c r="K1258" s="1"/>
      <c r="L1258" s="1"/>
      <c r="M1258" s="14"/>
      <c r="N1258" s="11"/>
    </row>
    <row r="1259" spans="1:14" ht="15.75" customHeight="1" x14ac:dyDescent="0.25">
      <c r="A1259" s="1"/>
      <c r="B1259" s="1"/>
      <c r="C1259" s="1"/>
      <c r="D1259" s="1"/>
      <c r="E1259" s="1"/>
      <c r="F1259" s="1"/>
      <c r="G1259" s="1"/>
      <c r="H1259" s="1"/>
      <c r="I1259" s="1"/>
      <c r="J1259" s="1"/>
      <c r="K1259" s="1"/>
      <c r="L1259" s="1"/>
      <c r="M1259" s="14"/>
      <c r="N1259" s="11"/>
    </row>
    <row r="1260" spans="1:14" ht="15.75" customHeight="1" x14ac:dyDescent="0.25">
      <c r="A1260" s="1"/>
      <c r="B1260" s="1"/>
      <c r="C1260" s="1"/>
      <c r="D1260" s="1"/>
      <c r="E1260" s="1"/>
      <c r="F1260" s="1"/>
      <c r="G1260" s="1"/>
      <c r="H1260" s="1"/>
      <c r="I1260" s="1"/>
      <c r="J1260" s="1"/>
      <c r="K1260" s="1"/>
      <c r="L1260" s="1"/>
      <c r="M1260" s="14"/>
      <c r="N1260" s="11"/>
    </row>
    <row r="1261" spans="1:14" ht="15.75" customHeight="1" x14ac:dyDescent="0.25">
      <c r="A1261" s="1"/>
      <c r="B1261" s="1"/>
      <c r="C1261" s="1"/>
      <c r="D1261" s="1"/>
      <c r="E1261" s="1"/>
      <c r="F1261" s="1"/>
      <c r="G1261" s="1"/>
      <c r="H1261" s="1"/>
      <c r="I1261" s="1"/>
      <c r="J1261" s="1"/>
      <c r="K1261" s="1"/>
      <c r="L1261" s="1"/>
      <c r="M1261" s="14"/>
      <c r="N1261" s="11"/>
    </row>
    <row r="1262" spans="1:14" ht="15.75" customHeight="1" x14ac:dyDescent="0.25">
      <c r="A1262" s="1"/>
      <c r="B1262" s="1"/>
      <c r="C1262" s="1"/>
      <c r="D1262" s="1"/>
      <c r="E1262" s="1"/>
      <c r="F1262" s="1"/>
      <c r="G1262" s="1"/>
      <c r="H1262" s="1"/>
      <c r="I1262" s="1"/>
      <c r="J1262" s="1"/>
      <c r="K1262" s="1"/>
      <c r="L1262" s="1"/>
      <c r="M1262" s="14"/>
      <c r="N1262" s="11"/>
    </row>
    <row r="1263" spans="1:14" ht="15.75" customHeight="1" x14ac:dyDescent="0.25">
      <c r="A1263" s="1"/>
      <c r="B1263" s="1"/>
      <c r="C1263" s="1"/>
      <c r="D1263" s="1"/>
      <c r="E1263" s="1"/>
      <c r="F1263" s="1"/>
      <c r="G1263" s="1"/>
      <c r="H1263" s="1"/>
      <c r="I1263" s="1"/>
      <c r="J1263" s="1"/>
      <c r="K1263" s="1"/>
      <c r="L1263" s="1"/>
      <c r="M1263" s="14"/>
      <c r="N1263" s="11"/>
    </row>
    <row r="1264" spans="1:14" ht="15.75" customHeight="1" x14ac:dyDescent="0.25">
      <c r="A1264" s="1"/>
      <c r="B1264" s="1"/>
      <c r="C1264" s="1"/>
      <c r="D1264" s="1"/>
      <c r="E1264" s="1"/>
      <c r="F1264" s="1"/>
      <c r="G1264" s="1"/>
      <c r="H1264" s="1"/>
      <c r="I1264" s="1"/>
      <c r="J1264" s="1"/>
      <c r="K1264" s="1"/>
      <c r="L1264" s="1"/>
      <c r="M1264" s="14"/>
      <c r="N1264" s="11"/>
    </row>
    <row r="1265" spans="1:14" ht="15.75" customHeight="1" x14ac:dyDescent="0.25">
      <c r="A1265" s="1"/>
      <c r="B1265" s="1"/>
      <c r="C1265" s="1"/>
      <c r="D1265" s="1"/>
      <c r="E1265" s="1"/>
      <c r="F1265" s="1"/>
      <c r="G1265" s="1"/>
      <c r="H1265" s="1"/>
      <c r="I1265" s="1"/>
      <c r="J1265" s="1"/>
      <c r="K1265" s="1"/>
      <c r="L1265" s="1"/>
      <c r="M1265" s="14"/>
      <c r="N1265" s="11"/>
    </row>
    <row r="1266" spans="1:14" ht="15.75" customHeight="1" x14ac:dyDescent="0.25">
      <c r="A1266" s="1"/>
      <c r="B1266" s="1"/>
      <c r="C1266" s="1"/>
      <c r="D1266" s="1"/>
      <c r="E1266" s="1"/>
      <c r="F1266" s="1"/>
      <c r="G1266" s="1"/>
      <c r="H1266" s="1"/>
      <c r="I1266" s="1"/>
      <c r="J1266" s="1"/>
      <c r="K1266" s="1"/>
      <c r="L1266" s="1"/>
      <c r="M1266" s="14"/>
      <c r="N1266" s="11"/>
    </row>
    <row r="1267" spans="1:14" ht="15.75" customHeight="1" x14ac:dyDescent="0.25">
      <c r="A1267" s="1"/>
      <c r="B1267" s="1"/>
      <c r="C1267" s="1"/>
      <c r="D1267" s="1"/>
      <c r="E1267" s="1"/>
      <c r="F1267" s="1"/>
      <c r="G1267" s="1"/>
      <c r="H1267" s="1"/>
      <c r="I1267" s="1"/>
      <c r="J1267" s="1"/>
      <c r="K1267" s="1"/>
      <c r="L1267" s="1"/>
      <c r="M1267" s="14"/>
      <c r="N1267" s="11"/>
    </row>
    <row r="1268" spans="1:14" ht="15.75" customHeight="1" x14ac:dyDescent="0.25">
      <c r="A1268" s="1"/>
      <c r="B1268" s="1"/>
      <c r="C1268" s="1"/>
      <c r="D1268" s="1"/>
      <c r="E1268" s="1"/>
      <c r="F1268" s="1"/>
      <c r="G1268" s="1"/>
      <c r="H1268" s="1"/>
      <c r="I1268" s="1"/>
      <c r="J1268" s="1"/>
      <c r="K1268" s="1"/>
      <c r="L1268" s="1"/>
      <c r="M1268" s="14"/>
      <c r="N1268" s="11"/>
    </row>
    <row r="1269" spans="1:14" ht="15.75" customHeight="1" x14ac:dyDescent="0.25">
      <c r="A1269" s="1"/>
      <c r="B1269" s="1"/>
      <c r="C1269" s="1"/>
      <c r="D1269" s="1"/>
      <c r="E1269" s="1"/>
      <c r="F1269" s="1"/>
      <c r="G1269" s="1"/>
      <c r="H1269" s="1"/>
      <c r="I1269" s="1"/>
      <c r="J1269" s="1"/>
      <c r="K1269" s="1"/>
      <c r="L1269" s="1"/>
      <c r="M1269" s="14"/>
      <c r="N1269" s="11"/>
    </row>
    <row r="1270" spans="1:14" ht="15.75" customHeight="1" x14ac:dyDescent="0.25">
      <c r="A1270" s="1"/>
      <c r="B1270" s="1"/>
      <c r="C1270" s="1"/>
      <c r="D1270" s="1"/>
      <c r="E1270" s="1"/>
      <c r="F1270" s="1"/>
      <c r="G1270" s="1"/>
      <c r="H1270" s="1"/>
      <c r="I1270" s="1"/>
      <c r="J1270" s="1"/>
      <c r="K1270" s="1"/>
      <c r="L1270" s="1"/>
      <c r="M1270" s="14"/>
      <c r="N1270" s="11"/>
    </row>
    <row r="1271" spans="1:14" ht="15.75" customHeight="1" x14ac:dyDescent="0.25">
      <c r="A1271" s="1"/>
      <c r="B1271" s="1"/>
      <c r="C1271" s="1"/>
      <c r="D1271" s="1"/>
      <c r="E1271" s="1"/>
      <c r="F1271" s="1"/>
      <c r="G1271" s="1"/>
      <c r="H1271" s="1"/>
      <c r="I1271" s="1"/>
      <c r="J1271" s="1"/>
      <c r="K1271" s="1"/>
      <c r="L1271" s="1"/>
      <c r="M1271" s="14"/>
      <c r="N1271" s="11"/>
    </row>
    <row r="1272" spans="1:14" ht="15.75" customHeight="1" x14ac:dyDescent="0.25">
      <c r="A1272" s="1"/>
      <c r="B1272" s="1"/>
      <c r="C1272" s="1"/>
      <c r="D1272" s="1"/>
      <c r="E1272" s="1"/>
      <c r="F1272" s="1"/>
      <c r="G1272" s="1"/>
      <c r="H1272" s="1"/>
      <c r="I1272" s="1"/>
      <c r="J1272" s="1"/>
      <c r="K1272" s="1"/>
      <c r="L1272" s="1"/>
      <c r="M1272" s="14"/>
      <c r="N1272" s="11"/>
    </row>
    <row r="1273" spans="1:14" ht="15.75" customHeight="1" x14ac:dyDescent="0.25">
      <c r="A1273" s="1"/>
      <c r="B1273" s="1"/>
      <c r="C1273" s="1"/>
      <c r="D1273" s="1"/>
      <c r="E1273" s="1"/>
      <c r="F1273" s="1"/>
      <c r="G1273" s="1"/>
      <c r="H1273" s="1"/>
      <c r="I1273" s="1"/>
      <c r="J1273" s="1"/>
      <c r="K1273" s="1"/>
      <c r="L1273" s="1"/>
      <c r="M1273" s="14"/>
      <c r="N1273" s="11"/>
    </row>
    <row r="1274" spans="1:14" ht="15.75" customHeight="1" x14ac:dyDescent="0.25">
      <c r="A1274" s="1"/>
      <c r="B1274" s="1"/>
      <c r="C1274" s="1"/>
      <c r="D1274" s="1"/>
      <c r="E1274" s="1"/>
      <c r="F1274" s="1"/>
      <c r="G1274" s="1"/>
      <c r="H1274" s="1"/>
      <c r="I1274" s="1"/>
      <c r="J1274" s="1"/>
      <c r="K1274" s="1"/>
      <c r="L1274" s="1"/>
      <c r="M1274" s="14"/>
      <c r="N1274" s="11"/>
    </row>
    <row r="1275" spans="1:14" ht="15.75" customHeight="1" x14ac:dyDescent="0.25">
      <c r="A1275" s="1"/>
      <c r="B1275" s="1"/>
      <c r="C1275" s="1"/>
      <c r="D1275" s="1"/>
      <c r="E1275" s="1"/>
      <c r="F1275" s="1"/>
      <c r="G1275" s="1"/>
      <c r="H1275" s="1"/>
      <c r="I1275" s="1"/>
      <c r="J1275" s="1"/>
      <c r="K1275" s="1"/>
      <c r="L1275" s="1"/>
      <c r="M1275" s="14"/>
      <c r="N1275" s="11"/>
    </row>
    <row r="1276" spans="1:14" ht="15.75" customHeight="1" x14ac:dyDescent="0.25">
      <c r="A1276" s="1"/>
      <c r="B1276" s="1"/>
      <c r="C1276" s="1"/>
      <c r="D1276" s="1"/>
      <c r="E1276" s="1"/>
      <c r="F1276" s="1"/>
      <c r="G1276" s="1"/>
      <c r="H1276" s="1"/>
      <c r="I1276" s="1"/>
      <c r="J1276" s="1"/>
      <c r="K1276" s="1"/>
      <c r="L1276" s="1"/>
      <c r="M1276" s="14"/>
      <c r="N1276" s="11"/>
    </row>
    <row r="1277" spans="1:14" ht="15.75" customHeight="1" x14ac:dyDescent="0.25">
      <c r="A1277" s="1"/>
      <c r="B1277" s="1"/>
      <c r="C1277" s="1"/>
      <c r="D1277" s="1"/>
      <c r="E1277" s="1"/>
      <c r="F1277" s="1"/>
      <c r="G1277" s="1"/>
      <c r="H1277" s="1"/>
      <c r="I1277" s="1"/>
      <c r="J1277" s="1"/>
      <c r="K1277" s="1"/>
      <c r="L1277" s="1"/>
      <c r="M1277" s="14"/>
      <c r="N1277" s="11"/>
    </row>
    <row r="1278" spans="1:14" ht="15.75" customHeight="1" x14ac:dyDescent="0.25">
      <c r="A1278" s="1"/>
      <c r="B1278" s="1"/>
      <c r="C1278" s="1"/>
      <c r="D1278" s="1"/>
      <c r="E1278" s="1"/>
      <c r="F1278" s="1"/>
      <c r="G1278" s="1"/>
      <c r="H1278" s="1"/>
      <c r="I1278" s="1"/>
      <c r="J1278" s="1"/>
      <c r="K1278" s="1"/>
      <c r="L1278" s="1"/>
      <c r="M1278" s="14"/>
      <c r="N1278" s="11"/>
    </row>
    <row r="1279" spans="1:14" ht="15.75" customHeight="1" x14ac:dyDescent="0.25">
      <c r="A1279" s="1"/>
      <c r="B1279" s="1"/>
      <c r="C1279" s="1"/>
      <c r="D1279" s="1"/>
      <c r="E1279" s="1"/>
      <c r="F1279" s="1"/>
      <c r="G1279" s="1"/>
      <c r="H1279" s="1"/>
      <c r="I1279" s="1"/>
      <c r="J1279" s="1"/>
      <c r="K1279" s="1"/>
      <c r="L1279" s="1"/>
      <c r="M1279" s="14"/>
      <c r="N1279" s="11"/>
    </row>
    <row r="1280" spans="1:14" ht="15.75" customHeight="1" x14ac:dyDescent="0.25">
      <c r="A1280" s="1"/>
      <c r="B1280" s="1"/>
      <c r="C1280" s="1"/>
      <c r="D1280" s="1"/>
      <c r="E1280" s="1"/>
      <c r="F1280" s="1"/>
      <c r="G1280" s="1"/>
      <c r="H1280" s="1"/>
      <c r="I1280" s="1"/>
      <c r="J1280" s="1"/>
      <c r="K1280" s="1"/>
      <c r="L1280" s="1"/>
      <c r="M1280" s="14"/>
      <c r="N1280" s="11"/>
    </row>
    <row r="1281" spans="1:14" ht="15.75" customHeight="1" x14ac:dyDescent="0.25">
      <c r="A1281" s="1"/>
      <c r="B1281" s="1"/>
      <c r="C1281" s="1"/>
      <c r="D1281" s="1"/>
      <c r="E1281" s="1"/>
      <c r="F1281" s="1"/>
      <c r="G1281" s="1"/>
      <c r="H1281" s="1"/>
      <c r="I1281" s="1"/>
      <c r="J1281" s="1"/>
      <c r="K1281" s="1"/>
      <c r="L1281" s="1"/>
      <c r="M1281" s="14"/>
      <c r="N1281" s="11"/>
    </row>
    <row r="1282" spans="1:14" ht="15.75" customHeight="1" x14ac:dyDescent="0.25">
      <c r="A1282" s="1"/>
      <c r="B1282" s="1"/>
      <c r="C1282" s="1"/>
      <c r="D1282" s="1"/>
      <c r="E1282" s="1"/>
      <c r="F1282" s="1"/>
      <c r="G1282" s="1"/>
      <c r="H1282" s="1"/>
      <c r="I1282" s="1"/>
      <c r="J1282" s="1"/>
      <c r="K1282" s="1"/>
      <c r="L1282" s="1"/>
      <c r="M1282" s="14"/>
      <c r="N1282" s="11"/>
    </row>
    <row r="1283" spans="1:14" ht="15.75" customHeight="1" x14ac:dyDescent="0.25">
      <c r="A1283" s="1"/>
      <c r="B1283" s="1"/>
      <c r="C1283" s="1"/>
      <c r="D1283" s="1"/>
      <c r="E1283" s="1"/>
      <c r="F1283" s="1"/>
      <c r="G1283" s="1"/>
      <c r="H1283" s="1"/>
      <c r="I1283" s="1"/>
      <c r="J1283" s="1"/>
      <c r="K1283" s="1"/>
      <c r="L1283" s="1"/>
      <c r="M1283" s="14"/>
      <c r="N1283" s="11"/>
    </row>
    <row r="1284" spans="1:14" ht="15.75" customHeight="1" x14ac:dyDescent="0.25">
      <c r="A1284" s="1"/>
      <c r="B1284" s="1"/>
      <c r="C1284" s="1"/>
      <c r="D1284" s="1"/>
      <c r="E1284" s="1"/>
      <c r="F1284" s="1"/>
      <c r="G1284" s="1"/>
      <c r="H1284" s="1"/>
      <c r="I1284" s="1"/>
      <c r="J1284" s="1"/>
      <c r="K1284" s="1"/>
      <c r="L1284" s="1"/>
      <c r="M1284" s="14"/>
      <c r="N1284" s="11"/>
    </row>
    <row r="1285" spans="1:14" ht="15.75" customHeight="1" x14ac:dyDescent="0.25">
      <c r="A1285" s="1"/>
      <c r="B1285" s="1"/>
      <c r="C1285" s="1"/>
      <c r="D1285" s="1"/>
      <c r="E1285" s="1"/>
      <c r="F1285" s="1"/>
      <c r="G1285" s="1"/>
      <c r="H1285" s="1"/>
      <c r="I1285" s="1"/>
      <c r="J1285" s="1"/>
      <c r="K1285" s="1"/>
      <c r="L1285" s="1"/>
      <c r="M1285" s="14"/>
      <c r="N1285" s="11"/>
    </row>
    <row r="1286" spans="1:14" ht="15.75" customHeight="1" x14ac:dyDescent="0.25">
      <c r="A1286" s="1"/>
      <c r="B1286" s="1"/>
      <c r="C1286" s="1"/>
      <c r="D1286" s="1"/>
      <c r="E1286" s="1"/>
      <c r="F1286" s="1"/>
      <c r="G1286" s="1"/>
      <c r="H1286" s="1"/>
      <c r="I1286" s="1"/>
      <c r="J1286" s="1"/>
      <c r="K1286" s="1"/>
      <c r="L1286" s="1"/>
      <c r="M1286" s="14"/>
      <c r="N1286" s="11"/>
    </row>
    <row r="1287" spans="1:14" ht="15.75" customHeight="1" x14ac:dyDescent="0.25">
      <c r="A1287" s="1"/>
      <c r="B1287" s="1"/>
      <c r="C1287" s="1"/>
      <c r="D1287" s="1"/>
      <c r="E1287" s="1"/>
      <c r="F1287" s="1"/>
      <c r="G1287" s="1"/>
      <c r="H1287" s="1"/>
      <c r="I1287" s="1"/>
      <c r="J1287" s="1"/>
      <c r="K1287" s="1"/>
      <c r="L1287" s="1"/>
      <c r="M1287" s="14"/>
      <c r="N1287" s="11"/>
    </row>
    <row r="1288" spans="1:14" ht="15.75" customHeight="1" x14ac:dyDescent="0.25">
      <c r="A1288" s="1"/>
      <c r="B1288" s="1"/>
      <c r="C1288" s="1"/>
      <c r="D1288" s="1"/>
      <c r="E1288" s="1"/>
      <c r="F1288" s="1"/>
      <c r="G1288" s="1"/>
      <c r="H1288" s="1"/>
      <c r="I1288" s="1"/>
      <c r="J1288" s="1"/>
      <c r="K1288" s="1"/>
      <c r="L1288" s="1"/>
      <c r="M1288" s="14"/>
      <c r="N1288" s="11"/>
    </row>
    <row r="1289" spans="1:14" ht="15.75" customHeight="1" x14ac:dyDescent="0.25">
      <c r="A1289" s="1"/>
      <c r="B1289" s="1"/>
      <c r="C1289" s="1"/>
      <c r="D1289" s="1"/>
      <c r="E1289" s="1"/>
      <c r="F1289" s="1"/>
      <c r="G1289" s="1"/>
      <c r="H1289" s="1"/>
      <c r="I1289" s="1"/>
      <c r="J1289" s="1"/>
      <c r="K1289" s="1"/>
      <c r="L1289" s="1"/>
      <c r="M1289" s="14"/>
      <c r="N1289" s="11"/>
    </row>
    <row r="1290" spans="1:14" ht="15.75" customHeight="1" x14ac:dyDescent="0.25">
      <c r="A1290" s="1"/>
      <c r="B1290" s="1"/>
      <c r="C1290" s="1"/>
      <c r="D1290" s="1"/>
      <c r="E1290" s="1"/>
      <c r="F1290" s="1"/>
      <c r="G1290" s="1"/>
      <c r="H1290" s="1"/>
      <c r="I1290" s="1"/>
      <c r="J1290" s="1"/>
      <c r="K1290" s="1"/>
      <c r="L1290" s="1"/>
      <c r="M1290" s="14"/>
      <c r="N1290" s="11"/>
    </row>
    <row r="1291" spans="1:14" ht="15.75" customHeight="1" x14ac:dyDescent="0.25">
      <c r="A1291" s="1"/>
      <c r="B1291" s="1"/>
      <c r="C1291" s="1"/>
      <c r="D1291" s="1"/>
      <c r="E1291" s="1"/>
      <c r="F1291" s="1"/>
      <c r="G1291" s="1"/>
      <c r="H1291" s="1"/>
      <c r="I1291" s="1"/>
      <c r="J1291" s="1"/>
      <c r="K1291" s="1"/>
      <c r="L1291" s="1"/>
      <c r="M1291" s="14"/>
      <c r="N1291" s="11"/>
    </row>
    <row r="1292" spans="1:14" ht="15.75" customHeight="1" x14ac:dyDescent="0.25">
      <c r="A1292" s="1"/>
      <c r="B1292" s="1"/>
      <c r="C1292" s="1"/>
      <c r="D1292" s="1"/>
      <c r="E1292" s="1"/>
      <c r="F1292" s="1"/>
      <c r="G1292" s="1"/>
      <c r="H1292" s="1"/>
      <c r="I1292" s="1"/>
      <c r="J1292" s="1"/>
      <c r="K1292" s="1"/>
      <c r="L1292" s="1"/>
      <c r="M1292" s="14"/>
      <c r="N1292" s="11"/>
    </row>
    <row r="1293" spans="1:14" ht="15.75" customHeight="1" x14ac:dyDescent="0.25">
      <c r="A1293" s="1"/>
      <c r="B1293" s="1"/>
      <c r="C1293" s="1"/>
      <c r="D1293" s="1"/>
      <c r="E1293" s="1"/>
      <c r="F1293" s="1"/>
      <c r="G1293" s="1"/>
      <c r="H1293" s="1"/>
      <c r="I1293" s="1"/>
      <c r="J1293" s="1"/>
      <c r="K1293" s="1"/>
      <c r="L1293" s="1"/>
      <c r="M1293" s="14"/>
      <c r="N1293" s="11"/>
    </row>
    <row r="1294" spans="1:14" ht="15.75" customHeight="1" x14ac:dyDescent="0.25">
      <c r="A1294" s="1"/>
      <c r="B1294" s="1"/>
      <c r="C1294" s="1"/>
      <c r="D1294" s="1"/>
      <c r="E1294" s="1"/>
      <c r="F1294" s="1"/>
      <c r="G1294" s="1"/>
      <c r="H1294" s="1"/>
      <c r="I1294" s="1"/>
      <c r="J1294" s="1"/>
      <c r="K1294" s="1"/>
      <c r="L1294" s="1"/>
      <c r="M1294" s="14"/>
      <c r="N1294" s="11"/>
    </row>
    <row r="1295" spans="1:14" ht="15.75" customHeight="1" x14ac:dyDescent="0.25">
      <c r="A1295" s="1"/>
      <c r="B1295" s="1"/>
      <c r="C1295" s="1"/>
      <c r="D1295" s="1"/>
      <c r="E1295" s="1"/>
      <c r="F1295" s="1"/>
      <c r="G1295" s="1"/>
      <c r="H1295" s="1"/>
      <c r="I1295" s="1"/>
      <c r="J1295" s="1"/>
      <c r="K1295" s="1"/>
      <c r="L1295" s="1"/>
      <c r="M1295" s="14"/>
      <c r="N1295" s="11"/>
    </row>
    <row r="1296" spans="1:14" ht="15.75" customHeight="1" x14ac:dyDescent="0.25">
      <c r="A1296" s="1"/>
      <c r="B1296" s="1"/>
      <c r="C1296" s="1"/>
      <c r="D1296" s="1"/>
      <c r="E1296" s="1"/>
      <c r="F1296" s="1"/>
      <c r="G1296" s="1"/>
      <c r="H1296" s="1"/>
      <c r="I1296" s="1"/>
      <c r="J1296" s="1"/>
      <c r="K1296" s="1"/>
      <c r="L1296" s="1"/>
      <c r="M1296" s="14"/>
      <c r="N1296" s="11"/>
    </row>
    <row r="1297" spans="1:14" ht="15.75" customHeight="1" x14ac:dyDescent="0.25">
      <c r="A1297" s="1"/>
      <c r="B1297" s="1"/>
      <c r="C1297" s="1"/>
      <c r="D1297" s="1"/>
      <c r="E1297" s="1"/>
      <c r="F1297" s="1"/>
      <c r="G1297" s="1"/>
      <c r="H1297" s="1"/>
      <c r="I1297" s="1"/>
      <c r="J1297" s="1"/>
      <c r="K1297" s="1"/>
      <c r="L1297" s="1"/>
      <c r="M1297" s="14"/>
      <c r="N1297" s="11"/>
    </row>
    <row r="1298" spans="1:14" ht="15.75" customHeight="1" x14ac:dyDescent="0.25">
      <c r="A1298" s="1"/>
      <c r="B1298" s="1"/>
      <c r="C1298" s="1"/>
      <c r="D1298" s="1"/>
      <c r="E1298" s="1"/>
      <c r="F1298" s="1"/>
      <c r="G1298" s="1"/>
      <c r="H1298" s="1"/>
      <c r="I1298" s="1"/>
      <c r="J1298" s="1"/>
      <c r="K1298" s="1"/>
      <c r="L1298" s="1"/>
      <c r="M1298" s="14"/>
      <c r="N1298" s="11"/>
    </row>
    <row r="1299" spans="1:14" ht="15.75" customHeight="1" x14ac:dyDescent="0.25">
      <c r="A1299" s="1"/>
      <c r="B1299" s="1"/>
      <c r="C1299" s="1"/>
      <c r="D1299" s="1"/>
      <c r="E1299" s="1"/>
      <c r="F1299" s="1"/>
      <c r="G1299" s="1"/>
      <c r="H1299" s="1"/>
      <c r="I1299" s="1"/>
      <c r="J1299" s="1"/>
      <c r="K1299" s="1"/>
      <c r="L1299" s="1"/>
      <c r="M1299" s="14"/>
      <c r="N1299" s="11"/>
    </row>
    <row r="1300" spans="1:14" ht="15.75" customHeight="1" x14ac:dyDescent="0.25">
      <c r="A1300" s="1"/>
      <c r="B1300" s="1"/>
      <c r="C1300" s="1"/>
      <c r="D1300" s="1"/>
      <c r="E1300" s="1"/>
      <c r="F1300" s="1"/>
      <c r="G1300" s="1"/>
      <c r="H1300" s="1"/>
      <c r="I1300" s="1"/>
      <c r="J1300" s="1"/>
      <c r="K1300" s="1"/>
      <c r="L1300" s="1"/>
      <c r="M1300" s="14"/>
      <c r="N1300" s="11"/>
    </row>
    <row r="1301" spans="1:14" ht="15.75" customHeight="1" x14ac:dyDescent="0.25">
      <c r="A1301" s="1"/>
      <c r="B1301" s="1"/>
      <c r="C1301" s="1"/>
      <c r="D1301" s="1"/>
      <c r="E1301" s="1"/>
      <c r="F1301" s="1"/>
      <c r="G1301" s="1"/>
      <c r="H1301" s="1"/>
      <c r="I1301" s="1"/>
      <c r="J1301" s="1"/>
      <c r="K1301" s="1"/>
      <c r="L1301" s="1"/>
      <c r="M1301" s="14"/>
      <c r="N1301" s="11"/>
    </row>
    <row r="1302" spans="1:14" ht="15.75" customHeight="1" x14ac:dyDescent="0.25">
      <c r="A1302" s="1"/>
      <c r="B1302" s="1"/>
      <c r="C1302" s="1"/>
      <c r="D1302" s="1"/>
      <c r="E1302" s="1"/>
      <c r="F1302" s="1"/>
      <c r="G1302" s="1"/>
      <c r="H1302" s="1"/>
      <c r="I1302" s="1"/>
      <c r="J1302" s="1"/>
      <c r="K1302" s="1"/>
      <c r="L1302" s="1"/>
      <c r="M1302" s="14"/>
      <c r="N1302" s="11"/>
    </row>
    <row r="1303" spans="1:14" ht="15.75" customHeight="1" x14ac:dyDescent="0.25">
      <c r="A1303" s="1"/>
      <c r="B1303" s="1"/>
      <c r="C1303" s="1"/>
      <c r="D1303" s="1"/>
      <c r="E1303" s="1"/>
      <c r="F1303" s="1"/>
      <c r="G1303" s="1"/>
      <c r="H1303" s="1"/>
      <c r="I1303" s="1"/>
      <c r="J1303" s="1"/>
      <c r="K1303" s="1"/>
      <c r="L1303" s="1"/>
      <c r="M1303" s="14"/>
      <c r="N1303" s="11"/>
    </row>
    <row r="1304" spans="1:14" ht="15.75" customHeight="1" x14ac:dyDescent="0.25">
      <c r="A1304" s="1"/>
      <c r="B1304" s="1"/>
      <c r="C1304" s="1"/>
      <c r="D1304" s="1"/>
      <c r="E1304" s="1"/>
      <c r="F1304" s="1"/>
      <c r="G1304" s="1"/>
      <c r="H1304" s="1"/>
      <c r="I1304" s="1"/>
      <c r="J1304" s="1"/>
      <c r="K1304" s="1"/>
      <c r="L1304" s="1"/>
      <c r="M1304" s="14"/>
      <c r="N1304" s="11"/>
    </row>
    <row r="1305" spans="1:14" ht="15.75" customHeight="1" x14ac:dyDescent="0.25">
      <c r="A1305" s="1"/>
      <c r="B1305" s="1"/>
      <c r="C1305" s="1"/>
      <c r="D1305" s="1"/>
      <c r="E1305" s="1"/>
      <c r="F1305" s="1"/>
      <c r="G1305" s="1"/>
      <c r="H1305" s="1"/>
      <c r="I1305" s="1"/>
      <c r="J1305" s="1"/>
      <c r="K1305" s="1"/>
      <c r="L1305" s="1"/>
      <c r="M1305" s="14"/>
      <c r="N1305" s="11"/>
    </row>
    <row r="1306" spans="1:14" ht="15.75" customHeight="1" x14ac:dyDescent="0.25">
      <c r="A1306" s="1"/>
      <c r="B1306" s="1"/>
      <c r="C1306" s="1"/>
      <c r="D1306" s="1"/>
      <c r="E1306" s="1"/>
      <c r="F1306" s="1"/>
      <c r="G1306" s="1"/>
      <c r="H1306" s="1"/>
      <c r="I1306" s="1"/>
      <c r="J1306" s="1"/>
      <c r="K1306" s="1"/>
      <c r="L1306" s="1"/>
      <c r="M1306" s="14"/>
      <c r="N1306" s="11"/>
    </row>
    <row r="1307" spans="1:14" ht="15.75" customHeight="1" x14ac:dyDescent="0.25">
      <c r="A1307" s="1"/>
      <c r="B1307" s="1"/>
      <c r="C1307" s="1"/>
      <c r="D1307" s="1"/>
      <c r="E1307" s="1"/>
      <c r="F1307" s="1"/>
      <c r="G1307" s="1"/>
      <c r="H1307" s="1"/>
      <c r="I1307" s="1"/>
      <c r="J1307" s="1"/>
      <c r="K1307" s="1"/>
      <c r="L1307" s="1"/>
      <c r="M1307" s="14"/>
      <c r="N1307" s="11"/>
    </row>
    <row r="1308" spans="1:14" ht="15.75" customHeight="1" x14ac:dyDescent="0.25">
      <c r="A1308" s="1"/>
      <c r="B1308" s="1"/>
      <c r="C1308" s="1"/>
      <c r="D1308" s="1"/>
      <c r="E1308" s="1"/>
      <c r="F1308" s="1"/>
      <c r="G1308" s="1"/>
      <c r="H1308" s="1"/>
      <c r="I1308" s="1"/>
      <c r="J1308" s="1"/>
      <c r="K1308" s="1"/>
      <c r="L1308" s="1"/>
      <c r="M1308" s="14"/>
      <c r="N1308" s="11"/>
    </row>
    <row r="1309" spans="1:14" ht="15.75" customHeight="1" x14ac:dyDescent="0.25">
      <c r="A1309" s="1"/>
      <c r="B1309" s="1"/>
      <c r="C1309" s="1"/>
      <c r="D1309" s="1"/>
      <c r="E1309" s="1"/>
      <c r="F1309" s="1"/>
      <c r="G1309" s="1"/>
      <c r="H1309" s="1"/>
      <c r="I1309" s="1"/>
      <c r="J1309" s="1"/>
      <c r="K1309" s="1"/>
      <c r="L1309" s="1"/>
      <c r="M1309" s="14"/>
      <c r="N1309" s="11"/>
    </row>
    <row r="1310" spans="1:14" ht="15.75" customHeight="1" x14ac:dyDescent="0.25">
      <c r="A1310" s="1"/>
      <c r="B1310" s="1"/>
      <c r="C1310" s="1"/>
      <c r="D1310" s="1"/>
      <c r="E1310" s="1"/>
      <c r="F1310" s="1"/>
      <c r="G1310" s="1"/>
      <c r="H1310" s="1"/>
      <c r="I1310" s="1"/>
      <c r="J1310" s="1"/>
      <c r="K1310" s="1"/>
      <c r="L1310" s="1"/>
      <c r="M1310" s="14"/>
      <c r="N1310" s="11"/>
    </row>
    <row r="1311" spans="1:14" ht="15.75" customHeight="1" x14ac:dyDescent="0.25">
      <c r="A1311" s="1"/>
      <c r="B1311" s="1"/>
      <c r="C1311" s="1"/>
      <c r="D1311" s="1"/>
      <c r="E1311" s="1"/>
      <c r="F1311" s="1"/>
      <c r="G1311" s="1"/>
      <c r="H1311" s="1"/>
      <c r="I1311" s="1"/>
      <c r="J1311" s="1"/>
      <c r="K1311" s="1"/>
      <c r="L1311" s="1"/>
      <c r="M1311" s="14"/>
      <c r="N1311" s="11"/>
    </row>
    <row r="1312" spans="1:14" ht="15.75" customHeight="1" x14ac:dyDescent="0.25">
      <c r="A1312" s="1"/>
      <c r="B1312" s="1"/>
      <c r="C1312" s="1"/>
      <c r="D1312" s="1"/>
      <c r="E1312" s="1"/>
      <c r="F1312" s="1"/>
      <c r="G1312" s="1"/>
      <c r="H1312" s="1"/>
      <c r="I1312" s="1"/>
      <c r="J1312" s="1"/>
      <c r="K1312" s="1"/>
      <c r="L1312" s="1"/>
      <c r="M1312" s="14"/>
      <c r="N1312" s="11"/>
    </row>
    <row r="1313" spans="1:14" ht="15.75" customHeight="1" x14ac:dyDescent="0.25">
      <c r="A1313" s="1"/>
      <c r="B1313" s="1"/>
      <c r="C1313" s="1"/>
      <c r="D1313" s="1"/>
      <c r="E1313" s="1"/>
      <c r="F1313" s="1"/>
      <c r="G1313" s="1"/>
      <c r="H1313" s="1"/>
      <c r="I1313" s="1"/>
      <c r="J1313" s="1"/>
      <c r="K1313" s="1"/>
      <c r="L1313" s="1"/>
      <c r="M1313" s="14"/>
      <c r="N1313" s="11"/>
    </row>
    <row r="1314" spans="1:14" ht="15.75" customHeight="1" x14ac:dyDescent="0.25">
      <c r="A1314" s="1"/>
      <c r="B1314" s="1"/>
      <c r="C1314" s="1"/>
      <c r="D1314" s="1"/>
      <c r="E1314" s="1"/>
      <c r="F1314" s="1"/>
      <c r="G1314" s="1"/>
      <c r="H1314" s="1"/>
      <c r="I1314" s="1"/>
      <c r="J1314" s="1"/>
      <c r="K1314" s="1"/>
      <c r="L1314" s="1"/>
      <c r="M1314" s="14"/>
      <c r="N1314" s="11"/>
    </row>
    <row r="1315" spans="1:14" ht="15.75" customHeight="1" x14ac:dyDescent="0.25">
      <c r="A1315" s="1"/>
      <c r="B1315" s="1"/>
      <c r="C1315" s="1"/>
      <c r="D1315" s="1"/>
      <c r="E1315" s="1"/>
      <c r="F1315" s="1"/>
      <c r="G1315" s="1"/>
      <c r="H1315" s="1"/>
      <c r="I1315" s="1"/>
      <c r="J1315" s="1"/>
      <c r="K1315" s="1"/>
      <c r="L1315" s="1"/>
      <c r="M1315" s="14"/>
      <c r="N1315" s="11"/>
    </row>
    <row r="1316" spans="1:14" ht="15.75" customHeight="1" x14ac:dyDescent="0.25">
      <c r="A1316" s="1"/>
      <c r="B1316" s="1"/>
      <c r="C1316" s="1"/>
      <c r="D1316" s="1"/>
      <c r="E1316" s="1"/>
      <c r="F1316" s="1"/>
      <c r="G1316" s="1"/>
      <c r="H1316" s="1"/>
      <c r="I1316" s="1"/>
      <c r="J1316" s="1"/>
      <c r="K1316" s="1"/>
      <c r="L1316" s="1"/>
      <c r="M1316" s="14"/>
      <c r="N1316" s="11"/>
    </row>
    <row r="1317" spans="1:14" ht="15.75" customHeight="1" x14ac:dyDescent="0.25">
      <c r="A1317" s="1"/>
      <c r="B1317" s="1"/>
      <c r="C1317" s="1"/>
      <c r="D1317" s="1"/>
      <c r="E1317" s="1"/>
      <c r="F1317" s="1"/>
      <c r="G1317" s="1"/>
      <c r="H1317" s="1"/>
      <c r="I1317" s="1"/>
      <c r="J1317" s="1"/>
      <c r="K1317" s="1"/>
      <c r="L1317" s="1"/>
      <c r="M1317" s="14"/>
      <c r="N1317" s="11"/>
    </row>
    <row r="1318" spans="1:14" ht="15.75" customHeight="1" x14ac:dyDescent="0.25">
      <c r="A1318" s="1"/>
      <c r="B1318" s="1"/>
      <c r="C1318" s="1"/>
      <c r="D1318" s="1"/>
      <c r="E1318" s="1"/>
      <c r="F1318" s="1"/>
      <c r="G1318" s="1"/>
      <c r="H1318" s="1"/>
      <c r="I1318" s="1"/>
      <c r="J1318" s="1"/>
      <c r="K1318" s="1"/>
      <c r="L1318" s="1"/>
      <c r="M1318" s="14"/>
      <c r="N1318" s="11"/>
    </row>
    <row r="1319" spans="1:14" ht="15.75" customHeight="1" x14ac:dyDescent="0.25">
      <c r="A1319" s="1"/>
      <c r="B1319" s="1"/>
      <c r="C1319" s="1"/>
      <c r="D1319" s="1"/>
      <c r="E1319" s="1"/>
      <c r="F1319" s="1"/>
      <c r="G1319" s="1"/>
      <c r="H1319" s="1"/>
      <c r="I1319" s="1"/>
      <c r="J1319" s="1"/>
      <c r="K1319" s="1"/>
      <c r="L1319" s="1"/>
      <c r="M1319" s="14"/>
      <c r="N1319" s="11"/>
    </row>
    <row r="1320" spans="1:14" ht="15.75" customHeight="1" x14ac:dyDescent="0.25">
      <c r="A1320" s="1"/>
      <c r="B1320" s="1"/>
      <c r="C1320" s="1"/>
      <c r="D1320" s="1"/>
      <c r="E1320" s="1"/>
      <c r="F1320" s="1"/>
      <c r="G1320" s="1"/>
      <c r="H1320" s="1"/>
      <c r="I1320" s="1"/>
      <c r="J1320" s="1"/>
      <c r="K1320" s="1"/>
      <c r="L1320" s="1"/>
      <c r="M1320" s="14"/>
      <c r="N1320" s="11"/>
    </row>
    <row r="1321" spans="1:14" ht="15.75" customHeight="1" x14ac:dyDescent="0.25">
      <c r="A1321" s="1"/>
      <c r="B1321" s="1"/>
      <c r="C1321" s="1"/>
      <c r="D1321" s="1"/>
      <c r="E1321" s="1"/>
      <c r="F1321" s="1"/>
      <c r="G1321" s="1"/>
      <c r="H1321" s="1"/>
      <c r="I1321" s="1"/>
      <c r="J1321" s="1"/>
      <c r="K1321" s="1"/>
      <c r="L1321" s="1"/>
      <c r="M1321" s="14"/>
      <c r="N1321" s="11"/>
    </row>
    <row r="1322" spans="1:14" ht="15.75" customHeight="1" x14ac:dyDescent="0.25">
      <c r="A1322" s="1"/>
      <c r="B1322" s="1"/>
      <c r="C1322" s="1"/>
      <c r="D1322" s="1"/>
      <c r="E1322" s="1"/>
      <c r="F1322" s="1"/>
      <c r="G1322" s="1"/>
      <c r="H1322" s="1"/>
      <c r="I1322" s="1"/>
      <c r="J1322" s="1"/>
      <c r="K1322" s="1"/>
      <c r="L1322" s="1"/>
      <c r="M1322" s="14"/>
      <c r="N1322" s="11"/>
    </row>
    <row r="1323" spans="1:14" ht="15.75" customHeight="1" x14ac:dyDescent="0.25">
      <c r="A1323" s="1"/>
      <c r="B1323" s="1"/>
      <c r="C1323" s="1"/>
      <c r="D1323" s="1"/>
      <c r="E1323" s="1"/>
      <c r="F1323" s="1"/>
      <c r="G1323" s="1"/>
      <c r="H1323" s="1"/>
      <c r="I1323" s="1"/>
      <c r="J1323" s="1"/>
      <c r="K1323" s="1"/>
      <c r="L1323" s="1"/>
      <c r="M1323" s="14"/>
      <c r="N1323" s="11"/>
    </row>
    <row r="1324" spans="1:14" ht="15.75" customHeight="1" x14ac:dyDescent="0.25">
      <c r="A1324" s="1"/>
      <c r="B1324" s="1"/>
      <c r="C1324" s="1"/>
      <c r="D1324" s="1"/>
      <c r="E1324" s="1"/>
      <c r="F1324" s="1"/>
      <c r="G1324" s="1"/>
      <c r="H1324" s="1"/>
      <c r="I1324" s="1"/>
      <c r="J1324" s="1"/>
      <c r="K1324" s="1"/>
      <c r="L1324" s="1"/>
      <c r="M1324" s="14"/>
      <c r="N1324" s="11"/>
    </row>
    <row r="1325" spans="1:14" ht="15.75" customHeight="1" x14ac:dyDescent="0.25">
      <c r="A1325" s="1"/>
      <c r="B1325" s="1"/>
      <c r="C1325" s="1"/>
      <c r="D1325" s="1"/>
      <c r="E1325" s="1"/>
      <c r="F1325" s="1"/>
      <c r="G1325" s="1"/>
      <c r="H1325" s="1"/>
      <c r="I1325" s="1"/>
      <c r="J1325" s="1"/>
      <c r="K1325" s="1"/>
      <c r="L1325" s="1"/>
      <c r="M1325" s="14"/>
      <c r="N1325" s="11"/>
    </row>
    <row r="1326" spans="1:14" ht="15.75" customHeight="1" x14ac:dyDescent="0.25">
      <c r="A1326" s="1"/>
      <c r="B1326" s="1"/>
      <c r="C1326" s="1"/>
      <c r="D1326" s="1"/>
      <c r="E1326" s="1"/>
      <c r="F1326" s="1"/>
      <c r="G1326" s="1"/>
      <c r="H1326" s="1"/>
      <c r="I1326" s="1"/>
      <c r="J1326" s="1"/>
      <c r="K1326" s="1"/>
      <c r="L1326" s="1"/>
      <c r="M1326" s="14"/>
      <c r="N1326" s="11"/>
    </row>
    <row r="1327" spans="1:14" ht="15.75" customHeight="1" x14ac:dyDescent="0.25">
      <c r="A1327" s="1"/>
      <c r="B1327" s="1"/>
      <c r="C1327" s="1"/>
      <c r="D1327" s="1"/>
      <c r="E1327" s="1"/>
      <c r="F1327" s="1"/>
      <c r="G1327" s="1"/>
      <c r="H1327" s="1"/>
      <c r="I1327" s="1"/>
      <c r="J1327" s="1"/>
      <c r="K1327" s="1"/>
      <c r="L1327" s="1"/>
      <c r="M1327" s="14"/>
      <c r="N1327" s="11"/>
    </row>
    <row r="1328" spans="1:14" ht="15.75" customHeight="1" x14ac:dyDescent="0.25">
      <c r="A1328" s="1"/>
      <c r="B1328" s="1"/>
      <c r="C1328" s="1"/>
      <c r="D1328" s="1"/>
      <c r="E1328" s="1"/>
      <c r="F1328" s="1"/>
      <c r="G1328" s="1"/>
      <c r="H1328" s="1"/>
      <c r="I1328" s="1"/>
      <c r="J1328" s="1"/>
      <c r="K1328" s="1"/>
      <c r="L1328" s="1"/>
      <c r="M1328" s="14"/>
      <c r="N1328" s="11"/>
    </row>
    <row r="1329" spans="1:14" ht="15.75" customHeight="1" x14ac:dyDescent="0.25">
      <c r="A1329" s="1"/>
      <c r="B1329" s="1"/>
      <c r="C1329" s="1"/>
      <c r="D1329" s="1"/>
      <c r="E1329" s="1"/>
      <c r="F1329" s="1"/>
      <c r="G1329" s="1"/>
      <c r="H1329" s="1"/>
      <c r="I1329" s="1"/>
      <c r="J1329" s="1"/>
      <c r="K1329" s="1"/>
      <c r="L1329" s="1"/>
      <c r="M1329" s="14"/>
      <c r="N1329" s="11"/>
    </row>
    <row r="1330" spans="1:14" ht="15.75" customHeight="1" x14ac:dyDescent="0.25">
      <c r="A1330" s="1"/>
      <c r="B1330" s="1"/>
      <c r="C1330" s="1"/>
      <c r="D1330" s="1"/>
      <c r="E1330" s="1"/>
      <c r="F1330" s="1"/>
      <c r="G1330" s="1"/>
      <c r="H1330" s="1"/>
      <c r="I1330" s="1"/>
      <c r="J1330" s="1"/>
      <c r="K1330" s="1"/>
      <c r="L1330" s="1"/>
      <c r="M1330" s="14"/>
      <c r="N1330" s="11"/>
    </row>
    <row r="1331" spans="1:14" ht="15.75" customHeight="1" x14ac:dyDescent="0.25">
      <c r="A1331" s="1"/>
      <c r="B1331" s="1"/>
      <c r="C1331" s="1"/>
      <c r="D1331" s="1"/>
      <c r="E1331" s="1"/>
      <c r="F1331" s="1"/>
      <c r="G1331" s="1"/>
      <c r="H1331" s="1"/>
      <c r="I1331" s="1"/>
      <c r="J1331" s="1"/>
      <c r="K1331" s="1"/>
      <c r="L1331" s="1"/>
      <c r="M1331" s="14"/>
      <c r="N1331" s="11"/>
    </row>
    <row r="1332" spans="1:14" ht="15.75" customHeight="1" x14ac:dyDescent="0.25">
      <c r="A1332" s="1"/>
      <c r="B1332" s="1"/>
      <c r="C1332" s="1"/>
      <c r="D1332" s="1"/>
      <c r="E1332" s="1"/>
      <c r="F1332" s="1"/>
      <c r="G1332" s="1"/>
      <c r="H1332" s="1"/>
      <c r="I1332" s="1"/>
      <c r="J1332" s="1"/>
      <c r="K1332" s="1"/>
      <c r="L1332" s="1"/>
      <c r="M1332" s="14"/>
      <c r="N1332" s="11"/>
    </row>
    <row r="1333" spans="1:14" ht="15.75" customHeight="1" x14ac:dyDescent="0.25">
      <c r="A1333" s="1"/>
      <c r="B1333" s="1"/>
      <c r="C1333" s="1"/>
      <c r="D1333" s="1"/>
      <c r="E1333" s="1"/>
      <c r="F1333" s="1"/>
      <c r="G1333" s="1"/>
      <c r="H1333" s="1"/>
      <c r="I1333" s="1"/>
      <c r="J1333" s="1"/>
      <c r="K1333" s="1"/>
      <c r="L1333" s="1"/>
      <c r="M1333" s="14"/>
      <c r="N1333" s="11"/>
    </row>
    <row r="1334" spans="1:14" ht="15.75" customHeight="1" x14ac:dyDescent="0.25">
      <c r="A1334" s="1"/>
      <c r="B1334" s="1"/>
      <c r="C1334" s="1"/>
      <c r="D1334" s="1"/>
      <c r="E1334" s="1"/>
      <c r="F1334" s="1"/>
      <c r="G1334" s="1"/>
      <c r="H1334" s="1"/>
      <c r="I1334" s="1"/>
      <c r="J1334" s="1"/>
      <c r="K1334" s="1"/>
      <c r="L1334" s="1"/>
      <c r="M1334" s="14"/>
      <c r="N1334" s="11"/>
    </row>
    <row r="1335" spans="1:14" ht="15.75" customHeight="1" x14ac:dyDescent="0.25">
      <c r="A1335" s="1"/>
      <c r="B1335" s="1"/>
      <c r="C1335" s="1"/>
      <c r="D1335" s="1"/>
      <c r="E1335" s="1"/>
      <c r="F1335" s="1"/>
      <c r="G1335" s="1"/>
      <c r="H1335" s="1"/>
      <c r="I1335" s="1"/>
      <c r="J1335" s="1"/>
      <c r="K1335" s="1"/>
      <c r="L1335" s="1"/>
      <c r="M1335" s="14"/>
      <c r="N1335" s="11"/>
    </row>
    <row r="1336" spans="1:14" ht="15.75" customHeight="1" x14ac:dyDescent="0.25">
      <c r="A1336" s="1"/>
      <c r="B1336" s="1"/>
      <c r="C1336" s="1"/>
      <c r="D1336" s="1"/>
      <c r="E1336" s="1"/>
      <c r="F1336" s="1"/>
      <c r="G1336" s="1"/>
      <c r="H1336" s="1"/>
      <c r="I1336" s="1"/>
      <c r="J1336" s="1"/>
      <c r="K1336" s="1"/>
      <c r="L1336" s="1"/>
      <c r="M1336" s="14"/>
      <c r="N1336" s="11"/>
    </row>
    <row r="1337" spans="1:14" ht="15.75" customHeight="1" x14ac:dyDescent="0.25">
      <c r="A1337" s="1"/>
      <c r="B1337" s="1"/>
      <c r="C1337" s="1"/>
      <c r="D1337" s="1"/>
      <c r="E1337" s="1"/>
      <c r="F1337" s="1"/>
      <c r="G1337" s="1"/>
      <c r="H1337" s="1"/>
      <c r="I1337" s="1"/>
      <c r="J1337" s="1"/>
      <c r="K1337" s="1"/>
      <c r="L1337" s="1"/>
      <c r="M1337" s="14"/>
      <c r="N1337" s="11"/>
    </row>
    <row r="1338" spans="1:14" ht="15.75" customHeight="1" x14ac:dyDescent="0.25">
      <c r="A1338" s="1"/>
      <c r="B1338" s="1"/>
      <c r="C1338" s="1"/>
      <c r="D1338" s="1"/>
      <c r="E1338" s="1"/>
      <c r="F1338" s="1"/>
      <c r="G1338" s="1"/>
      <c r="H1338" s="1"/>
      <c r="I1338" s="1"/>
      <c r="J1338" s="1"/>
      <c r="K1338" s="1"/>
      <c r="L1338" s="1"/>
      <c r="M1338" s="14"/>
      <c r="N1338" s="11"/>
    </row>
    <row r="1339" spans="1:14" ht="15.75" customHeight="1" x14ac:dyDescent="0.25">
      <c r="A1339" s="1"/>
      <c r="B1339" s="1"/>
      <c r="C1339" s="1"/>
      <c r="D1339" s="1"/>
      <c r="E1339" s="1"/>
      <c r="F1339" s="1"/>
      <c r="G1339" s="1"/>
      <c r="H1339" s="1"/>
      <c r="I1339" s="1"/>
      <c r="J1339" s="1"/>
      <c r="K1339" s="1"/>
      <c r="L1339" s="1"/>
      <c r="M1339" s="14"/>
      <c r="N1339" s="11"/>
    </row>
    <row r="1340" spans="1:14" ht="15.75" customHeight="1" x14ac:dyDescent="0.25">
      <c r="A1340" s="1"/>
      <c r="B1340" s="1"/>
      <c r="C1340" s="1"/>
      <c r="D1340" s="1"/>
      <c r="E1340" s="1"/>
      <c r="F1340" s="1"/>
      <c r="G1340" s="1"/>
      <c r="H1340" s="1"/>
      <c r="I1340" s="1"/>
      <c r="J1340" s="1"/>
      <c r="K1340" s="1"/>
      <c r="L1340" s="1"/>
      <c r="M1340" s="14"/>
      <c r="N1340" s="11"/>
    </row>
    <row r="1341" spans="1:14" ht="15.75" customHeight="1" x14ac:dyDescent="0.25">
      <c r="A1341" s="1"/>
      <c r="B1341" s="1"/>
      <c r="C1341" s="1"/>
      <c r="D1341" s="1"/>
      <c r="E1341" s="1"/>
      <c r="F1341" s="1"/>
      <c r="G1341" s="1"/>
      <c r="H1341" s="1"/>
      <c r="I1341" s="1"/>
      <c r="J1341" s="1"/>
      <c r="K1341" s="1"/>
      <c r="L1341" s="1"/>
      <c r="M1341" s="14"/>
      <c r="N1341" s="11"/>
    </row>
    <row r="1342" spans="1:14" ht="15.75" customHeight="1" x14ac:dyDescent="0.25">
      <c r="A1342" s="1"/>
      <c r="B1342" s="1"/>
      <c r="C1342" s="1"/>
      <c r="D1342" s="1"/>
      <c r="E1342" s="1"/>
      <c r="F1342" s="1"/>
      <c r="G1342" s="1"/>
      <c r="H1342" s="1"/>
      <c r="I1342" s="1"/>
      <c r="J1342" s="1"/>
      <c r="K1342" s="1"/>
      <c r="L1342" s="1"/>
      <c r="M1342" s="14"/>
      <c r="N1342" s="11"/>
    </row>
    <row r="1343" spans="1:14" ht="15.75" customHeight="1" x14ac:dyDescent="0.25">
      <c r="A1343" s="1"/>
      <c r="B1343" s="1"/>
      <c r="C1343" s="1"/>
      <c r="D1343" s="1"/>
      <c r="E1343" s="1"/>
      <c r="F1343" s="1"/>
      <c r="G1343" s="1"/>
      <c r="H1343" s="1"/>
      <c r="I1343" s="1"/>
      <c r="J1343" s="1"/>
      <c r="K1343" s="1"/>
      <c r="L1343" s="1"/>
      <c r="M1343" s="14"/>
      <c r="N1343" s="11"/>
    </row>
    <row r="1344" spans="1:14" ht="15.75" customHeight="1" x14ac:dyDescent="0.25">
      <c r="A1344" s="1"/>
      <c r="B1344" s="1"/>
      <c r="C1344" s="1"/>
      <c r="D1344" s="1"/>
      <c r="E1344" s="1"/>
      <c r="F1344" s="1"/>
      <c r="G1344" s="1"/>
      <c r="H1344" s="1"/>
      <c r="I1344" s="1"/>
      <c r="J1344" s="1"/>
      <c r="K1344" s="1"/>
      <c r="L1344" s="1"/>
      <c r="M1344" s="14"/>
      <c r="N1344" s="11"/>
    </row>
    <row r="1345" spans="1:14" ht="15.75" customHeight="1" x14ac:dyDescent="0.25">
      <c r="A1345" s="1"/>
      <c r="B1345" s="1"/>
      <c r="C1345" s="1"/>
      <c r="D1345" s="1"/>
      <c r="E1345" s="1"/>
      <c r="F1345" s="1"/>
      <c r="G1345" s="1"/>
      <c r="H1345" s="1"/>
      <c r="I1345" s="1"/>
      <c r="J1345" s="1"/>
      <c r="K1345" s="1"/>
      <c r="L1345" s="1"/>
      <c r="M1345" s="14"/>
      <c r="N1345" s="11"/>
    </row>
    <row r="1346" spans="1:14" ht="15.75" customHeight="1" x14ac:dyDescent="0.25">
      <c r="A1346" s="1"/>
      <c r="B1346" s="1"/>
      <c r="C1346" s="1"/>
      <c r="D1346" s="1"/>
      <c r="E1346" s="1"/>
      <c r="F1346" s="1"/>
      <c r="G1346" s="1"/>
      <c r="H1346" s="1"/>
      <c r="I1346" s="1"/>
      <c r="J1346" s="1"/>
      <c r="K1346" s="1"/>
      <c r="L1346" s="1"/>
      <c r="M1346" s="14"/>
      <c r="N1346" s="11"/>
    </row>
    <row r="1347" spans="1:14" ht="15.75" customHeight="1" x14ac:dyDescent="0.25">
      <c r="A1347" s="1"/>
      <c r="B1347" s="1"/>
      <c r="C1347" s="1"/>
      <c r="D1347" s="1"/>
      <c r="E1347" s="1"/>
      <c r="F1347" s="1"/>
      <c r="G1347" s="1"/>
      <c r="H1347" s="1"/>
      <c r="I1347" s="1"/>
      <c r="J1347" s="1"/>
      <c r="K1347" s="1"/>
      <c r="L1347" s="1"/>
      <c r="M1347" s="14"/>
      <c r="N1347" s="11"/>
    </row>
    <row r="1348" spans="1:14" ht="15.75" customHeight="1" x14ac:dyDescent="0.25">
      <c r="A1348" s="1"/>
      <c r="B1348" s="1"/>
      <c r="C1348" s="1"/>
      <c r="D1348" s="1"/>
      <c r="E1348" s="1"/>
      <c r="F1348" s="1"/>
      <c r="G1348" s="1"/>
      <c r="H1348" s="1"/>
      <c r="I1348" s="1"/>
      <c r="J1348" s="1"/>
      <c r="K1348" s="1"/>
      <c r="L1348" s="1"/>
      <c r="M1348" s="14"/>
      <c r="N1348" s="11"/>
    </row>
    <row r="1349" spans="1:14" ht="15.75" customHeight="1" x14ac:dyDescent="0.25">
      <c r="A1349" s="1"/>
      <c r="B1349" s="1"/>
      <c r="C1349" s="1"/>
      <c r="D1349" s="1"/>
      <c r="E1349" s="1"/>
      <c r="F1349" s="1"/>
      <c r="G1349" s="1"/>
      <c r="H1349" s="1"/>
      <c r="I1349" s="1"/>
      <c r="J1349" s="1"/>
      <c r="K1349" s="1"/>
      <c r="L1349" s="1"/>
      <c r="M1349" s="14"/>
      <c r="N1349" s="11"/>
    </row>
    <row r="1350" spans="1:14" ht="15.75" customHeight="1" x14ac:dyDescent="0.25">
      <c r="A1350" s="1"/>
      <c r="B1350" s="1"/>
      <c r="C1350" s="1"/>
      <c r="D1350" s="1"/>
      <c r="E1350" s="1"/>
      <c r="F1350" s="1"/>
      <c r="G1350" s="1"/>
      <c r="H1350" s="1"/>
      <c r="I1350" s="1"/>
      <c r="J1350" s="1"/>
      <c r="K1350" s="1"/>
      <c r="L1350" s="1"/>
      <c r="M1350" s="14"/>
      <c r="N1350" s="11"/>
    </row>
    <row r="1351" spans="1:14" ht="15.75" customHeight="1" x14ac:dyDescent="0.25">
      <c r="A1351" s="1"/>
      <c r="B1351" s="1"/>
      <c r="C1351" s="1"/>
      <c r="D1351" s="1"/>
      <c r="E1351" s="1"/>
      <c r="F1351" s="1"/>
      <c r="G1351" s="1"/>
      <c r="H1351" s="1"/>
      <c r="I1351" s="1"/>
      <c r="J1351" s="1"/>
      <c r="K1351" s="1"/>
      <c r="L1351" s="1"/>
      <c r="M1351" s="14"/>
      <c r="N1351" s="11"/>
    </row>
    <row r="1352" spans="1:14" ht="15.75" customHeight="1" x14ac:dyDescent="0.25">
      <c r="A1352" s="1"/>
      <c r="B1352" s="1"/>
      <c r="C1352" s="1"/>
      <c r="D1352" s="1"/>
      <c r="E1352" s="1"/>
      <c r="F1352" s="1"/>
      <c r="G1352" s="1"/>
      <c r="H1352" s="1"/>
      <c r="I1352" s="1"/>
      <c r="J1352" s="1"/>
      <c r="K1352" s="1"/>
      <c r="L1352" s="1"/>
      <c r="M1352" s="14"/>
      <c r="N1352" s="11"/>
    </row>
    <row r="1353" spans="1:14" ht="15.75" customHeight="1" x14ac:dyDescent="0.25">
      <c r="A1353" s="1"/>
      <c r="B1353" s="1"/>
      <c r="C1353" s="1"/>
      <c r="D1353" s="1"/>
      <c r="E1353" s="1"/>
      <c r="F1353" s="1"/>
      <c r="G1353" s="1"/>
      <c r="H1353" s="1"/>
      <c r="I1353" s="1"/>
      <c r="J1353" s="1"/>
      <c r="K1353" s="1"/>
      <c r="L1353" s="1"/>
      <c r="M1353" s="14"/>
      <c r="N1353" s="11"/>
    </row>
    <row r="1354" spans="1:14" ht="15.75" customHeight="1" x14ac:dyDescent="0.25">
      <c r="A1354" s="1"/>
      <c r="B1354" s="1"/>
      <c r="C1354" s="1"/>
      <c r="D1354" s="1"/>
      <c r="E1354" s="1"/>
      <c r="F1354" s="1"/>
      <c r="G1354" s="1"/>
      <c r="H1354" s="1"/>
      <c r="I1354" s="1"/>
      <c r="J1354" s="1"/>
      <c r="K1354" s="1"/>
      <c r="L1354" s="1"/>
      <c r="M1354" s="14"/>
      <c r="N1354" s="11"/>
    </row>
    <row r="1355" spans="1:14" ht="15.75" customHeight="1" x14ac:dyDescent="0.25">
      <c r="A1355" s="1"/>
      <c r="B1355" s="1"/>
      <c r="C1355" s="1"/>
      <c r="D1355" s="1"/>
      <c r="E1355" s="1"/>
      <c r="F1355" s="1"/>
      <c r="G1355" s="1"/>
      <c r="H1355" s="1"/>
      <c r="I1355" s="1"/>
      <c r="J1355" s="1"/>
      <c r="K1355" s="1"/>
      <c r="L1355" s="1"/>
      <c r="M1355" s="14"/>
      <c r="N1355" s="11"/>
    </row>
    <row r="1356" spans="1:14" ht="15.75" customHeight="1" x14ac:dyDescent="0.25">
      <c r="A1356" s="1"/>
      <c r="B1356" s="1"/>
      <c r="C1356" s="1"/>
      <c r="D1356" s="1"/>
      <c r="E1356" s="1"/>
      <c r="F1356" s="1"/>
      <c r="G1356" s="1"/>
      <c r="H1356" s="1"/>
      <c r="I1356" s="1"/>
      <c r="J1356" s="1"/>
      <c r="K1356" s="1"/>
      <c r="L1356" s="1"/>
      <c r="M1356" s="14"/>
      <c r="N1356" s="11"/>
    </row>
    <row r="1357" spans="1:14" ht="15.75" customHeight="1" x14ac:dyDescent="0.25">
      <c r="A1357" s="1"/>
      <c r="B1357" s="1"/>
      <c r="C1357" s="1"/>
      <c r="D1357" s="1"/>
      <c r="E1357" s="1"/>
      <c r="F1357" s="1"/>
      <c r="G1357" s="1"/>
      <c r="H1357" s="1"/>
      <c r="I1357" s="1"/>
      <c r="J1357" s="1"/>
      <c r="K1357" s="1"/>
      <c r="L1357" s="1"/>
      <c r="M1357" s="14"/>
      <c r="N1357" s="11"/>
    </row>
    <row r="1358" spans="1:14" ht="15.75" customHeight="1" x14ac:dyDescent="0.25">
      <c r="A1358" s="1"/>
      <c r="B1358" s="1"/>
      <c r="C1358" s="1"/>
      <c r="D1358" s="1"/>
      <c r="E1358" s="1"/>
      <c r="F1358" s="1"/>
      <c r="G1358" s="1"/>
      <c r="H1358" s="1"/>
      <c r="I1358" s="1"/>
      <c r="J1358" s="1"/>
      <c r="K1358" s="1"/>
      <c r="L1358" s="1"/>
      <c r="M1358" s="14"/>
      <c r="N1358" s="11"/>
    </row>
    <row r="1359" spans="1:14" ht="15.75" customHeight="1" x14ac:dyDescent="0.25">
      <c r="A1359" s="1"/>
      <c r="B1359" s="1"/>
      <c r="C1359" s="1"/>
      <c r="D1359" s="1"/>
      <c r="E1359" s="1"/>
      <c r="F1359" s="1"/>
      <c r="G1359" s="1"/>
      <c r="H1359" s="1"/>
      <c r="I1359" s="1"/>
      <c r="J1359" s="1"/>
      <c r="K1359" s="1"/>
      <c r="L1359" s="1"/>
      <c r="M1359" s="14"/>
      <c r="N1359" s="11"/>
    </row>
    <row r="1360" spans="1:14" ht="15.75" customHeight="1" x14ac:dyDescent="0.25">
      <c r="A1360" s="1"/>
      <c r="B1360" s="1"/>
      <c r="C1360" s="1"/>
      <c r="D1360" s="1"/>
      <c r="E1360" s="1"/>
      <c r="F1360" s="1"/>
      <c r="G1360" s="1"/>
      <c r="H1360" s="1"/>
      <c r="I1360" s="1"/>
      <c r="J1360" s="1"/>
      <c r="K1360" s="1"/>
      <c r="L1360" s="1"/>
      <c r="M1360" s="14"/>
      <c r="N1360" s="11"/>
    </row>
    <row r="1361" spans="1:14" ht="15.75" customHeight="1" x14ac:dyDescent="0.25">
      <c r="A1361" s="1"/>
      <c r="B1361" s="1"/>
      <c r="C1361" s="1"/>
      <c r="D1361" s="1"/>
      <c r="E1361" s="1"/>
      <c r="F1361" s="1"/>
      <c r="G1361" s="1"/>
      <c r="H1361" s="1"/>
      <c r="I1361" s="1"/>
      <c r="J1361" s="1"/>
      <c r="K1361" s="1"/>
      <c r="L1361" s="1"/>
      <c r="M1361" s="14"/>
      <c r="N1361" s="11"/>
    </row>
    <row r="1362" spans="1:14" ht="15.75" customHeight="1" x14ac:dyDescent="0.25">
      <c r="A1362" s="1"/>
      <c r="B1362" s="1"/>
      <c r="C1362" s="1"/>
      <c r="D1362" s="1"/>
      <c r="E1362" s="1"/>
      <c r="F1362" s="1"/>
      <c r="G1362" s="1"/>
      <c r="H1362" s="1"/>
      <c r="I1362" s="1"/>
      <c r="J1362" s="1"/>
      <c r="K1362" s="1"/>
      <c r="L1362" s="1"/>
      <c r="M1362" s="14"/>
      <c r="N1362" s="11"/>
    </row>
    <row r="1363" spans="1:14" ht="15.75" customHeight="1" x14ac:dyDescent="0.25">
      <c r="A1363" s="1"/>
      <c r="B1363" s="1"/>
      <c r="C1363" s="1"/>
      <c r="D1363" s="1"/>
      <c r="E1363" s="1"/>
      <c r="F1363" s="1"/>
      <c r="G1363" s="1"/>
      <c r="H1363" s="1"/>
      <c r="I1363" s="1"/>
      <c r="J1363" s="1"/>
      <c r="K1363" s="1"/>
      <c r="L1363" s="1"/>
      <c r="M1363" s="14"/>
      <c r="N1363" s="11"/>
    </row>
    <row r="1364" spans="1:14" ht="15.75" customHeight="1" x14ac:dyDescent="0.25">
      <c r="A1364" s="1"/>
      <c r="B1364" s="1"/>
      <c r="C1364" s="1"/>
      <c r="D1364" s="1"/>
      <c r="E1364" s="1"/>
      <c r="F1364" s="1"/>
      <c r="G1364" s="1"/>
      <c r="H1364" s="1"/>
      <c r="I1364" s="1"/>
      <c r="J1364" s="1"/>
      <c r="K1364" s="1"/>
      <c r="L1364" s="1"/>
      <c r="M1364" s="14"/>
      <c r="N1364" s="11"/>
    </row>
    <row r="1365" spans="1:14" ht="15.75" customHeight="1" x14ac:dyDescent="0.25">
      <c r="A1365" s="1"/>
      <c r="B1365" s="1"/>
      <c r="C1365" s="1"/>
      <c r="D1365" s="1"/>
      <c r="E1365" s="1"/>
      <c r="F1365" s="1"/>
      <c r="G1365" s="1"/>
      <c r="H1365" s="1"/>
      <c r="I1365" s="1"/>
      <c r="J1365" s="1"/>
      <c r="K1365" s="1"/>
      <c r="L1365" s="1"/>
      <c r="M1365" s="14"/>
      <c r="N1365" s="11"/>
    </row>
    <row r="1366" spans="1:14" ht="15.75" customHeight="1" x14ac:dyDescent="0.25">
      <c r="A1366" s="1"/>
      <c r="B1366" s="1"/>
      <c r="C1366" s="1"/>
      <c r="D1366" s="1"/>
      <c r="E1366" s="1"/>
      <c r="F1366" s="1"/>
      <c r="G1366" s="1"/>
      <c r="H1366" s="1"/>
      <c r="I1366" s="1"/>
      <c r="J1366" s="1"/>
      <c r="K1366" s="1"/>
      <c r="L1366" s="1"/>
      <c r="M1366" s="14"/>
      <c r="N1366" s="11"/>
    </row>
    <row r="1367" spans="1:14" ht="15.75" customHeight="1" x14ac:dyDescent="0.25">
      <c r="A1367" s="1"/>
      <c r="B1367" s="1"/>
      <c r="C1367" s="1"/>
      <c r="D1367" s="1"/>
      <c r="E1367" s="1"/>
      <c r="F1367" s="1"/>
      <c r="G1367" s="1"/>
      <c r="H1367" s="1"/>
      <c r="I1367" s="1"/>
      <c r="J1367" s="1"/>
      <c r="K1367" s="1"/>
      <c r="L1367" s="1"/>
      <c r="M1367" s="14"/>
      <c r="N1367" s="11"/>
    </row>
    <row r="1368" spans="1:14" ht="15.75" customHeight="1" x14ac:dyDescent="0.25">
      <c r="A1368" s="1"/>
      <c r="B1368" s="1"/>
      <c r="C1368" s="1"/>
      <c r="D1368" s="1"/>
      <c r="E1368" s="1"/>
      <c r="F1368" s="1"/>
      <c r="G1368" s="1"/>
      <c r="H1368" s="1"/>
      <c r="I1368" s="1"/>
      <c r="J1368" s="1"/>
      <c r="K1368" s="1"/>
      <c r="L1368" s="1"/>
      <c r="M1368" s="14"/>
      <c r="N1368" s="11"/>
    </row>
    <row r="1369" spans="1:14" ht="15.75" customHeight="1" x14ac:dyDescent="0.25">
      <c r="A1369" s="1"/>
      <c r="B1369" s="1"/>
      <c r="C1369" s="1"/>
      <c r="D1369" s="1"/>
      <c r="E1369" s="1"/>
      <c r="F1369" s="1"/>
      <c r="G1369" s="1"/>
      <c r="H1369" s="1"/>
      <c r="I1369" s="1"/>
      <c r="J1369" s="1"/>
      <c r="K1369" s="1"/>
      <c r="L1369" s="1"/>
      <c r="M1369" s="14"/>
      <c r="N1369" s="11"/>
    </row>
    <row r="1370" spans="1:14" ht="15.75" customHeight="1" x14ac:dyDescent="0.25">
      <c r="A1370" s="1"/>
      <c r="B1370" s="1"/>
      <c r="C1370" s="1"/>
      <c r="D1370" s="1"/>
      <c r="E1370" s="1"/>
      <c r="F1370" s="1"/>
      <c r="G1370" s="1"/>
      <c r="H1370" s="1"/>
      <c r="I1370" s="1"/>
      <c r="J1370" s="1"/>
      <c r="K1370" s="1"/>
      <c r="L1370" s="1"/>
      <c r="M1370" s="14"/>
      <c r="N1370" s="11"/>
    </row>
    <row r="1371" spans="1:14" ht="15.75" customHeight="1" x14ac:dyDescent="0.25">
      <c r="A1371" s="1"/>
      <c r="B1371" s="1"/>
      <c r="C1371" s="1"/>
      <c r="D1371" s="1"/>
      <c r="E1371" s="1"/>
      <c r="F1371" s="1"/>
      <c r="G1371" s="1"/>
      <c r="H1371" s="1"/>
      <c r="I1371" s="1"/>
      <c r="J1371" s="1"/>
      <c r="K1371" s="1"/>
      <c r="L1371" s="1"/>
      <c r="M1371" s="14"/>
      <c r="N1371" s="11"/>
    </row>
    <row r="1372" spans="1:14" ht="15.75" customHeight="1" x14ac:dyDescent="0.25">
      <c r="A1372" s="1"/>
      <c r="B1372" s="1"/>
      <c r="C1372" s="1"/>
      <c r="D1372" s="1"/>
      <c r="E1372" s="1"/>
      <c r="F1372" s="1"/>
      <c r="G1372" s="1"/>
      <c r="H1372" s="1"/>
      <c r="I1372" s="1"/>
      <c r="J1372" s="1"/>
      <c r="K1372" s="1"/>
      <c r="L1372" s="1"/>
      <c r="M1372" s="14"/>
      <c r="N1372" s="11"/>
    </row>
    <row r="1373" spans="1:14" ht="15.75" customHeight="1" x14ac:dyDescent="0.25">
      <c r="A1373" s="1"/>
      <c r="B1373" s="1"/>
      <c r="C1373" s="1"/>
      <c r="D1373" s="1"/>
      <c r="E1373" s="1"/>
      <c r="F1373" s="1"/>
      <c r="G1373" s="1"/>
      <c r="H1373" s="1"/>
      <c r="I1373" s="1"/>
      <c r="J1373" s="1"/>
      <c r="K1373" s="1"/>
      <c r="L1373" s="1"/>
      <c r="M1373" s="14"/>
      <c r="N1373" s="11"/>
    </row>
    <row r="1374" spans="1:14" ht="15.75" customHeight="1" x14ac:dyDescent="0.25">
      <c r="A1374" s="1"/>
      <c r="B1374" s="1"/>
      <c r="C1374" s="1"/>
      <c r="D1374" s="1"/>
      <c r="E1374" s="1"/>
      <c r="F1374" s="1"/>
      <c r="G1374" s="1"/>
      <c r="H1374" s="1"/>
      <c r="I1374" s="1"/>
      <c r="J1374" s="1"/>
      <c r="K1374" s="1"/>
      <c r="L1374" s="1"/>
      <c r="M1374" s="14"/>
      <c r="N1374" s="11"/>
    </row>
    <row r="1375" spans="1:14" ht="15.75" customHeight="1" x14ac:dyDescent="0.25">
      <c r="A1375" s="1"/>
      <c r="B1375" s="1"/>
      <c r="C1375" s="1"/>
      <c r="D1375" s="1"/>
      <c r="E1375" s="1"/>
      <c r="F1375" s="1"/>
      <c r="G1375" s="1"/>
      <c r="H1375" s="1"/>
      <c r="I1375" s="1"/>
      <c r="J1375" s="1"/>
      <c r="K1375" s="1"/>
      <c r="L1375" s="1"/>
      <c r="M1375" s="14"/>
      <c r="N1375" s="11"/>
    </row>
    <row r="1376" spans="1:14" ht="15.75" customHeight="1" x14ac:dyDescent="0.25">
      <c r="A1376" s="1"/>
      <c r="B1376" s="1"/>
      <c r="C1376" s="1"/>
      <c r="D1376" s="1"/>
      <c r="E1376" s="1"/>
      <c r="F1376" s="1"/>
      <c r="G1376" s="1"/>
      <c r="H1376" s="1"/>
      <c r="I1376" s="1"/>
      <c r="J1376" s="1"/>
      <c r="K1376" s="1"/>
      <c r="L1376" s="1"/>
      <c r="M1376" s="14"/>
      <c r="N1376" s="11"/>
    </row>
    <row r="1377" spans="1:14" ht="15.75" customHeight="1" x14ac:dyDescent="0.25">
      <c r="A1377" s="1"/>
      <c r="B1377" s="1"/>
      <c r="C1377" s="1"/>
      <c r="D1377" s="1"/>
      <c r="E1377" s="1"/>
      <c r="F1377" s="1"/>
      <c r="G1377" s="1"/>
      <c r="H1377" s="1"/>
      <c r="I1377" s="1"/>
      <c r="J1377" s="1"/>
      <c r="K1377" s="1"/>
      <c r="L1377" s="1"/>
      <c r="M1377" s="14"/>
      <c r="N1377" s="11"/>
    </row>
    <row r="1378" spans="1:14" ht="15.75" customHeight="1" x14ac:dyDescent="0.25">
      <c r="A1378" s="1"/>
      <c r="B1378" s="1"/>
      <c r="C1378" s="1"/>
      <c r="D1378" s="1"/>
      <c r="E1378" s="1"/>
      <c r="F1378" s="1"/>
      <c r="G1378" s="1"/>
      <c r="H1378" s="1"/>
      <c r="I1378" s="1"/>
      <c r="J1378" s="1"/>
      <c r="K1378" s="1"/>
      <c r="L1378" s="1"/>
      <c r="M1378" s="14"/>
      <c r="N1378" s="11"/>
    </row>
    <row r="1379" spans="1:14" ht="15.75" customHeight="1" x14ac:dyDescent="0.25">
      <c r="A1379" s="1"/>
      <c r="B1379" s="1"/>
      <c r="C1379" s="1"/>
      <c r="D1379" s="1"/>
      <c r="E1379" s="1"/>
      <c r="F1379" s="1"/>
      <c r="G1379" s="1"/>
      <c r="H1379" s="1"/>
      <c r="I1379" s="1"/>
      <c r="J1379" s="1"/>
      <c r="K1379" s="1"/>
      <c r="L1379" s="1"/>
      <c r="M1379" s="14"/>
      <c r="N1379" s="11"/>
    </row>
    <row r="1380" spans="1:14" ht="15.75" customHeight="1" x14ac:dyDescent="0.25">
      <c r="A1380" s="1"/>
      <c r="B1380" s="1"/>
      <c r="C1380" s="1"/>
      <c r="D1380" s="1"/>
      <c r="E1380" s="1"/>
      <c r="F1380" s="1"/>
      <c r="G1380" s="1"/>
      <c r="H1380" s="1"/>
      <c r="I1380" s="1"/>
      <c r="J1380" s="1"/>
      <c r="K1380" s="1"/>
      <c r="L1380" s="1"/>
      <c r="M1380" s="14"/>
      <c r="N1380" s="11"/>
    </row>
    <row r="1381" spans="1:14" ht="15.75" customHeight="1" x14ac:dyDescent="0.25">
      <c r="A1381" s="1"/>
      <c r="B1381" s="1"/>
      <c r="C1381" s="1"/>
      <c r="D1381" s="1"/>
      <c r="E1381" s="1"/>
      <c r="F1381" s="1"/>
      <c r="G1381" s="1"/>
      <c r="H1381" s="1"/>
      <c r="I1381" s="1"/>
      <c r="J1381" s="1"/>
      <c r="K1381" s="1"/>
      <c r="L1381" s="1"/>
      <c r="M1381" s="14"/>
      <c r="N1381" s="11"/>
    </row>
    <row r="1382" spans="1:14" ht="15.75" customHeight="1" x14ac:dyDescent="0.25">
      <c r="A1382" s="1"/>
      <c r="B1382" s="1"/>
      <c r="C1382" s="1"/>
      <c r="D1382" s="1"/>
      <c r="E1382" s="1"/>
      <c r="F1382" s="1"/>
      <c r="G1382" s="1"/>
      <c r="H1382" s="1"/>
      <c r="I1382" s="1"/>
      <c r="J1382" s="1"/>
      <c r="K1382" s="1"/>
      <c r="L1382" s="1"/>
      <c r="M1382" s="14"/>
      <c r="N1382" s="11"/>
    </row>
    <row r="1383" spans="1:14" ht="15.75" customHeight="1" x14ac:dyDescent="0.25">
      <c r="A1383" s="1"/>
      <c r="B1383" s="1"/>
      <c r="C1383" s="1"/>
      <c r="D1383" s="1"/>
      <c r="E1383" s="1"/>
      <c r="F1383" s="1"/>
      <c r="G1383" s="1"/>
      <c r="H1383" s="1"/>
      <c r="I1383" s="1"/>
      <c r="J1383" s="1"/>
      <c r="K1383" s="1"/>
      <c r="L1383" s="1"/>
      <c r="M1383" s="14"/>
      <c r="N1383" s="11"/>
    </row>
    <row r="1384" spans="1:14" ht="15.75" customHeight="1" x14ac:dyDescent="0.25">
      <c r="A1384" s="1"/>
      <c r="B1384" s="1"/>
      <c r="C1384" s="1"/>
      <c r="D1384" s="1"/>
      <c r="E1384" s="1"/>
      <c r="F1384" s="1"/>
      <c r="G1384" s="1"/>
      <c r="H1384" s="1"/>
      <c r="I1384" s="1"/>
      <c r="J1384" s="1"/>
      <c r="K1384" s="1"/>
      <c r="L1384" s="1"/>
      <c r="M1384" s="14"/>
      <c r="N1384" s="11"/>
    </row>
    <row r="1385" spans="1:14" ht="15.75" customHeight="1" x14ac:dyDescent="0.25">
      <c r="A1385" s="1"/>
      <c r="B1385" s="1"/>
      <c r="C1385" s="1"/>
      <c r="D1385" s="1"/>
      <c r="E1385" s="1"/>
      <c r="F1385" s="1"/>
      <c r="G1385" s="1"/>
      <c r="H1385" s="1"/>
      <c r="I1385" s="1"/>
      <c r="J1385" s="1"/>
      <c r="K1385" s="1"/>
      <c r="L1385" s="1"/>
      <c r="M1385" s="14"/>
      <c r="N1385" s="11"/>
    </row>
    <row r="1386" spans="1:14" ht="15.75" customHeight="1" x14ac:dyDescent="0.25">
      <c r="A1386" s="1"/>
      <c r="B1386" s="1"/>
      <c r="C1386" s="1"/>
      <c r="D1386" s="1"/>
      <c r="E1386" s="1"/>
      <c r="F1386" s="1"/>
      <c r="G1386" s="1"/>
      <c r="H1386" s="1"/>
      <c r="I1386" s="1"/>
      <c r="J1386" s="1"/>
      <c r="K1386" s="1"/>
      <c r="L1386" s="1"/>
      <c r="M1386" s="14"/>
      <c r="N1386" s="11"/>
    </row>
    <row r="1387" spans="1:14" ht="15.75" customHeight="1" x14ac:dyDescent="0.25">
      <c r="A1387" s="1"/>
      <c r="B1387" s="1"/>
      <c r="C1387" s="1"/>
      <c r="D1387" s="1"/>
      <c r="E1387" s="1"/>
      <c r="F1387" s="1"/>
      <c r="G1387" s="1"/>
      <c r="H1387" s="1"/>
      <c r="I1387" s="1"/>
      <c r="J1387" s="1"/>
      <c r="K1387" s="1"/>
      <c r="L1387" s="1"/>
      <c r="M1387" s="14"/>
      <c r="N1387" s="11"/>
    </row>
    <row r="1388" spans="1:14" ht="15.75" customHeight="1" x14ac:dyDescent="0.25">
      <c r="A1388" s="1"/>
      <c r="B1388" s="1"/>
      <c r="C1388" s="1"/>
      <c r="D1388" s="1"/>
      <c r="E1388" s="1"/>
      <c r="F1388" s="1"/>
      <c r="G1388" s="1"/>
      <c r="H1388" s="1"/>
      <c r="I1388" s="1"/>
      <c r="J1388" s="1"/>
      <c r="K1388" s="1"/>
      <c r="L1388" s="1"/>
      <c r="M1388" s="14"/>
      <c r="N1388" s="11"/>
    </row>
    <row r="1389" spans="1:14" ht="15.75" customHeight="1" x14ac:dyDescent="0.25">
      <c r="A1389" s="1"/>
      <c r="B1389" s="1"/>
      <c r="C1389" s="1"/>
      <c r="D1389" s="1"/>
      <c r="E1389" s="1"/>
      <c r="F1389" s="1"/>
      <c r="G1389" s="1"/>
      <c r="H1389" s="1"/>
      <c r="I1389" s="1"/>
      <c r="J1389" s="1"/>
      <c r="K1389" s="1"/>
      <c r="L1389" s="1"/>
      <c r="M1389" s="14"/>
      <c r="N1389" s="11"/>
    </row>
    <row r="1390" spans="1:14" ht="15.75" customHeight="1" x14ac:dyDescent="0.25">
      <c r="A1390" s="1"/>
      <c r="B1390" s="1"/>
      <c r="C1390" s="1"/>
      <c r="D1390" s="1"/>
      <c r="E1390" s="1"/>
      <c r="F1390" s="1"/>
      <c r="G1390" s="1"/>
      <c r="H1390" s="1"/>
      <c r="I1390" s="1"/>
      <c r="J1390" s="1"/>
      <c r="K1390" s="1"/>
      <c r="L1390" s="1"/>
      <c r="M1390" s="14"/>
      <c r="N1390" s="11"/>
    </row>
    <row r="1391" spans="1:14" ht="15.75" customHeight="1" x14ac:dyDescent="0.25">
      <c r="A1391" s="1"/>
      <c r="B1391" s="1"/>
      <c r="C1391" s="1"/>
      <c r="D1391" s="1"/>
      <c r="E1391" s="1"/>
      <c r="F1391" s="1"/>
      <c r="G1391" s="1"/>
      <c r="H1391" s="1"/>
      <c r="I1391" s="1"/>
      <c r="J1391" s="1"/>
      <c r="K1391" s="1"/>
      <c r="L1391" s="1"/>
      <c r="M1391" s="14"/>
      <c r="N1391" s="11"/>
    </row>
    <row r="1392" spans="1:14" ht="15.75" customHeight="1" x14ac:dyDescent="0.25">
      <c r="A1392" s="1"/>
      <c r="B1392" s="1"/>
      <c r="C1392" s="1"/>
      <c r="D1392" s="1"/>
      <c r="E1392" s="1"/>
      <c r="F1392" s="1"/>
      <c r="G1392" s="1"/>
      <c r="H1392" s="1"/>
      <c r="I1392" s="1"/>
      <c r="J1392" s="1"/>
      <c r="K1392" s="1"/>
      <c r="L1392" s="1"/>
      <c r="M1392" s="14"/>
      <c r="N1392" s="11"/>
    </row>
    <row r="1393" spans="1:14" ht="15.75" customHeight="1" x14ac:dyDescent="0.25">
      <c r="A1393" s="1"/>
      <c r="B1393" s="1"/>
      <c r="C1393" s="1"/>
      <c r="D1393" s="1"/>
      <c r="E1393" s="1"/>
      <c r="F1393" s="1"/>
      <c r="G1393" s="1"/>
      <c r="H1393" s="1"/>
      <c r="I1393" s="1"/>
      <c r="J1393" s="1"/>
      <c r="K1393" s="1"/>
      <c r="L1393" s="1"/>
      <c r="M1393" s="14"/>
      <c r="N1393" s="11"/>
    </row>
    <row r="1394" spans="1:14" ht="15.75" customHeight="1" x14ac:dyDescent="0.25">
      <c r="A1394" s="1"/>
      <c r="B1394" s="1"/>
      <c r="C1394" s="1"/>
      <c r="D1394" s="1"/>
      <c r="E1394" s="1"/>
      <c r="F1394" s="1"/>
      <c r="G1394" s="1"/>
      <c r="H1394" s="1"/>
      <c r="I1394" s="1"/>
      <c r="J1394" s="1"/>
      <c r="K1394" s="1"/>
      <c r="L1394" s="1"/>
      <c r="M1394" s="14"/>
      <c r="N1394" s="11"/>
    </row>
    <row r="1395" spans="1:14" ht="15.75" customHeight="1" x14ac:dyDescent="0.25">
      <c r="A1395" s="1"/>
      <c r="B1395" s="1"/>
      <c r="C1395" s="1"/>
      <c r="D1395" s="1"/>
      <c r="E1395" s="1"/>
      <c r="F1395" s="1"/>
      <c r="G1395" s="1"/>
      <c r="H1395" s="1"/>
      <c r="I1395" s="1"/>
      <c r="J1395" s="1"/>
      <c r="K1395" s="1"/>
      <c r="L1395" s="1"/>
      <c r="M1395" s="14"/>
      <c r="N1395" s="11"/>
    </row>
    <row r="1396" spans="1:14" ht="15.75" customHeight="1" x14ac:dyDescent="0.25">
      <c r="A1396" s="1"/>
      <c r="B1396" s="1"/>
      <c r="C1396" s="1"/>
      <c r="D1396" s="1"/>
      <c r="E1396" s="1"/>
      <c r="F1396" s="1"/>
      <c r="G1396" s="1"/>
      <c r="H1396" s="1"/>
      <c r="I1396" s="1"/>
      <c r="J1396" s="1"/>
      <c r="K1396" s="1"/>
      <c r="L1396" s="1"/>
      <c r="M1396" s="14"/>
      <c r="N1396" s="11"/>
    </row>
    <row r="1397" spans="1:14" ht="15.75" customHeight="1" x14ac:dyDescent="0.25">
      <c r="A1397" s="1"/>
      <c r="B1397" s="1"/>
      <c r="C1397" s="1"/>
      <c r="D1397" s="1"/>
      <c r="E1397" s="1"/>
      <c r="F1397" s="1"/>
      <c r="G1397" s="1"/>
      <c r="H1397" s="1"/>
      <c r="I1397" s="1"/>
      <c r="J1397" s="1"/>
      <c r="K1397" s="1"/>
      <c r="L1397" s="1"/>
      <c r="M1397" s="14"/>
      <c r="N1397" s="11"/>
    </row>
    <row r="1398" spans="1:14" ht="15.75" customHeight="1" x14ac:dyDescent="0.25">
      <c r="A1398" s="1"/>
      <c r="B1398" s="1"/>
      <c r="C1398" s="1"/>
      <c r="D1398" s="1"/>
      <c r="E1398" s="1"/>
      <c r="F1398" s="1"/>
      <c r="G1398" s="1"/>
      <c r="H1398" s="1"/>
      <c r="I1398" s="1"/>
      <c r="J1398" s="1"/>
      <c r="K1398" s="1"/>
      <c r="L1398" s="1"/>
      <c r="M1398" s="14"/>
      <c r="N1398" s="11"/>
    </row>
    <row r="1399" spans="1:14" ht="15.75" customHeight="1" x14ac:dyDescent="0.25">
      <c r="A1399" s="1"/>
      <c r="B1399" s="1"/>
      <c r="C1399" s="1"/>
      <c r="D1399" s="1"/>
      <c r="E1399" s="1"/>
      <c r="F1399" s="1"/>
      <c r="G1399" s="1"/>
      <c r="H1399" s="1"/>
      <c r="I1399" s="1"/>
      <c r="J1399" s="1"/>
      <c r="K1399" s="1"/>
      <c r="L1399" s="1"/>
      <c r="M1399" s="14"/>
      <c r="N1399" s="11"/>
    </row>
    <row r="1400" spans="1:14" ht="15.75" customHeight="1" x14ac:dyDescent="0.25">
      <c r="A1400" s="1"/>
      <c r="B1400" s="1"/>
      <c r="C1400" s="1"/>
      <c r="D1400" s="1"/>
      <c r="E1400" s="1"/>
      <c r="F1400" s="1"/>
      <c r="G1400" s="1"/>
      <c r="H1400" s="1"/>
      <c r="I1400" s="1"/>
      <c r="J1400" s="1"/>
      <c r="K1400" s="1"/>
      <c r="L1400" s="1"/>
      <c r="M1400" s="14"/>
      <c r="N1400" s="11"/>
    </row>
    <row r="1401" spans="1:14" ht="15.75" customHeight="1" x14ac:dyDescent="0.25">
      <c r="A1401" s="1"/>
      <c r="B1401" s="1"/>
      <c r="C1401" s="1"/>
      <c r="D1401" s="1"/>
      <c r="E1401" s="1"/>
      <c r="F1401" s="1"/>
      <c r="G1401" s="1"/>
      <c r="H1401" s="1"/>
      <c r="I1401" s="1"/>
      <c r="J1401" s="1"/>
      <c r="K1401" s="1"/>
      <c r="L1401" s="1"/>
      <c r="M1401" s="14"/>
      <c r="N1401" s="11"/>
    </row>
    <row r="1402" spans="1:14" ht="15.75" customHeight="1" x14ac:dyDescent="0.25">
      <c r="A1402" s="1"/>
      <c r="B1402" s="1"/>
      <c r="C1402" s="1"/>
      <c r="D1402" s="1"/>
      <c r="E1402" s="1"/>
      <c r="F1402" s="1"/>
      <c r="G1402" s="1"/>
      <c r="H1402" s="1"/>
      <c r="I1402" s="1"/>
      <c r="J1402" s="1"/>
      <c r="K1402" s="1"/>
      <c r="L1402" s="1"/>
      <c r="M1402" s="14"/>
      <c r="N1402" s="11"/>
    </row>
    <row r="1403" spans="1:14" ht="15.75" customHeight="1" x14ac:dyDescent="0.25">
      <c r="A1403" s="1"/>
      <c r="B1403" s="1"/>
      <c r="C1403" s="1"/>
      <c r="D1403" s="1"/>
      <c r="E1403" s="1"/>
      <c r="F1403" s="1"/>
      <c r="G1403" s="1"/>
      <c r="H1403" s="1"/>
      <c r="I1403" s="1"/>
      <c r="J1403" s="1"/>
      <c r="K1403" s="1"/>
      <c r="L1403" s="1"/>
      <c r="M1403" s="14"/>
      <c r="N1403" s="11"/>
    </row>
    <row r="1404" spans="1:14" ht="15.75" customHeight="1" x14ac:dyDescent="0.25">
      <c r="A1404" s="1"/>
      <c r="B1404" s="1"/>
      <c r="C1404" s="1"/>
      <c r="D1404" s="1"/>
      <c r="E1404" s="1"/>
      <c r="F1404" s="1"/>
      <c r="G1404" s="1"/>
      <c r="H1404" s="1"/>
      <c r="I1404" s="1"/>
      <c r="J1404" s="1"/>
      <c r="K1404" s="1"/>
      <c r="L1404" s="1"/>
      <c r="M1404" s="14"/>
      <c r="N1404" s="11"/>
    </row>
    <row r="1405" spans="1:14" ht="15.75" customHeight="1" x14ac:dyDescent="0.25">
      <c r="A1405" s="1"/>
      <c r="B1405" s="1"/>
      <c r="C1405" s="1"/>
      <c r="D1405" s="1"/>
      <c r="E1405" s="1"/>
      <c r="F1405" s="1"/>
      <c r="G1405" s="1"/>
      <c r="H1405" s="1"/>
      <c r="I1405" s="1"/>
      <c r="J1405" s="1"/>
      <c r="K1405" s="1"/>
      <c r="L1405" s="1"/>
      <c r="M1405" s="14"/>
      <c r="N1405" s="11"/>
    </row>
    <row r="1406" spans="1:14" ht="15.75" customHeight="1" x14ac:dyDescent="0.25">
      <c r="A1406" s="1"/>
      <c r="B1406" s="1"/>
      <c r="C1406" s="1"/>
      <c r="D1406" s="1"/>
      <c r="E1406" s="1"/>
      <c r="F1406" s="1"/>
      <c r="G1406" s="1"/>
      <c r="H1406" s="1"/>
      <c r="I1406" s="1"/>
      <c r="J1406" s="1"/>
      <c r="K1406" s="1"/>
      <c r="L1406" s="1"/>
      <c r="M1406" s="14"/>
      <c r="N1406" s="11"/>
    </row>
    <row r="1407" spans="1:14" ht="15.75" customHeight="1" x14ac:dyDescent="0.25">
      <c r="A1407" s="1"/>
      <c r="B1407" s="1"/>
      <c r="C1407" s="1"/>
      <c r="D1407" s="1"/>
      <c r="E1407" s="1"/>
      <c r="F1407" s="1"/>
      <c r="G1407" s="1"/>
      <c r="H1407" s="1"/>
      <c r="I1407" s="1"/>
      <c r="J1407" s="1"/>
      <c r="K1407" s="1"/>
      <c r="L1407" s="1"/>
      <c r="M1407" s="14"/>
      <c r="N1407" s="11"/>
    </row>
    <row r="1408" spans="1:14" ht="15.75" customHeight="1" x14ac:dyDescent="0.25">
      <c r="A1408" s="1"/>
      <c r="B1408" s="1"/>
      <c r="C1408" s="1"/>
      <c r="D1408" s="1"/>
      <c r="E1408" s="1"/>
      <c r="F1408" s="1"/>
      <c r="G1408" s="1"/>
      <c r="H1408" s="1"/>
      <c r="I1408" s="1"/>
      <c r="J1408" s="1"/>
      <c r="K1408" s="1"/>
      <c r="L1408" s="1"/>
      <c r="M1408" s="14"/>
      <c r="N1408" s="11"/>
    </row>
    <row r="1409" spans="1:14" ht="15.75" customHeight="1" x14ac:dyDescent="0.25">
      <c r="A1409" s="1"/>
      <c r="B1409" s="1"/>
      <c r="C1409" s="1"/>
      <c r="D1409" s="1"/>
      <c r="E1409" s="1"/>
      <c r="F1409" s="1"/>
      <c r="G1409" s="1"/>
      <c r="H1409" s="1"/>
      <c r="I1409" s="1"/>
      <c r="J1409" s="1"/>
      <c r="K1409" s="1"/>
      <c r="L1409" s="1"/>
      <c r="M1409" s="14"/>
      <c r="N1409" s="11"/>
    </row>
    <row r="1410" spans="1:14" ht="15.75" customHeight="1" x14ac:dyDescent="0.25">
      <c r="A1410" s="1"/>
      <c r="B1410" s="1"/>
      <c r="C1410" s="1"/>
      <c r="D1410" s="1"/>
      <c r="E1410" s="1"/>
      <c r="F1410" s="1"/>
      <c r="G1410" s="1"/>
      <c r="H1410" s="1"/>
      <c r="I1410" s="1"/>
      <c r="J1410" s="1"/>
      <c r="K1410" s="1"/>
      <c r="L1410" s="1"/>
      <c r="M1410" s="14"/>
      <c r="N1410" s="11"/>
    </row>
    <row r="1411" spans="1:14" ht="15.75" customHeight="1" x14ac:dyDescent="0.25">
      <c r="A1411" s="1"/>
      <c r="B1411" s="1"/>
      <c r="C1411" s="1"/>
      <c r="D1411" s="1"/>
      <c r="E1411" s="1"/>
      <c r="F1411" s="1"/>
      <c r="G1411" s="1"/>
      <c r="H1411" s="1"/>
      <c r="I1411" s="1"/>
      <c r="J1411" s="1"/>
      <c r="K1411" s="1"/>
      <c r="L1411" s="1"/>
      <c r="M1411" s="14"/>
      <c r="N1411" s="11"/>
    </row>
    <row r="1412" spans="1:14" ht="15.75" customHeight="1" x14ac:dyDescent="0.25">
      <c r="A1412" s="1"/>
      <c r="B1412" s="1"/>
      <c r="C1412" s="1"/>
      <c r="D1412" s="1"/>
      <c r="E1412" s="1"/>
      <c r="F1412" s="1"/>
      <c r="G1412" s="1"/>
      <c r="H1412" s="1"/>
      <c r="I1412" s="1"/>
      <c r="J1412" s="1"/>
      <c r="K1412" s="1"/>
      <c r="L1412" s="1"/>
      <c r="M1412" s="14"/>
      <c r="N1412" s="11"/>
    </row>
    <row r="1413" spans="1:14" ht="15.75" customHeight="1" x14ac:dyDescent="0.25">
      <c r="A1413" s="1"/>
      <c r="B1413" s="1"/>
      <c r="C1413" s="1"/>
      <c r="D1413" s="1"/>
      <c r="E1413" s="1"/>
      <c r="F1413" s="1"/>
      <c r="G1413" s="1"/>
      <c r="H1413" s="1"/>
      <c r="I1413" s="1"/>
      <c r="J1413" s="1"/>
      <c r="K1413" s="1"/>
      <c r="L1413" s="1"/>
      <c r="M1413" s="14"/>
      <c r="N1413" s="11"/>
    </row>
    <row r="1414" spans="1:14" ht="15.75" customHeight="1" x14ac:dyDescent="0.25">
      <c r="A1414" s="1"/>
      <c r="B1414" s="1"/>
      <c r="C1414" s="1"/>
      <c r="D1414" s="1"/>
      <c r="E1414" s="1"/>
      <c r="F1414" s="1"/>
      <c r="G1414" s="1"/>
      <c r="H1414" s="1"/>
      <c r="I1414" s="1"/>
      <c r="J1414" s="1"/>
      <c r="K1414" s="1"/>
      <c r="L1414" s="1"/>
      <c r="M1414" s="14"/>
      <c r="N1414" s="11"/>
    </row>
    <row r="1415" spans="1:14" ht="15.75" customHeight="1" x14ac:dyDescent="0.25">
      <c r="A1415" s="1"/>
      <c r="B1415" s="1"/>
      <c r="C1415" s="1"/>
      <c r="D1415" s="1"/>
      <c r="E1415" s="1"/>
      <c r="F1415" s="1"/>
      <c r="G1415" s="1"/>
      <c r="H1415" s="1"/>
      <c r="I1415" s="1"/>
      <c r="J1415" s="1"/>
      <c r="K1415" s="1"/>
      <c r="L1415" s="1"/>
      <c r="M1415" s="14"/>
      <c r="N1415" s="11"/>
    </row>
    <row r="1416" spans="1:14" ht="15.75" customHeight="1" x14ac:dyDescent="0.25">
      <c r="A1416" s="1"/>
      <c r="B1416" s="1"/>
      <c r="C1416" s="1"/>
      <c r="D1416" s="1"/>
      <c r="E1416" s="1"/>
      <c r="F1416" s="1"/>
      <c r="G1416" s="1"/>
      <c r="H1416" s="1"/>
      <c r="I1416" s="1"/>
      <c r="J1416" s="1"/>
      <c r="K1416" s="1"/>
      <c r="L1416" s="1"/>
      <c r="M1416" s="14"/>
      <c r="N1416" s="11"/>
    </row>
    <row r="1417" spans="1:14" ht="15.75" customHeight="1" x14ac:dyDescent="0.25">
      <c r="A1417" s="1"/>
      <c r="B1417" s="1"/>
      <c r="C1417" s="1"/>
      <c r="D1417" s="1"/>
      <c r="E1417" s="1"/>
      <c r="F1417" s="1"/>
      <c r="G1417" s="1"/>
      <c r="H1417" s="1"/>
      <c r="I1417" s="1"/>
      <c r="J1417" s="1"/>
      <c r="K1417" s="1"/>
      <c r="L1417" s="1"/>
      <c r="M1417" s="14"/>
      <c r="N1417" s="11"/>
    </row>
    <row r="1418" spans="1:14" ht="15.75" customHeight="1" x14ac:dyDescent="0.25">
      <c r="A1418" s="1"/>
      <c r="B1418" s="1"/>
      <c r="C1418" s="1"/>
      <c r="D1418" s="1"/>
      <c r="E1418" s="1"/>
      <c r="F1418" s="1"/>
      <c r="G1418" s="1"/>
      <c r="H1418" s="1"/>
      <c r="I1418" s="1"/>
      <c r="J1418" s="1"/>
      <c r="K1418" s="1"/>
      <c r="L1418" s="1"/>
      <c r="M1418" s="14"/>
      <c r="N1418" s="11"/>
    </row>
    <row r="1419" spans="1:14" ht="15.75" customHeight="1" x14ac:dyDescent="0.25">
      <c r="A1419" s="1"/>
      <c r="B1419" s="1"/>
      <c r="C1419" s="1"/>
      <c r="D1419" s="1"/>
      <c r="E1419" s="1"/>
      <c r="F1419" s="1"/>
      <c r="G1419" s="1"/>
      <c r="H1419" s="1"/>
      <c r="I1419" s="1"/>
      <c r="J1419" s="1"/>
      <c r="K1419" s="1"/>
      <c r="L1419" s="1"/>
      <c r="M1419" s="14"/>
      <c r="N1419" s="11"/>
    </row>
    <row r="1420" spans="1:14" ht="15.75" customHeight="1" x14ac:dyDescent="0.25">
      <c r="A1420" s="1"/>
      <c r="B1420" s="1"/>
      <c r="C1420" s="1"/>
      <c r="D1420" s="1"/>
      <c r="E1420" s="1"/>
      <c r="F1420" s="1"/>
      <c r="G1420" s="1"/>
      <c r="H1420" s="1"/>
      <c r="I1420" s="1"/>
      <c r="J1420" s="1"/>
      <c r="K1420" s="1"/>
      <c r="L1420" s="1"/>
      <c r="M1420" s="14"/>
      <c r="N1420" s="11"/>
    </row>
    <row r="1421" spans="1:14" ht="15.75" customHeight="1" x14ac:dyDescent="0.25">
      <c r="A1421" s="1"/>
      <c r="B1421" s="1"/>
      <c r="C1421" s="1"/>
      <c r="D1421" s="1"/>
      <c r="E1421" s="1"/>
      <c r="F1421" s="1"/>
      <c r="G1421" s="1"/>
      <c r="H1421" s="1"/>
      <c r="I1421" s="1"/>
      <c r="J1421" s="1"/>
      <c r="K1421" s="1"/>
      <c r="L1421" s="1"/>
      <c r="M1421" s="14"/>
      <c r="N1421" s="11"/>
    </row>
    <row r="1422" spans="1:14" ht="15.75" customHeight="1" x14ac:dyDescent="0.25">
      <c r="A1422" s="1"/>
      <c r="B1422" s="1"/>
      <c r="C1422" s="1"/>
      <c r="D1422" s="1"/>
      <c r="E1422" s="1"/>
      <c r="F1422" s="1"/>
      <c r="G1422" s="1"/>
      <c r="H1422" s="1"/>
      <c r="I1422" s="1"/>
      <c r="J1422" s="1"/>
      <c r="K1422" s="1"/>
      <c r="L1422" s="1"/>
      <c r="M1422" s="14"/>
      <c r="N1422" s="11"/>
    </row>
    <row r="1423" spans="1:14" ht="15.75" customHeight="1" x14ac:dyDescent="0.25">
      <c r="A1423" s="1"/>
      <c r="B1423" s="1"/>
      <c r="C1423" s="1"/>
      <c r="D1423" s="1"/>
      <c r="E1423" s="1"/>
      <c r="F1423" s="1"/>
      <c r="G1423" s="1"/>
      <c r="H1423" s="1"/>
      <c r="I1423" s="1"/>
      <c r="J1423" s="1"/>
      <c r="K1423" s="1"/>
      <c r="L1423" s="1"/>
      <c r="M1423" s="14"/>
      <c r="N1423" s="11"/>
    </row>
    <row r="1424" spans="1:14" ht="15.75" customHeight="1" x14ac:dyDescent="0.25">
      <c r="A1424" s="1"/>
      <c r="B1424" s="1"/>
      <c r="C1424" s="1"/>
      <c r="D1424" s="1"/>
      <c r="E1424" s="1"/>
      <c r="F1424" s="1"/>
      <c r="G1424" s="1"/>
      <c r="H1424" s="1"/>
      <c r="I1424" s="1"/>
      <c r="J1424" s="1"/>
      <c r="K1424" s="1"/>
      <c r="L1424" s="1"/>
      <c r="M1424" s="14"/>
      <c r="N1424" s="11"/>
    </row>
    <row r="1425" spans="1:14" ht="15.75" customHeight="1" x14ac:dyDescent="0.25">
      <c r="A1425" s="1"/>
      <c r="B1425" s="1"/>
      <c r="C1425" s="1"/>
      <c r="D1425" s="1"/>
      <c r="E1425" s="1"/>
      <c r="F1425" s="1"/>
      <c r="G1425" s="1"/>
      <c r="H1425" s="1"/>
      <c r="I1425" s="1"/>
      <c r="J1425" s="1"/>
      <c r="K1425" s="1"/>
      <c r="L1425" s="1"/>
      <c r="M1425" s="14"/>
      <c r="N1425" s="11"/>
    </row>
    <row r="1426" spans="1:14" ht="15.75" customHeight="1" x14ac:dyDescent="0.25">
      <c r="A1426" s="1"/>
      <c r="B1426" s="1"/>
      <c r="C1426" s="1"/>
      <c r="D1426" s="1"/>
      <c r="E1426" s="1"/>
      <c r="F1426" s="1"/>
      <c r="G1426" s="1"/>
      <c r="H1426" s="1"/>
      <c r="I1426" s="1"/>
      <c r="J1426" s="1"/>
      <c r="K1426" s="1"/>
      <c r="L1426" s="1"/>
      <c r="M1426" s="14"/>
      <c r="N1426" s="11"/>
    </row>
    <row r="1427" spans="1:14" ht="15.75" customHeight="1" x14ac:dyDescent="0.25">
      <c r="A1427" s="1"/>
      <c r="B1427" s="1"/>
      <c r="C1427" s="1"/>
      <c r="D1427" s="1"/>
      <c r="E1427" s="1"/>
      <c r="F1427" s="1"/>
      <c r="G1427" s="1"/>
      <c r="H1427" s="1"/>
      <c r="I1427" s="1"/>
      <c r="J1427" s="1"/>
      <c r="K1427" s="1"/>
      <c r="L1427" s="1"/>
      <c r="M1427" s="14"/>
      <c r="N1427" s="11"/>
    </row>
    <row r="1428" spans="1:14" ht="15.75" customHeight="1" x14ac:dyDescent="0.25">
      <c r="A1428" s="1"/>
      <c r="B1428" s="1"/>
      <c r="C1428" s="1"/>
      <c r="D1428" s="1"/>
      <c r="E1428" s="1"/>
      <c r="F1428" s="1"/>
      <c r="G1428" s="1"/>
      <c r="H1428" s="1"/>
      <c r="I1428" s="1"/>
      <c r="J1428" s="1"/>
      <c r="K1428" s="1"/>
      <c r="L1428" s="1"/>
      <c r="M1428" s="14"/>
      <c r="N1428" s="11"/>
    </row>
    <row r="1429" spans="1:14" ht="15.75" customHeight="1" x14ac:dyDescent="0.25">
      <c r="A1429" s="1"/>
      <c r="B1429" s="1"/>
      <c r="C1429" s="1"/>
      <c r="D1429" s="1"/>
      <c r="E1429" s="1"/>
      <c r="F1429" s="1"/>
      <c r="G1429" s="1"/>
      <c r="H1429" s="1"/>
      <c r="I1429" s="1"/>
      <c r="J1429" s="1"/>
      <c r="K1429" s="1"/>
      <c r="L1429" s="1"/>
      <c r="M1429" s="14"/>
      <c r="N1429" s="11"/>
    </row>
    <row r="1430" spans="1:14" ht="15.75" customHeight="1" x14ac:dyDescent="0.25">
      <c r="A1430" s="1"/>
      <c r="B1430" s="1"/>
      <c r="C1430" s="1"/>
      <c r="D1430" s="1"/>
      <c r="E1430" s="1"/>
      <c r="F1430" s="1"/>
      <c r="G1430" s="1"/>
      <c r="H1430" s="1"/>
      <c r="I1430" s="1"/>
      <c r="J1430" s="1"/>
      <c r="K1430" s="1"/>
      <c r="L1430" s="1"/>
      <c r="M1430" s="14"/>
      <c r="N1430" s="11"/>
    </row>
    <row r="1431" spans="1:14" ht="15.75" customHeight="1" x14ac:dyDescent="0.25">
      <c r="A1431" s="1"/>
      <c r="B1431" s="1"/>
      <c r="C1431" s="1"/>
      <c r="D1431" s="1"/>
      <c r="E1431" s="1"/>
      <c r="F1431" s="1"/>
      <c r="G1431" s="1"/>
      <c r="H1431" s="1"/>
      <c r="I1431" s="1"/>
      <c r="J1431" s="1"/>
      <c r="K1431" s="1"/>
      <c r="L1431" s="1"/>
      <c r="M1431" s="14"/>
      <c r="N1431" s="11"/>
    </row>
    <row r="1432" spans="1:14" ht="15.75" customHeight="1" x14ac:dyDescent="0.25">
      <c r="A1432" s="1"/>
      <c r="B1432" s="1"/>
      <c r="C1432" s="1"/>
      <c r="D1432" s="1"/>
      <c r="E1432" s="1"/>
      <c r="F1432" s="1"/>
      <c r="G1432" s="1"/>
      <c r="H1432" s="1"/>
      <c r="I1432" s="1"/>
      <c r="J1432" s="1"/>
      <c r="K1432" s="1"/>
      <c r="L1432" s="1"/>
      <c r="M1432" s="14"/>
      <c r="N1432" s="11"/>
    </row>
    <row r="1433" spans="1:14" ht="15.75" customHeight="1" x14ac:dyDescent="0.25">
      <c r="A1433" s="1"/>
      <c r="B1433" s="1"/>
      <c r="C1433" s="1"/>
      <c r="D1433" s="1"/>
      <c r="E1433" s="1"/>
      <c r="F1433" s="1"/>
      <c r="G1433" s="1"/>
      <c r="H1433" s="1"/>
      <c r="I1433" s="1"/>
      <c r="J1433" s="1"/>
      <c r="K1433" s="1"/>
      <c r="L1433" s="1"/>
      <c r="M1433" s="14"/>
      <c r="N1433" s="11"/>
    </row>
    <row r="1434" spans="1:14" ht="15.75" customHeight="1" x14ac:dyDescent="0.25">
      <c r="A1434" s="1"/>
      <c r="B1434" s="1"/>
      <c r="C1434" s="1"/>
      <c r="D1434" s="1"/>
      <c r="E1434" s="1"/>
      <c r="F1434" s="1"/>
      <c r="G1434" s="1"/>
      <c r="H1434" s="1"/>
      <c r="I1434" s="1"/>
      <c r="J1434" s="1"/>
      <c r="K1434" s="1"/>
      <c r="L1434" s="1"/>
      <c r="M1434" s="14"/>
      <c r="N1434" s="11"/>
    </row>
    <row r="1435" spans="1:14" ht="15.75" customHeight="1" x14ac:dyDescent="0.25">
      <c r="A1435" s="1"/>
      <c r="B1435" s="1"/>
      <c r="C1435" s="1"/>
      <c r="D1435" s="1"/>
      <c r="E1435" s="1"/>
      <c r="F1435" s="1"/>
      <c r="G1435" s="1"/>
      <c r="H1435" s="1"/>
      <c r="I1435" s="1"/>
      <c r="J1435" s="1"/>
      <c r="K1435" s="1"/>
      <c r="L1435" s="1"/>
      <c r="M1435" s="14"/>
      <c r="N1435" s="11"/>
    </row>
    <row r="1436" spans="1:14" ht="15.75" customHeight="1" x14ac:dyDescent="0.25">
      <c r="A1436" s="1"/>
      <c r="B1436" s="1"/>
      <c r="C1436" s="1"/>
      <c r="D1436" s="1"/>
      <c r="E1436" s="1"/>
      <c r="F1436" s="1"/>
      <c r="G1436" s="1"/>
      <c r="H1436" s="1"/>
      <c r="I1436" s="1"/>
      <c r="J1436" s="1"/>
      <c r="K1436" s="1"/>
      <c r="L1436" s="1"/>
      <c r="M1436" s="14"/>
      <c r="N1436" s="11"/>
    </row>
    <row r="1437" spans="1:14" ht="15.75" customHeight="1" x14ac:dyDescent="0.25">
      <c r="A1437" s="1"/>
      <c r="B1437" s="1"/>
      <c r="C1437" s="1"/>
      <c r="D1437" s="1"/>
      <c r="E1437" s="1"/>
      <c r="F1437" s="1"/>
      <c r="G1437" s="1"/>
      <c r="H1437" s="1"/>
      <c r="I1437" s="1"/>
      <c r="J1437" s="1"/>
      <c r="K1437" s="1"/>
      <c r="L1437" s="1"/>
      <c r="M1437" s="14"/>
      <c r="N1437" s="11"/>
    </row>
    <row r="1438" spans="1:14" ht="15.75" customHeight="1" x14ac:dyDescent="0.25">
      <c r="A1438" s="1"/>
      <c r="B1438" s="1"/>
      <c r="C1438" s="1"/>
      <c r="D1438" s="1"/>
      <c r="E1438" s="1"/>
      <c r="F1438" s="1"/>
      <c r="G1438" s="1"/>
      <c r="H1438" s="1"/>
      <c r="I1438" s="1"/>
      <c r="J1438" s="1"/>
      <c r="K1438" s="1"/>
      <c r="L1438" s="1"/>
      <c r="M1438" s="14"/>
      <c r="N1438" s="11"/>
    </row>
    <row r="1439" spans="1:14" ht="15.75" customHeight="1" x14ac:dyDescent="0.25">
      <c r="A1439" s="1"/>
      <c r="B1439" s="1"/>
      <c r="C1439" s="1"/>
      <c r="D1439" s="1"/>
      <c r="E1439" s="1"/>
      <c r="F1439" s="1"/>
      <c r="G1439" s="1"/>
      <c r="H1439" s="1"/>
      <c r="I1439" s="1"/>
      <c r="J1439" s="1"/>
      <c r="K1439" s="1"/>
      <c r="L1439" s="1"/>
      <c r="M1439" s="14"/>
      <c r="N1439" s="11"/>
    </row>
    <row r="1440" spans="1:14" ht="15.75" customHeight="1" x14ac:dyDescent="0.25">
      <c r="A1440" s="1"/>
      <c r="B1440" s="1"/>
      <c r="C1440" s="1"/>
      <c r="D1440" s="1"/>
      <c r="E1440" s="1"/>
      <c r="F1440" s="1"/>
      <c r="G1440" s="1"/>
      <c r="H1440" s="1"/>
      <c r="I1440" s="1"/>
      <c r="J1440" s="1"/>
      <c r="K1440" s="1"/>
      <c r="L1440" s="1"/>
      <c r="M1440" s="14"/>
      <c r="N1440" s="11"/>
    </row>
    <row r="1441" spans="1:14" ht="15.75" customHeight="1" x14ac:dyDescent="0.25">
      <c r="A1441" s="1"/>
      <c r="B1441" s="1"/>
      <c r="C1441" s="1"/>
      <c r="D1441" s="1"/>
      <c r="E1441" s="1"/>
      <c r="F1441" s="1"/>
      <c r="G1441" s="1"/>
      <c r="H1441" s="1"/>
      <c r="I1441" s="1"/>
      <c r="J1441" s="1"/>
      <c r="K1441" s="1"/>
      <c r="L1441" s="1"/>
      <c r="M1441" s="14"/>
      <c r="N1441" s="11"/>
    </row>
    <row r="1442" spans="1:14" ht="15.75" customHeight="1" x14ac:dyDescent="0.25">
      <c r="A1442" s="1"/>
      <c r="B1442" s="1"/>
      <c r="C1442" s="1"/>
      <c r="D1442" s="1"/>
      <c r="E1442" s="1"/>
      <c r="F1442" s="1"/>
      <c r="G1442" s="1"/>
      <c r="H1442" s="1"/>
      <c r="I1442" s="1"/>
      <c r="J1442" s="1"/>
      <c r="K1442" s="1"/>
      <c r="L1442" s="1"/>
      <c r="M1442" s="14"/>
      <c r="N1442" s="11"/>
    </row>
    <row r="1443" spans="1:14" ht="15.75" customHeight="1" x14ac:dyDescent="0.25">
      <c r="A1443" s="1"/>
      <c r="B1443" s="1"/>
      <c r="C1443" s="1"/>
      <c r="D1443" s="1"/>
      <c r="E1443" s="1"/>
      <c r="F1443" s="1"/>
      <c r="G1443" s="1"/>
      <c r="H1443" s="1"/>
      <c r="I1443" s="1"/>
      <c r="J1443" s="1"/>
      <c r="K1443" s="1"/>
      <c r="L1443" s="1"/>
      <c r="M1443" s="14"/>
      <c r="N1443" s="11"/>
    </row>
    <row r="1444" spans="1:14" ht="15.75" customHeight="1" x14ac:dyDescent="0.25">
      <c r="A1444" s="1"/>
      <c r="B1444" s="1"/>
      <c r="C1444" s="1"/>
      <c r="D1444" s="1"/>
      <c r="E1444" s="1"/>
      <c r="F1444" s="1"/>
      <c r="G1444" s="1"/>
      <c r="H1444" s="1"/>
      <c r="I1444" s="1"/>
      <c r="J1444" s="1"/>
      <c r="K1444" s="1"/>
      <c r="L1444" s="1"/>
      <c r="M1444" s="14"/>
      <c r="N1444" s="11"/>
    </row>
    <row r="1445" spans="1:14" ht="15.75" customHeight="1" x14ac:dyDescent="0.25">
      <c r="A1445" s="1"/>
      <c r="B1445" s="1"/>
      <c r="C1445" s="1"/>
      <c r="D1445" s="1"/>
      <c r="E1445" s="1"/>
      <c r="F1445" s="1"/>
      <c r="G1445" s="1"/>
      <c r="H1445" s="1"/>
      <c r="I1445" s="1"/>
      <c r="J1445" s="1"/>
      <c r="K1445" s="1"/>
      <c r="L1445" s="1"/>
      <c r="M1445" s="14"/>
      <c r="N1445" s="11"/>
    </row>
    <row r="1446" spans="1:14" ht="15.75" customHeight="1" x14ac:dyDescent="0.25">
      <c r="A1446" s="1"/>
      <c r="B1446" s="1"/>
      <c r="C1446" s="1"/>
      <c r="D1446" s="1"/>
      <c r="E1446" s="1"/>
      <c r="F1446" s="1"/>
      <c r="G1446" s="1"/>
      <c r="H1446" s="1"/>
      <c r="I1446" s="1"/>
      <c r="J1446" s="1"/>
      <c r="K1446" s="1"/>
      <c r="L1446" s="1"/>
      <c r="M1446" s="14"/>
      <c r="N1446" s="11"/>
    </row>
    <row r="1447" spans="1:14" ht="15.75" customHeight="1" x14ac:dyDescent="0.25">
      <c r="A1447" s="1"/>
      <c r="B1447" s="1"/>
      <c r="C1447" s="1"/>
      <c r="D1447" s="1"/>
      <c r="E1447" s="1"/>
      <c r="F1447" s="1"/>
      <c r="G1447" s="1"/>
      <c r="H1447" s="1"/>
      <c r="I1447" s="1"/>
      <c r="J1447" s="1"/>
      <c r="K1447" s="1"/>
      <c r="L1447" s="1"/>
      <c r="M1447" s="14"/>
      <c r="N1447" s="11"/>
    </row>
    <row r="1448" spans="1:14" ht="15.75" customHeight="1" x14ac:dyDescent="0.25">
      <c r="A1448" s="1"/>
      <c r="B1448" s="1"/>
      <c r="C1448" s="1"/>
      <c r="D1448" s="1"/>
      <c r="E1448" s="1"/>
      <c r="F1448" s="1"/>
      <c r="G1448" s="1"/>
      <c r="H1448" s="1"/>
      <c r="I1448" s="1"/>
      <c r="J1448" s="1"/>
      <c r="K1448" s="1"/>
      <c r="L1448" s="1"/>
      <c r="M1448" s="14"/>
      <c r="N1448" s="11"/>
    </row>
    <row r="1449" spans="1:14" ht="15.75" customHeight="1" x14ac:dyDescent="0.25">
      <c r="A1449" s="1"/>
      <c r="B1449" s="1"/>
      <c r="C1449" s="1"/>
      <c r="D1449" s="1"/>
      <c r="E1449" s="1"/>
      <c r="F1449" s="1"/>
      <c r="G1449" s="1"/>
      <c r="H1449" s="1"/>
      <c r="I1449" s="1"/>
      <c r="J1449" s="1"/>
      <c r="K1449" s="1"/>
      <c r="L1449" s="1"/>
      <c r="M1449" s="14"/>
      <c r="N1449" s="11"/>
    </row>
    <row r="1450" spans="1:14" ht="15.75" customHeight="1" x14ac:dyDescent="0.25">
      <c r="A1450" s="1"/>
      <c r="B1450" s="1"/>
      <c r="C1450" s="1"/>
      <c r="D1450" s="1"/>
      <c r="E1450" s="1"/>
      <c r="F1450" s="1"/>
      <c r="G1450" s="1"/>
      <c r="H1450" s="1"/>
      <c r="I1450" s="1"/>
      <c r="J1450" s="1"/>
      <c r="K1450" s="1"/>
      <c r="L1450" s="1"/>
      <c r="M1450" s="14"/>
      <c r="N1450" s="11"/>
    </row>
    <row r="1451" spans="1:14" ht="15.75" customHeight="1" x14ac:dyDescent="0.25">
      <c r="A1451" s="1"/>
      <c r="B1451" s="1"/>
      <c r="C1451" s="1"/>
      <c r="D1451" s="1"/>
      <c r="E1451" s="1"/>
      <c r="F1451" s="1"/>
      <c r="G1451" s="1"/>
      <c r="H1451" s="1"/>
      <c r="I1451" s="1"/>
      <c r="J1451" s="1"/>
      <c r="K1451" s="1"/>
      <c r="L1451" s="1"/>
      <c r="M1451" s="14"/>
      <c r="N1451" s="11"/>
    </row>
    <row r="1452" spans="1:14" ht="15.75" customHeight="1" x14ac:dyDescent="0.25">
      <c r="A1452" s="1"/>
      <c r="B1452" s="1"/>
      <c r="C1452" s="1"/>
      <c r="D1452" s="1"/>
      <c r="E1452" s="1"/>
      <c r="F1452" s="1"/>
      <c r="G1452" s="1"/>
      <c r="H1452" s="1"/>
      <c r="I1452" s="1"/>
      <c r="J1452" s="1"/>
      <c r="K1452" s="1"/>
      <c r="L1452" s="1"/>
      <c r="M1452" s="14"/>
      <c r="N1452" s="11"/>
    </row>
    <row r="1453" spans="1:14" ht="15.75" customHeight="1" x14ac:dyDescent="0.25">
      <c r="A1453" s="1"/>
      <c r="B1453" s="1"/>
      <c r="C1453" s="1"/>
      <c r="D1453" s="1"/>
      <c r="E1453" s="1"/>
      <c r="F1453" s="1"/>
      <c r="G1453" s="1"/>
      <c r="H1453" s="1"/>
      <c r="I1453" s="1"/>
      <c r="J1453" s="1"/>
      <c r="K1453" s="1"/>
      <c r="L1453" s="1"/>
      <c r="M1453" s="14"/>
      <c r="N1453" s="11"/>
    </row>
    <row r="1454" spans="1:14" ht="15.75" customHeight="1" x14ac:dyDescent="0.25">
      <c r="A1454" s="1"/>
      <c r="B1454" s="1"/>
      <c r="C1454" s="1"/>
      <c r="D1454" s="1"/>
      <c r="E1454" s="1"/>
      <c r="F1454" s="1"/>
      <c r="G1454" s="1"/>
      <c r="H1454" s="1"/>
      <c r="I1454" s="1"/>
      <c r="J1454" s="1"/>
      <c r="K1454" s="1"/>
      <c r="L1454" s="1"/>
      <c r="M1454" s="14"/>
      <c r="N1454" s="11"/>
    </row>
    <row r="1455" spans="1:14" ht="15.75" customHeight="1" x14ac:dyDescent="0.25">
      <c r="A1455" s="1"/>
      <c r="B1455" s="1"/>
      <c r="C1455" s="1"/>
      <c r="D1455" s="1"/>
      <c r="E1455" s="1"/>
      <c r="F1455" s="1"/>
      <c r="G1455" s="1"/>
      <c r="H1455" s="1"/>
      <c r="I1455" s="1"/>
      <c r="J1455" s="1"/>
      <c r="K1455" s="1"/>
      <c r="L1455" s="1"/>
      <c r="M1455" s="14"/>
      <c r="N1455" s="11"/>
    </row>
    <row r="1456" spans="1:14" ht="15.75" customHeight="1" x14ac:dyDescent="0.25">
      <c r="A1456" s="1"/>
      <c r="B1456" s="1"/>
      <c r="C1456" s="1"/>
      <c r="D1456" s="1"/>
      <c r="E1456" s="1"/>
      <c r="F1456" s="1"/>
      <c r="G1456" s="1"/>
      <c r="H1456" s="1"/>
      <c r="I1456" s="1"/>
      <c r="J1456" s="1"/>
      <c r="K1456" s="1"/>
      <c r="L1456" s="1"/>
      <c r="M1456" s="14"/>
      <c r="N1456" s="11"/>
    </row>
    <row r="1457" spans="1:14" ht="15.75" customHeight="1" x14ac:dyDescent="0.25">
      <c r="A1457" s="1"/>
      <c r="B1457" s="1"/>
      <c r="C1457" s="1"/>
      <c r="D1457" s="1"/>
      <c r="E1457" s="1"/>
      <c r="F1457" s="1"/>
      <c r="G1457" s="1"/>
      <c r="H1457" s="1"/>
      <c r="I1457" s="1"/>
      <c r="J1457" s="1"/>
      <c r="K1457" s="1"/>
      <c r="L1457" s="1"/>
      <c r="M1457" s="14"/>
      <c r="N1457" s="11"/>
    </row>
    <row r="1458" spans="1:14" ht="15.75" customHeight="1" x14ac:dyDescent="0.25">
      <c r="A1458" s="1"/>
      <c r="B1458" s="1"/>
      <c r="C1458" s="1"/>
      <c r="D1458" s="1"/>
      <c r="E1458" s="1"/>
      <c r="F1458" s="1"/>
      <c r="G1458" s="1"/>
      <c r="H1458" s="1"/>
      <c r="I1458" s="1"/>
      <c r="J1458" s="1"/>
      <c r="K1458" s="1"/>
      <c r="L1458" s="1"/>
      <c r="M1458" s="14"/>
      <c r="N1458" s="11"/>
    </row>
    <row r="1459" spans="1:14" ht="15.75" customHeight="1" x14ac:dyDescent="0.25">
      <c r="A1459" s="1"/>
      <c r="B1459" s="1"/>
      <c r="C1459" s="1"/>
      <c r="D1459" s="1"/>
      <c r="E1459" s="1"/>
      <c r="F1459" s="1"/>
      <c r="G1459" s="1"/>
      <c r="H1459" s="1"/>
      <c r="I1459" s="1"/>
      <c r="J1459" s="1"/>
      <c r="K1459" s="1"/>
      <c r="L1459" s="1"/>
      <c r="M1459" s="14"/>
      <c r="N1459" s="11"/>
    </row>
    <row r="1460" spans="1:14" ht="15.75" customHeight="1" x14ac:dyDescent="0.25">
      <c r="A1460" s="1"/>
      <c r="B1460" s="1"/>
      <c r="C1460" s="1"/>
      <c r="D1460" s="1"/>
      <c r="E1460" s="1"/>
      <c r="F1460" s="1"/>
      <c r="G1460" s="1"/>
      <c r="H1460" s="1"/>
      <c r="I1460" s="1"/>
      <c r="J1460" s="1"/>
      <c r="K1460" s="1"/>
      <c r="L1460" s="1"/>
      <c r="M1460" s="14"/>
      <c r="N1460" s="11"/>
    </row>
    <row r="1461" spans="1:14" ht="15.75" customHeight="1" x14ac:dyDescent="0.25">
      <c r="A1461" s="1"/>
      <c r="B1461" s="1"/>
      <c r="C1461" s="1"/>
      <c r="D1461" s="1"/>
      <c r="E1461" s="1"/>
      <c r="F1461" s="1"/>
      <c r="G1461" s="1"/>
      <c r="H1461" s="1"/>
      <c r="I1461" s="1"/>
      <c r="J1461" s="1"/>
      <c r="K1461" s="1"/>
      <c r="L1461" s="1"/>
      <c r="M1461" s="14"/>
      <c r="N1461" s="11"/>
    </row>
    <row r="1462" spans="1:14" ht="15.75" customHeight="1" x14ac:dyDescent="0.25">
      <c r="A1462" s="1"/>
      <c r="B1462" s="1"/>
      <c r="C1462" s="1"/>
      <c r="D1462" s="1"/>
      <c r="E1462" s="1"/>
      <c r="F1462" s="1"/>
      <c r="G1462" s="1"/>
      <c r="H1462" s="1"/>
      <c r="I1462" s="1"/>
      <c r="J1462" s="1"/>
      <c r="K1462" s="1"/>
      <c r="L1462" s="1"/>
      <c r="M1462" s="14"/>
      <c r="N1462" s="11"/>
    </row>
    <row r="1463" spans="1:14" ht="15.75" customHeight="1" x14ac:dyDescent="0.25">
      <c r="A1463" s="1"/>
      <c r="B1463" s="1"/>
      <c r="C1463" s="1"/>
      <c r="D1463" s="1"/>
      <c r="E1463" s="1"/>
      <c r="F1463" s="1"/>
      <c r="G1463" s="1"/>
      <c r="H1463" s="1"/>
      <c r="I1463" s="1"/>
      <c r="J1463" s="1"/>
      <c r="K1463" s="1"/>
      <c r="L1463" s="1"/>
      <c r="M1463" s="14"/>
      <c r="N1463" s="11"/>
    </row>
    <row r="1464" spans="1:14" ht="15.75" customHeight="1" x14ac:dyDescent="0.25">
      <c r="A1464" s="1"/>
      <c r="B1464" s="1"/>
      <c r="C1464" s="1"/>
      <c r="D1464" s="1"/>
      <c r="E1464" s="1"/>
      <c r="F1464" s="1"/>
      <c r="G1464" s="1"/>
      <c r="H1464" s="1"/>
      <c r="I1464" s="1"/>
      <c r="J1464" s="1"/>
      <c r="K1464" s="1"/>
      <c r="L1464" s="1"/>
      <c r="M1464" s="14"/>
      <c r="N1464" s="11"/>
    </row>
    <row r="1465" spans="1:14" ht="15.75" customHeight="1" x14ac:dyDescent="0.25">
      <c r="A1465" s="1"/>
      <c r="B1465" s="1"/>
      <c r="C1465" s="1"/>
      <c r="D1465" s="1"/>
      <c r="E1465" s="1"/>
      <c r="F1465" s="1"/>
      <c r="G1465" s="1"/>
      <c r="H1465" s="1"/>
      <c r="I1465" s="1"/>
      <c r="J1465" s="1"/>
      <c r="K1465" s="1"/>
      <c r="L1465" s="1"/>
      <c r="M1465" s="14"/>
      <c r="N1465" s="11"/>
    </row>
    <row r="1466" spans="1:14" ht="15.75" customHeight="1" x14ac:dyDescent="0.25">
      <c r="A1466" s="1"/>
      <c r="B1466" s="1"/>
      <c r="C1466" s="1"/>
      <c r="D1466" s="1"/>
      <c r="E1466" s="1"/>
      <c r="F1466" s="1"/>
      <c r="G1466" s="1"/>
      <c r="H1466" s="1"/>
      <c r="I1466" s="1"/>
      <c r="J1466" s="1"/>
      <c r="K1466" s="1"/>
      <c r="L1466" s="1"/>
      <c r="M1466" s="14"/>
      <c r="N1466" s="11"/>
    </row>
    <row r="1467" spans="1:14" ht="15.75" customHeight="1" x14ac:dyDescent="0.25">
      <c r="A1467" s="1"/>
      <c r="B1467" s="1"/>
      <c r="C1467" s="1"/>
      <c r="D1467" s="1"/>
      <c r="E1467" s="1"/>
      <c r="F1467" s="1"/>
      <c r="G1467" s="1"/>
      <c r="H1467" s="1"/>
      <c r="I1467" s="1"/>
      <c r="J1467" s="1"/>
      <c r="K1467" s="1"/>
      <c r="L1467" s="1"/>
      <c r="M1467" s="14"/>
      <c r="N1467" s="11"/>
    </row>
    <row r="1468" spans="1:14" ht="15.75" customHeight="1" x14ac:dyDescent="0.25">
      <c r="A1468" s="1"/>
      <c r="B1468" s="1"/>
      <c r="C1468" s="1"/>
      <c r="D1468" s="1"/>
      <c r="E1468" s="1"/>
      <c r="F1468" s="1"/>
      <c r="G1468" s="1"/>
      <c r="H1468" s="1"/>
      <c r="I1468" s="1"/>
      <c r="J1468" s="1"/>
      <c r="K1468" s="1"/>
      <c r="L1468" s="1"/>
      <c r="M1468" s="14"/>
      <c r="N1468" s="11"/>
    </row>
    <row r="1469" spans="1:14" ht="15.75" customHeight="1" x14ac:dyDescent="0.25">
      <c r="A1469" s="1"/>
      <c r="B1469" s="1"/>
      <c r="C1469" s="1"/>
      <c r="D1469" s="1"/>
      <c r="E1469" s="1"/>
      <c r="F1469" s="1"/>
      <c r="G1469" s="1"/>
      <c r="H1469" s="1"/>
      <c r="I1469" s="1"/>
      <c r="J1469" s="1"/>
      <c r="K1469" s="1"/>
      <c r="L1469" s="1"/>
      <c r="M1469" s="14"/>
      <c r="N1469" s="11"/>
    </row>
    <row r="1470" spans="1:14" ht="15.75" customHeight="1" x14ac:dyDescent="0.25">
      <c r="A1470" s="1"/>
      <c r="B1470" s="1"/>
      <c r="C1470" s="1"/>
      <c r="D1470" s="1"/>
      <c r="E1470" s="1"/>
      <c r="F1470" s="1"/>
      <c r="G1470" s="1"/>
      <c r="H1470" s="1"/>
      <c r="I1470" s="1"/>
      <c r="J1470" s="1"/>
      <c r="K1470" s="1"/>
      <c r="L1470" s="1"/>
      <c r="M1470" s="14"/>
      <c r="N1470" s="11"/>
    </row>
    <row r="1471" spans="1:14" ht="15.75" customHeight="1" x14ac:dyDescent="0.25">
      <c r="A1471" s="1"/>
      <c r="B1471" s="1"/>
      <c r="C1471" s="1"/>
      <c r="D1471" s="1"/>
      <c r="E1471" s="1"/>
      <c r="F1471" s="1"/>
      <c r="G1471" s="1"/>
      <c r="H1471" s="1"/>
      <c r="I1471" s="1"/>
      <c r="J1471" s="1"/>
      <c r="K1471" s="1"/>
      <c r="L1471" s="1"/>
      <c r="M1471" s="14"/>
      <c r="N1471" s="11"/>
    </row>
    <row r="1472" spans="1:14" ht="15.75" customHeight="1" x14ac:dyDescent="0.25">
      <c r="A1472" s="1"/>
      <c r="B1472" s="1"/>
      <c r="C1472" s="1"/>
      <c r="D1472" s="1"/>
      <c r="E1472" s="1"/>
      <c r="F1472" s="1"/>
      <c r="G1472" s="1"/>
      <c r="H1472" s="1"/>
      <c r="I1472" s="1"/>
      <c r="J1472" s="1"/>
      <c r="K1472" s="1"/>
      <c r="L1472" s="1"/>
      <c r="M1472" s="14"/>
      <c r="N1472" s="11"/>
    </row>
    <row r="1473" spans="1:14" ht="15.75" customHeight="1" x14ac:dyDescent="0.25">
      <c r="A1473" s="1"/>
      <c r="B1473" s="1"/>
      <c r="C1473" s="1"/>
      <c r="D1473" s="1"/>
      <c r="E1473" s="1"/>
      <c r="F1473" s="1"/>
      <c r="G1473" s="1"/>
      <c r="H1473" s="1"/>
      <c r="I1473" s="1"/>
      <c r="J1473" s="1"/>
      <c r="K1473" s="1"/>
      <c r="L1473" s="1"/>
      <c r="M1473" s="14"/>
      <c r="N1473" s="11"/>
    </row>
    <row r="1474" spans="1:14" ht="15.75" customHeight="1" x14ac:dyDescent="0.25">
      <c r="A1474" s="1"/>
      <c r="B1474" s="1"/>
      <c r="C1474" s="1"/>
      <c r="D1474" s="1"/>
      <c r="E1474" s="1"/>
      <c r="F1474" s="1"/>
      <c r="G1474" s="1"/>
      <c r="H1474" s="1"/>
      <c r="I1474" s="1"/>
      <c r="J1474" s="1"/>
      <c r="K1474" s="1"/>
      <c r="L1474" s="1"/>
      <c r="M1474" s="14"/>
      <c r="N1474" s="11"/>
    </row>
    <row r="1475" spans="1:14" ht="15.75" customHeight="1" x14ac:dyDescent="0.25">
      <c r="A1475" s="1"/>
      <c r="B1475" s="1"/>
      <c r="C1475" s="1"/>
      <c r="D1475" s="1"/>
      <c r="E1475" s="1"/>
      <c r="F1475" s="1"/>
      <c r="G1475" s="1"/>
      <c r="H1475" s="1"/>
      <c r="I1475" s="1"/>
      <c r="J1475" s="1"/>
      <c r="K1475" s="1"/>
      <c r="L1475" s="1"/>
      <c r="M1475" s="14"/>
      <c r="N1475" s="11"/>
    </row>
    <row r="1476" spans="1:14" ht="15.75" customHeight="1" x14ac:dyDescent="0.25">
      <c r="A1476" s="1"/>
      <c r="B1476" s="1"/>
      <c r="C1476" s="1"/>
      <c r="D1476" s="1"/>
      <c r="E1476" s="1"/>
      <c r="F1476" s="1"/>
      <c r="G1476" s="1"/>
      <c r="H1476" s="1"/>
      <c r="I1476" s="1"/>
      <c r="J1476" s="1"/>
      <c r="K1476" s="1"/>
      <c r="L1476" s="1"/>
      <c r="M1476" s="14"/>
      <c r="N1476" s="11"/>
    </row>
    <row r="1477" spans="1:14" ht="15.75" customHeight="1" x14ac:dyDescent="0.25">
      <c r="A1477" s="1"/>
      <c r="B1477" s="1"/>
      <c r="C1477" s="1"/>
      <c r="D1477" s="1"/>
      <c r="E1477" s="1"/>
      <c r="F1477" s="1"/>
      <c r="G1477" s="1"/>
      <c r="H1477" s="1"/>
      <c r="I1477" s="1"/>
      <c r="J1477" s="1"/>
      <c r="K1477" s="1"/>
      <c r="L1477" s="1"/>
      <c r="M1477" s="14"/>
      <c r="N1477" s="11"/>
    </row>
    <row r="1478" spans="1:14" ht="15.75" customHeight="1" x14ac:dyDescent="0.25">
      <c r="A1478" s="1"/>
      <c r="B1478" s="1"/>
      <c r="C1478" s="1"/>
      <c r="D1478" s="1"/>
      <c r="E1478" s="1"/>
      <c r="F1478" s="1"/>
      <c r="G1478" s="1"/>
      <c r="H1478" s="1"/>
      <c r="I1478" s="1"/>
      <c r="J1478" s="1"/>
      <c r="K1478" s="1"/>
      <c r="L1478" s="1"/>
      <c r="M1478" s="14"/>
      <c r="N1478" s="11"/>
    </row>
    <row r="1479" spans="1:14" ht="15.75" customHeight="1" x14ac:dyDescent="0.25">
      <c r="A1479" s="1"/>
      <c r="B1479" s="1"/>
      <c r="C1479" s="1"/>
      <c r="D1479" s="1"/>
      <c r="E1479" s="1"/>
      <c r="F1479" s="1"/>
      <c r="G1479" s="1"/>
      <c r="H1479" s="1"/>
      <c r="I1479" s="1"/>
      <c r="J1479" s="1"/>
      <c r="K1479" s="1"/>
      <c r="L1479" s="1"/>
      <c r="M1479" s="14"/>
      <c r="N1479" s="11"/>
    </row>
    <row r="1480" spans="1:14" ht="15.75" customHeight="1" x14ac:dyDescent="0.25">
      <c r="A1480" s="1"/>
      <c r="B1480" s="1"/>
      <c r="C1480" s="1"/>
      <c r="D1480" s="1"/>
      <c r="E1480" s="1"/>
      <c r="F1480" s="1"/>
      <c r="G1480" s="1"/>
      <c r="H1480" s="1"/>
      <c r="I1480" s="1"/>
      <c r="J1480" s="1"/>
      <c r="K1480" s="1"/>
      <c r="L1480" s="1"/>
      <c r="M1480" s="14"/>
      <c r="N1480" s="11"/>
    </row>
    <row r="1481" spans="1:14" ht="15.75" customHeight="1" x14ac:dyDescent="0.25">
      <c r="A1481" s="1"/>
      <c r="B1481" s="1"/>
      <c r="C1481" s="1"/>
      <c r="D1481" s="1"/>
      <c r="E1481" s="1"/>
      <c r="F1481" s="1"/>
      <c r="G1481" s="1"/>
      <c r="H1481" s="1"/>
      <c r="I1481" s="1"/>
      <c r="J1481" s="1"/>
      <c r="K1481" s="1"/>
      <c r="L1481" s="1"/>
      <c r="M1481" s="14"/>
      <c r="N1481" s="11"/>
    </row>
    <row r="1482" spans="1:14" ht="15.75" customHeight="1" x14ac:dyDescent="0.25">
      <c r="A1482" s="1"/>
      <c r="B1482" s="1"/>
      <c r="C1482" s="1"/>
      <c r="D1482" s="1"/>
      <c r="E1482" s="1"/>
      <c r="F1482" s="1"/>
      <c r="G1482" s="1"/>
      <c r="H1482" s="1"/>
      <c r="I1482" s="1"/>
      <c r="J1482" s="1"/>
      <c r="K1482" s="1"/>
      <c r="L1482" s="1"/>
      <c r="M1482" s="14"/>
      <c r="N1482" s="11"/>
    </row>
    <row r="1483" spans="1:14" ht="15.75" customHeight="1" x14ac:dyDescent="0.25">
      <c r="A1483" s="1"/>
      <c r="B1483" s="1"/>
      <c r="C1483" s="1"/>
      <c r="D1483" s="1"/>
      <c r="E1483" s="1"/>
      <c r="F1483" s="1"/>
      <c r="G1483" s="1"/>
      <c r="H1483" s="1"/>
      <c r="I1483" s="1"/>
      <c r="J1483" s="1"/>
      <c r="K1483" s="1"/>
      <c r="L1483" s="1"/>
      <c r="M1483" s="14"/>
      <c r="N1483" s="11"/>
    </row>
    <row r="1484" spans="1:14" ht="15.75" customHeight="1" x14ac:dyDescent="0.25">
      <c r="A1484" s="1"/>
      <c r="B1484" s="1"/>
      <c r="C1484" s="1"/>
      <c r="D1484" s="1"/>
      <c r="E1484" s="1"/>
      <c r="F1484" s="1"/>
      <c r="G1484" s="1"/>
      <c r="H1484" s="1"/>
      <c r="I1484" s="1"/>
      <c r="J1484" s="1"/>
      <c r="K1484" s="1"/>
      <c r="L1484" s="1"/>
      <c r="M1484" s="14"/>
      <c r="N1484" s="11"/>
    </row>
    <row r="1485" spans="1:14" ht="15.75" customHeight="1" x14ac:dyDescent="0.25">
      <c r="A1485" s="1"/>
      <c r="B1485" s="1"/>
      <c r="C1485" s="1"/>
      <c r="D1485" s="1"/>
      <c r="E1485" s="1"/>
      <c r="F1485" s="1"/>
      <c r="G1485" s="1"/>
      <c r="H1485" s="1"/>
      <c r="I1485" s="1"/>
      <c r="J1485" s="1"/>
      <c r="K1485" s="1"/>
      <c r="L1485" s="1"/>
      <c r="M1485" s="14"/>
      <c r="N1485" s="11"/>
    </row>
    <row r="1486" spans="1:14" ht="15.75" customHeight="1" x14ac:dyDescent="0.25">
      <c r="A1486" s="1"/>
      <c r="B1486" s="1"/>
      <c r="C1486" s="1"/>
      <c r="D1486" s="1"/>
      <c r="E1486" s="1"/>
      <c r="F1486" s="1"/>
      <c r="G1486" s="1"/>
      <c r="H1486" s="1"/>
      <c r="I1486" s="1"/>
      <c r="J1486" s="1"/>
      <c r="K1486" s="1"/>
      <c r="L1486" s="1"/>
      <c r="M1486" s="14"/>
      <c r="N1486" s="11"/>
    </row>
    <row r="1487" spans="1:14" ht="15.75" customHeight="1" x14ac:dyDescent="0.25">
      <c r="A1487" s="1"/>
      <c r="B1487" s="1"/>
      <c r="C1487" s="1"/>
      <c r="D1487" s="1"/>
      <c r="E1487" s="1"/>
      <c r="F1487" s="1"/>
      <c r="G1487" s="1"/>
      <c r="H1487" s="1"/>
      <c r="I1487" s="1"/>
      <c r="J1487" s="1"/>
      <c r="K1487" s="1"/>
      <c r="L1487" s="1"/>
      <c r="M1487" s="14"/>
      <c r="N1487" s="11"/>
    </row>
    <row r="1488" spans="1:14" ht="15.75" customHeight="1" x14ac:dyDescent="0.25">
      <c r="A1488" s="1"/>
      <c r="B1488" s="1"/>
      <c r="C1488" s="1"/>
      <c r="D1488" s="1"/>
      <c r="E1488" s="1"/>
      <c r="F1488" s="1"/>
      <c r="G1488" s="1"/>
      <c r="H1488" s="1"/>
      <c r="I1488" s="1"/>
      <c r="J1488" s="1"/>
      <c r="K1488" s="1"/>
      <c r="L1488" s="1"/>
      <c r="M1488" s="14"/>
      <c r="N1488" s="11"/>
    </row>
    <row r="1489" spans="1:14" ht="15.75" customHeight="1" x14ac:dyDescent="0.25">
      <c r="A1489" s="1"/>
      <c r="B1489" s="1"/>
      <c r="C1489" s="1"/>
      <c r="D1489" s="1"/>
      <c r="E1489" s="1"/>
      <c r="F1489" s="1"/>
      <c r="G1489" s="1"/>
      <c r="H1489" s="1"/>
      <c r="I1489" s="1"/>
      <c r="J1489" s="1"/>
      <c r="K1489" s="1"/>
      <c r="L1489" s="1"/>
      <c r="M1489" s="14"/>
      <c r="N1489" s="11"/>
    </row>
    <row r="1490" spans="1:14" ht="15.75" customHeight="1" x14ac:dyDescent="0.25">
      <c r="A1490" s="1"/>
      <c r="B1490" s="1"/>
      <c r="C1490" s="1"/>
      <c r="D1490" s="1"/>
      <c r="E1490" s="1"/>
      <c r="F1490" s="1"/>
      <c r="G1490" s="1"/>
      <c r="H1490" s="1"/>
      <c r="I1490" s="1"/>
      <c r="J1490" s="1"/>
      <c r="K1490" s="1"/>
      <c r="L1490" s="1"/>
      <c r="M1490" s="14"/>
      <c r="N1490" s="11"/>
    </row>
    <row r="1491" spans="1:14" ht="15.75" customHeight="1" x14ac:dyDescent="0.25">
      <c r="A1491" s="1"/>
      <c r="B1491" s="1"/>
      <c r="C1491" s="1"/>
      <c r="D1491" s="1"/>
      <c r="E1491" s="1"/>
      <c r="F1491" s="1"/>
      <c r="G1491" s="1"/>
      <c r="H1491" s="1"/>
      <c r="I1491" s="1"/>
      <c r="J1491" s="1"/>
      <c r="K1491" s="1"/>
      <c r="L1491" s="1"/>
      <c r="M1491" s="14"/>
      <c r="N1491" s="11"/>
    </row>
    <row r="1492" spans="1:14" ht="15.75" customHeight="1" x14ac:dyDescent="0.25">
      <c r="A1492" s="1"/>
      <c r="B1492" s="1"/>
      <c r="C1492" s="1"/>
      <c r="D1492" s="1"/>
      <c r="E1492" s="1"/>
      <c r="F1492" s="1"/>
      <c r="G1492" s="1"/>
      <c r="H1492" s="1"/>
      <c r="I1492" s="1"/>
      <c r="J1492" s="1"/>
      <c r="K1492" s="1"/>
      <c r="L1492" s="1"/>
      <c r="M1492" s="14"/>
      <c r="N1492" s="11"/>
    </row>
    <row r="1493" spans="1:14" ht="15.75" customHeight="1" x14ac:dyDescent="0.25">
      <c r="A1493" s="1"/>
      <c r="B1493" s="1"/>
      <c r="C1493" s="1"/>
      <c r="D1493" s="1"/>
      <c r="E1493" s="1"/>
      <c r="F1493" s="1"/>
      <c r="G1493" s="1"/>
      <c r="H1493" s="1"/>
      <c r="I1493" s="1"/>
      <c r="J1493" s="1"/>
      <c r="K1493" s="1"/>
      <c r="L1493" s="1"/>
      <c r="M1493" s="14"/>
      <c r="N1493" s="11"/>
    </row>
    <row r="1494" spans="1:14" ht="15.75" customHeight="1" x14ac:dyDescent="0.25">
      <c r="A1494" s="1"/>
      <c r="B1494" s="1"/>
      <c r="C1494" s="1"/>
      <c r="D1494" s="1"/>
      <c r="E1494" s="1"/>
      <c r="F1494" s="1"/>
      <c r="G1494" s="1"/>
      <c r="H1494" s="1"/>
      <c r="I1494" s="1"/>
      <c r="J1494" s="1"/>
      <c r="K1494" s="1"/>
      <c r="L1494" s="1"/>
      <c r="M1494" s="14"/>
      <c r="N1494" s="11"/>
    </row>
    <row r="1495" spans="1:14" ht="15.75" customHeight="1" x14ac:dyDescent="0.25">
      <c r="A1495" s="1"/>
      <c r="B1495" s="1"/>
      <c r="C1495" s="1"/>
      <c r="D1495" s="1"/>
      <c r="E1495" s="1"/>
      <c r="F1495" s="1"/>
      <c r="G1495" s="1"/>
      <c r="H1495" s="1"/>
      <c r="I1495" s="1"/>
      <c r="J1495" s="1"/>
      <c r="K1495" s="1"/>
      <c r="L1495" s="1"/>
      <c r="M1495" s="14"/>
      <c r="N1495" s="11"/>
    </row>
    <row r="1496" spans="1:14" ht="15.75" customHeight="1" x14ac:dyDescent="0.25">
      <c r="A1496" s="1"/>
      <c r="B1496" s="1"/>
      <c r="C1496" s="1"/>
      <c r="D1496" s="1"/>
      <c r="E1496" s="1"/>
      <c r="F1496" s="1"/>
      <c r="G1496" s="1"/>
      <c r="H1496" s="1"/>
      <c r="I1496" s="1"/>
      <c r="J1496" s="1"/>
      <c r="K1496" s="1"/>
      <c r="L1496" s="1"/>
      <c r="M1496" s="14"/>
      <c r="N1496" s="11"/>
    </row>
    <row r="1497" spans="1:14" ht="15.75" customHeight="1" x14ac:dyDescent="0.25">
      <c r="A1497" s="1"/>
      <c r="B1497" s="1"/>
      <c r="C1497" s="1"/>
      <c r="D1497" s="1"/>
      <c r="E1497" s="1"/>
      <c r="F1497" s="1"/>
      <c r="G1497" s="1"/>
      <c r="H1497" s="1"/>
      <c r="I1497" s="1"/>
      <c r="J1497" s="1"/>
      <c r="K1497" s="1"/>
      <c r="L1497" s="1"/>
      <c r="M1497" s="14"/>
      <c r="N1497" s="11"/>
    </row>
    <row r="1498" spans="1:14" ht="15.75" customHeight="1" x14ac:dyDescent="0.25">
      <c r="A1498" s="1"/>
      <c r="B1498" s="1"/>
      <c r="C1498" s="1"/>
      <c r="D1498" s="1"/>
      <c r="E1498" s="1"/>
      <c r="F1498" s="1"/>
      <c r="G1498" s="1"/>
      <c r="H1498" s="1"/>
      <c r="I1498" s="1"/>
      <c r="J1498" s="1"/>
      <c r="K1498" s="1"/>
      <c r="L1498" s="1"/>
      <c r="M1498" s="14"/>
      <c r="N1498" s="11"/>
    </row>
    <row r="1499" spans="1:14" ht="15.75" customHeight="1" x14ac:dyDescent="0.25">
      <c r="A1499" s="1"/>
      <c r="B1499" s="1"/>
      <c r="C1499" s="1"/>
      <c r="D1499" s="1"/>
      <c r="E1499" s="1"/>
      <c r="F1499" s="1"/>
      <c r="G1499" s="1"/>
      <c r="H1499" s="1"/>
      <c r="I1499" s="1"/>
      <c r="J1499" s="1"/>
      <c r="K1499" s="1"/>
      <c r="L1499" s="1"/>
      <c r="M1499" s="14"/>
      <c r="N1499" s="11"/>
    </row>
    <row r="1500" spans="1:14" ht="15.75" customHeight="1" x14ac:dyDescent="0.25">
      <c r="A1500" s="1"/>
      <c r="B1500" s="1"/>
      <c r="C1500" s="1"/>
      <c r="D1500" s="1"/>
      <c r="E1500" s="1"/>
      <c r="F1500" s="1"/>
      <c r="G1500" s="1"/>
      <c r="H1500" s="1"/>
      <c r="I1500" s="1"/>
      <c r="J1500" s="1"/>
      <c r="K1500" s="1"/>
      <c r="L1500" s="1"/>
      <c r="M1500" s="14"/>
      <c r="N1500" s="11"/>
    </row>
    <row r="1501" spans="1:14" ht="15.75" customHeight="1" x14ac:dyDescent="0.25">
      <c r="A1501" s="1"/>
      <c r="B1501" s="1"/>
      <c r="C1501" s="1"/>
      <c r="D1501" s="1"/>
      <c r="E1501" s="1"/>
      <c r="F1501" s="1"/>
      <c r="G1501" s="1"/>
      <c r="H1501" s="1"/>
      <c r="I1501" s="1"/>
      <c r="J1501" s="1"/>
      <c r="K1501" s="1"/>
      <c r="L1501" s="1"/>
      <c r="M1501" s="14"/>
      <c r="N1501" s="11"/>
    </row>
    <row r="1502" spans="1:14" ht="15.75" customHeight="1" x14ac:dyDescent="0.25">
      <c r="A1502" s="1"/>
      <c r="B1502" s="1"/>
      <c r="C1502" s="1"/>
      <c r="D1502" s="1"/>
      <c r="E1502" s="1"/>
      <c r="F1502" s="1"/>
      <c r="G1502" s="1"/>
      <c r="H1502" s="1"/>
      <c r="I1502" s="1"/>
      <c r="J1502" s="1"/>
      <c r="K1502" s="1"/>
      <c r="L1502" s="1"/>
      <c r="M1502" s="14"/>
      <c r="N1502" s="11"/>
    </row>
    <row r="1503" spans="1:14" ht="15.75" customHeight="1" x14ac:dyDescent="0.25">
      <c r="A1503" s="1"/>
      <c r="B1503" s="1"/>
      <c r="C1503" s="1"/>
      <c r="D1503" s="1"/>
      <c r="E1503" s="1"/>
      <c r="F1503" s="1"/>
      <c r="G1503" s="1"/>
      <c r="H1503" s="1"/>
      <c r="I1503" s="1"/>
      <c r="J1503" s="1"/>
      <c r="K1503" s="1"/>
      <c r="L1503" s="1"/>
      <c r="M1503" s="14"/>
      <c r="N1503" s="11"/>
    </row>
    <row r="1504" spans="1:14" ht="15.75" customHeight="1" x14ac:dyDescent="0.25">
      <c r="A1504" s="1"/>
      <c r="B1504" s="1"/>
      <c r="C1504" s="1"/>
      <c r="D1504" s="1"/>
      <c r="E1504" s="1"/>
      <c r="F1504" s="1"/>
      <c r="G1504" s="1"/>
      <c r="H1504" s="1"/>
      <c r="I1504" s="1"/>
      <c r="J1504" s="1"/>
      <c r="K1504" s="1"/>
      <c r="L1504" s="1"/>
      <c r="M1504" s="14"/>
      <c r="N1504" s="11"/>
    </row>
    <row r="1505" spans="1:14" ht="15.75" customHeight="1" x14ac:dyDescent="0.25">
      <c r="A1505" s="1"/>
      <c r="B1505" s="1"/>
      <c r="C1505" s="1"/>
      <c r="D1505" s="1"/>
      <c r="E1505" s="1"/>
      <c r="F1505" s="1"/>
      <c r="G1505" s="1"/>
      <c r="H1505" s="1"/>
      <c r="I1505" s="1"/>
      <c r="J1505" s="1"/>
      <c r="K1505" s="1"/>
      <c r="L1505" s="1"/>
      <c r="M1505" s="14"/>
      <c r="N1505" s="11"/>
    </row>
    <row r="1506" spans="1:14" ht="15.75" customHeight="1" x14ac:dyDescent="0.25">
      <c r="A1506" s="1"/>
      <c r="B1506" s="1"/>
      <c r="C1506" s="1"/>
      <c r="D1506" s="1"/>
      <c r="E1506" s="1"/>
      <c r="F1506" s="1"/>
      <c r="G1506" s="1"/>
      <c r="H1506" s="1"/>
      <c r="I1506" s="1"/>
      <c r="J1506" s="1"/>
      <c r="K1506" s="1"/>
      <c r="L1506" s="1"/>
      <c r="M1506" s="14"/>
      <c r="N1506" s="11"/>
    </row>
    <row r="1507" spans="1:14" ht="15.75" customHeight="1" x14ac:dyDescent="0.25">
      <c r="A1507" s="1"/>
      <c r="B1507" s="1"/>
      <c r="C1507" s="1"/>
      <c r="D1507" s="1"/>
      <c r="E1507" s="1"/>
      <c r="F1507" s="1"/>
      <c r="G1507" s="1"/>
      <c r="H1507" s="1"/>
      <c r="I1507" s="1"/>
      <c r="J1507" s="1"/>
      <c r="K1507" s="1"/>
      <c r="L1507" s="1"/>
      <c r="M1507" s="14"/>
      <c r="N1507" s="11"/>
    </row>
    <row r="1508" spans="1:14" ht="15.75" customHeight="1" x14ac:dyDescent="0.25">
      <c r="A1508" s="1"/>
      <c r="B1508" s="1"/>
      <c r="C1508" s="1"/>
      <c r="D1508" s="1"/>
      <c r="E1508" s="1"/>
      <c r="F1508" s="1"/>
      <c r="G1508" s="1"/>
      <c r="H1508" s="1"/>
      <c r="I1508" s="1"/>
      <c r="J1508" s="1"/>
      <c r="K1508" s="1"/>
      <c r="L1508" s="1"/>
      <c r="M1508" s="14"/>
      <c r="N1508" s="11"/>
    </row>
    <row r="1509" spans="1:14" ht="15.75" customHeight="1" x14ac:dyDescent="0.25">
      <c r="A1509" s="1"/>
      <c r="B1509" s="1"/>
      <c r="C1509" s="1"/>
      <c r="D1509" s="1"/>
      <c r="E1509" s="1"/>
      <c r="F1509" s="1"/>
      <c r="G1509" s="1"/>
      <c r="H1509" s="1"/>
      <c r="I1509" s="1"/>
      <c r="J1509" s="1"/>
      <c r="K1509" s="1"/>
      <c r="L1509" s="1"/>
      <c r="M1509" s="14"/>
      <c r="N1509" s="11"/>
    </row>
    <row r="1510" spans="1:14" ht="15.75" customHeight="1" x14ac:dyDescent="0.25">
      <c r="A1510" s="1"/>
      <c r="B1510" s="1"/>
      <c r="C1510" s="1"/>
      <c r="D1510" s="1"/>
      <c r="E1510" s="1"/>
      <c r="F1510" s="1"/>
      <c r="G1510" s="1"/>
      <c r="H1510" s="1"/>
      <c r="I1510" s="1"/>
      <c r="J1510" s="1"/>
      <c r="K1510" s="1"/>
      <c r="L1510" s="1"/>
      <c r="M1510" s="14"/>
      <c r="N1510" s="11"/>
    </row>
    <row r="1511" spans="1:14" ht="15.75" customHeight="1" x14ac:dyDescent="0.25">
      <c r="A1511" s="1"/>
      <c r="B1511" s="1"/>
      <c r="C1511" s="1"/>
      <c r="D1511" s="1"/>
      <c r="E1511" s="1"/>
      <c r="F1511" s="1"/>
      <c r="G1511" s="1"/>
      <c r="H1511" s="1"/>
      <c r="I1511" s="1"/>
      <c r="J1511" s="1"/>
      <c r="K1511" s="1"/>
      <c r="L1511" s="1"/>
      <c r="M1511" s="14"/>
      <c r="N1511" s="11"/>
    </row>
    <row r="1512" spans="1:14" ht="15.75" customHeight="1" x14ac:dyDescent="0.25">
      <c r="A1512" s="1"/>
      <c r="B1512" s="1"/>
      <c r="C1512" s="1"/>
      <c r="D1512" s="1"/>
      <c r="E1512" s="1"/>
      <c r="F1512" s="1"/>
      <c r="G1512" s="1"/>
      <c r="H1512" s="1"/>
      <c r="I1512" s="1"/>
      <c r="J1512" s="1"/>
      <c r="K1512" s="1"/>
      <c r="L1512" s="1"/>
      <c r="M1512" s="14"/>
      <c r="N1512" s="11"/>
    </row>
    <row r="1513" spans="1:14" ht="15.75" customHeight="1" x14ac:dyDescent="0.25">
      <c r="A1513" s="1"/>
      <c r="B1513" s="1"/>
      <c r="C1513" s="1"/>
      <c r="D1513" s="1"/>
      <c r="E1513" s="1"/>
      <c r="F1513" s="1"/>
      <c r="G1513" s="1"/>
      <c r="H1513" s="1"/>
      <c r="I1513" s="1"/>
      <c r="J1513" s="1"/>
      <c r="K1513" s="1"/>
      <c r="L1513" s="1"/>
      <c r="M1513" s="14"/>
      <c r="N1513" s="11"/>
    </row>
    <row r="1514" spans="1:14" ht="15.75" customHeight="1" x14ac:dyDescent="0.25">
      <c r="A1514" s="1"/>
      <c r="B1514" s="1"/>
      <c r="C1514" s="1"/>
      <c r="D1514" s="1"/>
      <c r="E1514" s="1"/>
      <c r="F1514" s="1"/>
      <c r="G1514" s="1"/>
      <c r="H1514" s="1"/>
      <c r="I1514" s="1"/>
      <c r="J1514" s="1"/>
      <c r="K1514" s="1"/>
      <c r="L1514" s="1"/>
      <c r="M1514" s="14"/>
      <c r="N1514" s="11"/>
    </row>
    <row r="1515" spans="1:14" ht="15.75" customHeight="1" x14ac:dyDescent="0.25">
      <c r="A1515" s="1"/>
      <c r="B1515" s="1"/>
      <c r="C1515" s="1"/>
      <c r="D1515" s="1"/>
      <c r="E1515" s="1"/>
      <c r="F1515" s="1"/>
      <c r="G1515" s="1"/>
      <c r="H1515" s="1"/>
      <c r="I1515" s="1"/>
      <c r="J1515" s="1"/>
      <c r="K1515" s="1"/>
      <c r="L1515" s="1"/>
      <c r="M1515" s="14"/>
      <c r="N1515" s="11"/>
    </row>
    <row r="1516" spans="1:14" ht="15.75" customHeight="1" x14ac:dyDescent="0.25">
      <c r="A1516" s="1"/>
      <c r="B1516" s="1"/>
      <c r="C1516" s="1"/>
      <c r="D1516" s="1"/>
      <c r="E1516" s="1"/>
      <c r="F1516" s="1"/>
      <c r="G1516" s="1"/>
      <c r="H1516" s="1"/>
      <c r="I1516" s="1"/>
      <c r="J1516" s="1"/>
      <c r="K1516" s="1"/>
      <c r="L1516" s="1"/>
      <c r="M1516" s="14"/>
      <c r="N1516" s="11"/>
    </row>
    <row r="1517" spans="1:14" ht="15.75" customHeight="1" x14ac:dyDescent="0.25">
      <c r="A1517" s="1"/>
      <c r="B1517" s="1"/>
      <c r="C1517" s="1"/>
      <c r="D1517" s="1"/>
      <c r="E1517" s="1"/>
      <c r="F1517" s="1"/>
      <c r="G1517" s="1"/>
      <c r="H1517" s="1"/>
      <c r="I1517" s="1"/>
      <c r="J1517" s="1"/>
      <c r="K1517" s="1"/>
      <c r="L1517" s="1"/>
      <c r="M1517" s="14"/>
      <c r="N1517" s="11"/>
    </row>
    <row r="1518" spans="1:14" ht="15.75" customHeight="1" x14ac:dyDescent="0.25">
      <c r="A1518" s="1"/>
      <c r="B1518" s="1"/>
      <c r="C1518" s="1"/>
      <c r="D1518" s="1"/>
      <c r="E1518" s="1"/>
      <c r="F1518" s="1"/>
      <c r="G1518" s="1"/>
      <c r="H1518" s="1"/>
      <c r="I1518" s="1"/>
      <c r="J1518" s="1"/>
      <c r="K1518" s="1"/>
      <c r="L1518" s="1"/>
      <c r="M1518" s="14"/>
      <c r="N1518" s="11"/>
    </row>
    <row r="1519" spans="1:14" ht="15.75" customHeight="1" x14ac:dyDescent="0.25">
      <c r="A1519" s="1"/>
      <c r="B1519" s="1"/>
      <c r="C1519" s="1"/>
      <c r="D1519" s="1"/>
      <c r="E1519" s="1"/>
      <c r="F1519" s="1"/>
      <c r="G1519" s="1"/>
      <c r="H1519" s="1"/>
      <c r="I1519" s="1"/>
      <c r="J1519" s="1"/>
      <c r="K1519" s="1"/>
      <c r="L1519" s="1"/>
      <c r="M1519" s="14"/>
      <c r="N1519" s="11"/>
    </row>
    <row r="1520" spans="1:14" ht="15.75" customHeight="1" x14ac:dyDescent="0.25">
      <c r="A1520" s="1"/>
      <c r="B1520" s="1"/>
      <c r="C1520" s="1"/>
      <c r="D1520" s="1"/>
      <c r="E1520" s="1"/>
      <c r="F1520" s="1"/>
      <c r="G1520" s="1"/>
      <c r="H1520" s="1"/>
      <c r="I1520" s="1"/>
      <c r="J1520" s="1"/>
      <c r="K1520" s="1"/>
      <c r="L1520" s="1"/>
      <c r="M1520" s="14"/>
      <c r="N1520" s="11"/>
    </row>
    <row r="1521" spans="1:14" ht="15.75" customHeight="1" x14ac:dyDescent="0.25">
      <c r="A1521" s="1"/>
      <c r="B1521" s="1"/>
      <c r="C1521" s="1"/>
      <c r="D1521" s="1"/>
      <c r="E1521" s="1"/>
      <c r="F1521" s="1"/>
      <c r="G1521" s="1"/>
      <c r="H1521" s="1"/>
      <c r="I1521" s="1"/>
      <c r="J1521" s="1"/>
      <c r="K1521" s="1"/>
      <c r="L1521" s="1"/>
      <c r="M1521" s="14"/>
      <c r="N1521" s="11"/>
    </row>
    <row r="1522" spans="1:14" ht="15.75" customHeight="1" x14ac:dyDescent="0.25">
      <c r="A1522" s="1"/>
      <c r="B1522" s="1"/>
      <c r="C1522" s="1"/>
      <c r="D1522" s="1"/>
      <c r="E1522" s="1"/>
      <c r="F1522" s="1"/>
      <c r="G1522" s="1"/>
      <c r="H1522" s="1"/>
      <c r="I1522" s="1"/>
      <c r="J1522" s="1"/>
      <c r="K1522" s="1"/>
      <c r="L1522" s="1"/>
      <c r="M1522" s="14"/>
      <c r="N1522" s="11"/>
    </row>
    <row r="1523" spans="1:14" ht="15.75" customHeight="1" x14ac:dyDescent="0.25">
      <c r="A1523" s="1"/>
      <c r="B1523" s="1"/>
      <c r="C1523" s="1"/>
      <c r="D1523" s="1"/>
      <c r="E1523" s="1"/>
      <c r="F1523" s="1"/>
      <c r="G1523" s="1"/>
      <c r="H1523" s="1"/>
      <c r="I1523" s="1"/>
      <c r="J1523" s="1"/>
      <c r="K1523" s="1"/>
      <c r="L1523" s="1"/>
      <c r="M1523" s="14"/>
      <c r="N1523" s="11"/>
    </row>
    <row r="1524" spans="1:14" ht="15.75" customHeight="1" x14ac:dyDescent="0.25">
      <c r="A1524" s="1"/>
      <c r="B1524" s="1"/>
      <c r="C1524" s="1"/>
      <c r="D1524" s="1"/>
      <c r="E1524" s="1"/>
      <c r="F1524" s="1"/>
      <c r="G1524" s="1"/>
      <c r="H1524" s="1"/>
      <c r="I1524" s="1"/>
      <c r="J1524" s="1"/>
      <c r="K1524" s="1"/>
      <c r="L1524" s="1"/>
      <c r="M1524" s="14"/>
      <c r="N1524" s="11"/>
    </row>
    <row r="1525" spans="1:14" ht="15.75" customHeight="1" x14ac:dyDescent="0.25">
      <c r="A1525" s="1"/>
      <c r="B1525" s="1"/>
      <c r="C1525" s="1"/>
      <c r="D1525" s="1"/>
      <c r="E1525" s="1"/>
      <c r="F1525" s="1"/>
      <c r="G1525" s="1"/>
      <c r="H1525" s="1"/>
      <c r="I1525" s="1"/>
      <c r="J1525" s="1"/>
      <c r="K1525" s="1"/>
      <c r="L1525" s="1"/>
      <c r="M1525" s="14"/>
      <c r="N1525" s="11"/>
    </row>
    <row r="1526" spans="1:14" ht="15.75" customHeight="1" x14ac:dyDescent="0.25">
      <c r="A1526" s="1"/>
      <c r="B1526" s="1"/>
      <c r="C1526" s="1"/>
      <c r="D1526" s="1"/>
      <c r="E1526" s="1"/>
      <c r="F1526" s="1"/>
      <c r="G1526" s="1"/>
      <c r="H1526" s="1"/>
      <c r="I1526" s="1"/>
      <c r="J1526" s="1"/>
      <c r="K1526" s="1"/>
      <c r="L1526" s="1"/>
      <c r="M1526" s="14"/>
      <c r="N1526" s="11"/>
    </row>
    <row r="1527" spans="1:14" ht="15.75" customHeight="1" x14ac:dyDescent="0.25">
      <c r="A1527" s="1"/>
      <c r="B1527" s="1"/>
      <c r="C1527" s="1"/>
      <c r="D1527" s="1"/>
      <c r="E1527" s="1"/>
      <c r="F1527" s="1"/>
      <c r="G1527" s="1"/>
      <c r="H1527" s="1"/>
      <c r="I1527" s="1"/>
      <c r="J1527" s="1"/>
      <c r="K1527" s="1"/>
      <c r="L1527" s="1"/>
      <c r="M1527" s="14"/>
      <c r="N1527" s="11"/>
    </row>
    <row r="1528" spans="1:14" ht="15.75" customHeight="1" x14ac:dyDescent="0.25">
      <c r="A1528" s="1"/>
      <c r="B1528" s="1"/>
      <c r="C1528" s="1"/>
      <c r="D1528" s="1"/>
      <c r="E1528" s="1"/>
      <c r="F1528" s="1"/>
      <c r="G1528" s="1"/>
      <c r="H1528" s="1"/>
      <c r="I1528" s="1"/>
      <c r="J1528" s="1"/>
      <c r="K1528" s="1"/>
      <c r="L1528" s="1"/>
      <c r="M1528" s="14"/>
      <c r="N1528" s="11"/>
    </row>
    <row r="1529" spans="1:14" ht="15.75" customHeight="1" x14ac:dyDescent="0.25">
      <c r="A1529" s="1"/>
      <c r="B1529" s="1"/>
      <c r="C1529" s="1"/>
      <c r="D1529" s="1"/>
      <c r="E1529" s="1"/>
      <c r="F1529" s="1"/>
      <c r="G1529" s="1"/>
      <c r="H1529" s="1"/>
      <c r="I1529" s="1"/>
      <c r="J1529" s="1"/>
      <c r="K1529" s="1"/>
      <c r="L1529" s="1"/>
      <c r="M1529" s="14"/>
      <c r="N1529" s="11"/>
    </row>
    <row r="1530" spans="1:14" ht="15.75" customHeight="1" x14ac:dyDescent="0.25">
      <c r="A1530" s="1"/>
      <c r="B1530" s="1"/>
      <c r="C1530" s="1"/>
      <c r="D1530" s="1"/>
      <c r="E1530" s="1"/>
      <c r="F1530" s="1"/>
      <c r="G1530" s="1"/>
      <c r="H1530" s="1"/>
      <c r="I1530" s="1"/>
      <c r="J1530" s="1"/>
      <c r="K1530" s="1"/>
      <c r="L1530" s="1"/>
      <c r="M1530" s="14"/>
      <c r="N1530" s="11"/>
    </row>
    <row r="1531" spans="1:14" ht="15.75" customHeight="1" x14ac:dyDescent="0.25">
      <c r="A1531" s="1"/>
      <c r="B1531" s="1"/>
      <c r="C1531" s="1"/>
      <c r="D1531" s="1"/>
      <c r="E1531" s="1"/>
      <c r="F1531" s="1"/>
      <c r="G1531" s="1"/>
      <c r="H1531" s="1"/>
      <c r="I1531" s="1"/>
      <c r="J1531" s="1"/>
      <c r="K1531" s="1"/>
      <c r="L1531" s="1"/>
      <c r="M1531" s="14"/>
      <c r="N1531" s="11"/>
    </row>
    <row r="1532" spans="1:14" ht="15.75" customHeight="1" x14ac:dyDescent="0.25">
      <c r="A1532" s="1"/>
      <c r="B1532" s="1"/>
      <c r="C1532" s="1"/>
      <c r="D1532" s="1"/>
      <c r="E1532" s="1"/>
      <c r="F1532" s="1"/>
      <c r="G1532" s="1"/>
      <c r="H1532" s="1"/>
      <c r="I1532" s="1"/>
      <c r="J1532" s="1"/>
      <c r="K1532" s="1"/>
      <c r="L1532" s="1"/>
      <c r="M1532" s="14"/>
      <c r="N1532" s="11"/>
    </row>
    <row r="1533" spans="1:14" ht="15.75" customHeight="1" x14ac:dyDescent="0.25">
      <c r="A1533" s="1"/>
      <c r="B1533" s="1"/>
      <c r="C1533" s="1"/>
      <c r="D1533" s="1"/>
      <c r="E1533" s="1"/>
      <c r="F1533" s="1"/>
      <c r="G1533" s="1"/>
      <c r="H1533" s="1"/>
      <c r="I1533" s="1"/>
      <c r="J1533" s="1"/>
      <c r="K1533" s="1"/>
      <c r="L1533" s="1"/>
      <c r="M1533" s="14"/>
      <c r="N1533" s="11"/>
    </row>
    <row r="1534" spans="1:14" ht="15.75" customHeight="1" x14ac:dyDescent="0.25">
      <c r="A1534" s="1"/>
      <c r="B1534" s="1"/>
      <c r="C1534" s="1"/>
      <c r="D1534" s="1"/>
      <c r="E1534" s="1"/>
      <c r="F1534" s="1"/>
      <c r="G1534" s="1"/>
      <c r="H1534" s="1"/>
      <c r="I1534" s="1"/>
      <c r="J1534" s="1"/>
      <c r="K1534" s="1"/>
      <c r="L1534" s="1"/>
      <c r="M1534" s="14"/>
      <c r="N1534" s="11"/>
    </row>
    <row r="1535" spans="1:14" ht="15.75" customHeight="1" x14ac:dyDescent="0.25">
      <c r="A1535" s="1"/>
      <c r="B1535" s="1"/>
      <c r="C1535" s="1"/>
      <c r="D1535" s="1"/>
      <c r="E1535" s="1"/>
      <c r="F1535" s="1"/>
      <c r="G1535" s="1"/>
      <c r="H1535" s="1"/>
      <c r="I1535" s="1"/>
      <c r="J1535" s="1"/>
      <c r="K1535" s="1"/>
      <c r="L1535" s="1"/>
      <c r="M1535" s="14"/>
      <c r="N1535" s="11"/>
    </row>
    <row r="1536" spans="1:14" ht="15.75" customHeight="1" x14ac:dyDescent="0.25">
      <c r="A1536" s="1"/>
      <c r="B1536" s="1"/>
      <c r="C1536" s="1"/>
      <c r="D1536" s="1"/>
      <c r="E1536" s="1"/>
      <c r="F1536" s="1"/>
      <c r="G1536" s="1"/>
      <c r="H1536" s="1"/>
      <c r="I1536" s="1"/>
      <c r="J1536" s="1"/>
      <c r="K1536" s="1"/>
      <c r="L1536" s="1"/>
      <c r="M1536" s="14"/>
      <c r="N1536" s="11"/>
    </row>
    <row r="1537" spans="1:14" ht="15.75" customHeight="1" x14ac:dyDescent="0.25">
      <c r="A1537" s="1"/>
      <c r="B1537" s="1"/>
      <c r="C1537" s="1"/>
      <c r="D1537" s="1"/>
      <c r="E1537" s="1"/>
      <c r="F1537" s="1"/>
      <c r="G1537" s="1"/>
      <c r="H1537" s="1"/>
      <c r="I1537" s="1"/>
      <c r="J1537" s="1"/>
      <c r="K1537" s="1"/>
      <c r="L1537" s="1"/>
      <c r="M1537" s="14"/>
      <c r="N1537" s="11"/>
    </row>
    <row r="1538" spans="1:14" ht="15.75" customHeight="1" x14ac:dyDescent="0.25">
      <c r="A1538" s="1"/>
      <c r="B1538" s="1"/>
      <c r="C1538" s="1"/>
      <c r="D1538" s="1"/>
      <c r="E1538" s="1"/>
      <c r="F1538" s="1"/>
      <c r="G1538" s="1"/>
      <c r="H1538" s="1"/>
      <c r="I1538" s="1"/>
      <c r="J1538" s="1"/>
      <c r="K1538" s="1"/>
      <c r="L1538" s="1"/>
      <c r="M1538" s="14"/>
      <c r="N1538" s="11"/>
    </row>
    <row r="1539" spans="1:14" ht="15.75" customHeight="1" x14ac:dyDescent="0.25">
      <c r="A1539" s="1"/>
      <c r="B1539" s="1"/>
      <c r="C1539" s="1"/>
      <c r="D1539" s="1"/>
      <c r="E1539" s="1"/>
      <c r="F1539" s="1"/>
      <c r="G1539" s="1"/>
      <c r="H1539" s="1"/>
      <c r="I1539" s="1"/>
      <c r="J1539" s="1"/>
      <c r="K1539" s="1"/>
      <c r="L1539" s="1"/>
      <c r="M1539" s="14"/>
      <c r="N1539" s="11"/>
    </row>
    <row r="1540" spans="1:14" ht="15.75" customHeight="1" x14ac:dyDescent="0.25">
      <c r="A1540" s="1"/>
      <c r="B1540" s="1"/>
      <c r="C1540" s="1"/>
      <c r="D1540" s="1"/>
      <c r="E1540" s="1"/>
      <c r="F1540" s="1"/>
      <c r="G1540" s="1"/>
      <c r="H1540" s="1"/>
      <c r="I1540" s="1"/>
      <c r="J1540" s="1"/>
      <c r="K1540" s="1"/>
      <c r="L1540" s="1"/>
      <c r="M1540" s="14"/>
      <c r="N1540" s="11"/>
    </row>
    <row r="1541" spans="1:14" ht="15.75" customHeight="1" x14ac:dyDescent="0.25">
      <c r="A1541" s="1"/>
      <c r="B1541" s="1"/>
      <c r="C1541" s="1"/>
      <c r="D1541" s="1"/>
      <c r="E1541" s="1"/>
      <c r="F1541" s="1"/>
      <c r="G1541" s="1"/>
      <c r="H1541" s="1"/>
      <c r="I1541" s="1"/>
      <c r="J1541" s="1"/>
      <c r="K1541" s="1"/>
      <c r="L1541" s="1"/>
      <c r="M1541" s="14"/>
      <c r="N1541" s="11"/>
    </row>
    <row r="1542" spans="1:14" ht="15.75" customHeight="1" x14ac:dyDescent="0.25">
      <c r="A1542" s="1"/>
      <c r="B1542" s="1"/>
      <c r="C1542" s="1"/>
      <c r="D1542" s="1"/>
      <c r="E1542" s="1"/>
      <c r="F1542" s="1"/>
      <c r="G1542" s="1"/>
      <c r="H1542" s="1"/>
      <c r="I1542" s="1"/>
      <c r="J1542" s="1"/>
      <c r="K1542" s="1"/>
      <c r="L1542" s="1"/>
      <c r="M1542" s="14"/>
      <c r="N1542" s="11"/>
    </row>
    <row r="1543" spans="1:14" ht="15.75" customHeight="1" x14ac:dyDescent="0.25">
      <c r="A1543" s="1"/>
      <c r="B1543" s="1"/>
      <c r="C1543" s="1"/>
      <c r="D1543" s="1"/>
      <c r="E1543" s="1"/>
      <c r="F1543" s="1"/>
      <c r="G1543" s="1"/>
      <c r="H1543" s="1"/>
      <c r="I1543" s="1"/>
      <c r="J1543" s="1"/>
      <c r="K1543" s="1"/>
      <c r="L1543" s="1"/>
      <c r="M1543" s="14"/>
      <c r="N1543" s="11"/>
    </row>
    <row r="1544" spans="1:14" ht="15.75" customHeight="1" x14ac:dyDescent="0.25">
      <c r="A1544" s="1"/>
      <c r="B1544" s="1"/>
      <c r="C1544" s="1"/>
      <c r="D1544" s="1"/>
      <c r="E1544" s="1"/>
      <c r="F1544" s="1"/>
      <c r="G1544" s="1"/>
      <c r="H1544" s="1"/>
      <c r="I1544" s="1"/>
      <c r="J1544" s="1"/>
      <c r="K1544" s="1"/>
      <c r="L1544" s="1"/>
      <c r="M1544" s="14"/>
      <c r="N1544" s="11"/>
    </row>
    <row r="1545" spans="1:14" ht="15.75" customHeight="1" x14ac:dyDescent="0.25">
      <c r="A1545" s="1"/>
      <c r="B1545" s="1"/>
      <c r="C1545" s="1"/>
      <c r="D1545" s="1"/>
      <c r="E1545" s="1"/>
      <c r="F1545" s="1"/>
      <c r="G1545" s="1"/>
      <c r="H1545" s="1"/>
      <c r="I1545" s="1"/>
      <c r="J1545" s="1"/>
      <c r="K1545" s="1"/>
      <c r="L1545" s="1"/>
      <c r="M1545" s="14"/>
      <c r="N1545" s="11"/>
    </row>
    <row r="1546" spans="1:14" ht="15.75" customHeight="1" x14ac:dyDescent="0.25">
      <c r="A1546" s="1"/>
      <c r="B1546" s="1"/>
      <c r="C1546" s="1"/>
      <c r="D1546" s="1"/>
      <c r="E1546" s="1"/>
      <c r="F1546" s="1"/>
      <c r="G1546" s="1"/>
      <c r="H1546" s="1"/>
      <c r="I1546" s="1"/>
      <c r="J1546" s="1"/>
      <c r="K1546" s="1"/>
      <c r="L1546" s="1"/>
      <c r="M1546" s="14"/>
      <c r="N1546" s="11"/>
    </row>
    <row r="1547" spans="1:14" ht="15.75" customHeight="1" x14ac:dyDescent="0.25">
      <c r="A1547" s="1"/>
      <c r="B1547" s="1"/>
      <c r="C1547" s="1"/>
      <c r="D1547" s="1"/>
      <c r="E1547" s="1"/>
      <c r="F1547" s="1"/>
      <c r="G1547" s="1"/>
      <c r="H1547" s="1"/>
      <c r="I1547" s="1"/>
      <c r="J1547" s="1"/>
      <c r="K1547" s="1"/>
      <c r="L1547" s="1"/>
      <c r="M1547" s="14"/>
      <c r="N1547" s="11"/>
    </row>
    <row r="1548" spans="1:14" ht="15.75" customHeight="1" x14ac:dyDescent="0.25">
      <c r="A1548" s="1"/>
      <c r="B1548" s="1"/>
      <c r="C1548" s="1"/>
      <c r="D1548" s="1"/>
      <c r="E1548" s="1"/>
      <c r="F1548" s="1"/>
      <c r="G1548" s="1"/>
      <c r="H1548" s="1"/>
      <c r="I1548" s="1"/>
      <c r="J1548" s="1"/>
      <c r="K1548" s="1"/>
      <c r="L1548" s="1"/>
      <c r="M1548" s="14"/>
      <c r="N1548" s="11"/>
    </row>
    <row r="1549" spans="1:14" ht="15.75" customHeight="1" x14ac:dyDescent="0.25">
      <c r="A1549" s="1"/>
      <c r="B1549" s="1"/>
      <c r="C1549" s="1"/>
      <c r="D1549" s="1"/>
      <c r="E1549" s="1"/>
      <c r="F1549" s="1"/>
      <c r="G1549" s="1"/>
      <c r="H1549" s="1"/>
      <c r="I1549" s="1"/>
      <c r="J1549" s="1"/>
      <c r="K1549" s="1"/>
      <c r="L1549" s="1"/>
      <c r="M1549" s="14"/>
      <c r="N1549" s="11"/>
    </row>
    <row r="1550" spans="1:14" ht="15.75" customHeight="1" x14ac:dyDescent="0.25">
      <c r="A1550" s="1"/>
      <c r="B1550" s="1"/>
      <c r="C1550" s="1"/>
      <c r="D1550" s="1"/>
      <c r="E1550" s="1"/>
      <c r="F1550" s="1"/>
      <c r="G1550" s="1"/>
      <c r="H1550" s="1"/>
      <c r="I1550" s="1"/>
      <c r="J1550" s="1"/>
      <c r="K1550" s="1"/>
      <c r="L1550" s="1"/>
      <c r="M1550" s="14"/>
      <c r="N1550" s="11"/>
    </row>
    <row r="1551" spans="1:14" ht="15.75" customHeight="1" x14ac:dyDescent="0.25">
      <c r="A1551" s="1"/>
      <c r="B1551" s="1"/>
      <c r="C1551" s="1"/>
      <c r="D1551" s="1"/>
      <c r="E1551" s="1"/>
      <c r="F1551" s="1"/>
      <c r="G1551" s="1"/>
      <c r="H1551" s="1"/>
      <c r="I1551" s="1"/>
      <c r="J1551" s="1"/>
      <c r="K1551" s="1"/>
      <c r="L1551" s="1"/>
      <c r="M1551" s="14"/>
      <c r="N1551" s="11"/>
    </row>
    <row r="1552" spans="1:14" ht="15.75" customHeight="1" x14ac:dyDescent="0.25">
      <c r="A1552" s="1"/>
      <c r="B1552" s="1"/>
      <c r="C1552" s="1"/>
      <c r="D1552" s="1"/>
      <c r="E1552" s="1"/>
      <c r="F1552" s="1"/>
      <c r="G1552" s="1"/>
      <c r="H1552" s="1"/>
      <c r="I1552" s="1"/>
      <c r="J1552" s="1"/>
      <c r="K1552" s="1"/>
      <c r="L1552" s="1"/>
      <c r="M1552" s="14"/>
      <c r="N1552" s="11"/>
    </row>
    <row r="1553" spans="1:14" ht="15.75" customHeight="1" x14ac:dyDescent="0.25">
      <c r="A1553" s="1"/>
      <c r="B1553" s="1"/>
      <c r="C1553" s="1"/>
      <c r="D1553" s="1"/>
      <c r="E1553" s="1"/>
      <c r="F1553" s="1"/>
      <c r="G1553" s="1"/>
      <c r="H1553" s="1"/>
      <c r="I1553" s="1"/>
      <c r="J1553" s="1"/>
      <c r="K1553" s="1"/>
      <c r="L1553" s="1"/>
      <c r="M1553" s="14"/>
      <c r="N1553" s="11"/>
    </row>
    <row r="1554" spans="1:14" ht="15.75" customHeight="1" x14ac:dyDescent="0.25">
      <c r="A1554" s="1"/>
      <c r="B1554" s="1"/>
      <c r="C1554" s="1"/>
      <c r="D1554" s="1"/>
      <c r="E1554" s="1"/>
      <c r="F1554" s="1"/>
      <c r="G1554" s="1"/>
      <c r="H1554" s="1"/>
      <c r="I1554" s="1"/>
      <c r="J1554" s="1"/>
      <c r="K1554" s="1"/>
      <c r="L1554" s="1"/>
      <c r="M1554" s="14"/>
      <c r="N1554" s="11"/>
    </row>
    <row r="1555" spans="1:14" ht="15.75" customHeight="1" x14ac:dyDescent="0.25">
      <c r="A1555" s="1"/>
      <c r="B1555" s="1"/>
      <c r="C1555" s="1"/>
      <c r="D1555" s="1"/>
      <c r="E1555" s="1"/>
      <c r="F1555" s="1"/>
      <c r="G1555" s="1"/>
      <c r="H1555" s="1"/>
      <c r="I1555" s="1"/>
      <c r="J1555" s="1"/>
      <c r="K1555" s="1"/>
      <c r="L1555" s="1"/>
      <c r="M1555" s="14"/>
      <c r="N1555" s="11"/>
    </row>
    <row r="1556" spans="1:14" ht="15.75" customHeight="1" x14ac:dyDescent="0.25">
      <c r="A1556" s="1"/>
      <c r="B1556" s="1"/>
      <c r="C1556" s="1"/>
      <c r="D1556" s="1"/>
      <c r="E1556" s="1"/>
      <c r="F1556" s="1"/>
      <c r="G1556" s="1"/>
      <c r="H1556" s="1"/>
      <c r="I1556" s="1"/>
      <c r="J1556" s="1"/>
      <c r="K1556" s="1"/>
      <c r="L1556" s="1"/>
      <c r="M1556" s="14"/>
      <c r="N1556" s="11"/>
    </row>
    <row r="1557" spans="1:14" ht="15.75" customHeight="1" x14ac:dyDescent="0.25">
      <c r="A1557" s="1"/>
      <c r="B1557" s="1"/>
      <c r="C1557" s="1"/>
      <c r="D1557" s="1"/>
      <c r="E1557" s="1"/>
      <c r="F1557" s="1"/>
      <c r="G1557" s="1"/>
      <c r="H1557" s="1"/>
      <c r="I1557" s="1"/>
      <c r="J1557" s="1"/>
      <c r="K1557" s="1"/>
      <c r="L1557" s="1"/>
      <c r="M1557" s="14"/>
      <c r="N1557" s="11"/>
    </row>
    <row r="1558" spans="1:14" ht="15.75" customHeight="1" x14ac:dyDescent="0.25">
      <c r="A1558" s="1"/>
      <c r="B1558" s="1"/>
      <c r="C1558" s="1"/>
      <c r="D1558" s="1"/>
      <c r="E1558" s="1"/>
      <c r="F1558" s="1"/>
      <c r="G1558" s="1"/>
      <c r="H1558" s="1"/>
      <c r="I1558" s="1"/>
      <c r="J1558" s="1"/>
      <c r="K1558" s="1"/>
      <c r="L1558" s="1"/>
      <c r="M1558" s="14"/>
      <c r="N1558" s="11"/>
    </row>
    <row r="1559" spans="1:14" ht="15.75" customHeight="1" x14ac:dyDescent="0.25">
      <c r="A1559" s="1"/>
      <c r="B1559" s="1"/>
      <c r="C1559" s="1"/>
      <c r="D1559" s="1"/>
      <c r="E1559" s="1"/>
      <c r="F1559" s="1"/>
      <c r="G1559" s="1"/>
      <c r="H1559" s="1"/>
      <c r="I1559" s="1"/>
      <c r="J1559" s="1"/>
      <c r="K1559" s="1"/>
      <c r="L1559" s="1"/>
      <c r="M1559" s="14"/>
      <c r="N1559" s="11"/>
    </row>
    <row r="1560" spans="1:14" ht="15.75" customHeight="1" x14ac:dyDescent="0.25">
      <c r="A1560" s="1"/>
      <c r="B1560" s="1"/>
      <c r="C1560" s="1"/>
      <c r="D1560" s="1"/>
      <c r="E1560" s="1"/>
      <c r="F1560" s="1"/>
      <c r="G1560" s="1"/>
      <c r="H1560" s="1"/>
      <c r="I1560" s="1"/>
      <c r="J1560" s="1"/>
      <c r="K1560" s="1"/>
      <c r="L1560" s="1"/>
      <c r="M1560" s="14"/>
      <c r="N1560" s="11"/>
    </row>
    <row r="1561" spans="1:14" ht="15.75" customHeight="1" x14ac:dyDescent="0.25">
      <c r="A1561" s="1"/>
      <c r="B1561" s="1"/>
      <c r="C1561" s="1"/>
      <c r="D1561" s="1"/>
      <c r="E1561" s="1"/>
      <c r="F1561" s="1"/>
      <c r="G1561" s="1"/>
      <c r="H1561" s="1"/>
      <c r="I1561" s="1"/>
      <c r="J1561" s="1"/>
      <c r="K1561" s="1"/>
      <c r="L1561" s="1"/>
      <c r="M1561" s="14"/>
      <c r="N1561" s="11"/>
    </row>
    <row r="1562" spans="1:14" ht="15.75" customHeight="1" x14ac:dyDescent="0.25">
      <c r="A1562" s="1"/>
      <c r="B1562" s="1"/>
      <c r="C1562" s="1"/>
      <c r="D1562" s="1"/>
      <c r="E1562" s="1"/>
      <c r="F1562" s="1"/>
      <c r="G1562" s="1"/>
      <c r="H1562" s="1"/>
      <c r="I1562" s="1"/>
      <c r="J1562" s="1"/>
      <c r="K1562" s="1"/>
      <c r="L1562" s="1"/>
      <c r="M1562" s="14"/>
      <c r="N1562" s="11"/>
    </row>
    <row r="1563" spans="1:14" ht="15.75" customHeight="1" x14ac:dyDescent="0.25">
      <c r="A1563" s="1"/>
      <c r="B1563" s="1"/>
      <c r="C1563" s="1"/>
      <c r="D1563" s="1"/>
      <c r="E1563" s="1"/>
      <c r="F1563" s="1"/>
      <c r="G1563" s="1"/>
      <c r="H1563" s="1"/>
      <c r="I1563" s="1"/>
      <c r="J1563" s="1"/>
      <c r="K1563" s="1"/>
      <c r="L1563" s="1"/>
      <c r="M1563" s="14"/>
      <c r="N1563" s="11"/>
    </row>
    <row r="1564" spans="1:14" ht="15.75" customHeight="1" x14ac:dyDescent="0.25">
      <c r="A1564" s="1"/>
      <c r="B1564" s="1"/>
      <c r="C1564" s="1"/>
      <c r="D1564" s="1"/>
      <c r="E1564" s="1"/>
      <c r="F1564" s="1"/>
      <c r="G1564" s="1"/>
      <c r="H1564" s="1"/>
      <c r="I1564" s="1"/>
      <c r="J1564" s="1"/>
      <c r="K1564" s="1"/>
      <c r="L1564" s="1"/>
      <c r="M1564" s="14"/>
      <c r="N1564" s="11"/>
    </row>
    <row r="1565" spans="1:14" ht="15.75" customHeight="1" x14ac:dyDescent="0.25">
      <c r="A1565" s="1"/>
      <c r="B1565" s="1"/>
      <c r="C1565" s="1"/>
      <c r="D1565" s="1"/>
      <c r="E1565" s="1"/>
      <c r="F1565" s="1"/>
      <c r="G1565" s="1"/>
      <c r="H1565" s="1"/>
      <c r="I1565" s="1"/>
      <c r="J1565" s="1"/>
      <c r="K1565" s="1"/>
      <c r="L1565" s="1"/>
      <c r="M1565" s="14"/>
      <c r="N1565" s="11"/>
    </row>
    <row r="1566" spans="1:14" ht="15.75" customHeight="1" x14ac:dyDescent="0.25">
      <c r="A1566" s="1"/>
      <c r="B1566" s="1"/>
      <c r="C1566" s="1"/>
      <c r="D1566" s="1"/>
      <c r="E1566" s="1"/>
      <c r="F1566" s="1"/>
      <c r="G1566" s="1"/>
      <c r="H1566" s="1"/>
      <c r="I1566" s="1"/>
      <c r="J1566" s="1"/>
      <c r="K1566" s="1"/>
      <c r="L1566" s="1"/>
      <c r="M1566" s="14"/>
      <c r="N1566" s="11"/>
    </row>
    <row r="1567" spans="1:14" ht="15.75" customHeight="1" x14ac:dyDescent="0.25">
      <c r="A1567" s="1"/>
      <c r="B1567" s="1"/>
      <c r="C1567" s="1"/>
      <c r="D1567" s="1"/>
      <c r="E1567" s="1"/>
      <c r="F1567" s="1"/>
      <c r="G1567" s="1"/>
      <c r="H1567" s="1"/>
      <c r="I1567" s="1"/>
      <c r="J1567" s="1"/>
      <c r="K1567" s="1"/>
      <c r="L1567" s="1"/>
      <c r="M1567" s="14"/>
      <c r="N1567" s="11"/>
    </row>
    <row r="1568" spans="1:14" ht="15.75" customHeight="1" x14ac:dyDescent="0.25">
      <c r="A1568" s="1"/>
      <c r="B1568" s="1"/>
      <c r="C1568" s="1"/>
      <c r="D1568" s="1"/>
      <c r="E1568" s="1"/>
      <c r="F1568" s="1"/>
      <c r="G1568" s="1"/>
      <c r="H1568" s="1"/>
      <c r="I1568" s="1"/>
      <c r="J1568" s="1"/>
      <c r="K1568" s="1"/>
      <c r="L1568" s="1"/>
      <c r="M1568" s="14"/>
      <c r="N1568" s="11"/>
    </row>
    <row r="1569" spans="1:14" ht="15.75" customHeight="1" x14ac:dyDescent="0.25">
      <c r="A1569" s="1"/>
      <c r="B1569" s="1"/>
      <c r="C1569" s="1"/>
      <c r="D1569" s="1"/>
      <c r="E1569" s="1"/>
      <c r="F1569" s="1"/>
      <c r="G1569" s="1"/>
      <c r="H1569" s="1"/>
      <c r="I1569" s="1"/>
      <c r="J1569" s="1"/>
      <c r="K1569" s="1"/>
      <c r="L1569" s="1"/>
      <c r="M1569" s="14"/>
      <c r="N1569" s="11"/>
    </row>
    <row r="1570" spans="1:14" ht="15.75" customHeight="1" x14ac:dyDescent="0.25">
      <c r="A1570" s="1"/>
      <c r="B1570" s="1"/>
      <c r="C1570" s="1"/>
      <c r="D1570" s="1"/>
      <c r="E1570" s="1"/>
      <c r="F1570" s="1"/>
      <c r="G1570" s="1"/>
      <c r="H1570" s="1"/>
      <c r="I1570" s="1"/>
      <c r="J1570" s="1"/>
      <c r="K1570" s="1"/>
      <c r="L1570" s="1"/>
      <c r="M1570" s="14"/>
      <c r="N1570" s="11"/>
    </row>
    <row r="1571" spans="1:14" ht="15.75" customHeight="1" x14ac:dyDescent="0.25">
      <c r="A1571" s="1"/>
      <c r="B1571" s="1"/>
      <c r="C1571" s="1"/>
      <c r="D1571" s="1"/>
      <c r="E1571" s="1"/>
      <c r="F1571" s="1"/>
      <c r="G1571" s="1"/>
      <c r="H1571" s="1"/>
      <c r="I1571" s="1"/>
      <c r="J1571" s="1"/>
      <c r="K1571" s="1"/>
      <c r="L1571" s="1"/>
      <c r="M1571" s="14"/>
      <c r="N1571" s="11"/>
    </row>
    <row r="1572" spans="1:14" ht="15.75" customHeight="1" x14ac:dyDescent="0.25">
      <c r="A1572" s="1"/>
      <c r="B1572" s="1"/>
      <c r="C1572" s="1"/>
      <c r="D1572" s="1"/>
      <c r="E1572" s="1"/>
      <c r="F1572" s="1"/>
      <c r="G1572" s="1"/>
      <c r="H1572" s="1"/>
      <c r="I1572" s="1"/>
      <c r="J1572" s="1"/>
      <c r="K1572" s="1"/>
      <c r="L1572" s="1"/>
      <c r="M1572" s="14"/>
      <c r="N1572" s="11"/>
    </row>
    <row r="1573" spans="1:14" ht="15.75" customHeight="1" x14ac:dyDescent="0.25">
      <c r="A1573" s="1"/>
      <c r="B1573" s="1"/>
      <c r="C1573" s="1"/>
      <c r="D1573" s="1"/>
      <c r="E1573" s="1"/>
      <c r="F1573" s="1"/>
      <c r="G1573" s="1"/>
      <c r="H1573" s="1"/>
      <c r="I1573" s="1"/>
      <c r="J1573" s="1"/>
      <c r="K1573" s="1"/>
      <c r="L1573" s="1"/>
      <c r="M1573" s="14"/>
      <c r="N1573" s="11"/>
    </row>
    <row r="1574" spans="1:14" ht="15.75" customHeight="1" x14ac:dyDescent="0.25">
      <c r="A1574" s="1"/>
      <c r="B1574" s="1"/>
      <c r="C1574" s="1"/>
      <c r="D1574" s="1"/>
      <c r="E1574" s="1"/>
      <c r="F1574" s="1"/>
      <c r="G1574" s="1"/>
      <c r="H1574" s="1"/>
      <c r="I1574" s="1"/>
      <c r="J1574" s="1"/>
      <c r="K1574" s="1"/>
      <c r="L1574" s="1"/>
      <c r="M1574" s="14"/>
      <c r="N1574" s="11"/>
    </row>
    <row r="1575" spans="1:14" ht="15.75" customHeight="1" x14ac:dyDescent="0.25">
      <c r="A1575" s="1"/>
      <c r="B1575" s="1"/>
      <c r="C1575" s="1"/>
      <c r="D1575" s="1"/>
      <c r="E1575" s="1"/>
      <c r="F1575" s="1"/>
      <c r="G1575" s="1"/>
      <c r="H1575" s="1"/>
      <c r="I1575" s="1"/>
      <c r="J1575" s="1"/>
      <c r="K1575" s="1"/>
      <c r="L1575" s="1"/>
      <c r="M1575" s="14"/>
      <c r="N1575" s="11"/>
    </row>
    <row r="1576" spans="1:14" ht="15.75" customHeight="1" x14ac:dyDescent="0.25">
      <c r="A1576" s="1"/>
      <c r="B1576" s="1"/>
      <c r="C1576" s="1"/>
      <c r="D1576" s="1"/>
      <c r="E1576" s="1"/>
      <c r="F1576" s="1"/>
      <c r="G1576" s="1"/>
      <c r="H1576" s="1"/>
      <c r="I1576" s="1"/>
      <c r="J1576" s="1"/>
      <c r="K1576" s="1"/>
      <c r="L1576" s="1"/>
      <c r="M1576" s="14"/>
      <c r="N1576" s="11"/>
    </row>
    <row r="1577" spans="1:14" ht="15.75" customHeight="1" x14ac:dyDescent="0.25">
      <c r="A1577" s="1"/>
      <c r="B1577" s="1"/>
      <c r="C1577" s="1"/>
      <c r="D1577" s="1"/>
      <c r="E1577" s="1"/>
      <c r="F1577" s="1"/>
      <c r="G1577" s="1"/>
      <c r="H1577" s="1"/>
      <c r="I1577" s="1"/>
      <c r="J1577" s="1"/>
      <c r="K1577" s="1"/>
      <c r="L1577" s="1"/>
      <c r="M1577" s="14"/>
      <c r="N1577" s="11"/>
    </row>
    <row r="1578" spans="1:14" ht="15.75" customHeight="1" x14ac:dyDescent="0.25">
      <c r="A1578" s="1"/>
      <c r="B1578" s="1"/>
      <c r="C1578" s="1"/>
      <c r="D1578" s="1"/>
      <c r="E1578" s="1"/>
      <c r="F1578" s="1"/>
      <c r="G1578" s="1"/>
      <c r="H1578" s="1"/>
      <c r="I1578" s="1"/>
      <c r="J1578" s="1"/>
      <c r="K1578" s="1"/>
      <c r="L1578" s="1"/>
      <c r="M1578" s="14"/>
      <c r="N1578" s="11"/>
    </row>
    <row r="1579" spans="1:14" ht="15.75" customHeight="1" x14ac:dyDescent="0.25">
      <c r="A1579" s="1"/>
      <c r="B1579" s="1"/>
      <c r="C1579" s="1"/>
      <c r="D1579" s="1"/>
      <c r="E1579" s="1"/>
      <c r="F1579" s="1"/>
      <c r="G1579" s="1"/>
      <c r="H1579" s="1"/>
      <c r="I1579" s="1"/>
      <c r="J1579" s="1"/>
      <c r="K1579" s="1"/>
      <c r="L1579" s="1"/>
      <c r="M1579" s="14"/>
      <c r="N1579" s="11"/>
    </row>
    <row r="1580" spans="1:14" ht="15.75" customHeight="1" x14ac:dyDescent="0.25">
      <c r="A1580" s="1"/>
      <c r="B1580" s="1"/>
      <c r="C1580" s="1"/>
      <c r="D1580" s="1"/>
      <c r="E1580" s="1"/>
      <c r="F1580" s="1"/>
      <c r="G1580" s="1"/>
      <c r="H1580" s="1"/>
      <c r="I1580" s="1"/>
      <c r="J1580" s="1"/>
      <c r="K1580" s="1"/>
      <c r="L1580" s="1"/>
      <c r="M1580" s="14"/>
      <c r="N1580" s="11"/>
    </row>
    <row r="1581" spans="1:14" ht="15.75" customHeight="1" x14ac:dyDescent="0.25">
      <c r="A1581" s="1"/>
      <c r="B1581" s="1"/>
      <c r="C1581" s="1"/>
      <c r="D1581" s="1"/>
      <c r="E1581" s="1"/>
      <c r="F1581" s="1"/>
      <c r="G1581" s="1"/>
      <c r="H1581" s="1"/>
      <c r="I1581" s="1"/>
      <c r="J1581" s="1"/>
      <c r="K1581" s="1"/>
      <c r="L1581" s="1"/>
      <c r="M1581" s="14"/>
      <c r="N1581" s="11"/>
    </row>
    <row r="1582" spans="1:14" ht="15.75" customHeight="1" x14ac:dyDescent="0.25">
      <c r="A1582" s="1"/>
      <c r="B1582" s="1"/>
      <c r="C1582" s="1"/>
      <c r="D1582" s="1"/>
      <c r="E1582" s="1"/>
      <c r="F1582" s="1"/>
      <c r="G1582" s="1"/>
      <c r="H1582" s="1"/>
      <c r="I1582" s="1"/>
      <c r="J1582" s="1"/>
      <c r="K1582" s="1"/>
      <c r="L1582" s="1"/>
      <c r="M1582" s="14"/>
      <c r="N1582" s="11"/>
    </row>
    <row r="1583" spans="1:14" ht="15.75" customHeight="1" x14ac:dyDescent="0.25">
      <c r="A1583" s="1"/>
      <c r="B1583" s="1"/>
      <c r="C1583" s="1"/>
      <c r="D1583" s="1"/>
      <c r="E1583" s="1"/>
      <c r="F1583" s="1"/>
      <c r="G1583" s="1"/>
      <c r="H1583" s="1"/>
      <c r="I1583" s="1"/>
      <c r="J1583" s="1"/>
      <c r="K1583" s="1"/>
      <c r="L1583" s="1"/>
      <c r="M1583" s="14"/>
      <c r="N1583" s="11"/>
    </row>
    <row r="1584" spans="1:14" ht="15.75" customHeight="1" x14ac:dyDescent="0.25">
      <c r="A1584" s="1"/>
      <c r="B1584" s="1"/>
      <c r="C1584" s="1"/>
      <c r="D1584" s="1"/>
      <c r="E1584" s="1"/>
      <c r="F1584" s="1"/>
      <c r="G1584" s="1"/>
      <c r="H1584" s="1"/>
      <c r="I1584" s="1"/>
      <c r="J1584" s="1"/>
      <c r="K1584" s="1"/>
      <c r="L1584" s="1"/>
      <c r="M1584" s="14"/>
      <c r="N1584" s="11"/>
    </row>
    <row r="1585" spans="1:14" ht="15.75" customHeight="1" x14ac:dyDescent="0.25">
      <c r="A1585" s="1"/>
      <c r="B1585" s="1"/>
      <c r="C1585" s="1"/>
      <c r="D1585" s="1"/>
      <c r="E1585" s="1"/>
      <c r="F1585" s="1"/>
      <c r="G1585" s="1"/>
      <c r="H1585" s="1"/>
      <c r="I1585" s="1"/>
      <c r="J1585" s="1"/>
      <c r="K1585" s="1"/>
      <c r="L1585" s="1"/>
      <c r="M1585" s="14"/>
      <c r="N1585" s="11"/>
    </row>
    <row r="1586" spans="1:14" ht="15.75" customHeight="1" x14ac:dyDescent="0.25">
      <c r="A1586" s="1"/>
      <c r="B1586" s="1"/>
      <c r="C1586" s="1"/>
      <c r="D1586" s="1"/>
      <c r="E1586" s="1"/>
      <c r="F1586" s="1"/>
      <c r="G1586" s="1"/>
      <c r="H1586" s="1"/>
      <c r="I1586" s="1"/>
      <c r="J1586" s="1"/>
      <c r="K1586" s="1"/>
      <c r="L1586" s="1"/>
      <c r="M1586" s="14"/>
      <c r="N1586" s="11"/>
    </row>
    <row r="1587" spans="1:14" ht="15.75" customHeight="1" x14ac:dyDescent="0.25">
      <c r="A1587" s="1"/>
      <c r="B1587" s="1"/>
      <c r="C1587" s="1"/>
      <c r="D1587" s="1"/>
      <c r="E1587" s="1"/>
      <c r="F1587" s="1"/>
      <c r="G1587" s="1"/>
      <c r="H1587" s="1"/>
      <c r="I1587" s="1"/>
      <c r="J1587" s="1"/>
      <c r="K1587" s="1"/>
      <c r="L1587" s="1"/>
      <c r="M1587" s="14"/>
      <c r="N1587" s="11"/>
    </row>
    <row r="1588" spans="1:14" ht="15.75" customHeight="1" x14ac:dyDescent="0.25">
      <c r="A1588" s="1"/>
      <c r="B1588" s="1"/>
      <c r="C1588" s="1"/>
      <c r="D1588" s="1"/>
      <c r="E1588" s="1"/>
      <c r="F1588" s="1"/>
      <c r="G1588" s="1"/>
      <c r="H1588" s="1"/>
      <c r="I1588" s="1"/>
      <c r="J1588" s="1"/>
      <c r="K1588" s="1"/>
      <c r="L1588" s="1"/>
      <c r="M1588" s="14"/>
      <c r="N1588" s="11"/>
    </row>
    <row r="1589" spans="1:14" ht="15.75" customHeight="1" x14ac:dyDescent="0.25">
      <c r="A1589" s="1"/>
      <c r="B1589" s="1"/>
      <c r="C1589" s="1"/>
      <c r="D1589" s="1"/>
      <c r="E1589" s="1"/>
      <c r="F1589" s="1"/>
      <c r="G1589" s="1"/>
      <c r="H1589" s="1"/>
      <c r="I1589" s="1"/>
      <c r="J1589" s="1"/>
      <c r="K1589" s="1"/>
      <c r="L1589" s="1"/>
      <c r="M1589" s="14"/>
      <c r="N1589" s="11"/>
    </row>
    <row r="1590" spans="1:14" ht="15.75" customHeight="1" x14ac:dyDescent="0.25">
      <c r="A1590" s="1"/>
      <c r="B1590" s="1"/>
      <c r="C1590" s="1"/>
      <c r="D1590" s="1"/>
      <c r="E1590" s="1"/>
      <c r="F1590" s="1"/>
      <c r="G1590" s="1"/>
      <c r="H1590" s="1"/>
      <c r="I1590" s="1"/>
      <c r="J1590" s="1"/>
      <c r="K1590" s="1"/>
      <c r="L1590" s="1"/>
      <c r="M1590" s="14"/>
      <c r="N1590" s="11"/>
    </row>
    <row r="1591" spans="1:14" ht="15.75" customHeight="1" x14ac:dyDescent="0.25">
      <c r="A1591" s="1"/>
      <c r="B1591" s="1"/>
      <c r="C1591" s="1"/>
      <c r="D1591" s="1"/>
      <c r="E1591" s="1"/>
      <c r="F1591" s="1"/>
      <c r="G1591" s="1"/>
      <c r="H1591" s="1"/>
      <c r="I1591" s="1"/>
      <c r="J1591" s="1"/>
      <c r="K1591" s="1"/>
      <c r="L1591" s="1"/>
      <c r="M1591" s="14"/>
      <c r="N1591" s="11"/>
    </row>
    <row r="1592" spans="1:14" ht="15.75" customHeight="1" x14ac:dyDescent="0.25">
      <c r="A1592" s="1"/>
      <c r="B1592" s="1"/>
      <c r="C1592" s="1"/>
      <c r="D1592" s="1"/>
      <c r="E1592" s="1"/>
      <c r="F1592" s="1"/>
      <c r="G1592" s="1"/>
      <c r="H1592" s="1"/>
      <c r="I1592" s="1"/>
      <c r="J1592" s="1"/>
      <c r="K1592" s="1"/>
      <c r="L1592" s="1"/>
      <c r="M1592" s="14"/>
      <c r="N1592" s="11"/>
    </row>
    <row r="1593" spans="1:14" ht="15.75" customHeight="1" x14ac:dyDescent="0.25">
      <c r="A1593" s="1"/>
      <c r="B1593" s="1"/>
      <c r="C1593" s="1"/>
      <c r="D1593" s="1"/>
      <c r="E1593" s="1"/>
      <c r="F1593" s="1"/>
      <c r="G1593" s="1"/>
      <c r="H1593" s="1"/>
      <c r="I1593" s="1"/>
      <c r="J1593" s="1"/>
      <c r="K1593" s="1"/>
      <c r="L1593" s="1"/>
      <c r="M1593" s="14"/>
      <c r="N1593" s="11"/>
    </row>
    <row r="1594" spans="1:14" ht="15.75" customHeight="1" x14ac:dyDescent="0.25">
      <c r="A1594" s="1"/>
      <c r="B1594" s="1"/>
      <c r="C1594" s="1"/>
      <c r="D1594" s="1"/>
      <c r="E1594" s="1"/>
      <c r="F1594" s="1"/>
      <c r="G1594" s="1"/>
      <c r="H1594" s="1"/>
      <c r="I1594" s="1"/>
      <c r="J1594" s="1"/>
      <c r="K1594" s="1"/>
      <c r="L1594" s="1"/>
      <c r="M1594" s="14"/>
      <c r="N1594" s="11"/>
    </row>
    <row r="1595" spans="1:14" ht="15.75" customHeight="1" x14ac:dyDescent="0.25">
      <c r="A1595" s="1"/>
      <c r="B1595" s="1"/>
      <c r="C1595" s="1"/>
      <c r="D1595" s="1"/>
      <c r="E1595" s="1"/>
      <c r="F1595" s="1"/>
      <c r="G1595" s="1"/>
      <c r="H1595" s="1"/>
      <c r="I1595" s="1"/>
      <c r="J1595" s="1"/>
      <c r="K1595" s="1"/>
      <c r="L1595" s="1"/>
      <c r="M1595" s="14"/>
      <c r="N1595" s="11"/>
    </row>
    <row r="1596" spans="1:14" ht="15.75" customHeight="1" x14ac:dyDescent="0.25">
      <c r="A1596" s="1"/>
      <c r="B1596" s="1"/>
      <c r="C1596" s="1"/>
      <c r="D1596" s="1"/>
      <c r="E1596" s="1"/>
      <c r="F1596" s="1"/>
      <c r="G1596" s="1"/>
      <c r="H1596" s="1"/>
      <c r="I1596" s="1"/>
      <c r="J1596" s="1"/>
      <c r="K1596" s="1"/>
      <c r="L1596" s="1"/>
      <c r="M1596" s="14"/>
      <c r="N1596" s="11"/>
    </row>
    <row r="1597" spans="1:14" ht="15.75" customHeight="1" x14ac:dyDescent="0.25">
      <c r="A1597" s="1"/>
      <c r="B1597" s="1"/>
      <c r="C1597" s="1"/>
      <c r="D1597" s="1"/>
      <c r="E1597" s="1"/>
      <c r="F1597" s="1"/>
      <c r="G1597" s="1"/>
      <c r="H1597" s="1"/>
      <c r="I1597" s="1"/>
      <c r="J1597" s="1"/>
      <c r="K1597" s="1"/>
      <c r="L1597" s="1"/>
      <c r="M1597" s="14"/>
      <c r="N1597" s="11"/>
    </row>
    <row r="1598" spans="1:14" ht="15.75" customHeight="1" x14ac:dyDescent="0.25">
      <c r="A1598" s="1"/>
      <c r="B1598" s="1"/>
      <c r="C1598" s="1"/>
      <c r="D1598" s="1"/>
      <c r="E1598" s="1"/>
      <c r="F1598" s="1"/>
      <c r="G1598" s="1"/>
      <c r="H1598" s="1"/>
      <c r="I1598" s="1"/>
      <c r="J1598" s="1"/>
      <c r="K1598" s="1"/>
      <c r="L1598" s="1"/>
      <c r="M1598" s="14"/>
      <c r="N1598" s="11"/>
    </row>
    <row r="1599" spans="1:14" ht="15.75" customHeight="1" x14ac:dyDescent="0.25">
      <c r="A1599" s="1"/>
      <c r="B1599" s="1"/>
      <c r="C1599" s="1"/>
      <c r="D1599" s="1"/>
      <c r="E1599" s="1"/>
      <c r="F1599" s="1"/>
      <c r="G1599" s="1"/>
      <c r="H1599" s="1"/>
      <c r="I1599" s="1"/>
      <c r="J1599" s="1"/>
      <c r="K1599" s="1"/>
      <c r="L1599" s="1"/>
      <c r="M1599" s="14"/>
      <c r="N1599" s="11"/>
    </row>
    <row r="1600" spans="1:14" ht="15.75" customHeight="1" x14ac:dyDescent="0.25">
      <c r="A1600" s="1"/>
      <c r="B1600" s="1"/>
      <c r="C1600" s="1"/>
      <c r="D1600" s="1"/>
      <c r="E1600" s="1"/>
      <c r="F1600" s="1"/>
      <c r="G1600" s="1"/>
      <c r="H1600" s="1"/>
      <c r="I1600" s="1"/>
      <c r="J1600" s="1"/>
      <c r="K1600" s="1"/>
      <c r="L1600" s="1"/>
      <c r="M1600" s="14"/>
      <c r="N1600" s="11"/>
    </row>
    <row r="1601" spans="1:14" ht="15.75" customHeight="1" x14ac:dyDescent="0.25">
      <c r="A1601" s="1"/>
      <c r="B1601" s="1"/>
      <c r="C1601" s="1"/>
      <c r="D1601" s="1"/>
      <c r="E1601" s="1"/>
      <c r="F1601" s="1"/>
      <c r="G1601" s="1"/>
      <c r="H1601" s="1"/>
      <c r="I1601" s="1"/>
      <c r="J1601" s="1"/>
      <c r="K1601" s="1"/>
      <c r="L1601" s="1"/>
      <c r="M1601" s="14"/>
      <c r="N1601" s="11"/>
    </row>
    <row r="1602" spans="1:14" ht="15.75" customHeight="1" x14ac:dyDescent="0.25">
      <c r="A1602" s="1"/>
      <c r="B1602" s="1"/>
      <c r="C1602" s="1"/>
      <c r="D1602" s="1"/>
      <c r="E1602" s="1"/>
      <c r="F1602" s="1"/>
      <c r="G1602" s="1"/>
      <c r="H1602" s="1"/>
      <c r="I1602" s="1"/>
      <c r="J1602" s="1"/>
      <c r="K1602" s="1"/>
      <c r="L1602" s="1"/>
      <c r="M1602" s="14"/>
      <c r="N1602" s="11"/>
    </row>
    <row r="1603" spans="1:14" ht="15.75" customHeight="1" x14ac:dyDescent="0.25">
      <c r="A1603" s="1"/>
      <c r="B1603" s="1"/>
      <c r="C1603" s="1"/>
      <c r="D1603" s="1"/>
      <c r="E1603" s="1"/>
      <c r="F1603" s="1"/>
      <c r="G1603" s="1"/>
      <c r="H1603" s="1"/>
      <c r="I1603" s="1"/>
      <c r="J1603" s="1"/>
      <c r="K1603" s="1"/>
      <c r="L1603" s="1"/>
      <c r="M1603" s="14"/>
      <c r="N1603" s="11"/>
    </row>
    <row r="1604" spans="1:14" ht="15.75" customHeight="1" x14ac:dyDescent="0.25">
      <c r="A1604" s="1"/>
      <c r="B1604" s="1"/>
      <c r="C1604" s="1"/>
      <c r="D1604" s="1"/>
      <c r="E1604" s="1"/>
      <c r="F1604" s="1"/>
      <c r="G1604" s="1"/>
      <c r="H1604" s="1"/>
      <c r="I1604" s="1"/>
      <c r="J1604" s="1"/>
      <c r="K1604" s="1"/>
      <c r="L1604" s="1"/>
      <c r="M1604" s="14"/>
      <c r="N1604" s="11"/>
    </row>
    <row r="1605" spans="1:14" ht="15.75" customHeight="1" x14ac:dyDescent="0.25">
      <c r="A1605" s="1"/>
      <c r="B1605" s="1"/>
      <c r="C1605" s="1"/>
      <c r="D1605" s="1"/>
      <c r="E1605" s="1"/>
      <c r="F1605" s="1"/>
      <c r="G1605" s="1"/>
      <c r="H1605" s="1"/>
      <c r="I1605" s="1"/>
      <c r="J1605" s="1"/>
      <c r="K1605" s="1"/>
      <c r="L1605" s="1"/>
      <c r="M1605" s="14"/>
      <c r="N1605" s="11"/>
    </row>
    <row r="1606" spans="1:14" ht="15.75" customHeight="1" x14ac:dyDescent="0.25">
      <c r="A1606" s="1"/>
      <c r="B1606" s="1"/>
      <c r="C1606" s="1"/>
      <c r="D1606" s="1"/>
      <c r="E1606" s="1"/>
      <c r="F1606" s="1"/>
      <c r="G1606" s="1"/>
      <c r="H1606" s="1"/>
      <c r="I1606" s="1"/>
      <c r="J1606" s="1"/>
      <c r="K1606" s="1"/>
      <c r="L1606" s="1"/>
      <c r="M1606" s="14"/>
      <c r="N1606" s="11"/>
    </row>
    <row r="1607" spans="1:14" ht="15.75" customHeight="1" x14ac:dyDescent="0.25">
      <c r="A1607" s="1"/>
      <c r="B1607" s="1"/>
      <c r="C1607" s="1"/>
      <c r="D1607" s="1"/>
      <c r="E1607" s="1"/>
      <c r="F1607" s="1"/>
      <c r="G1607" s="1"/>
      <c r="H1607" s="1"/>
      <c r="I1607" s="1"/>
      <c r="J1607" s="1"/>
      <c r="K1607" s="1"/>
      <c r="L1607" s="1"/>
      <c r="M1607" s="14"/>
      <c r="N1607" s="11"/>
    </row>
    <row r="1608" spans="1:14" ht="15.75" customHeight="1" x14ac:dyDescent="0.25">
      <c r="A1608" s="1"/>
      <c r="B1608" s="1"/>
      <c r="C1608" s="1"/>
      <c r="D1608" s="1"/>
      <c r="E1608" s="1"/>
      <c r="F1608" s="1"/>
      <c r="G1608" s="1"/>
      <c r="H1608" s="1"/>
      <c r="I1608" s="1"/>
      <c r="J1608" s="1"/>
      <c r="K1608" s="1"/>
      <c r="L1608" s="1"/>
      <c r="M1608" s="14"/>
      <c r="N1608" s="11"/>
    </row>
    <row r="1609" spans="1:14" ht="15.75" customHeight="1" x14ac:dyDescent="0.25">
      <c r="A1609" s="1"/>
      <c r="B1609" s="1"/>
      <c r="C1609" s="1"/>
      <c r="D1609" s="1"/>
      <c r="E1609" s="1"/>
      <c r="F1609" s="1"/>
      <c r="G1609" s="1"/>
      <c r="H1609" s="1"/>
      <c r="I1609" s="1"/>
      <c r="J1609" s="1"/>
      <c r="K1609" s="1"/>
      <c r="L1609" s="1"/>
      <c r="M1609" s="14"/>
      <c r="N1609" s="11"/>
    </row>
    <row r="1610" spans="1:14" ht="15.75" customHeight="1" x14ac:dyDescent="0.25">
      <c r="A1610" s="1"/>
      <c r="B1610" s="1"/>
      <c r="C1610" s="1"/>
      <c r="D1610" s="1"/>
      <c r="E1610" s="1"/>
      <c r="F1610" s="1"/>
      <c r="G1610" s="1"/>
      <c r="H1610" s="1"/>
      <c r="I1610" s="1"/>
      <c r="J1610" s="1"/>
      <c r="K1610" s="1"/>
      <c r="L1610" s="1"/>
      <c r="M1610" s="14"/>
      <c r="N1610" s="11"/>
    </row>
    <row r="1611" spans="1:14" ht="15.75" customHeight="1" x14ac:dyDescent="0.25">
      <c r="A1611" s="1"/>
      <c r="B1611" s="1"/>
      <c r="C1611" s="1"/>
      <c r="D1611" s="1"/>
      <c r="E1611" s="1"/>
      <c r="F1611" s="1"/>
      <c r="G1611" s="1"/>
      <c r="H1611" s="1"/>
      <c r="I1611" s="1"/>
      <c r="J1611" s="1"/>
      <c r="K1611" s="1"/>
      <c r="L1611" s="1"/>
      <c r="M1611" s="14"/>
      <c r="N1611" s="11"/>
    </row>
    <row r="1612" spans="1:14" ht="15.75" customHeight="1" x14ac:dyDescent="0.25">
      <c r="A1612" s="1"/>
      <c r="B1612" s="1"/>
      <c r="C1612" s="1"/>
      <c r="D1612" s="1"/>
      <c r="E1612" s="1"/>
      <c r="F1612" s="1"/>
      <c r="G1612" s="1"/>
      <c r="H1612" s="1"/>
      <c r="I1612" s="1"/>
      <c r="J1612" s="1"/>
      <c r="K1612" s="1"/>
      <c r="L1612" s="1"/>
      <c r="M1612" s="14"/>
      <c r="N1612" s="11"/>
    </row>
    <row r="1613" spans="1:14" ht="15.75" customHeight="1" x14ac:dyDescent="0.25">
      <c r="A1613" s="1"/>
      <c r="B1613" s="1"/>
      <c r="C1613" s="1"/>
      <c r="D1613" s="1"/>
      <c r="E1613" s="1"/>
      <c r="F1613" s="1"/>
      <c r="G1613" s="1"/>
      <c r="H1613" s="1"/>
      <c r="I1613" s="1"/>
      <c r="J1613" s="1"/>
      <c r="K1613" s="1"/>
      <c r="L1613" s="1"/>
      <c r="M1613" s="14"/>
      <c r="N1613" s="11"/>
    </row>
    <row r="1614" spans="1:14" ht="15.75" customHeight="1" x14ac:dyDescent="0.25">
      <c r="A1614" s="1"/>
      <c r="B1614" s="1"/>
      <c r="C1614" s="1"/>
      <c r="D1614" s="1"/>
      <c r="E1614" s="1"/>
      <c r="F1614" s="1"/>
      <c r="G1614" s="1"/>
      <c r="H1614" s="1"/>
      <c r="I1614" s="1"/>
      <c r="J1614" s="1"/>
      <c r="K1614" s="1"/>
      <c r="L1614" s="1"/>
      <c r="M1614" s="14"/>
      <c r="N1614" s="11"/>
    </row>
    <row r="1615" spans="1:14" ht="15.75" customHeight="1" x14ac:dyDescent="0.25">
      <c r="A1615" s="1"/>
      <c r="B1615" s="1"/>
      <c r="C1615" s="1"/>
      <c r="D1615" s="1"/>
      <c r="E1615" s="1"/>
      <c r="F1615" s="1"/>
      <c r="G1615" s="1"/>
      <c r="H1615" s="1"/>
      <c r="I1615" s="1"/>
      <c r="J1615" s="1"/>
      <c r="K1615" s="1"/>
      <c r="L1615" s="1"/>
      <c r="M1615" s="14"/>
      <c r="N1615" s="11"/>
    </row>
    <row r="1616" spans="1:14" ht="15.75" customHeight="1" x14ac:dyDescent="0.25">
      <c r="A1616" s="1"/>
      <c r="B1616" s="1"/>
      <c r="C1616" s="1"/>
      <c r="D1616" s="1"/>
      <c r="E1616" s="1"/>
      <c r="F1616" s="1"/>
      <c r="G1616" s="1"/>
      <c r="H1616" s="1"/>
      <c r="I1616" s="1"/>
      <c r="J1616" s="1"/>
      <c r="K1616" s="1"/>
      <c r="L1616" s="1"/>
      <c r="M1616" s="14"/>
      <c r="N1616" s="11"/>
    </row>
    <row r="1617" spans="1:14" ht="15.75" customHeight="1" x14ac:dyDescent="0.25">
      <c r="A1617" s="1"/>
      <c r="B1617" s="1"/>
      <c r="C1617" s="1"/>
      <c r="D1617" s="1"/>
      <c r="E1617" s="1"/>
      <c r="F1617" s="1"/>
      <c r="G1617" s="1"/>
      <c r="H1617" s="1"/>
      <c r="I1617" s="1"/>
      <c r="J1617" s="1"/>
      <c r="K1617" s="1"/>
      <c r="L1617" s="1"/>
      <c r="M1617" s="14"/>
      <c r="N1617" s="11"/>
    </row>
    <row r="1618" spans="1:14" ht="15.75" customHeight="1" x14ac:dyDescent="0.25">
      <c r="A1618" s="1"/>
      <c r="B1618" s="1"/>
      <c r="C1618" s="1"/>
      <c r="D1618" s="1"/>
      <c r="E1618" s="1"/>
      <c r="F1618" s="1"/>
      <c r="G1618" s="1"/>
      <c r="H1618" s="1"/>
      <c r="I1618" s="1"/>
      <c r="J1618" s="1"/>
      <c r="K1618" s="1"/>
      <c r="L1618" s="1"/>
      <c r="M1618" s="14"/>
      <c r="N1618" s="11"/>
    </row>
    <row r="1619" spans="1:14" ht="15.75" customHeight="1" x14ac:dyDescent="0.25">
      <c r="A1619" s="1"/>
      <c r="B1619" s="1"/>
      <c r="C1619" s="1"/>
      <c r="D1619" s="1"/>
      <c r="E1619" s="1"/>
      <c r="F1619" s="1"/>
      <c r="G1619" s="1"/>
      <c r="H1619" s="1"/>
      <c r="I1619" s="1"/>
      <c r="J1619" s="1"/>
      <c r="K1619" s="1"/>
      <c r="L1619" s="1"/>
      <c r="M1619" s="14"/>
      <c r="N1619" s="11"/>
    </row>
    <row r="1620" spans="1:14" ht="15.75" customHeight="1" x14ac:dyDescent="0.25">
      <c r="A1620" s="1"/>
      <c r="B1620" s="1"/>
      <c r="C1620" s="1"/>
      <c r="D1620" s="1"/>
      <c r="E1620" s="1"/>
      <c r="F1620" s="1"/>
      <c r="G1620" s="1"/>
      <c r="H1620" s="1"/>
      <c r="I1620" s="1"/>
      <c r="J1620" s="1"/>
      <c r="K1620" s="1"/>
      <c r="L1620" s="1"/>
      <c r="M1620" s="14"/>
      <c r="N1620" s="11"/>
    </row>
    <row r="1621" spans="1:14" ht="15.75" customHeight="1" x14ac:dyDescent="0.25">
      <c r="A1621" s="1"/>
      <c r="B1621" s="1"/>
      <c r="C1621" s="1"/>
      <c r="D1621" s="1"/>
      <c r="E1621" s="1"/>
      <c r="F1621" s="1"/>
      <c r="G1621" s="1"/>
      <c r="H1621" s="1"/>
      <c r="I1621" s="1"/>
      <c r="J1621" s="1"/>
      <c r="K1621" s="1"/>
      <c r="L1621" s="1"/>
      <c r="M1621" s="14"/>
      <c r="N1621" s="11"/>
    </row>
    <row r="1622" spans="1:14" ht="15.75" customHeight="1" x14ac:dyDescent="0.25">
      <c r="A1622" s="1"/>
      <c r="B1622" s="1"/>
      <c r="C1622" s="1"/>
      <c r="D1622" s="1"/>
      <c r="E1622" s="1"/>
      <c r="F1622" s="1"/>
      <c r="G1622" s="1"/>
      <c r="H1622" s="1"/>
      <c r="I1622" s="1"/>
      <c r="J1622" s="1"/>
      <c r="K1622" s="1"/>
      <c r="L1622" s="1"/>
      <c r="M1622" s="14"/>
      <c r="N1622" s="11"/>
    </row>
    <row r="1623" spans="1:14" ht="15.75" customHeight="1" x14ac:dyDescent="0.25">
      <c r="A1623" s="1"/>
      <c r="B1623" s="1"/>
      <c r="C1623" s="1"/>
      <c r="D1623" s="1"/>
      <c r="E1623" s="1"/>
      <c r="F1623" s="1"/>
      <c r="G1623" s="1"/>
      <c r="H1623" s="1"/>
      <c r="I1623" s="1"/>
      <c r="J1623" s="1"/>
      <c r="K1623" s="1"/>
      <c r="L1623" s="1"/>
      <c r="M1623" s="14"/>
      <c r="N1623" s="11"/>
    </row>
    <row r="1624" spans="1:14" ht="15.75" customHeight="1" x14ac:dyDescent="0.25">
      <c r="A1624" s="1"/>
      <c r="B1624" s="1"/>
      <c r="C1624" s="1"/>
      <c r="D1624" s="1"/>
      <c r="E1624" s="1"/>
      <c r="F1624" s="1"/>
      <c r="G1624" s="1"/>
      <c r="H1624" s="1"/>
      <c r="I1624" s="1"/>
      <c r="J1624" s="1"/>
      <c r="K1624" s="1"/>
      <c r="L1624" s="1"/>
      <c r="M1624" s="14"/>
      <c r="N1624" s="11"/>
    </row>
    <row r="1625" spans="1:14" ht="15.75" customHeight="1" x14ac:dyDescent="0.25">
      <c r="A1625" s="1"/>
      <c r="B1625" s="1"/>
      <c r="C1625" s="1"/>
      <c r="D1625" s="1"/>
      <c r="E1625" s="1"/>
      <c r="F1625" s="1"/>
      <c r="G1625" s="1"/>
      <c r="H1625" s="1"/>
      <c r="I1625" s="1"/>
      <c r="J1625" s="1"/>
      <c r="K1625" s="1"/>
      <c r="L1625" s="1"/>
      <c r="M1625" s="14"/>
      <c r="N1625" s="11"/>
    </row>
    <row r="1626" spans="1:14" ht="15.75" customHeight="1" x14ac:dyDescent="0.25">
      <c r="A1626" s="1"/>
      <c r="B1626" s="1"/>
      <c r="C1626" s="1"/>
      <c r="D1626" s="1"/>
      <c r="E1626" s="1"/>
      <c r="F1626" s="1"/>
      <c r="G1626" s="1"/>
      <c r="H1626" s="1"/>
      <c r="I1626" s="1"/>
      <c r="J1626" s="1"/>
      <c r="K1626" s="1"/>
      <c r="L1626" s="1"/>
      <c r="M1626" s="14"/>
      <c r="N1626" s="11"/>
    </row>
    <row r="1627" spans="1:14" ht="15.75" customHeight="1" x14ac:dyDescent="0.25">
      <c r="A1627" s="1"/>
      <c r="B1627" s="1"/>
      <c r="C1627" s="1"/>
      <c r="D1627" s="1"/>
      <c r="E1627" s="1"/>
      <c r="F1627" s="1"/>
      <c r="G1627" s="1"/>
      <c r="H1627" s="1"/>
      <c r="I1627" s="1"/>
      <c r="J1627" s="1"/>
      <c r="K1627" s="1"/>
      <c r="L1627" s="1"/>
      <c r="M1627" s="14"/>
      <c r="N1627" s="11"/>
    </row>
    <row r="1628" spans="1:14" ht="15.75" customHeight="1" x14ac:dyDescent="0.25">
      <c r="A1628" s="1"/>
      <c r="B1628" s="1"/>
      <c r="C1628" s="1"/>
      <c r="D1628" s="1"/>
      <c r="E1628" s="1"/>
      <c r="F1628" s="1"/>
      <c r="G1628" s="1"/>
      <c r="H1628" s="1"/>
      <c r="I1628" s="1"/>
      <c r="J1628" s="1"/>
      <c r="K1628" s="1"/>
      <c r="L1628" s="1"/>
      <c r="M1628" s="14"/>
      <c r="N1628" s="11"/>
    </row>
    <row r="1629" spans="1:14" ht="15.75" customHeight="1" x14ac:dyDescent="0.25">
      <c r="A1629" s="1"/>
      <c r="B1629" s="1"/>
      <c r="C1629" s="1"/>
      <c r="D1629" s="1"/>
      <c r="E1629" s="1"/>
      <c r="F1629" s="1"/>
      <c r="G1629" s="1"/>
      <c r="H1629" s="1"/>
      <c r="I1629" s="1"/>
      <c r="J1629" s="1"/>
      <c r="K1629" s="1"/>
      <c r="L1629" s="1"/>
      <c r="M1629" s="14"/>
      <c r="N1629" s="11"/>
    </row>
    <row r="1630" spans="1:14" ht="15.75" customHeight="1" x14ac:dyDescent="0.25">
      <c r="A1630" s="1"/>
      <c r="B1630" s="1"/>
      <c r="C1630" s="1"/>
      <c r="D1630" s="1"/>
      <c r="E1630" s="1"/>
      <c r="F1630" s="1"/>
      <c r="G1630" s="1"/>
      <c r="H1630" s="1"/>
      <c r="I1630" s="1"/>
      <c r="J1630" s="1"/>
      <c r="K1630" s="1"/>
      <c r="L1630" s="1"/>
      <c r="M1630" s="14"/>
      <c r="N1630" s="11"/>
    </row>
    <row r="1631" spans="1:14" ht="15.75" customHeight="1" x14ac:dyDescent="0.25">
      <c r="A1631" s="1"/>
      <c r="B1631" s="1"/>
      <c r="C1631" s="1"/>
      <c r="D1631" s="1"/>
      <c r="E1631" s="1"/>
      <c r="F1631" s="1"/>
      <c r="G1631" s="1"/>
      <c r="H1631" s="1"/>
      <c r="I1631" s="1"/>
      <c r="J1631" s="1"/>
      <c r="K1631" s="1"/>
      <c r="L1631" s="1"/>
      <c r="M1631" s="14"/>
      <c r="N1631" s="11"/>
    </row>
    <row r="1632" spans="1:14" ht="15.75" customHeight="1" x14ac:dyDescent="0.25">
      <c r="A1632" s="1"/>
      <c r="B1632" s="1"/>
      <c r="C1632" s="1"/>
      <c r="D1632" s="1"/>
      <c r="E1632" s="1"/>
      <c r="F1632" s="1"/>
      <c r="G1632" s="1"/>
      <c r="H1632" s="1"/>
      <c r="I1632" s="1"/>
      <c r="J1632" s="1"/>
      <c r="K1632" s="1"/>
      <c r="L1632" s="1"/>
      <c r="M1632" s="14"/>
      <c r="N1632" s="11"/>
    </row>
    <row r="1633" spans="1:14" ht="15.75" customHeight="1" x14ac:dyDescent="0.25">
      <c r="A1633" s="1"/>
      <c r="B1633" s="1"/>
      <c r="C1633" s="1"/>
      <c r="D1633" s="1"/>
      <c r="E1633" s="1"/>
      <c r="F1633" s="1"/>
      <c r="G1633" s="1"/>
      <c r="H1633" s="1"/>
      <c r="I1633" s="1"/>
      <c r="J1633" s="1"/>
      <c r="K1633" s="1"/>
      <c r="L1633" s="1"/>
      <c r="M1633" s="14"/>
      <c r="N1633" s="11"/>
    </row>
    <row r="1634" spans="1:14" ht="15.75" customHeight="1" x14ac:dyDescent="0.25">
      <c r="A1634" s="1"/>
      <c r="B1634" s="1"/>
      <c r="C1634" s="1"/>
      <c r="D1634" s="1"/>
      <c r="E1634" s="1"/>
      <c r="F1634" s="1"/>
      <c r="G1634" s="1"/>
      <c r="H1634" s="1"/>
      <c r="I1634" s="1"/>
      <c r="J1634" s="1"/>
      <c r="K1634" s="1"/>
      <c r="L1634" s="1"/>
      <c r="M1634" s="14"/>
      <c r="N1634" s="11"/>
    </row>
    <row r="1635" spans="1:14" ht="15.75" customHeight="1" x14ac:dyDescent="0.25">
      <c r="A1635" s="1"/>
      <c r="B1635" s="1"/>
      <c r="C1635" s="1"/>
      <c r="D1635" s="1"/>
      <c r="E1635" s="1"/>
      <c r="F1635" s="1"/>
      <c r="G1635" s="1"/>
      <c r="H1635" s="1"/>
      <c r="I1635" s="1"/>
      <c r="J1635" s="1"/>
      <c r="K1635" s="1"/>
      <c r="L1635" s="1"/>
      <c r="M1635" s="14"/>
      <c r="N1635" s="11"/>
    </row>
    <row r="1636" spans="1:14" ht="15.75" customHeight="1" x14ac:dyDescent="0.25">
      <c r="A1636" s="1"/>
      <c r="B1636" s="1"/>
      <c r="C1636" s="1"/>
      <c r="D1636" s="1"/>
      <c r="E1636" s="1"/>
      <c r="F1636" s="1"/>
      <c r="G1636" s="1"/>
      <c r="H1636" s="1"/>
      <c r="I1636" s="1"/>
      <c r="J1636" s="1"/>
      <c r="K1636" s="1"/>
      <c r="L1636" s="1"/>
      <c r="M1636" s="14"/>
      <c r="N1636" s="11"/>
    </row>
    <row r="1637" spans="1:14" ht="15.75" customHeight="1" x14ac:dyDescent="0.25">
      <c r="A1637" s="1"/>
      <c r="B1637" s="1"/>
      <c r="C1637" s="1"/>
      <c r="D1637" s="1"/>
      <c r="E1637" s="1"/>
      <c r="F1637" s="1"/>
      <c r="G1637" s="1"/>
      <c r="H1637" s="1"/>
      <c r="I1637" s="1"/>
      <c r="J1637" s="1"/>
      <c r="K1637" s="1"/>
      <c r="L1637" s="1"/>
      <c r="M1637" s="14"/>
      <c r="N1637" s="11"/>
    </row>
    <row r="1638" spans="1:14" ht="15.75" customHeight="1" x14ac:dyDescent="0.25">
      <c r="A1638" s="1"/>
      <c r="B1638" s="1"/>
      <c r="C1638" s="1"/>
      <c r="D1638" s="1"/>
      <c r="E1638" s="1"/>
      <c r="F1638" s="1"/>
      <c r="G1638" s="1"/>
      <c r="H1638" s="1"/>
      <c r="I1638" s="1"/>
      <c r="J1638" s="1"/>
      <c r="K1638" s="1"/>
      <c r="L1638" s="1"/>
      <c r="M1638" s="14"/>
      <c r="N1638" s="11"/>
    </row>
    <row r="1639" spans="1:14" ht="15.75" customHeight="1" x14ac:dyDescent="0.25">
      <c r="A1639" s="1"/>
      <c r="B1639" s="1"/>
      <c r="C1639" s="1"/>
      <c r="D1639" s="1"/>
      <c r="E1639" s="1"/>
      <c r="F1639" s="1"/>
      <c r="G1639" s="1"/>
      <c r="H1639" s="1"/>
      <c r="I1639" s="1"/>
      <c r="J1639" s="1"/>
      <c r="K1639" s="1"/>
      <c r="L1639" s="1"/>
      <c r="M1639" s="14"/>
      <c r="N1639" s="11"/>
    </row>
    <row r="1640" spans="1:14" ht="15.75" customHeight="1" x14ac:dyDescent="0.25">
      <c r="A1640" s="1"/>
      <c r="B1640" s="1"/>
      <c r="C1640" s="1"/>
      <c r="D1640" s="1"/>
      <c r="E1640" s="1"/>
      <c r="F1640" s="1"/>
      <c r="G1640" s="1"/>
      <c r="H1640" s="1"/>
      <c r="I1640" s="1"/>
      <c r="J1640" s="1"/>
      <c r="K1640" s="1"/>
      <c r="L1640" s="1"/>
      <c r="M1640" s="14"/>
      <c r="N1640" s="11"/>
    </row>
    <row r="1641" spans="1:14" ht="15.75" customHeight="1" x14ac:dyDescent="0.25">
      <c r="A1641" s="1"/>
      <c r="B1641" s="1"/>
      <c r="C1641" s="1"/>
      <c r="D1641" s="1"/>
      <c r="E1641" s="1"/>
      <c r="F1641" s="1"/>
      <c r="G1641" s="1"/>
      <c r="H1641" s="1"/>
      <c r="I1641" s="1"/>
      <c r="J1641" s="1"/>
      <c r="K1641" s="1"/>
      <c r="L1641" s="1"/>
      <c r="M1641" s="14"/>
      <c r="N1641" s="11"/>
    </row>
    <row r="1642" spans="1:14" ht="15.75" customHeight="1" x14ac:dyDescent="0.25">
      <c r="A1642" s="1"/>
      <c r="B1642" s="1"/>
      <c r="C1642" s="1"/>
      <c r="D1642" s="1"/>
      <c r="E1642" s="1"/>
      <c r="F1642" s="1"/>
      <c r="G1642" s="1"/>
      <c r="H1642" s="1"/>
      <c r="I1642" s="1"/>
      <c r="J1642" s="1"/>
      <c r="K1642" s="1"/>
      <c r="L1642" s="1"/>
      <c r="M1642" s="14"/>
      <c r="N1642" s="11"/>
    </row>
    <row r="1643" spans="1:14" ht="15.75" customHeight="1" x14ac:dyDescent="0.25">
      <c r="A1643" s="1"/>
      <c r="B1643" s="1"/>
      <c r="C1643" s="1"/>
      <c r="D1643" s="1"/>
      <c r="E1643" s="1"/>
      <c r="F1643" s="1"/>
      <c r="G1643" s="1"/>
      <c r="H1643" s="1"/>
      <c r="I1643" s="1"/>
      <c r="J1643" s="1"/>
      <c r="K1643" s="1"/>
      <c r="L1643" s="1"/>
      <c r="M1643" s="14"/>
      <c r="N1643" s="11"/>
    </row>
    <row r="1644" spans="1:14" ht="15.75" customHeight="1" x14ac:dyDescent="0.25">
      <c r="A1644" s="1"/>
      <c r="B1644" s="1"/>
      <c r="C1644" s="1"/>
      <c r="D1644" s="1"/>
      <c r="E1644" s="1"/>
      <c r="F1644" s="1"/>
      <c r="G1644" s="1"/>
      <c r="H1644" s="1"/>
      <c r="I1644" s="1"/>
      <c r="J1644" s="1"/>
      <c r="K1644" s="1"/>
      <c r="L1644" s="1"/>
      <c r="M1644" s="14"/>
      <c r="N1644" s="11"/>
    </row>
    <row r="1645" spans="1:14" ht="15.75" customHeight="1" x14ac:dyDescent="0.25">
      <c r="A1645" s="1"/>
      <c r="B1645" s="1"/>
      <c r="C1645" s="1"/>
      <c r="D1645" s="1"/>
      <c r="E1645" s="1"/>
      <c r="F1645" s="1"/>
      <c r="G1645" s="1"/>
      <c r="H1645" s="1"/>
      <c r="I1645" s="1"/>
      <c r="J1645" s="1"/>
      <c r="K1645" s="1"/>
      <c r="L1645" s="1"/>
      <c r="M1645" s="14"/>
      <c r="N1645" s="11"/>
    </row>
    <row r="1646" spans="1:14" ht="15.75" customHeight="1" x14ac:dyDescent="0.25">
      <c r="A1646" s="1"/>
      <c r="B1646" s="1"/>
      <c r="C1646" s="1"/>
      <c r="D1646" s="1"/>
      <c r="E1646" s="1"/>
      <c r="F1646" s="1"/>
      <c r="G1646" s="1"/>
      <c r="H1646" s="1"/>
      <c r="I1646" s="1"/>
      <c r="J1646" s="1"/>
      <c r="K1646" s="1"/>
      <c r="L1646" s="1"/>
      <c r="M1646" s="14"/>
      <c r="N1646" s="11"/>
    </row>
    <row r="1647" spans="1:14" ht="15.75" customHeight="1" x14ac:dyDescent="0.25">
      <c r="A1647" s="1"/>
      <c r="B1647" s="1"/>
      <c r="C1647" s="1"/>
      <c r="D1647" s="1"/>
      <c r="E1647" s="1"/>
      <c r="F1647" s="1"/>
      <c r="G1647" s="1"/>
      <c r="H1647" s="1"/>
      <c r="I1647" s="1"/>
      <c r="J1647" s="1"/>
      <c r="K1647" s="1"/>
      <c r="L1647" s="1"/>
      <c r="M1647" s="14"/>
      <c r="N1647" s="11"/>
    </row>
    <row r="1648" spans="1:14" ht="15.75" customHeight="1" x14ac:dyDescent="0.25">
      <c r="A1648" s="1"/>
      <c r="B1648" s="1"/>
      <c r="C1648" s="1"/>
      <c r="D1648" s="1"/>
      <c r="E1648" s="1"/>
      <c r="F1648" s="1"/>
      <c r="G1648" s="1"/>
      <c r="H1648" s="1"/>
      <c r="I1648" s="1"/>
      <c r="J1648" s="1"/>
      <c r="K1648" s="1"/>
      <c r="L1648" s="1"/>
      <c r="M1648" s="14"/>
      <c r="N1648" s="11"/>
    </row>
    <row r="1649" spans="1:14" ht="15.75" customHeight="1" x14ac:dyDescent="0.25">
      <c r="A1649" s="1"/>
      <c r="B1649" s="1"/>
      <c r="C1649" s="1"/>
      <c r="D1649" s="1"/>
      <c r="E1649" s="1"/>
      <c r="F1649" s="1"/>
      <c r="G1649" s="1"/>
      <c r="H1649" s="1"/>
      <c r="I1649" s="1"/>
      <c r="J1649" s="1"/>
      <c r="K1649" s="1"/>
      <c r="L1649" s="1"/>
      <c r="M1649" s="14"/>
      <c r="N1649" s="11"/>
    </row>
    <row r="1650" spans="1:14" ht="15.75" customHeight="1" x14ac:dyDescent="0.25">
      <c r="A1650" s="1"/>
      <c r="B1650" s="1"/>
      <c r="C1650" s="1"/>
      <c r="D1650" s="1"/>
      <c r="E1650" s="1"/>
      <c r="F1650" s="1"/>
      <c r="G1650" s="1"/>
      <c r="H1650" s="1"/>
      <c r="I1650" s="1"/>
      <c r="J1650" s="1"/>
      <c r="K1650" s="1"/>
      <c r="L1650" s="1"/>
      <c r="M1650" s="14"/>
      <c r="N1650" s="11"/>
    </row>
    <row r="1651" spans="1:14" ht="15.75" customHeight="1" x14ac:dyDescent="0.25">
      <c r="A1651" s="1"/>
      <c r="B1651" s="1"/>
      <c r="C1651" s="1"/>
      <c r="D1651" s="1"/>
      <c r="E1651" s="1"/>
      <c r="F1651" s="1"/>
      <c r="G1651" s="1"/>
      <c r="H1651" s="1"/>
      <c r="I1651" s="1"/>
      <c r="J1651" s="1"/>
      <c r="K1651" s="1"/>
      <c r="L1651" s="1"/>
      <c r="M1651" s="14"/>
      <c r="N1651" s="11"/>
    </row>
    <row r="1652" spans="1:14" ht="15.75" customHeight="1" x14ac:dyDescent="0.25">
      <c r="A1652" s="1"/>
      <c r="B1652" s="1"/>
      <c r="C1652" s="1"/>
      <c r="D1652" s="1"/>
      <c r="E1652" s="1"/>
      <c r="F1652" s="1"/>
      <c r="G1652" s="1"/>
      <c r="H1652" s="1"/>
      <c r="I1652" s="1"/>
      <c r="J1652" s="1"/>
      <c r="K1652" s="1"/>
      <c r="L1652" s="1"/>
      <c r="M1652" s="14"/>
      <c r="N1652" s="11"/>
    </row>
    <row r="1653" spans="1:14" ht="15.75" customHeight="1" x14ac:dyDescent="0.25">
      <c r="A1653" s="1"/>
      <c r="B1653" s="1"/>
      <c r="C1653" s="1"/>
      <c r="D1653" s="1"/>
      <c r="E1653" s="1"/>
      <c r="F1653" s="1"/>
      <c r="G1653" s="1"/>
      <c r="H1653" s="1"/>
      <c r="I1653" s="1"/>
      <c r="J1653" s="1"/>
      <c r="K1653" s="1"/>
      <c r="L1653" s="1"/>
      <c r="M1653" s="14"/>
      <c r="N1653" s="11"/>
    </row>
    <row r="1654" spans="1:14" ht="15.75" customHeight="1" x14ac:dyDescent="0.25">
      <c r="A1654" s="1"/>
      <c r="B1654" s="1"/>
      <c r="C1654" s="1"/>
      <c r="D1654" s="1"/>
      <c r="E1654" s="1"/>
      <c r="F1654" s="1"/>
      <c r="G1654" s="1"/>
      <c r="H1654" s="1"/>
      <c r="I1654" s="1"/>
      <c r="J1654" s="1"/>
      <c r="K1654" s="1"/>
      <c r="L1654" s="1"/>
      <c r="M1654" s="14"/>
      <c r="N1654" s="11"/>
    </row>
    <row r="1655" spans="1:14" ht="15.75" customHeight="1" x14ac:dyDescent="0.25">
      <c r="A1655" s="1"/>
      <c r="B1655" s="1"/>
      <c r="C1655" s="1"/>
      <c r="D1655" s="1"/>
      <c r="E1655" s="1"/>
      <c r="F1655" s="1"/>
      <c r="G1655" s="1"/>
      <c r="H1655" s="1"/>
      <c r="I1655" s="1"/>
      <c r="J1655" s="1"/>
      <c r="K1655" s="1"/>
      <c r="L1655" s="1"/>
      <c r="M1655" s="14"/>
      <c r="N1655" s="11"/>
    </row>
    <row r="1656" spans="1:14" ht="15.75" customHeight="1" x14ac:dyDescent="0.25">
      <c r="A1656" s="1"/>
      <c r="B1656" s="1"/>
      <c r="C1656" s="1"/>
      <c r="D1656" s="1"/>
      <c r="E1656" s="1"/>
      <c r="F1656" s="1"/>
      <c r="G1656" s="1"/>
      <c r="H1656" s="1"/>
      <c r="I1656" s="1"/>
      <c r="J1656" s="1"/>
      <c r="K1656" s="1"/>
      <c r="L1656" s="1"/>
      <c r="M1656" s="14"/>
      <c r="N1656" s="11"/>
    </row>
    <row r="1657" spans="1:14" ht="15.75" customHeight="1" x14ac:dyDescent="0.25">
      <c r="A1657" s="1"/>
      <c r="B1657" s="1"/>
      <c r="C1657" s="1"/>
      <c r="D1657" s="1"/>
      <c r="E1657" s="1"/>
      <c r="F1657" s="1"/>
      <c r="G1657" s="1"/>
      <c r="H1657" s="1"/>
      <c r="I1657" s="1"/>
      <c r="J1657" s="1"/>
      <c r="K1657" s="1"/>
      <c r="L1657" s="1"/>
      <c r="M1657" s="14"/>
      <c r="N1657" s="11"/>
    </row>
    <row r="1658" spans="1:14" ht="15.75" customHeight="1" x14ac:dyDescent="0.25">
      <c r="A1658" s="1"/>
      <c r="B1658" s="1"/>
      <c r="C1658" s="1"/>
      <c r="D1658" s="1"/>
      <c r="E1658" s="1"/>
      <c r="F1658" s="1"/>
      <c r="G1658" s="1"/>
      <c r="H1658" s="1"/>
      <c r="I1658" s="1"/>
      <c r="J1658" s="1"/>
      <c r="K1658" s="1"/>
      <c r="L1658" s="1"/>
      <c r="M1658" s="14"/>
      <c r="N1658" s="11"/>
    </row>
    <row r="1659" spans="1:14" ht="15.75" customHeight="1" x14ac:dyDescent="0.25">
      <c r="A1659" s="1"/>
      <c r="B1659" s="1"/>
      <c r="C1659" s="1"/>
      <c r="D1659" s="1"/>
      <c r="E1659" s="1"/>
      <c r="F1659" s="1"/>
      <c r="G1659" s="1"/>
      <c r="H1659" s="1"/>
      <c r="I1659" s="1"/>
      <c r="J1659" s="1"/>
      <c r="K1659" s="1"/>
      <c r="L1659" s="1"/>
      <c r="M1659" s="14"/>
      <c r="N1659" s="11"/>
    </row>
    <row r="1660" spans="1:14" ht="15.75" customHeight="1" x14ac:dyDescent="0.25">
      <c r="A1660" s="1"/>
      <c r="B1660" s="1"/>
      <c r="C1660" s="1"/>
      <c r="D1660" s="1"/>
      <c r="E1660" s="1"/>
      <c r="F1660" s="1"/>
      <c r="G1660" s="1"/>
      <c r="H1660" s="1"/>
      <c r="I1660" s="1"/>
      <c r="J1660" s="1"/>
      <c r="K1660" s="1"/>
      <c r="L1660" s="1"/>
      <c r="M1660" s="14"/>
      <c r="N1660" s="11"/>
    </row>
    <row r="1661" spans="1:14" ht="15.75" customHeight="1" x14ac:dyDescent="0.25">
      <c r="A1661" s="1"/>
      <c r="B1661" s="1"/>
      <c r="C1661" s="1"/>
      <c r="D1661" s="1"/>
      <c r="E1661" s="1"/>
      <c r="F1661" s="1"/>
      <c r="G1661" s="1"/>
      <c r="H1661" s="1"/>
      <c r="I1661" s="1"/>
      <c r="J1661" s="1"/>
      <c r="K1661" s="1"/>
      <c r="L1661" s="1"/>
      <c r="M1661" s="14"/>
      <c r="N1661" s="11"/>
    </row>
    <row r="1662" spans="1:14" ht="15.75" customHeight="1" x14ac:dyDescent="0.25">
      <c r="A1662" s="1"/>
      <c r="B1662" s="1"/>
      <c r="C1662" s="1"/>
      <c r="D1662" s="1"/>
      <c r="E1662" s="1"/>
      <c r="F1662" s="1"/>
      <c r="G1662" s="1"/>
      <c r="H1662" s="1"/>
      <c r="I1662" s="1"/>
      <c r="J1662" s="1"/>
      <c r="K1662" s="1"/>
      <c r="L1662" s="1"/>
      <c r="M1662" s="14"/>
      <c r="N1662" s="11"/>
    </row>
    <row r="1663" spans="1:14" ht="15.75" customHeight="1" x14ac:dyDescent="0.25">
      <c r="A1663" s="1"/>
      <c r="B1663" s="1"/>
      <c r="C1663" s="1"/>
      <c r="D1663" s="1"/>
      <c r="E1663" s="1"/>
      <c r="F1663" s="1"/>
      <c r="G1663" s="1"/>
      <c r="H1663" s="1"/>
      <c r="I1663" s="1"/>
      <c r="J1663" s="1"/>
      <c r="K1663" s="1"/>
      <c r="L1663" s="1"/>
      <c r="M1663" s="14"/>
      <c r="N1663" s="11"/>
    </row>
    <row r="1664" spans="1:14" ht="15.75" customHeight="1" x14ac:dyDescent="0.25">
      <c r="A1664" s="1"/>
      <c r="B1664" s="1"/>
      <c r="C1664" s="1"/>
      <c r="D1664" s="1"/>
      <c r="E1664" s="1"/>
      <c r="F1664" s="1"/>
      <c r="G1664" s="1"/>
      <c r="H1664" s="1"/>
      <c r="I1664" s="1"/>
      <c r="J1664" s="1"/>
      <c r="K1664" s="1"/>
      <c r="L1664" s="1"/>
      <c r="M1664" s="14"/>
      <c r="N1664" s="11"/>
    </row>
    <row r="1665" spans="1:14" ht="15.75" customHeight="1" x14ac:dyDescent="0.25">
      <c r="A1665" s="1"/>
      <c r="B1665" s="1"/>
      <c r="C1665" s="1"/>
      <c r="D1665" s="1"/>
      <c r="E1665" s="1"/>
      <c r="F1665" s="1"/>
      <c r="G1665" s="1"/>
      <c r="H1665" s="1"/>
      <c r="I1665" s="1"/>
      <c r="J1665" s="1"/>
      <c r="K1665" s="1"/>
      <c r="L1665" s="1"/>
      <c r="M1665" s="14"/>
      <c r="N1665" s="11"/>
    </row>
    <row r="1666" spans="1:14" ht="15.75" customHeight="1" x14ac:dyDescent="0.25">
      <c r="A1666" s="1"/>
      <c r="B1666" s="1"/>
      <c r="C1666" s="1"/>
      <c r="D1666" s="1"/>
      <c r="E1666" s="1"/>
      <c r="F1666" s="1"/>
      <c r="G1666" s="1"/>
      <c r="H1666" s="1"/>
      <c r="I1666" s="1"/>
      <c r="J1666" s="1"/>
      <c r="K1666" s="1"/>
      <c r="L1666" s="1"/>
      <c r="M1666" s="14"/>
      <c r="N1666" s="11"/>
    </row>
    <row r="1667" spans="1:14" ht="15.75" customHeight="1" x14ac:dyDescent="0.25">
      <c r="A1667" s="1"/>
      <c r="B1667" s="1"/>
      <c r="C1667" s="1"/>
      <c r="D1667" s="1"/>
      <c r="E1667" s="1"/>
      <c r="F1667" s="1"/>
      <c r="G1667" s="1"/>
      <c r="H1667" s="1"/>
      <c r="I1667" s="1"/>
      <c r="J1667" s="1"/>
      <c r="K1667" s="1"/>
      <c r="L1667" s="1"/>
      <c r="M1667" s="14"/>
      <c r="N1667" s="11"/>
    </row>
    <row r="1668" spans="1:14" ht="15.75" customHeight="1" x14ac:dyDescent="0.25">
      <c r="A1668" s="1"/>
      <c r="B1668" s="1"/>
      <c r="C1668" s="1"/>
      <c r="D1668" s="1"/>
      <c r="E1668" s="1"/>
      <c r="F1668" s="1"/>
      <c r="G1668" s="1"/>
      <c r="H1668" s="1"/>
      <c r="I1668" s="1"/>
      <c r="J1668" s="1"/>
      <c r="K1668" s="1"/>
      <c r="L1668" s="1"/>
      <c r="M1668" s="14"/>
      <c r="N1668" s="11"/>
    </row>
    <row r="1669" spans="1:14" ht="15.75" customHeight="1" x14ac:dyDescent="0.25">
      <c r="A1669" s="1"/>
      <c r="B1669" s="1"/>
      <c r="C1669" s="1"/>
      <c r="D1669" s="1"/>
      <c r="E1669" s="1"/>
      <c r="F1669" s="1"/>
      <c r="G1669" s="1"/>
      <c r="H1669" s="1"/>
      <c r="I1669" s="1"/>
      <c r="J1669" s="1"/>
      <c r="K1669" s="1"/>
      <c r="L1669" s="1"/>
      <c r="M1669" s="14"/>
      <c r="N1669" s="11"/>
    </row>
    <row r="1670" spans="1:14" ht="15.75" customHeight="1" x14ac:dyDescent="0.25">
      <c r="A1670" s="1"/>
      <c r="B1670" s="1"/>
      <c r="C1670" s="1"/>
      <c r="D1670" s="1"/>
      <c r="E1670" s="1"/>
      <c r="F1670" s="1"/>
      <c r="G1670" s="1"/>
      <c r="H1670" s="1"/>
      <c r="I1670" s="1"/>
      <c r="J1670" s="1"/>
      <c r="K1670" s="1"/>
      <c r="L1670" s="1"/>
      <c r="M1670" s="14"/>
      <c r="N1670" s="11"/>
    </row>
    <row r="1671" spans="1:14" ht="15.75" customHeight="1" x14ac:dyDescent="0.25">
      <c r="A1671" s="1"/>
      <c r="B1671" s="1"/>
      <c r="C1671" s="1"/>
      <c r="D1671" s="1"/>
      <c r="E1671" s="1"/>
      <c r="F1671" s="1"/>
      <c r="G1671" s="1"/>
      <c r="H1671" s="1"/>
      <c r="I1671" s="1"/>
      <c r="J1671" s="1"/>
      <c r="K1671" s="1"/>
      <c r="L1671" s="1"/>
      <c r="M1671" s="14"/>
      <c r="N1671" s="11"/>
    </row>
    <row r="1672" spans="1:14" ht="15.75" customHeight="1" x14ac:dyDescent="0.25">
      <c r="A1672" s="1"/>
      <c r="B1672" s="1"/>
      <c r="C1672" s="1"/>
      <c r="D1672" s="1"/>
      <c r="E1672" s="1"/>
      <c r="F1672" s="1"/>
      <c r="G1672" s="1"/>
      <c r="H1672" s="1"/>
      <c r="I1672" s="1"/>
      <c r="J1672" s="1"/>
      <c r="K1672" s="1"/>
      <c r="L1672" s="1"/>
      <c r="M1672" s="14"/>
      <c r="N1672" s="11"/>
    </row>
    <row r="1673" spans="1:14" ht="15.75" customHeight="1" x14ac:dyDescent="0.25">
      <c r="A1673" s="1"/>
      <c r="B1673" s="1"/>
      <c r="C1673" s="1"/>
      <c r="D1673" s="1"/>
      <c r="E1673" s="1"/>
      <c r="F1673" s="1"/>
      <c r="G1673" s="1"/>
      <c r="H1673" s="1"/>
      <c r="I1673" s="1"/>
      <c r="J1673" s="1"/>
      <c r="K1673" s="1"/>
      <c r="L1673" s="1"/>
      <c r="M1673" s="14"/>
      <c r="N1673" s="11"/>
    </row>
    <row r="1674" spans="1:14" ht="15.75" customHeight="1" x14ac:dyDescent="0.25">
      <c r="A1674" s="1"/>
      <c r="B1674" s="1"/>
      <c r="C1674" s="1"/>
      <c r="D1674" s="1"/>
      <c r="E1674" s="1"/>
      <c r="F1674" s="1"/>
      <c r="G1674" s="1"/>
      <c r="H1674" s="1"/>
      <c r="I1674" s="1"/>
      <c r="J1674" s="1"/>
      <c r="K1674" s="1"/>
      <c r="L1674" s="1"/>
      <c r="M1674" s="14"/>
      <c r="N1674" s="11"/>
    </row>
    <row r="1675" spans="1:14" ht="15.75" customHeight="1" x14ac:dyDescent="0.25">
      <c r="A1675" s="1"/>
      <c r="B1675" s="1"/>
      <c r="C1675" s="1"/>
      <c r="D1675" s="1"/>
      <c r="E1675" s="1"/>
      <c r="F1675" s="1"/>
      <c r="G1675" s="1"/>
      <c r="H1675" s="1"/>
      <c r="I1675" s="1"/>
      <c r="J1675" s="1"/>
      <c r="K1675" s="1"/>
      <c r="L1675" s="1"/>
      <c r="M1675" s="14"/>
      <c r="N1675" s="11"/>
    </row>
    <row r="1676" spans="1:14" ht="15.75" customHeight="1" x14ac:dyDescent="0.25">
      <c r="A1676" s="1"/>
      <c r="B1676" s="1"/>
      <c r="C1676" s="1"/>
      <c r="D1676" s="1"/>
      <c r="E1676" s="1"/>
      <c r="F1676" s="1"/>
      <c r="G1676" s="1"/>
      <c r="H1676" s="1"/>
      <c r="I1676" s="1"/>
      <c r="J1676" s="1"/>
      <c r="K1676" s="1"/>
      <c r="L1676" s="1"/>
      <c r="M1676" s="14"/>
      <c r="N1676" s="11"/>
    </row>
    <row r="1677" spans="1:14" ht="15.75" customHeight="1" x14ac:dyDescent="0.25">
      <c r="A1677" s="1"/>
      <c r="B1677" s="1"/>
      <c r="C1677" s="1"/>
      <c r="D1677" s="1"/>
      <c r="E1677" s="1"/>
      <c r="F1677" s="1"/>
      <c r="G1677" s="1"/>
      <c r="H1677" s="1"/>
      <c r="I1677" s="1"/>
      <c r="J1677" s="1"/>
      <c r="K1677" s="1"/>
      <c r="L1677" s="1"/>
      <c r="M1677" s="14"/>
      <c r="N1677" s="11"/>
    </row>
    <row r="1678" spans="1:14" ht="15.75" customHeight="1" x14ac:dyDescent="0.25">
      <c r="A1678" s="1"/>
      <c r="B1678" s="1"/>
      <c r="C1678" s="1"/>
      <c r="D1678" s="1"/>
      <c r="E1678" s="1"/>
      <c r="F1678" s="1"/>
      <c r="G1678" s="1"/>
      <c r="H1678" s="1"/>
      <c r="I1678" s="1"/>
      <c r="J1678" s="1"/>
      <c r="K1678" s="1"/>
      <c r="L1678" s="1"/>
      <c r="M1678" s="14"/>
      <c r="N1678" s="11"/>
    </row>
    <row r="1679" spans="1:14" ht="15.75" customHeight="1" x14ac:dyDescent="0.25">
      <c r="A1679" s="1"/>
      <c r="B1679" s="1"/>
      <c r="C1679" s="1"/>
      <c r="D1679" s="1"/>
      <c r="E1679" s="1"/>
      <c r="F1679" s="1"/>
      <c r="G1679" s="1"/>
      <c r="H1679" s="1"/>
      <c r="I1679" s="1"/>
      <c r="J1679" s="1"/>
      <c r="K1679" s="1"/>
      <c r="L1679" s="1"/>
      <c r="M1679" s="14"/>
      <c r="N1679" s="11"/>
    </row>
    <row r="1680" spans="1:14" ht="15.75" customHeight="1" x14ac:dyDescent="0.25">
      <c r="A1680" s="1"/>
      <c r="B1680" s="1"/>
      <c r="C1680" s="1"/>
      <c r="D1680" s="1"/>
      <c r="E1680" s="1"/>
      <c r="F1680" s="1"/>
      <c r="G1680" s="1"/>
      <c r="H1680" s="1"/>
      <c r="I1680" s="1"/>
      <c r="J1680" s="1"/>
      <c r="K1680" s="1"/>
      <c r="L1680" s="1"/>
      <c r="M1680" s="14"/>
      <c r="N1680" s="11"/>
    </row>
    <row r="1681" spans="1:14" ht="15.75" customHeight="1" x14ac:dyDescent="0.25">
      <c r="A1681" s="1"/>
      <c r="B1681" s="1"/>
      <c r="C1681" s="1"/>
      <c r="D1681" s="1"/>
      <c r="E1681" s="1"/>
      <c r="F1681" s="1"/>
      <c r="G1681" s="1"/>
      <c r="H1681" s="1"/>
      <c r="I1681" s="1"/>
      <c r="J1681" s="1"/>
      <c r="K1681" s="1"/>
      <c r="L1681" s="1"/>
      <c r="M1681" s="14"/>
      <c r="N1681" s="11"/>
    </row>
    <row r="1682" spans="1:14" ht="15.75" customHeight="1" x14ac:dyDescent="0.25">
      <c r="A1682" s="1"/>
      <c r="B1682" s="1"/>
      <c r="C1682" s="1"/>
      <c r="D1682" s="1"/>
      <c r="E1682" s="1"/>
      <c r="F1682" s="1"/>
      <c r="G1682" s="1"/>
      <c r="H1682" s="1"/>
      <c r="I1682" s="1"/>
      <c r="J1682" s="1"/>
      <c r="K1682" s="1"/>
      <c r="L1682" s="1"/>
      <c r="M1682" s="14"/>
      <c r="N1682" s="11"/>
    </row>
    <row r="1683" spans="1:14" ht="15.75" customHeight="1" x14ac:dyDescent="0.25">
      <c r="A1683" s="1"/>
      <c r="B1683" s="1"/>
      <c r="C1683" s="1"/>
      <c r="D1683" s="1"/>
      <c r="E1683" s="1"/>
      <c r="F1683" s="1"/>
      <c r="G1683" s="1"/>
      <c r="H1683" s="1"/>
      <c r="I1683" s="1"/>
      <c r="J1683" s="1"/>
      <c r="K1683" s="1"/>
      <c r="L1683" s="1"/>
      <c r="M1683" s="14"/>
      <c r="N1683" s="11"/>
    </row>
    <row r="1684" spans="1:14" ht="15.75" customHeight="1" x14ac:dyDescent="0.25">
      <c r="A1684" s="1"/>
      <c r="B1684" s="1"/>
      <c r="C1684" s="1"/>
      <c r="D1684" s="1"/>
      <c r="E1684" s="1"/>
      <c r="F1684" s="1"/>
      <c r="G1684" s="1"/>
      <c r="H1684" s="1"/>
      <c r="I1684" s="1"/>
      <c r="J1684" s="1"/>
      <c r="K1684" s="1"/>
      <c r="L1684" s="1"/>
      <c r="M1684" s="14"/>
      <c r="N1684" s="11"/>
    </row>
    <row r="1685" spans="1:14" ht="15.75" customHeight="1" x14ac:dyDescent="0.25">
      <c r="A1685" s="1"/>
      <c r="B1685" s="1"/>
      <c r="C1685" s="1"/>
      <c r="D1685" s="1"/>
      <c r="E1685" s="1"/>
      <c r="F1685" s="1"/>
      <c r="G1685" s="1"/>
      <c r="H1685" s="1"/>
      <c r="I1685" s="1"/>
      <c r="J1685" s="1"/>
      <c r="K1685" s="1"/>
      <c r="L1685" s="1"/>
      <c r="M1685" s="14"/>
      <c r="N1685" s="11"/>
    </row>
    <row r="1686" spans="1:14" ht="15.75" customHeight="1" x14ac:dyDescent="0.25">
      <c r="A1686" s="1"/>
      <c r="B1686" s="1"/>
      <c r="C1686" s="1"/>
      <c r="D1686" s="1"/>
      <c r="E1686" s="1"/>
      <c r="F1686" s="1"/>
      <c r="G1686" s="1"/>
      <c r="H1686" s="1"/>
      <c r="I1686" s="1"/>
      <c r="J1686" s="1"/>
      <c r="K1686" s="1"/>
      <c r="L1686" s="1"/>
      <c r="M1686" s="14"/>
      <c r="N1686" s="11"/>
    </row>
    <row r="1687" spans="1:14" ht="15.75" customHeight="1" x14ac:dyDescent="0.25">
      <c r="A1687" s="1"/>
      <c r="B1687" s="1"/>
      <c r="C1687" s="1"/>
      <c r="D1687" s="1"/>
      <c r="E1687" s="1"/>
      <c r="F1687" s="1"/>
      <c r="G1687" s="1"/>
      <c r="H1687" s="1"/>
      <c r="I1687" s="1"/>
      <c r="J1687" s="1"/>
      <c r="K1687" s="1"/>
      <c r="L1687" s="1"/>
      <c r="M1687" s="14"/>
      <c r="N1687" s="11"/>
    </row>
    <row r="1688" spans="1:14" ht="15.75" customHeight="1" x14ac:dyDescent="0.25">
      <c r="A1688" s="1"/>
      <c r="B1688" s="1"/>
      <c r="C1688" s="1"/>
      <c r="D1688" s="1"/>
      <c r="E1688" s="1"/>
      <c r="F1688" s="1"/>
      <c r="G1688" s="1"/>
      <c r="H1688" s="1"/>
      <c r="I1688" s="1"/>
      <c r="J1688" s="1"/>
      <c r="K1688" s="1"/>
      <c r="L1688" s="1"/>
      <c r="M1688" s="14"/>
      <c r="N1688" s="11"/>
    </row>
    <row r="1689" spans="1:14" ht="15.75" customHeight="1" x14ac:dyDescent="0.25">
      <c r="A1689" s="1"/>
      <c r="B1689" s="1"/>
      <c r="C1689" s="1"/>
      <c r="D1689" s="1"/>
      <c r="E1689" s="1"/>
      <c r="F1689" s="1"/>
      <c r="G1689" s="1"/>
      <c r="H1689" s="1"/>
      <c r="I1689" s="1"/>
      <c r="J1689" s="1"/>
      <c r="K1689" s="1"/>
      <c r="L1689" s="1"/>
      <c r="M1689" s="14"/>
      <c r="N1689" s="11"/>
    </row>
    <row r="1690" spans="1:14" ht="15.75" customHeight="1" x14ac:dyDescent="0.25">
      <c r="A1690" s="1"/>
      <c r="B1690" s="1"/>
      <c r="C1690" s="1"/>
      <c r="D1690" s="1"/>
      <c r="E1690" s="1"/>
      <c r="F1690" s="1"/>
      <c r="G1690" s="1"/>
      <c r="H1690" s="1"/>
      <c r="I1690" s="1"/>
      <c r="J1690" s="1"/>
      <c r="K1690" s="1"/>
      <c r="L1690" s="1"/>
      <c r="M1690" s="14"/>
      <c r="N1690" s="11"/>
    </row>
    <row r="1691" spans="1:14" ht="15.75" customHeight="1" x14ac:dyDescent="0.25">
      <c r="A1691" s="1"/>
      <c r="B1691" s="1"/>
      <c r="C1691" s="1"/>
      <c r="D1691" s="1"/>
      <c r="E1691" s="1"/>
      <c r="F1691" s="1"/>
      <c r="G1691" s="1"/>
      <c r="H1691" s="1"/>
      <c r="I1691" s="1"/>
      <c r="J1691" s="1"/>
      <c r="K1691" s="1"/>
      <c r="L1691" s="1"/>
      <c r="M1691" s="14"/>
      <c r="N1691" s="11"/>
    </row>
    <row r="1692" spans="1:14" ht="15.75" customHeight="1" x14ac:dyDescent="0.25">
      <c r="A1692" s="1"/>
      <c r="B1692" s="1"/>
      <c r="C1692" s="1"/>
      <c r="D1692" s="1"/>
      <c r="E1692" s="1"/>
      <c r="F1692" s="1"/>
      <c r="G1692" s="1"/>
      <c r="H1692" s="1"/>
      <c r="I1692" s="1"/>
      <c r="J1692" s="1"/>
      <c r="K1692" s="1"/>
      <c r="L1692" s="1"/>
      <c r="M1692" s="14"/>
      <c r="N1692" s="11"/>
    </row>
    <row r="1693" spans="1:14" ht="15.75" customHeight="1" x14ac:dyDescent="0.25">
      <c r="A1693" s="1"/>
      <c r="B1693" s="1"/>
      <c r="C1693" s="1"/>
      <c r="D1693" s="1"/>
      <c r="E1693" s="1"/>
      <c r="F1693" s="1"/>
      <c r="G1693" s="1"/>
      <c r="H1693" s="1"/>
      <c r="I1693" s="1"/>
      <c r="J1693" s="1"/>
      <c r="K1693" s="1"/>
      <c r="L1693" s="1"/>
      <c r="M1693" s="14"/>
      <c r="N1693" s="11"/>
    </row>
    <row r="1694" spans="1:14" ht="15.75" customHeight="1" x14ac:dyDescent="0.25">
      <c r="A1694" s="1"/>
      <c r="B1694" s="1"/>
      <c r="C1694" s="1"/>
      <c r="D1694" s="1"/>
      <c r="E1694" s="1"/>
      <c r="F1694" s="1"/>
      <c r="G1694" s="1"/>
      <c r="H1694" s="1"/>
      <c r="I1694" s="1"/>
      <c r="J1694" s="1"/>
      <c r="K1694" s="1"/>
      <c r="L1694" s="1"/>
      <c r="M1694" s="14"/>
      <c r="N1694" s="11"/>
    </row>
    <row r="1695" spans="1:14" ht="15.75" customHeight="1" x14ac:dyDescent="0.25">
      <c r="A1695" s="1"/>
      <c r="B1695" s="1"/>
      <c r="C1695" s="1"/>
      <c r="D1695" s="1"/>
      <c r="E1695" s="1"/>
      <c r="F1695" s="1"/>
      <c r="G1695" s="1"/>
      <c r="H1695" s="1"/>
      <c r="I1695" s="1"/>
      <c r="J1695" s="1"/>
      <c r="K1695" s="1"/>
      <c r="L1695" s="1"/>
      <c r="M1695" s="14"/>
      <c r="N1695" s="11"/>
    </row>
    <row r="1696" spans="1:14" ht="15.75" customHeight="1" x14ac:dyDescent="0.25">
      <c r="A1696" s="1"/>
      <c r="B1696" s="1"/>
      <c r="C1696" s="1"/>
      <c r="D1696" s="1"/>
      <c r="E1696" s="1"/>
      <c r="F1696" s="1"/>
      <c r="G1696" s="1"/>
      <c r="H1696" s="1"/>
      <c r="I1696" s="1"/>
      <c r="J1696" s="1"/>
      <c r="K1696" s="1"/>
      <c r="L1696" s="1"/>
      <c r="M1696" s="14"/>
      <c r="N1696" s="11"/>
    </row>
    <row r="1697" spans="1:14" ht="15.75" customHeight="1" x14ac:dyDescent="0.25">
      <c r="A1697" s="1"/>
      <c r="B1697" s="1"/>
      <c r="C1697" s="1"/>
      <c r="D1697" s="1"/>
      <c r="E1697" s="1"/>
      <c r="F1697" s="1"/>
      <c r="G1697" s="1"/>
      <c r="H1697" s="1"/>
      <c r="I1697" s="1"/>
      <c r="J1697" s="1"/>
      <c r="K1697" s="1"/>
      <c r="L1697" s="1"/>
      <c r="M1697" s="14"/>
      <c r="N1697" s="11"/>
    </row>
    <row r="1698" spans="1:14" ht="15.75" customHeight="1" x14ac:dyDescent="0.25">
      <c r="A1698" s="1"/>
      <c r="B1698" s="1"/>
      <c r="C1698" s="1"/>
      <c r="D1698" s="1"/>
      <c r="E1698" s="1"/>
      <c r="F1698" s="1"/>
      <c r="G1698" s="1"/>
      <c r="H1698" s="1"/>
      <c r="I1698" s="1"/>
      <c r="J1698" s="1"/>
      <c r="K1698" s="1"/>
      <c r="L1698" s="1"/>
      <c r="M1698" s="14"/>
      <c r="N1698" s="11"/>
    </row>
    <row r="1699" spans="1:14" ht="15.75" customHeight="1" x14ac:dyDescent="0.25">
      <c r="A1699" s="1"/>
      <c r="B1699" s="1"/>
      <c r="C1699" s="1"/>
      <c r="D1699" s="1"/>
      <c r="E1699" s="1"/>
      <c r="F1699" s="1"/>
      <c r="G1699" s="1"/>
      <c r="H1699" s="1"/>
      <c r="I1699" s="1"/>
      <c r="J1699" s="1"/>
      <c r="K1699" s="1"/>
      <c r="L1699" s="1"/>
      <c r="M1699" s="14"/>
      <c r="N1699" s="11"/>
    </row>
    <row r="1700" spans="1:14" ht="15.75" customHeight="1" x14ac:dyDescent="0.25">
      <c r="A1700" s="1"/>
      <c r="B1700" s="1"/>
      <c r="C1700" s="1"/>
      <c r="D1700" s="1"/>
      <c r="E1700" s="1"/>
      <c r="F1700" s="1"/>
      <c r="G1700" s="1"/>
      <c r="H1700" s="1"/>
      <c r="I1700" s="1"/>
      <c r="J1700" s="1"/>
      <c r="K1700" s="1"/>
      <c r="L1700" s="1"/>
      <c r="M1700" s="14"/>
      <c r="N1700" s="11"/>
    </row>
    <row r="1701" spans="1:14" ht="15.75" customHeight="1" x14ac:dyDescent="0.25">
      <c r="A1701" s="1"/>
      <c r="B1701" s="1"/>
      <c r="C1701" s="1"/>
      <c r="D1701" s="1"/>
      <c r="E1701" s="1"/>
      <c r="F1701" s="1"/>
      <c r="G1701" s="1"/>
      <c r="H1701" s="1"/>
      <c r="I1701" s="1"/>
      <c r="J1701" s="1"/>
      <c r="K1701" s="1"/>
      <c r="L1701" s="1"/>
      <c r="M1701" s="14"/>
      <c r="N1701" s="11"/>
    </row>
    <row r="1702" spans="1:14" ht="15.75" customHeight="1" x14ac:dyDescent="0.25">
      <c r="A1702" s="1"/>
      <c r="B1702" s="1"/>
      <c r="C1702" s="1"/>
      <c r="D1702" s="1"/>
      <c r="E1702" s="1"/>
      <c r="F1702" s="1"/>
      <c r="G1702" s="1"/>
      <c r="H1702" s="1"/>
      <c r="I1702" s="1"/>
      <c r="J1702" s="1"/>
      <c r="K1702" s="1"/>
      <c r="L1702" s="1"/>
      <c r="M1702" s="14"/>
      <c r="N1702" s="11"/>
    </row>
    <row r="1703" spans="1:14" ht="15.75" customHeight="1" x14ac:dyDescent="0.25">
      <c r="A1703" s="1"/>
      <c r="B1703" s="1"/>
      <c r="C1703" s="1"/>
      <c r="D1703" s="1"/>
      <c r="E1703" s="1"/>
      <c r="F1703" s="1"/>
      <c r="G1703" s="1"/>
      <c r="H1703" s="1"/>
      <c r="I1703" s="1"/>
      <c r="J1703" s="1"/>
      <c r="K1703" s="1"/>
      <c r="L1703" s="1"/>
      <c r="M1703" s="14"/>
      <c r="N1703" s="11"/>
    </row>
    <row r="1704" spans="1:14" ht="15.75" customHeight="1" x14ac:dyDescent="0.25">
      <c r="A1704" s="1"/>
      <c r="B1704" s="1"/>
      <c r="C1704" s="1"/>
      <c r="D1704" s="1"/>
      <c r="E1704" s="1"/>
      <c r="F1704" s="1"/>
      <c r="G1704" s="1"/>
      <c r="H1704" s="1"/>
      <c r="I1704" s="1"/>
      <c r="J1704" s="1"/>
      <c r="K1704" s="1"/>
      <c r="L1704" s="1"/>
      <c r="M1704" s="14"/>
      <c r="N1704" s="11"/>
    </row>
    <row r="1705" spans="1:14" ht="15.75" customHeight="1" x14ac:dyDescent="0.25">
      <c r="A1705" s="1"/>
      <c r="B1705" s="1"/>
      <c r="C1705" s="1"/>
      <c r="D1705" s="1"/>
      <c r="E1705" s="1"/>
      <c r="F1705" s="1"/>
      <c r="G1705" s="1"/>
      <c r="H1705" s="1"/>
      <c r="I1705" s="1"/>
      <c r="J1705" s="1"/>
      <c r="K1705" s="1"/>
      <c r="L1705" s="1"/>
      <c r="M1705" s="14"/>
      <c r="N1705" s="11"/>
    </row>
    <row r="1706" spans="1:14" ht="15.75" customHeight="1" x14ac:dyDescent="0.25">
      <c r="A1706" s="1"/>
      <c r="B1706" s="1"/>
      <c r="C1706" s="1"/>
      <c r="D1706" s="1"/>
      <c r="E1706" s="1"/>
      <c r="F1706" s="1"/>
      <c r="G1706" s="1"/>
      <c r="H1706" s="1"/>
      <c r="I1706" s="1"/>
      <c r="J1706" s="1"/>
      <c r="K1706" s="1"/>
      <c r="L1706" s="1"/>
      <c r="M1706" s="14"/>
      <c r="N1706" s="11"/>
    </row>
    <row r="1707" spans="1:14" ht="15.75" customHeight="1" x14ac:dyDescent="0.25">
      <c r="A1707" s="1"/>
      <c r="B1707" s="1"/>
      <c r="C1707" s="1"/>
      <c r="D1707" s="1"/>
      <c r="E1707" s="1"/>
      <c r="F1707" s="1"/>
      <c r="G1707" s="1"/>
      <c r="H1707" s="1"/>
      <c r="I1707" s="1"/>
      <c r="J1707" s="1"/>
      <c r="K1707" s="1"/>
      <c r="L1707" s="1"/>
      <c r="M1707" s="14"/>
      <c r="N1707" s="11"/>
    </row>
    <row r="1708" spans="1:14" ht="15.75" customHeight="1" x14ac:dyDescent="0.25">
      <c r="A1708" s="1"/>
      <c r="B1708" s="1"/>
      <c r="C1708" s="1"/>
      <c r="D1708" s="1"/>
      <c r="E1708" s="1"/>
      <c r="F1708" s="1"/>
      <c r="G1708" s="1"/>
      <c r="H1708" s="1"/>
      <c r="I1708" s="1"/>
      <c r="J1708" s="1"/>
      <c r="K1708" s="1"/>
      <c r="L1708" s="1"/>
      <c r="M1708" s="14"/>
      <c r="N1708" s="11"/>
    </row>
    <row r="1709" spans="1:14" ht="15.75" customHeight="1" x14ac:dyDescent="0.25">
      <c r="A1709" s="1"/>
      <c r="B1709" s="1"/>
      <c r="C1709" s="1"/>
      <c r="D1709" s="1"/>
      <c r="E1709" s="1"/>
      <c r="F1709" s="1"/>
      <c r="G1709" s="1"/>
      <c r="H1709" s="1"/>
      <c r="I1709" s="1"/>
      <c r="J1709" s="1"/>
      <c r="K1709" s="1"/>
      <c r="L1709" s="1"/>
      <c r="M1709" s="14"/>
      <c r="N1709" s="11"/>
    </row>
    <row r="1710" spans="1:14" ht="15.75" customHeight="1" x14ac:dyDescent="0.25">
      <c r="A1710" s="1"/>
      <c r="B1710" s="1"/>
      <c r="C1710" s="1"/>
      <c r="D1710" s="1"/>
      <c r="E1710" s="1"/>
      <c r="F1710" s="1"/>
      <c r="G1710" s="1"/>
      <c r="H1710" s="1"/>
      <c r="I1710" s="1"/>
      <c r="J1710" s="1"/>
      <c r="K1710" s="1"/>
      <c r="L1710" s="1"/>
      <c r="M1710" s="14"/>
      <c r="N1710" s="11"/>
    </row>
    <row r="1711" spans="1:14" ht="15.75" customHeight="1" x14ac:dyDescent="0.25">
      <c r="A1711" s="1"/>
      <c r="B1711" s="1"/>
      <c r="C1711" s="1"/>
      <c r="D1711" s="1"/>
      <c r="E1711" s="1"/>
      <c r="F1711" s="1"/>
      <c r="G1711" s="1"/>
      <c r="H1711" s="1"/>
      <c r="I1711" s="1"/>
      <c r="J1711" s="1"/>
      <c r="K1711" s="1"/>
      <c r="L1711" s="1"/>
      <c r="M1711" s="14"/>
      <c r="N1711" s="11"/>
    </row>
    <row r="1712" spans="1:14" ht="15.75" customHeight="1" x14ac:dyDescent="0.25">
      <c r="A1712" s="1"/>
      <c r="B1712" s="1"/>
      <c r="C1712" s="1"/>
      <c r="D1712" s="1"/>
      <c r="E1712" s="1"/>
      <c r="F1712" s="1"/>
      <c r="G1712" s="1"/>
      <c r="H1712" s="1"/>
      <c r="I1712" s="1"/>
      <c r="J1712" s="1"/>
      <c r="K1712" s="1"/>
      <c r="L1712" s="1"/>
      <c r="M1712" s="14"/>
      <c r="N1712" s="11"/>
    </row>
    <row r="1713" spans="1:14" ht="15.75" customHeight="1" x14ac:dyDescent="0.25">
      <c r="A1713" s="1"/>
      <c r="B1713" s="1"/>
      <c r="C1713" s="1"/>
      <c r="D1713" s="1"/>
      <c r="E1713" s="1"/>
      <c r="F1713" s="1"/>
      <c r="G1713" s="1"/>
      <c r="H1713" s="1"/>
      <c r="I1713" s="1"/>
      <c r="J1713" s="1"/>
      <c r="K1713" s="1"/>
      <c r="L1713" s="1"/>
      <c r="M1713" s="14"/>
      <c r="N1713" s="11"/>
    </row>
    <row r="1714" spans="1:14" ht="15.75" customHeight="1" x14ac:dyDescent="0.25">
      <c r="A1714" s="1"/>
      <c r="B1714" s="1"/>
      <c r="C1714" s="1"/>
      <c r="D1714" s="1"/>
      <c r="E1714" s="1"/>
      <c r="F1714" s="1"/>
      <c r="G1714" s="1"/>
      <c r="H1714" s="1"/>
      <c r="I1714" s="1"/>
      <c r="J1714" s="1"/>
      <c r="K1714" s="1"/>
      <c r="L1714" s="1"/>
      <c r="M1714" s="14"/>
      <c r="N1714" s="11"/>
    </row>
    <row r="1715" spans="1:14" ht="15.75" customHeight="1" x14ac:dyDescent="0.25">
      <c r="A1715" s="1"/>
      <c r="B1715" s="1"/>
      <c r="C1715" s="1"/>
      <c r="D1715" s="1"/>
      <c r="E1715" s="1"/>
      <c r="F1715" s="1"/>
      <c r="G1715" s="1"/>
      <c r="H1715" s="1"/>
      <c r="I1715" s="1"/>
      <c r="J1715" s="1"/>
      <c r="K1715" s="1"/>
      <c r="L1715" s="1"/>
      <c r="M1715" s="14"/>
      <c r="N1715" s="11"/>
    </row>
    <row r="1716" spans="1:14" ht="15.75" customHeight="1" x14ac:dyDescent="0.25">
      <c r="A1716" s="1"/>
      <c r="B1716" s="1"/>
      <c r="C1716" s="1"/>
      <c r="D1716" s="1"/>
      <c r="E1716" s="1"/>
      <c r="F1716" s="1"/>
      <c r="G1716" s="1"/>
      <c r="H1716" s="1"/>
      <c r="I1716" s="1"/>
      <c r="J1716" s="1"/>
      <c r="K1716" s="1"/>
      <c r="L1716" s="1"/>
      <c r="M1716" s="14"/>
      <c r="N1716" s="11"/>
    </row>
    <row r="1717" spans="1:14" ht="15.75" customHeight="1" x14ac:dyDescent="0.25">
      <c r="A1717" s="1"/>
      <c r="B1717" s="1"/>
      <c r="C1717" s="1"/>
      <c r="D1717" s="1"/>
      <c r="E1717" s="1"/>
      <c r="F1717" s="1"/>
      <c r="G1717" s="1"/>
      <c r="H1717" s="1"/>
      <c r="I1717" s="1"/>
      <c r="J1717" s="1"/>
      <c r="K1717" s="1"/>
      <c r="L1717" s="1"/>
      <c r="M1717" s="14"/>
      <c r="N1717" s="11"/>
    </row>
    <row r="1718" spans="1:14" ht="15.75" customHeight="1" x14ac:dyDescent="0.25">
      <c r="A1718" s="1"/>
      <c r="B1718" s="1"/>
      <c r="C1718" s="1"/>
      <c r="D1718" s="1"/>
      <c r="E1718" s="1"/>
      <c r="F1718" s="1"/>
      <c r="G1718" s="1"/>
      <c r="H1718" s="1"/>
      <c r="I1718" s="1"/>
      <c r="J1718" s="1"/>
      <c r="K1718" s="1"/>
      <c r="L1718" s="1"/>
      <c r="M1718" s="14"/>
      <c r="N1718" s="11"/>
    </row>
    <row r="1719" spans="1:14" ht="15.75" customHeight="1" x14ac:dyDescent="0.25">
      <c r="A1719" s="1"/>
      <c r="B1719" s="1"/>
      <c r="C1719" s="1"/>
      <c r="D1719" s="1"/>
      <c r="E1719" s="1"/>
      <c r="F1719" s="1"/>
      <c r="G1719" s="1"/>
      <c r="H1719" s="1"/>
      <c r="I1719" s="1"/>
      <c r="J1719" s="1"/>
      <c r="K1719" s="1"/>
      <c r="L1719" s="1"/>
      <c r="M1719" s="14"/>
      <c r="N1719" s="11"/>
    </row>
    <row r="1720" spans="1:14" ht="15.75" customHeight="1" x14ac:dyDescent="0.25">
      <c r="A1720" s="1"/>
      <c r="B1720" s="1"/>
      <c r="C1720" s="1"/>
      <c r="D1720" s="1"/>
      <c r="E1720" s="1"/>
      <c r="F1720" s="1"/>
      <c r="G1720" s="1"/>
      <c r="H1720" s="1"/>
      <c r="I1720" s="1"/>
      <c r="J1720" s="1"/>
      <c r="K1720" s="1"/>
      <c r="L1720" s="1"/>
      <c r="M1720" s="14"/>
      <c r="N1720" s="11"/>
    </row>
    <row r="1721" spans="1:14" ht="15.75" customHeight="1" x14ac:dyDescent="0.25">
      <c r="A1721" s="1"/>
      <c r="B1721" s="1"/>
      <c r="C1721" s="1"/>
      <c r="D1721" s="1"/>
      <c r="E1721" s="1"/>
      <c r="F1721" s="1"/>
      <c r="G1721" s="1"/>
      <c r="H1721" s="1"/>
      <c r="I1721" s="1"/>
      <c r="J1721" s="1"/>
      <c r="K1721" s="1"/>
      <c r="L1721" s="1"/>
      <c r="M1721" s="14"/>
      <c r="N1721" s="11"/>
    </row>
    <row r="1722" spans="1:14" ht="15.75" customHeight="1" x14ac:dyDescent="0.25">
      <c r="A1722" s="1"/>
      <c r="B1722" s="1"/>
      <c r="C1722" s="1"/>
      <c r="D1722" s="1"/>
      <c r="E1722" s="1"/>
      <c r="F1722" s="1"/>
      <c r="G1722" s="1"/>
      <c r="H1722" s="1"/>
      <c r="I1722" s="1"/>
      <c r="J1722" s="1"/>
      <c r="K1722" s="1"/>
      <c r="L1722" s="1"/>
      <c r="M1722" s="14"/>
      <c r="N1722" s="11"/>
    </row>
    <row r="1723" spans="1:14" ht="15.75" customHeight="1" x14ac:dyDescent="0.25">
      <c r="A1723" s="1"/>
      <c r="B1723" s="1"/>
      <c r="C1723" s="1"/>
      <c r="D1723" s="1"/>
      <c r="E1723" s="1"/>
      <c r="F1723" s="1"/>
      <c r="G1723" s="1"/>
      <c r="H1723" s="1"/>
      <c r="I1723" s="1"/>
      <c r="J1723" s="1"/>
      <c r="K1723" s="1"/>
      <c r="L1723" s="1"/>
      <c r="M1723" s="14"/>
      <c r="N1723" s="11"/>
    </row>
    <row r="1724" spans="1:14" ht="15.75" customHeight="1" x14ac:dyDescent="0.25">
      <c r="A1724" s="1"/>
      <c r="B1724" s="1"/>
      <c r="C1724" s="1"/>
      <c r="D1724" s="1"/>
      <c r="E1724" s="1"/>
      <c r="F1724" s="1"/>
      <c r="G1724" s="1"/>
      <c r="H1724" s="1"/>
      <c r="I1724" s="1"/>
      <c r="J1724" s="1"/>
      <c r="K1724" s="1"/>
      <c r="L1724" s="1"/>
      <c r="M1724" s="14"/>
      <c r="N1724" s="11"/>
    </row>
    <row r="1725" spans="1:14" ht="15.75" customHeight="1" x14ac:dyDescent="0.25">
      <c r="A1725" s="1"/>
      <c r="B1725" s="1"/>
      <c r="C1725" s="1"/>
      <c r="D1725" s="1"/>
      <c r="E1725" s="1"/>
      <c r="F1725" s="1"/>
      <c r="G1725" s="1"/>
      <c r="H1725" s="1"/>
      <c r="I1725" s="1"/>
      <c r="J1725" s="1"/>
      <c r="K1725" s="1"/>
      <c r="L1725" s="1"/>
      <c r="M1725" s="14"/>
      <c r="N1725" s="11"/>
    </row>
    <row r="1726" spans="1:14" ht="15.75" customHeight="1" x14ac:dyDescent="0.25">
      <c r="A1726" s="1"/>
      <c r="B1726" s="1"/>
      <c r="C1726" s="1"/>
      <c r="D1726" s="1"/>
      <c r="E1726" s="1"/>
      <c r="F1726" s="1"/>
      <c r="G1726" s="1"/>
      <c r="H1726" s="1"/>
      <c r="I1726" s="1"/>
      <c r="J1726" s="1"/>
      <c r="K1726" s="1"/>
      <c r="L1726" s="1"/>
      <c r="M1726" s="14"/>
      <c r="N1726" s="11"/>
    </row>
    <row r="1727" spans="1:14" ht="15.75" customHeight="1" x14ac:dyDescent="0.25">
      <c r="A1727" s="1"/>
      <c r="B1727" s="1"/>
      <c r="C1727" s="1"/>
      <c r="D1727" s="1"/>
      <c r="E1727" s="1"/>
      <c r="F1727" s="1"/>
      <c r="G1727" s="1"/>
      <c r="H1727" s="1"/>
      <c r="I1727" s="1"/>
      <c r="J1727" s="1"/>
      <c r="K1727" s="1"/>
      <c r="L1727" s="1"/>
      <c r="M1727" s="14"/>
      <c r="N1727" s="11"/>
    </row>
    <row r="1728" spans="1:14" ht="15.75" customHeight="1" x14ac:dyDescent="0.25">
      <c r="A1728" s="1"/>
      <c r="B1728" s="1"/>
      <c r="C1728" s="1"/>
      <c r="D1728" s="1"/>
      <c r="E1728" s="1"/>
      <c r="F1728" s="1"/>
      <c r="G1728" s="1"/>
      <c r="H1728" s="1"/>
      <c r="I1728" s="1"/>
      <c r="J1728" s="1"/>
      <c r="K1728" s="1"/>
      <c r="L1728" s="1"/>
      <c r="M1728" s="14"/>
      <c r="N1728" s="11"/>
    </row>
    <row r="1729" spans="1:14" ht="15.75" customHeight="1" x14ac:dyDescent="0.25">
      <c r="A1729" s="1"/>
      <c r="B1729" s="1"/>
      <c r="C1729" s="1"/>
      <c r="D1729" s="1"/>
      <c r="E1729" s="1"/>
      <c r="F1729" s="1"/>
      <c r="G1729" s="1"/>
      <c r="H1729" s="1"/>
      <c r="I1729" s="1"/>
      <c r="J1729" s="1"/>
      <c r="K1729" s="1"/>
      <c r="L1729" s="1"/>
      <c r="M1729" s="14"/>
      <c r="N1729" s="11"/>
    </row>
    <row r="1730" spans="1:14" ht="15.75" customHeight="1" x14ac:dyDescent="0.25">
      <c r="A1730" s="1"/>
      <c r="B1730" s="1"/>
      <c r="C1730" s="1"/>
      <c r="D1730" s="1"/>
      <c r="E1730" s="1"/>
      <c r="F1730" s="1"/>
      <c r="G1730" s="1"/>
      <c r="H1730" s="1"/>
      <c r="I1730" s="1"/>
      <c r="J1730" s="1"/>
      <c r="K1730" s="1"/>
      <c r="L1730" s="1"/>
      <c r="M1730" s="14"/>
      <c r="N1730" s="11"/>
    </row>
    <row r="1731" spans="1:14" ht="15.75" customHeight="1" x14ac:dyDescent="0.25">
      <c r="A1731" s="1"/>
      <c r="B1731" s="1"/>
      <c r="C1731" s="1"/>
      <c r="D1731" s="1"/>
      <c r="E1731" s="1"/>
      <c r="F1731" s="1"/>
      <c r="G1731" s="1"/>
      <c r="H1731" s="1"/>
      <c r="I1731" s="1"/>
      <c r="J1731" s="1"/>
      <c r="K1731" s="1"/>
      <c r="L1731" s="1"/>
      <c r="M1731" s="14"/>
      <c r="N1731" s="11"/>
    </row>
    <row r="1732" spans="1:14" ht="15.75" customHeight="1" x14ac:dyDescent="0.25">
      <c r="A1732" s="1"/>
      <c r="B1732" s="1"/>
      <c r="C1732" s="1"/>
      <c r="D1732" s="1"/>
      <c r="E1732" s="1"/>
      <c r="F1732" s="1"/>
      <c r="G1732" s="1"/>
      <c r="H1732" s="1"/>
      <c r="I1732" s="1"/>
      <c r="J1732" s="1"/>
      <c r="K1732" s="1"/>
      <c r="L1732" s="1"/>
      <c r="M1732" s="14"/>
      <c r="N1732" s="11"/>
    </row>
    <row r="1733" spans="1:14" ht="15.75" customHeight="1" x14ac:dyDescent="0.25">
      <c r="A1733" s="1"/>
      <c r="B1733" s="1"/>
      <c r="C1733" s="1"/>
      <c r="D1733" s="1"/>
      <c r="E1733" s="1"/>
      <c r="F1733" s="1"/>
      <c r="G1733" s="1"/>
      <c r="H1733" s="1"/>
      <c r="I1733" s="1"/>
      <c r="J1733" s="1"/>
      <c r="K1733" s="1"/>
      <c r="L1733" s="1"/>
      <c r="M1733" s="14"/>
      <c r="N1733" s="11"/>
    </row>
    <row r="1734" spans="1:14" ht="15.75" customHeight="1" x14ac:dyDescent="0.25">
      <c r="A1734" s="1"/>
      <c r="B1734" s="1"/>
      <c r="C1734" s="1"/>
      <c r="D1734" s="1"/>
      <c r="E1734" s="1"/>
      <c r="F1734" s="1"/>
      <c r="G1734" s="1"/>
      <c r="H1734" s="1"/>
      <c r="I1734" s="1"/>
      <c r="J1734" s="1"/>
      <c r="K1734" s="1"/>
      <c r="L1734" s="1"/>
      <c r="M1734" s="14"/>
      <c r="N1734" s="11"/>
    </row>
    <row r="1735" spans="1:14" ht="15.75" customHeight="1" x14ac:dyDescent="0.25">
      <c r="A1735" s="1"/>
      <c r="B1735" s="1"/>
      <c r="C1735" s="1"/>
      <c r="D1735" s="1"/>
      <c r="E1735" s="1"/>
      <c r="F1735" s="1"/>
      <c r="G1735" s="1"/>
      <c r="H1735" s="1"/>
      <c r="I1735" s="1"/>
      <c r="J1735" s="1"/>
      <c r="K1735" s="1"/>
      <c r="L1735" s="1"/>
      <c r="M1735" s="14"/>
      <c r="N1735" s="11"/>
    </row>
    <row r="1736" spans="1:14" ht="15.75" customHeight="1" x14ac:dyDescent="0.25">
      <c r="A1736" s="1"/>
      <c r="B1736" s="1"/>
      <c r="C1736" s="1"/>
      <c r="D1736" s="1"/>
      <c r="E1736" s="1"/>
      <c r="F1736" s="1"/>
      <c r="G1736" s="1"/>
      <c r="H1736" s="1"/>
      <c r="I1736" s="1"/>
      <c r="J1736" s="1"/>
      <c r="K1736" s="1"/>
      <c r="L1736" s="1"/>
      <c r="M1736" s="14"/>
      <c r="N1736" s="11"/>
    </row>
    <row r="1737" spans="1:14" ht="15.75" customHeight="1" x14ac:dyDescent="0.25">
      <c r="A1737" s="1"/>
      <c r="B1737" s="1"/>
      <c r="C1737" s="1"/>
      <c r="D1737" s="1"/>
      <c r="E1737" s="1"/>
      <c r="F1737" s="1"/>
      <c r="G1737" s="1"/>
      <c r="H1737" s="1"/>
      <c r="I1737" s="1"/>
      <c r="J1737" s="1"/>
      <c r="K1737" s="1"/>
      <c r="L1737" s="1"/>
      <c r="M1737" s="14"/>
      <c r="N1737" s="11"/>
    </row>
    <row r="1738" spans="1:14" ht="15.75" customHeight="1" x14ac:dyDescent="0.25">
      <c r="A1738" s="1"/>
      <c r="B1738" s="1"/>
      <c r="C1738" s="1"/>
      <c r="D1738" s="1"/>
      <c r="E1738" s="1"/>
      <c r="F1738" s="1"/>
      <c r="G1738" s="1"/>
      <c r="H1738" s="1"/>
      <c r="I1738" s="1"/>
      <c r="J1738" s="1"/>
      <c r="K1738" s="1"/>
      <c r="L1738" s="1"/>
      <c r="M1738" s="14"/>
      <c r="N1738" s="11"/>
    </row>
    <row r="1739" spans="1:14" ht="15.75" customHeight="1" x14ac:dyDescent="0.25">
      <c r="A1739" s="1"/>
      <c r="B1739" s="1"/>
      <c r="C1739" s="1"/>
      <c r="D1739" s="1"/>
      <c r="E1739" s="1"/>
      <c r="F1739" s="1"/>
      <c r="G1739" s="1"/>
      <c r="H1739" s="1"/>
      <c r="I1739" s="1"/>
      <c r="J1739" s="1"/>
      <c r="K1739" s="1"/>
      <c r="L1739" s="1"/>
      <c r="M1739" s="14"/>
      <c r="N1739" s="11"/>
    </row>
    <row r="1740" spans="1:14" ht="15.75" customHeight="1" x14ac:dyDescent="0.25">
      <c r="A1740" s="1"/>
      <c r="B1740" s="1"/>
      <c r="C1740" s="1"/>
      <c r="D1740" s="1"/>
      <c r="E1740" s="1"/>
      <c r="F1740" s="1"/>
      <c r="G1740" s="1"/>
      <c r="H1740" s="1"/>
      <c r="I1740" s="1"/>
      <c r="J1740" s="1"/>
      <c r="K1740" s="1"/>
      <c r="L1740" s="1"/>
      <c r="M1740" s="14"/>
      <c r="N1740" s="11"/>
    </row>
    <row r="1741" spans="1:14" ht="15.75" customHeight="1" x14ac:dyDescent="0.25">
      <c r="A1741" s="1"/>
      <c r="B1741" s="1"/>
      <c r="C1741" s="1"/>
      <c r="D1741" s="1"/>
      <c r="E1741" s="1"/>
      <c r="F1741" s="1"/>
      <c r="G1741" s="1"/>
      <c r="H1741" s="1"/>
      <c r="I1741" s="1"/>
      <c r="J1741" s="1"/>
      <c r="K1741" s="1"/>
      <c r="L1741" s="1"/>
      <c r="M1741" s="14"/>
      <c r="N1741" s="11"/>
    </row>
    <row r="1742" spans="1:14" ht="15.75" customHeight="1" x14ac:dyDescent="0.25">
      <c r="A1742" s="1"/>
      <c r="B1742" s="1"/>
      <c r="C1742" s="1"/>
      <c r="D1742" s="1"/>
      <c r="E1742" s="1"/>
      <c r="F1742" s="1"/>
      <c r="G1742" s="1"/>
      <c r="H1742" s="1"/>
      <c r="I1742" s="1"/>
      <c r="J1742" s="1"/>
      <c r="K1742" s="1"/>
      <c r="L1742" s="1"/>
      <c r="M1742" s="14"/>
      <c r="N1742" s="11"/>
    </row>
    <row r="1743" spans="1:14" ht="15.75" customHeight="1" x14ac:dyDescent="0.25">
      <c r="A1743" s="1"/>
      <c r="B1743" s="1"/>
      <c r="C1743" s="1"/>
      <c r="D1743" s="1"/>
      <c r="E1743" s="1"/>
      <c r="F1743" s="1"/>
      <c r="G1743" s="1"/>
      <c r="H1743" s="1"/>
      <c r="I1743" s="1"/>
      <c r="J1743" s="1"/>
      <c r="K1743" s="1"/>
      <c r="L1743" s="1"/>
      <c r="M1743" s="14"/>
      <c r="N1743" s="11"/>
    </row>
    <row r="1744" spans="1:14" ht="15.75" customHeight="1" x14ac:dyDescent="0.25">
      <c r="A1744" s="1"/>
      <c r="B1744" s="1"/>
      <c r="C1744" s="1"/>
      <c r="D1744" s="1"/>
      <c r="E1744" s="1"/>
      <c r="F1744" s="1"/>
      <c r="G1744" s="1"/>
      <c r="H1744" s="1"/>
      <c r="I1744" s="1"/>
      <c r="J1744" s="1"/>
      <c r="K1744" s="1"/>
      <c r="L1744" s="1"/>
      <c r="M1744" s="14"/>
      <c r="N1744" s="11"/>
    </row>
    <row r="1745" spans="1:14" ht="15.75" customHeight="1" x14ac:dyDescent="0.25">
      <c r="A1745" s="1"/>
      <c r="B1745" s="1"/>
      <c r="C1745" s="1"/>
      <c r="D1745" s="1"/>
      <c r="E1745" s="1"/>
      <c r="F1745" s="1"/>
      <c r="G1745" s="1"/>
      <c r="H1745" s="1"/>
      <c r="I1745" s="1"/>
      <c r="J1745" s="1"/>
      <c r="K1745" s="1"/>
      <c r="L1745" s="1"/>
      <c r="M1745" s="14"/>
      <c r="N1745" s="11"/>
    </row>
    <row r="1746" spans="1:14" ht="15.75" customHeight="1" x14ac:dyDescent="0.25">
      <c r="A1746" s="1"/>
      <c r="B1746" s="1"/>
      <c r="C1746" s="1"/>
      <c r="D1746" s="1"/>
      <c r="E1746" s="1"/>
      <c r="F1746" s="1"/>
      <c r="G1746" s="1"/>
      <c r="H1746" s="1"/>
      <c r="I1746" s="1"/>
      <c r="J1746" s="1"/>
      <c r="K1746" s="1"/>
      <c r="L1746" s="1"/>
      <c r="M1746" s="14"/>
      <c r="N1746" s="11"/>
    </row>
    <row r="1747" spans="1:14" ht="15.75" customHeight="1" x14ac:dyDescent="0.25">
      <c r="A1747" s="1"/>
      <c r="B1747" s="1"/>
      <c r="C1747" s="1"/>
      <c r="D1747" s="1"/>
      <c r="E1747" s="1"/>
      <c r="F1747" s="1"/>
      <c r="G1747" s="1"/>
      <c r="H1747" s="1"/>
      <c r="I1747" s="1"/>
      <c r="J1747" s="1"/>
      <c r="K1747" s="1"/>
      <c r="L1747" s="1"/>
      <c r="M1747" s="14"/>
      <c r="N1747" s="11"/>
    </row>
    <row r="1748" spans="1:14" ht="15.75" customHeight="1" x14ac:dyDescent="0.25">
      <c r="A1748" s="1"/>
      <c r="B1748" s="1"/>
      <c r="C1748" s="1"/>
      <c r="D1748" s="1"/>
      <c r="E1748" s="1"/>
      <c r="F1748" s="1"/>
      <c r="G1748" s="1"/>
      <c r="H1748" s="1"/>
      <c r="I1748" s="1"/>
      <c r="J1748" s="1"/>
      <c r="K1748" s="1"/>
      <c r="L1748" s="1"/>
      <c r="M1748" s="14"/>
      <c r="N1748" s="11"/>
    </row>
    <row r="1749" spans="1:14" ht="15.75" customHeight="1" x14ac:dyDescent="0.25">
      <c r="A1749" s="1"/>
      <c r="B1749" s="1"/>
      <c r="C1749" s="1"/>
      <c r="D1749" s="1"/>
      <c r="E1749" s="1"/>
      <c r="F1749" s="1"/>
      <c r="G1749" s="1"/>
      <c r="H1749" s="1"/>
      <c r="I1749" s="1"/>
      <c r="J1749" s="1"/>
      <c r="K1749" s="1"/>
      <c r="L1749" s="1"/>
      <c r="M1749" s="14"/>
      <c r="N1749" s="11"/>
    </row>
    <row r="1750" spans="1:14" ht="15.75" customHeight="1" x14ac:dyDescent="0.25">
      <c r="A1750" s="1"/>
      <c r="B1750" s="1"/>
      <c r="C1750" s="1"/>
      <c r="D1750" s="1"/>
      <c r="E1750" s="1"/>
      <c r="F1750" s="1"/>
      <c r="G1750" s="1"/>
      <c r="H1750" s="1"/>
      <c r="I1750" s="1"/>
      <c r="J1750" s="1"/>
      <c r="K1750" s="1"/>
      <c r="L1750" s="1"/>
      <c r="M1750" s="14"/>
      <c r="N1750" s="11"/>
    </row>
    <row r="1751" spans="1:14" ht="15.75" customHeight="1" x14ac:dyDescent="0.25">
      <c r="A1751" s="1"/>
      <c r="B1751" s="1"/>
      <c r="C1751" s="1"/>
      <c r="D1751" s="1"/>
      <c r="E1751" s="1"/>
      <c r="F1751" s="1"/>
      <c r="G1751" s="1"/>
      <c r="H1751" s="1"/>
      <c r="I1751" s="1"/>
      <c r="J1751" s="1"/>
      <c r="K1751" s="1"/>
      <c r="L1751" s="1"/>
      <c r="M1751" s="14"/>
      <c r="N1751" s="11"/>
    </row>
    <row r="1752" spans="1:14" ht="15.75" customHeight="1" x14ac:dyDescent="0.25">
      <c r="A1752" s="1"/>
      <c r="B1752" s="1"/>
      <c r="C1752" s="1"/>
      <c r="D1752" s="1"/>
      <c r="E1752" s="1"/>
      <c r="F1752" s="1"/>
      <c r="G1752" s="1"/>
      <c r="H1752" s="1"/>
      <c r="I1752" s="1"/>
      <c r="J1752" s="1"/>
      <c r="K1752" s="1"/>
      <c r="L1752" s="1"/>
      <c r="M1752" s="14"/>
      <c r="N1752" s="11"/>
    </row>
    <row r="1753" spans="1:14" ht="15.75" customHeight="1" x14ac:dyDescent="0.25">
      <c r="A1753" s="1"/>
      <c r="B1753" s="1"/>
      <c r="C1753" s="1"/>
      <c r="D1753" s="1"/>
      <c r="E1753" s="1"/>
      <c r="F1753" s="1"/>
      <c r="G1753" s="1"/>
      <c r="H1753" s="1"/>
      <c r="I1753" s="1"/>
      <c r="J1753" s="1"/>
      <c r="K1753" s="1"/>
      <c r="L1753" s="1"/>
      <c r="M1753" s="14"/>
      <c r="N1753" s="11"/>
    </row>
    <row r="1754" spans="1:14" ht="15.75" customHeight="1" x14ac:dyDescent="0.25">
      <c r="A1754" s="1"/>
      <c r="B1754" s="1"/>
      <c r="C1754" s="1"/>
      <c r="D1754" s="1"/>
      <c r="E1754" s="1"/>
      <c r="F1754" s="1"/>
      <c r="G1754" s="1"/>
      <c r="H1754" s="1"/>
      <c r="I1754" s="1"/>
      <c r="J1754" s="1"/>
      <c r="K1754" s="1"/>
      <c r="L1754" s="1"/>
      <c r="M1754" s="14"/>
      <c r="N1754" s="11"/>
    </row>
    <row r="1755" spans="1:14" ht="15.75" customHeight="1" x14ac:dyDescent="0.25">
      <c r="A1755" s="1"/>
      <c r="B1755" s="1"/>
      <c r="C1755" s="1"/>
      <c r="D1755" s="1"/>
      <c r="E1755" s="1"/>
      <c r="F1755" s="1"/>
      <c r="G1755" s="1"/>
      <c r="H1755" s="1"/>
      <c r="I1755" s="1"/>
      <c r="J1755" s="1"/>
      <c r="K1755" s="1"/>
      <c r="L1755" s="1"/>
      <c r="M1755" s="14"/>
      <c r="N1755" s="11"/>
    </row>
  </sheetData>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1F1B7-1AF7-4D37-919A-AB3FF1307A84}">
  <dimension ref="A1:M8"/>
  <sheetViews>
    <sheetView topLeftCell="C1" workbookViewId="0">
      <selection activeCell="M6" sqref="M6"/>
    </sheetView>
  </sheetViews>
  <sheetFormatPr defaultRowHeight="13.2" x14ac:dyDescent="0.25"/>
  <cols>
    <col min="1" max="1" width="12.21875" customWidth="1"/>
    <col min="2" max="2" width="13.109375" customWidth="1"/>
    <col min="3" max="3" width="12" customWidth="1"/>
    <col min="4" max="4" width="7.33203125" customWidth="1"/>
    <col min="5" max="5" width="12" customWidth="1"/>
    <col min="12" max="12" width="12.21875" customWidth="1"/>
    <col min="13" max="13" width="13.77734375" bestFit="1" customWidth="1"/>
    <col min="14" max="14" width="7.77734375" customWidth="1"/>
    <col min="15" max="15" width="12" bestFit="1" customWidth="1"/>
  </cols>
  <sheetData>
    <row r="1" spans="1:13" x14ac:dyDescent="0.25">
      <c r="L1" s="5" t="s">
        <v>4</v>
      </c>
      <c r="M1" t="s">
        <v>2015</v>
      </c>
    </row>
    <row r="3" spans="1:13" x14ac:dyDescent="0.25">
      <c r="A3" s="5" t="s">
        <v>1995</v>
      </c>
      <c r="B3" t="s">
        <v>2014</v>
      </c>
      <c r="L3" s="5" t="s">
        <v>1995</v>
      </c>
      <c r="M3" t="s">
        <v>2014</v>
      </c>
    </row>
    <row r="4" spans="1:13" x14ac:dyDescent="0.25">
      <c r="A4" s="6" t="s">
        <v>17</v>
      </c>
      <c r="B4" s="13">
        <v>44.479817834394879</v>
      </c>
      <c r="L4" s="6" t="s">
        <v>2006</v>
      </c>
      <c r="M4" s="13">
        <v>41.104167857142855</v>
      </c>
    </row>
    <row r="5" spans="1:13" x14ac:dyDescent="0.25">
      <c r="A5" s="6" t="s">
        <v>13</v>
      </c>
      <c r="B5" s="13">
        <v>25.523893414211361</v>
      </c>
      <c r="L5" s="6" t="s">
        <v>2004</v>
      </c>
      <c r="M5" s="13">
        <v>34.923886837294205</v>
      </c>
    </row>
    <row r="6" spans="1:13" x14ac:dyDescent="0.25">
      <c r="A6" s="6" t="s">
        <v>1996</v>
      </c>
      <c r="B6" s="13">
        <v>32.204207968574622</v>
      </c>
      <c r="L6" s="6" t="s">
        <v>2007</v>
      </c>
      <c r="M6" s="13">
        <v>33.138501408450729</v>
      </c>
    </row>
    <row r="7" spans="1:13" x14ac:dyDescent="0.25">
      <c r="L7" s="6" t="s">
        <v>2005</v>
      </c>
      <c r="M7" s="13">
        <v>31.834802941176495</v>
      </c>
    </row>
    <row r="8" spans="1:13" x14ac:dyDescent="0.25">
      <c r="L8" s="6" t="s">
        <v>1996</v>
      </c>
      <c r="M8" s="13">
        <v>34.694514005602215</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3463B-3DA5-4384-BC2E-B86A35A3BA2C}">
  <dimension ref="A2:O15"/>
  <sheetViews>
    <sheetView workbookViewId="0">
      <selection activeCell="O14" sqref="O14:O15"/>
    </sheetView>
  </sheetViews>
  <sheetFormatPr defaultRowHeight="13.2" x14ac:dyDescent="0.25"/>
  <cols>
    <col min="1" max="1" width="12.21875" customWidth="1"/>
    <col min="2" max="2" width="13.88671875" customWidth="1"/>
    <col min="3" max="3" width="12.44140625" customWidth="1"/>
    <col min="4" max="4" width="14.33203125" customWidth="1"/>
    <col min="5" max="5" width="5.21875" customWidth="1"/>
    <col min="6" max="6" width="11.33203125" customWidth="1"/>
    <col min="14" max="14" width="9.21875" customWidth="1"/>
    <col min="15" max="15" width="13.77734375" customWidth="1"/>
  </cols>
  <sheetData>
    <row r="2" spans="1:15" ht="13.2" customHeight="1" x14ac:dyDescent="0.25">
      <c r="E2" s="48" t="s">
        <v>2008</v>
      </c>
      <c r="F2" s="49"/>
      <c r="G2" s="49"/>
      <c r="H2" s="49"/>
      <c r="I2" s="49"/>
      <c r="J2" s="49"/>
      <c r="K2" s="49"/>
    </row>
    <row r="3" spans="1:15" ht="13.2" customHeight="1" x14ac:dyDescent="0.25">
      <c r="E3" s="49"/>
      <c r="F3" s="49"/>
      <c r="G3" s="49"/>
      <c r="H3" s="49"/>
      <c r="I3" s="49"/>
      <c r="J3" s="49"/>
      <c r="K3" s="49"/>
    </row>
    <row r="5" spans="1:15" x14ac:dyDescent="0.25">
      <c r="A5" s="5" t="s">
        <v>1995</v>
      </c>
      <c r="B5" t="s">
        <v>2002</v>
      </c>
    </row>
    <row r="6" spans="1:15" x14ac:dyDescent="0.25">
      <c r="A6" s="6" t="s">
        <v>2004</v>
      </c>
      <c r="B6" s="10">
        <v>32.73308957952468</v>
      </c>
    </row>
    <row r="7" spans="1:15" x14ac:dyDescent="0.25">
      <c r="A7" s="6" t="s">
        <v>2005</v>
      </c>
      <c r="B7" s="10">
        <v>4.7866666666666671</v>
      </c>
    </row>
    <row r="8" spans="1:15" x14ac:dyDescent="0.25">
      <c r="A8" s="6" t="s">
        <v>2006</v>
      </c>
      <c r="B8" s="10">
        <v>64.660714285714292</v>
      </c>
    </row>
    <row r="9" spans="1:15" x14ac:dyDescent="0.25">
      <c r="A9" s="6" t="s">
        <v>2007</v>
      </c>
      <c r="B9" s="10">
        <v>16.514084507042252</v>
      </c>
    </row>
    <row r="10" spans="1:15" x14ac:dyDescent="0.25">
      <c r="A10" s="6" t="s">
        <v>1996</v>
      </c>
      <c r="B10" s="10">
        <v>29.780786516853929</v>
      </c>
    </row>
    <row r="11" spans="1:15" x14ac:dyDescent="0.25">
      <c r="N11" t="s">
        <v>2012</v>
      </c>
      <c r="O11" t="s">
        <v>2016</v>
      </c>
    </row>
    <row r="12" spans="1:15" x14ac:dyDescent="0.25">
      <c r="N12">
        <v>80</v>
      </c>
      <c r="O12" s="10">
        <f>AVERAGE('Titanic.csv '!G2:G251)</f>
        <v>31.95564814814815</v>
      </c>
    </row>
    <row r="13" spans="1:15" x14ac:dyDescent="0.25">
      <c r="C13" t="s">
        <v>2011</v>
      </c>
    </row>
    <row r="14" spans="1:15" x14ac:dyDescent="0.25">
      <c r="C14" s="10">
        <v>29.780786516853929</v>
      </c>
      <c r="O14" s="35" t="s">
        <v>2016</v>
      </c>
    </row>
    <row r="15" spans="1:15" x14ac:dyDescent="0.25">
      <c r="O15" s="36">
        <f>O12</f>
        <v>31.95564814814815</v>
      </c>
    </row>
  </sheetData>
  <mergeCells count="1">
    <mergeCell ref="E2:K3"/>
  </mergeCells>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9E6F0-E035-4EE7-AA44-EFCEAEB50FE9}">
  <dimension ref="A2:J13"/>
  <sheetViews>
    <sheetView topLeftCell="A3" workbookViewId="0">
      <selection activeCell="B14" sqref="B14"/>
    </sheetView>
  </sheetViews>
  <sheetFormatPr defaultRowHeight="13.2" x14ac:dyDescent="0.25"/>
  <cols>
    <col min="1" max="1" width="12.21875" customWidth="1"/>
    <col min="2" max="2" width="18" customWidth="1"/>
    <col min="3" max="3" width="5.33203125" customWidth="1"/>
    <col min="4" max="4" width="12" customWidth="1"/>
  </cols>
  <sheetData>
    <row r="2" spans="1:10" x14ac:dyDescent="0.25">
      <c r="D2" s="48" t="s">
        <v>1998</v>
      </c>
      <c r="E2" s="49"/>
      <c r="F2" s="49"/>
      <c r="G2" s="49"/>
      <c r="H2" s="49"/>
      <c r="I2" s="49"/>
      <c r="J2" s="49"/>
    </row>
    <row r="3" spans="1:10" x14ac:dyDescent="0.25">
      <c r="D3" s="49"/>
      <c r="E3" s="49"/>
      <c r="F3" s="49"/>
      <c r="G3" s="49"/>
      <c r="H3" s="49"/>
      <c r="I3" s="49"/>
      <c r="J3" s="49"/>
    </row>
    <row r="4" spans="1:10" x14ac:dyDescent="0.25">
      <c r="D4" s="7"/>
      <c r="E4" s="7"/>
      <c r="F4" s="7"/>
      <c r="G4" s="7"/>
      <c r="H4" s="7"/>
      <c r="I4" s="7"/>
      <c r="J4" s="7"/>
    </row>
    <row r="5" spans="1:10" x14ac:dyDescent="0.25">
      <c r="A5" s="5" t="s">
        <v>1995</v>
      </c>
      <c r="B5" t="s">
        <v>1997</v>
      </c>
    </row>
    <row r="6" spans="1:10" x14ac:dyDescent="0.25">
      <c r="A6" s="6" t="s">
        <v>1994</v>
      </c>
      <c r="B6">
        <v>342</v>
      </c>
    </row>
    <row r="7" spans="1:10" x14ac:dyDescent="0.25">
      <c r="A7" s="6" t="s">
        <v>1993</v>
      </c>
      <c r="B7">
        <v>549</v>
      </c>
    </row>
    <row r="8" spans="1:10" x14ac:dyDescent="0.25">
      <c r="A8" s="6" t="s">
        <v>2026</v>
      </c>
    </row>
    <row r="9" spans="1:10" x14ac:dyDescent="0.25">
      <c r="A9" s="6" t="s">
        <v>1996</v>
      </c>
      <c r="B9">
        <v>891</v>
      </c>
    </row>
    <row r="12" spans="1:10" x14ac:dyDescent="0.25">
      <c r="B12" s="39" t="s">
        <v>2023</v>
      </c>
    </row>
    <row r="13" spans="1:10" x14ac:dyDescent="0.25">
      <c r="B13" s="29">
        <f>GETPIVOTDATA("PassengerId",$A$5,"Servived_Y/N","YES")</f>
        <v>549</v>
      </c>
    </row>
  </sheetData>
  <mergeCells count="1">
    <mergeCell ref="D2:J3"/>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9268D-5652-41A7-95E0-A573060F8CA9}">
  <dimension ref="A3:K37"/>
  <sheetViews>
    <sheetView topLeftCell="A22" workbookViewId="0">
      <selection activeCell="S8" sqref="S8"/>
    </sheetView>
  </sheetViews>
  <sheetFormatPr defaultRowHeight="13.2" x14ac:dyDescent="0.25"/>
  <cols>
    <col min="1" max="1" width="12.21875" customWidth="1"/>
    <col min="2" max="2" width="17.77734375" bestFit="1" customWidth="1"/>
  </cols>
  <sheetData>
    <row r="3" spans="1:11" x14ac:dyDescent="0.25">
      <c r="E3" s="48" t="s">
        <v>2010</v>
      </c>
      <c r="F3" s="49"/>
      <c r="G3" s="49"/>
      <c r="H3" s="49"/>
      <c r="I3" s="49"/>
      <c r="J3" s="49"/>
      <c r="K3" s="49"/>
    </row>
    <row r="4" spans="1:11" x14ac:dyDescent="0.25">
      <c r="E4" s="49"/>
      <c r="F4" s="49"/>
      <c r="G4" s="49"/>
      <c r="H4" s="49"/>
      <c r="I4" s="49"/>
      <c r="J4" s="49"/>
      <c r="K4" s="49"/>
    </row>
    <row r="6" spans="1:11" x14ac:dyDescent="0.25">
      <c r="A6" s="5" t="s">
        <v>1995</v>
      </c>
      <c r="B6" t="s">
        <v>1997</v>
      </c>
    </row>
    <row r="7" spans="1:11" x14ac:dyDescent="0.25">
      <c r="A7" s="6">
        <v>1</v>
      </c>
    </row>
    <row r="8" spans="1:11" x14ac:dyDescent="0.25">
      <c r="A8" s="9" t="s">
        <v>1994</v>
      </c>
      <c r="B8">
        <v>136</v>
      </c>
    </row>
    <row r="9" spans="1:11" x14ac:dyDescent="0.25">
      <c r="A9" s="9" t="s">
        <v>1993</v>
      </c>
      <c r="B9">
        <v>80</v>
      </c>
    </row>
    <row r="10" spans="1:11" x14ac:dyDescent="0.25">
      <c r="A10" s="6">
        <v>2</v>
      </c>
    </row>
    <row r="11" spans="1:11" x14ac:dyDescent="0.25">
      <c r="A11" s="9" t="s">
        <v>1994</v>
      </c>
      <c r="B11">
        <v>87</v>
      </c>
    </row>
    <row r="12" spans="1:11" x14ac:dyDescent="0.25">
      <c r="A12" s="9" t="s">
        <v>1993</v>
      </c>
      <c r="B12">
        <v>97</v>
      </c>
    </row>
    <row r="13" spans="1:11" x14ac:dyDescent="0.25">
      <c r="A13" s="6">
        <v>3</v>
      </c>
    </row>
    <row r="14" spans="1:11" x14ac:dyDescent="0.25">
      <c r="A14" s="9" t="s">
        <v>1994</v>
      </c>
      <c r="B14">
        <v>119</v>
      </c>
    </row>
    <row r="15" spans="1:11" x14ac:dyDescent="0.25">
      <c r="A15" s="9" t="s">
        <v>1993</v>
      </c>
      <c r="B15">
        <v>372</v>
      </c>
    </row>
    <row r="16" spans="1:11" x14ac:dyDescent="0.25">
      <c r="A16" s="6" t="s">
        <v>1996</v>
      </c>
      <c r="B16">
        <v>891</v>
      </c>
    </row>
    <row r="33" spans="1:2" x14ac:dyDescent="0.25">
      <c r="A33" s="5" t="s">
        <v>1995</v>
      </c>
      <c r="B33" t="s">
        <v>1997</v>
      </c>
    </row>
    <row r="34" spans="1:2" x14ac:dyDescent="0.25">
      <c r="A34" s="6">
        <v>1</v>
      </c>
      <c r="B34" s="50">
        <v>216</v>
      </c>
    </row>
    <row r="35" spans="1:2" x14ac:dyDescent="0.25">
      <c r="A35" s="6">
        <v>2</v>
      </c>
      <c r="B35" s="50">
        <v>184</v>
      </c>
    </row>
    <row r="36" spans="1:2" x14ac:dyDescent="0.25">
      <c r="A36" s="6">
        <v>3</v>
      </c>
      <c r="B36" s="50">
        <v>491</v>
      </c>
    </row>
    <row r="37" spans="1:2" x14ac:dyDescent="0.25">
      <c r="A37" s="6" t="s">
        <v>1996</v>
      </c>
      <c r="B37" s="50">
        <v>891</v>
      </c>
    </row>
  </sheetData>
  <mergeCells count="1">
    <mergeCell ref="E3:K4"/>
  </mergeCells>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4F043-1625-465F-A303-0A84A5BCD10B}">
  <dimension ref="A3:K10"/>
  <sheetViews>
    <sheetView workbookViewId="0">
      <selection activeCell="E3" sqref="E3:K5"/>
    </sheetView>
  </sheetViews>
  <sheetFormatPr defaultRowHeight="13.2" x14ac:dyDescent="0.25"/>
  <cols>
    <col min="1" max="1" width="18" customWidth="1"/>
    <col min="2" max="2" width="15.109375" customWidth="1"/>
    <col min="3" max="3" width="5.21875" customWidth="1"/>
    <col min="4" max="4" width="4" customWidth="1"/>
    <col min="5" max="5" width="11.88671875" customWidth="1"/>
    <col min="6" max="6" width="4.88671875" customWidth="1"/>
    <col min="7" max="7" width="10" customWidth="1"/>
  </cols>
  <sheetData>
    <row r="3" spans="1:11" x14ac:dyDescent="0.25">
      <c r="E3" s="48" t="s">
        <v>2009</v>
      </c>
      <c r="F3" s="49"/>
      <c r="G3" s="49"/>
      <c r="H3" s="49"/>
      <c r="I3" s="49"/>
      <c r="J3" s="49"/>
      <c r="K3" s="49"/>
    </row>
    <row r="4" spans="1:11" x14ac:dyDescent="0.25">
      <c r="E4" s="48"/>
      <c r="F4" s="49"/>
      <c r="G4" s="49"/>
      <c r="H4" s="49"/>
      <c r="I4" s="49"/>
      <c r="J4" s="49"/>
      <c r="K4" s="49"/>
    </row>
    <row r="5" spans="1:11" x14ac:dyDescent="0.25">
      <c r="E5" s="49"/>
      <c r="F5" s="49"/>
      <c r="G5" s="49"/>
      <c r="H5" s="49"/>
      <c r="I5" s="49"/>
      <c r="J5" s="49"/>
      <c r="K5" s="49"/>
    </row>
    <row r="6" spans="1:11" x14ac:dyDescent="0.25">
      <c r="A6" s="5" t="s">
        <v>1997</v>
      </c>
      <c r="B6" s="5" t="s">
        <v>2003</v>
      </c>
    </row>
    <row r="7" spans="1:11" x14ac:dyDescent="0.25">
      <c r="A7" s="5" t="s">
        <v>1995</v>
      </c>
      <c r="B7" t="s">
        <v>2004</v>
      </c>
      <c r="C7" t="s">
        <v>2005</v>
      </c>
      <c r="D7" t="s">
        <v>1226</v>
      </c>
      <c r="E7" t="s">
        <v>2006</v>
      </c>
      <c r="F7" t="s">
        <v>2007</v>
      </c>
      <c r="G7" t="s">
        <v>1996</v>
      </c>
    </row>
    <row r="8" spans="1:11" x14ac:dyDescent="0.25">
      <c r="A8" s="6" t="s">
        <v>17</v>
      </c>
      <c r="B8">
        <v>189</v>
      </c>
      <c r="C8">
        <v>32</v>
      </c>
      <c r="D8">
        <v>53</v>
      </c>
      <c r="E8">
        <v>4</v>
      </c>
      <c r="F8">
        <v>36</v>
      </c>
      <c r="G8">
        <v>314</v>
      </c>
    </row>
    <row r="9" spans="1:11" x14ac:dyDescent="0.25">
      <c r="A9" s="6" t="s">
        <v>13</v>
      </c>
      <c r="B9">
        <v>358</v>
      </c>
      <c r="C9">
        <v>36</v>
      </c>
      <c r="D9">
        <v>124</v>
      </c>
      <c r="E9">
        <v>24</v>
      </c>
      <c r="F9">
        <v>35</v>
      </c>
      <c r="G9">
        <v>577</v>
      </c>
    </row>
    <row r="10" spans="1:11" x14ac:dyDescent="0.25">
      <c r="A10" s="6" t="s">
        <v>1996</v>
      </c>
      <c r="B10">
        <v>547</v>
      </c>
      <c r="C10">
        <v>68</v>
      </c>
      <c r="D10">
        <v>177</v>
      </c>
      <c r="E10">
        <v>28</v>
      </c>
      <c r="F10">
        <v>71</v>
      </c>
      <c r="G10">
        <v>891</v>
      </c>
    </row>
  </sheetData>
  <mergeCells count="1">
    <mergeCell ref="E3:K5"/>
  </mergeCell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84E8-2F6C-4A06-A041-D73E1B2B9E8F}">
  <dimension ref="A1"/>
  <sheetViews>
    <sheetView showGridLines="0" topLeftCell="A5" workbookViewId="0">
      <selection activeCell="C23" sqref="C23"/>
    </sheetView>
  </sheetViews>
  <sheetFormatPr defaultRowHeight="13.2" x14ac:dyDescent="0.25"/>
  <sheetData/>
  <pageMargins left="0.7" right="0.7" top="0.75" bottom="0.75" header="0.3" footer="0.3"/>
  <drawing r:id="rId1"/>
  <picture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Dashboard</vt:lpstr>
      <vt:lpstr>Dashboard.</vt:lpstr>
      <vt:lpstr>KPIs1</vt:lpstr>
      <vt:lpstr>kPis</vt:lpstr>
      <vt:lpstr>Sheet2</vt:lpstr>
      <vt:lpstr>Titanic_raw.csv</vt:lpstr>
      <vt:lpstr>Titanic.csv </vt:lpstr>
      <vt:lpstr>by fare</vt:lpstr>
      <vt:lpstr>Avg age</vt:lpstr>
      <vt:lpstr>survied rate of passenger</vt:lpstr>
      <vt:lpstr>by Class</vt:lpstr>
      <vt:lpstr>by gender</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Abhishek Bity</cp:lastModifiedBy>
  <cp:lastPrinted>2025-07-26T08:34:55Z</cp:lastPrinted>
  <dcterms:created xsi:type="dcterms:W3CDTF">2025-07-26T11:06:13Z</dcterms:created>
  <dcterms:modified xsi:type="dcterms:W3CDTF">2025-08-03T07:38:10Z</dcterms:modified>
</cp:coreProperties>
</file>