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Semester 2\Data mining &amp; warehousing\"/>
    </mc:Choice>
  </mc:AlternateContent>
  <xr:revisionPtr revIDLastSave="0" documentId="8_{D4642494-F080-4A6F-A6B6-40397268F399}" xr6:coauthVersionLast="47" xr6:coauthVersionMax="47" xr10:uidLastSave="{00000000-0000-0000-0000-000000000000}"/>
  <bookViews>
    <workbookView xWindow="-108" yWindow="-108" windowWidth="23256" windowHeight="12456" activeTab="1" xr2:uid="{39751EB5-47AD-4D7D-837F-4E5BF14378BE}"/>
  </bookViews>
  <sheets>
    <sheet name="Sheet2" sheetId="4" r:id="rId1"/>
    <sheet name="sheet1"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6" l="1"/>
  <c r="J12" i="6"/>
  <c r="J32" i="6"/>
  <c r="H32" i="6"/>
  <c r="J25" i="6"/>
  <c r="H25" i="6"/>
  <c r="J18" i="6"/>
  <c r="H18" i="6"/>
  <c r="AK22" i="4"/>
  <c r="AK21" i="4"/>
  <c r="AK18" i="4"/>
  <c r="AK17" i="4"/>
  <c r="AK14" i="4"/>
  <c r="AK13" i="4"/>
  <c r="AK10" i="4"/>
  <c r="AK9" i="4"/>
  <c r="AK6" i="4"/>
  <c r="AK5" i="4"/>
</calcChain>
</file>

<file path=xl/sharedStrings.xml><?xml version="1.0" encoding="utf-8"?>
<sst xmlns="http://schemas.openxmlformats.org/spreadsheetml/2006/main" count="386" uniqueCount="124">
  <si>
    <t>Whisky</t>
  </si>
  <si>
    <t>Rum</t>
  </si>
  <si>
    <t>Vodka</t>
  </si>
  <si>
    <t>Gin</t>
  </si>
  <si>
    <t>Beer</t>
  </si>
  <si>
    <t>Wine</t>
  </si>
  <si>
    <t>Brandy</t>
  </si>
  <si>
    <t>Tequila</t>
  </si>
  <si>
    <t>Scotch</t>
  </si>
  <si>
    <t>ITEM</t>
  </si>
  <si>
    <t>FREQUENCY</t>
  </si>
  <si>
    <t>SUPPORT LEVEL</t>
  </si>
  <si>
    <t>CONFIDENCE LEVEL</t>
  </si>
  <si>
    <t>TABLE 1.2 (DATASET AFTER 50% OF SUPPORT LEVEL)</t>
  </si>
  <si>
    <t>TABLE 2 (SHOWING COMBIMNATION)</t>
  </si>
  <si>
    <t>DATASET</t>
  </si>
  <si>
    <t>Column1</t>
  </si>
  <si>
    <t>ITEM2</t>
  </si>
  <si>
    <t>ITEM3</t>
  </si>
  <si>
    <t>ITEM4</t>
  </si>
  <si>
    <r>
      <t>TABLE 1</t>
    </r>
    <r>
      <rPr>
        <b/>
        <sz val="10"/>
        <color theme="1"/>
        <rFont val="Calibri"/>
        <family val="2"/>
        <scheme val="minor"/>
      </rPr>
      <t xml:space="preserve"> (SHOWING FREQUENCY OF COMPLETE DATA SET)</t>
    </r>
  </si>
  <si>
    <t>ITEM X</t>
  </si>
  <si>
    <t>ITEM Y</t>
  </si>
  <si>
    <t>Frequency</t>
  </si>
  <si>
    <t xml:space="preserve">Gin </t>
  </si>
  <si>
    <t>TABLE 2.2 (SHOWING COMBIMNATION AFTER 50%)</t>
  </si>
  <si>
    <t xml:space="preserve">Vodka </t>
  </si>
  <si>
    <t>TABLE 3.3(SHOWING COMBIMNATION AFTER 50%)</t>
  </si>
  <si>
    <t>TABLE 3(SHOWING COMBIMNATION BEFORE 50%)</t>
  </si>
  <si>
    <t>TABLE 4(SHOWING COMBIMNATION 50%)</t>
  </si>
  <si>
    <t>X=Rum,Vodka</t>
  </si>
  <si>
    <t>Y=Wine,Beer</t>
  </si>
  <si>
    <t>SUPPORT LEVEL =</t>
  </si>
  <si>
    <t xml:space="preserve">Frequency(X,Y)   / N(Total Trans)        </t>
  </si>
  <si>
    <t xml:space="preserve">CONFIDENCE </t>
  </si>
  <si>
    <t>X=Vodka,Wine</t>
  </si>
  <si>
    <t>Y=Rum,Beer</t>
  </si>
  <si>
    <t>X=Rum,Beer</t>
  </si>
  <si>
    <t>Y=Vodka,Wine</t>
  </si>
  <si>
    <t>X=Vodka,Beer</t>
  </si>
  <si>
    <t>Y=Brandy,Wine</t>
  </si>
  <si>
    <t>X=Vodka,Brandy</t>
  </si>
  <si>
    <t>Liquor</t>
  </si>
  <si>
    <t>Price (INR)</t>
  </si>
  <si>
    <t>Blenders Pride (750ml)</t>
  </si>
  <si>
    <t>McDowell's No.1 (750ml)</t>
  </si>
  <si>
    <t>Royal Stag (750ml)</t>
  </si>
  <si>
    <t>Old Monk (750ml)</t>
  </si>
  <si>
    <t>Signature (750ml)</t>
  </si>
  <si>
    <t>Officer's Choice (750ml)</t>
  </si>
  <si>
    <t>Peter Scot (750ml)</t>
  </si>
  <si>
    <t>Bagpiper (750ml)</t>
  </si>
  <si>
    <t>Haywards 5000 (750ml)</t>
  </si>
  <si>
    <t>McDowell's Signature Select (750ml)</t>
  </si>
  <si>
    <t>Blenders Pride Signature (750ml)</t>
  </si>
  <si>
    <t>Royal Challenge (750ml)</t>
  </si>
  <si>
    <t>Antiquity (750ml)</t>
  </si>
  <si>
    <t>Signature 1855 (750ml)</t>
  </si>
  <si>
    <t>Johnnie Walker Black Label (750ml)</t>
  </si>
  <si>
    <t>Chivas Regal 12 years (750ml)</t>
  </si>
  <si>
    <t>Glenfiddich 12 years (750ml)</t>
  </si>
  <si>
    <t>Ballantine's Finest (750ml)</t>
  </si>
  <si>
    <t>Jim Beam (750ml)</t>
  </si>
  <si>
    <t>Jack Daniel's (750ml)</t>
  </si>
  <si>
    <t>Maker's Mark (750ml)</t>
  </si>
  <si>
    <t>Courvoisier VS (750ml)</t>
  </si>
  <si>
    <t>Hennessy VS (750ml)</t>
  </si>
  <si>
    <t>Martell VSOP (750ml)</t>
  </si>
  <si>
    <t>Remy Martin VSOP (750ml)</t>
  </si>
  <si>
    <t>Glenmorangie 10 years (750ml)</t>
  </si>
  <si>
    <t>Glenlivet 12 years (750ml)</t>
  </si>
  <si>
    <t>Macallan 12 years (750ml)</t>
  </si>
  <si>
    <t>Dalmore 12 years (750ml)</t>
  </si>
  <si>
    <t>Ardbeg 10 years (750ml)</t>
  </si>
  <si>
    <t>Lagavulin 16 years (750ml)</t>
  </si>
  <si>
    <t>Yamazaki 12 years (750ml)</t>
  </si>
  <si>
    <t>Hibiki 12 years (750ml)</t>
  </si>
  <si>
    <t>The Macallan Fine Oak 18 years (750ml)</t>
  </si>
  <si>
    <t>The Dalmore King Alexander III (750ml)</t>
  </si>
  <si>
    <t>The Glenfiddich 50 years (750ml)</t>
  </si>
  <si>
    <t>The Macallan M (750ml)</t>
  </si>
  <si>
    <t>Paul John Edited (750ml)</t>
  </si>
  <si>
    <t>Paul John Brilliance (750ml)</t>
  </si>
  <si>
    <t>Paul John Peated Select (750ml)</t>
  </si>
  <si>
    <t>Paul John Indian Single Malt (750ml)</t>
  </si>
  <si>
    <t>Paul John Double Cask (750ml)</t>
  </si>
  <si>
    <t>Paul John Nirvana (750ml)</t>
  </si>
  <si>
    <t>Paul John Bold (750ml)</t>
  </si>
  <si>
    <t>Paul John Select Cask (750ml)</t>
  </si>
  <si>
    <t>Paul John 50th Anniversary (750ml)</t>
  </si>
  <si>
    <t>Paul John Single Cask (750ml)</t>
  </si>
  <si>
    <t>Paul John XS (750ml)</t>
  </si>
  <si>
    <t>INITIAL MEAN=M1, M2, M3</t>
  </si>
  <si>
    <t>M1=1388</t>
  </si>
  <si>
    <t>M2=5625</t>
  </si>
  <si>
    <t>500|550|650|700|750|800|900|950|1000|1100|1250|1350|1400|1500|1800|2000|2000|2200|2500|2500|2800</t>
  </si>
  <si>
    <t>3000|3000|3500|3500|3500|4000|4000|4000|4500|4500|4500|5000|5000|5500|5500|6000|6000|7000|8000|9000|10000|15000|20000|25000|100000|150000</t>
  </si>
  <si>
    <t xml:space="preserve"> SECOND ITERATION </t>
  </si>
  <si>
    <t>M1=</t>
  </si>
  <si>
    <t>M2</t>
  </si>
  <si>
    <t>500|550|650|700|750|800|900|950|1000|1100|1250|1350|1400|1500|1800|2000|2000|2200|2500|2500|2800|3000|3000|3500|3500|3500|4000|4000|4000|4500|4500|4500|5000|5000|5500|5500|6000|6000|7000|8000</t>
  </si>
  <si>
    <t>9000|10000|15000|20000|25000|100000|150000</t>
  </si>
  <si>
    <t>THIRD ITERATION</t>
  </si>
  <si>
    <t>M2=</t>
  </si>
  <si>
    <t>500|550|650|700|750|800|900|950|1000|1100|1250|1350|1400|1500|1800|2000|2000|2200|2500|2500|2800|3000|3000|3500|3500|3500|4000|4000|4000|4500|4500|4500|5000|5000|5500|5500|6000|6000|7000|8000|9000|10000|15000|20000</t>
  </si>
  <si>
    <t>25000|100000|150000</t>
  </si>
  <si>
    <t>FOURTH ITERATION</t>
  </si>
  <si>
    <t>500|550|650|700|750|800|900|950|1000|1100|1250|1350|1400|1500|1800|2000|2000|2200|2500|2500|2800|3000|3000|3500|3500|3500|4000|4000|4000|4500|4500|4500|5000|5000|5500|5500|6000|6000|7000|8000|9000|10000|15000|20000|25000</t>
  </si>
  <si>
    <t>100000|150000</t>
  </si>
  <si>
    <t>FIFTH ITERATION</t>
  </si>
  <si>
    <t>k1=</t>
  </si>
  <si>
    <t>k2=</t>
  </si>
  <si>
    <t>THE TWO CLUSTER FORMED ARE AS FOLLOWS</t>
  </si>
  <si>
    <t>APRIORY</t>
  </si>
  <si>
    <t>k-MEAN</t>
  </si>
  <si>
    <t>DATASET ARRANGED IN ASCENDING ORDER</t>
  </si>
  <si>
    <t>In data warehousing, the letter "k" is often used to represent the number of clusters in a k-means clustering algorithm. K-means clustering is a popular unsupervised machine learning algorithm that is used to group data points into similar clusters. The number of clusters, k, is a parameter that must be specified by the user. The goal of k-means clustering is to minimize the within-cluster variance, which is the sum of the squared distances between each data point and its cluster centroid.
K-means clustering is a powerful tool for data analysis and can be used for a variety of tasks, such as customer segmentation, fraud detection, and image recognition. In data warehousing, k-means clustering can be used to identify patterns in data that would not be visible otherwise. For example, k-means clustering can be used to identify customer segments with similar purchase habits or to identify fraudsters who have similar patterns of activity.
The number of clusters, k, is a critical parameter in k-means clustering. If k is too small, the clusters will be too small and will not be able to capture the underlying patterns in the data. If k is too large, the clusters will be too large and will not be able to distinguish between different groups of data points. The optimal value of k will depend on the specific dataset and the desired results.
Here is an example of how k-means clustering can be used in data warehousing. Let's say we have a dataset of customer transactions. We want to use k-means clustering to identify customer segments with similar purchase habits. We start by specifying a value for k, such as 5. We then run the k-means clustering algorithm on the dataset. The algorithm will output 5 clusters, each of which will contain a group of customers with similar purchase habits. We can then analyze the clusters to identify patterns in customer behavior. For example, we might find that one cluster contains customers who frequently purchase high-value items, while another cluster contains customers who frequently purchase low-value items.</t>
  </si>
  <si>
    <t>what is k mean in data warehousing and why do we use it ?</t>
  </si>
  <si>
    <t>Association rule mining is a data mining technique that discovers the probability of the co-occurrence of items in a collection. It is a method for identifying frequent patterns, correlations, associations, or causal structures in data sets found in numerous databases such as relational databases, transactional databases, and other types of data repositories.
An association rule consists of two parts: an antecedent (if) and a consequent (then). The antecedent is an item found within the data. The consequent is an item found in combination with the antecedent. For example, an association rule might be "If a customer buys milk, then they are likely to also buy bread."
Association rule mining is used to find interesting relationships and correlations among large sets of data items. This information can be used for a variety of purposes, such as:
Market basket analysis: This is the process of analyzing customer purchase data to identify patterns and trends. For example, an association rule mining algorithm could be used to identify which products are often purchased together. This information could then be used to improve the layout of a store or to target customers with specific marketing campaigns.
Product recommendations: Association rule mining can be used to recommend products to customers based on their past purchases. For example, if a customer has previously purchased milk and bread, they might be recommended to purchase butter or eggs.
Fraud detection: Association rule mining can be used to detect fraudulent transactions. For example, an association rule mining algorithm could be used to identify patterns of transactions that are likely to be fraudulent.
Association rule mining is a powerful tool that can be used to gain insights into large datasets. It is a valuable tool for businesses that want to improve their marketing, product recommendations, and fraud detection.
Some of the benefits of using association rule mining:
It can help you to identify new opportunities for cross-selling and upselling.
It can help you to improve your customer segmentation and targeting.
It can help you to make better decisions about product development and marketing campaigns.
It can help you to reduce fraud and improve your overall data security.</t>
  </si>
  <si>
    <t>What is associated mining rule and why do we use it</t>
  </si>
  <si>
    <t xml:space="preserve">Apriori is an algorithm for frequent item set mining and association rule learning over relational databases. It proceeds by identifying the frequent individual items in the database and extending them to larger and larger item sets as long as those item sets appear sufficiently often in the database. The frequent item sets determined by Apriori can be used to determine association rules which highlight general trends in the database: this has applications in domains such as market basket analysis.
The Apriori algorithm works by using a bottom-up approach, where frequent subsets are extended one item at a time (a step known as candidate generation), and groups of candidates are tested against the data. The algorithm terminates when no further successful extensions are found.
The Apriori algorithm is a very efficient algorithm for finding frequent item sets, and it is one of the most popular algorithms for association rule mining. However, it can be computationally expensive for large databases.
The name Apriori comes from the fact that the algorithm uses prior knowledge about frequent itemset properties. This knowledge is used to reduce the search space, which makes the algorithm more efficient.
Here are some of the benefits of using the Apriori algorithm:
It is a very efficient algorithm for finding frequent item sets.
It is a well-established algorithm that has been used in many different applications.
There are many open-source implementations of the Apriori algorithm available.
Here are some of the limitations of using the Apriori algorithm:
It can be computationally expensive for large databases.
It can be difficult to interpret the results of the Apriori algorithm.
The Apriori algorithm does not take into account the order of the items in an item set.
Overall, the Apriori algorithm is a powerful tool for finding frequent item sets and association rules. However, it is important to be aware of its limitations before using it.
</t>
  </si>
  <si>
    <t>What is Apriori ?</t>
  </si>
  <si>
    <t>The Apriori algorithm and association rule mining are interconnected in two ways:
The Apriori algorithm is a tool that can be used to find frequent item sets, which are the foundation of association rule mining.
The Apriori property is a key concept in the Apriori algorithm, and it is also used in other association rule mining algorithms.
In other words, the Apriori algorithm is a specific technique for finding frequent item sets, and association rule mining is a broader field that encompasses the use of frequent item sets to generate association rules.</t>
  </si>
  <si>
    <t>How apriori and associate mining rule are interconnected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</si>
</sst>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1" x14ac:knownFonts="1">
    <font>
      <sz val="11"/>
      <color theme="1"/>
      <name val="Calibri"/>
      <family val="2"/>
      <scheme val="minor"/>
    </font>
    <font>
      <b/>
      <sz val="11"/>
      <color theme="1"/>
      <name val="Calibri"/>
      <family val="2"/>
      <scheme val="minor"/>
    </font>
    <font>
      <sz val="10"/>
      <color theme="1"/>
      <name val="Arial"/>
      <family val="2"/>
    </font>
    <font>
      <b/>
      <sz val="10"/>
      <color theme="1"/>
      <name val="Calibri"/>
      <family val="2"/>
      <scheme val="minor"/>
    </font>
    <font>
      <sz val="10"/>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b/>
      <sz val="8"/>
      <color theme="1"/>
      <name val="Calibri"/>
      <family val="2"/>
      <scheme val="minor"/>
    </font>
    <font>
      <sz val="11"/>
      <color theme="1"/>
      <name val="Arial"/>
      <family val="2"/>
    </font>
    <font>
      <sz val="8"/>
      <name val="Calibri"/>
      <family val="2"/>
      <scheme val="minor"/>
    </font>
    <font>
      <b/>
      <sz val="14"/>
      <color theme="1"/>
      <name val="Calibri"/>
      <family val="2"/>
      <scheme val="minor"/>
    </font>
    <font>
      <b/>
      <sz val="15"/>
      <color theme="1"/>
      <name val="Calibri"/>
      <family val="2"/>
      <scheme val="minor"/>
    </font>
    <font>
      <b/>
      <sz val="20"/>
      <color theme="1"/>
      <name val="Calibri"/>
      <family val="2"/>
      <scheme val="minor"/>
    </font>
    <font>
      <b/>
      <sz val="25"/>
      <color theme="1"/>
      <name val="Calibri"/>
      <family val="2"/>
      <scheme val="minor"/>
    </font>
    <font>
      <sz val="15"/>
      <color rgb="FF9C0006"/>
      <name val="Calibri"/>
      <family val="2"/>
      <scheme val="minor"/>
    </font>
    <font>
      <sz val="14"/>
      <color rgb="FF9C0006"/>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tint="0.39997558519241921"/>
        <bgColor indexed="65"/>
      </patternFill>
    </fill>
    <fill>
      <patternFill patternType="solid">
        <fgColor theme="4"/>
        <bgColor theme="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top/>
      <bottom style="medium">
        <color rgb="FFCCCCCC"/>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CCCCCC"/>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diagonal/>
    </border>
  </borders>
  <cellStyleXfs count="11">
    <xf numFmtId="0" fontId="0" fillId="0" borderId="0"/>
    <xf numFmtId="43" fontId="5" fillId="0" borderId="0" applyFon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5" fillId="5" borderId="0" applyNumberFormat="0" applyBorder="0" applyAlignment="0" applyProtection="0"/>
    <xf numFmtId="0" fontId="10" fillId="6" borderId="0" applyNumberFormat="0" applyBorder="0" applyAlignment="0" applyProtection="0"/>
    <xf numFmtId="0" fontId="5" fillId="7" borderId="0" applyNumberFormat="0" applyBorder="0" applyAlignment="0" applyProtection="0"/>
    <xf numFmtId="0" fontId="10"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cellStyleXfs>
  <cellXfs count="89">
    <xf numFmtId="0" fontId="0" fillId="0" borderId="0" xfId="0"/>
    <xf numFmtId="0" fontId="2" fillId="0" borderId="1" xfId="0" applyFont="1" applyBorder="1" applyAlignment="1">
      <alignment wrapText="1"/>
    </xf>
    <xf numFmtId="0" fontId="2" fillId="0" borderId="1" xfId="0" applyFont="1" applyBorder="1" applyAlignment="1">
      <alignment horizontal="right" wrapText="1"/>
    </xf>
    <xf numFmtId="0" fontId="1" fillId="0" borderId="0" xfId="0" applyFont="1"/>
    <xf numFmtId="0" fontId="4" fillId="0" borderId="1" xfId="0" applyFont="1" applyBorder="1" applyAlignment="1">
      <alignment wrapText="1"/>
    </xf>
    <xf numFmtId="9" fontId="1" fillId="0" borderId="0" xfId="0" applyNumberFormat="1" applyFont="1"/>
    <xf numFmtId="0" fontId="1" fillId="0" borderId="0" xfId="0" applyFont="1" applyAlignment="1">
      <alignment horizontal="left" vertical="top" wrapText="1"/>
    </xf>
    <xf numFmtId="0" fontId="1" fillId="0" borderId="0" xfId="0" applyFont="1" applyAlignment="1">
      <alignment wrapText="1"/>
    </xf>
    <xf numFmtId="0" fontId="0" fillId="0" borderId="0" xfId="0"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center"/>
    </xf>
    <xf numFmtId="0" fontId="4" fillId="0" borderId="3" xfId="0" applyFont="1" applyBorder="1" applyAlignment="1">
      <alignment wrapText="1"/>
    </xf>
    <xf numFmtId="0" fontId="4" fillId="0" borderId="4" xfId="0" applyFont="1" applyBorder="1" applyAlignment="1">
      <alignment wrapText="1"/>
    </xf>
    <xf numFmtId="0" fontId="9" fillId="11" borderId="6" xfId="0" applyFont="1" applyFill="1" applyBorder="1"/>
    <xf numFmtId="0" fontId="9" fillId="11" borderId="7" xfId="0" applyFont="1" applyFill="1" applyBorder="1"/>
    <xf numFmtId="0" fontId="7" fillId="3" borderId="0" xfId="3"/>
    <xf numFmtId="0" fontId="12" fillId="0" borderId="0" xfId="0" applyFont="1" applyAlignment="1">
      <alignment wrapText="1"/>
    </xf>
    <xf numFmtId="0" fontId="1" fillId="0" borderId="0" xfId="0" applyFont="1" applyAlignment="1">
      <alignment horizontal="center" vertical="center"/>
    </xf>
    <xf numFmtId="0" fontId="13" fillId="0" borderId="1" xfId="0" applyFont="1" applyBorder="1" applyAlignment="1">
      <alignment wrapText="1"/>
    </xf>
    <xf numFmtId="0" fontId="13" fillId="0" borderId="1" xfId="0" applyFont="1" applyBorder="1" applyAlignment="1">
      <alignment horizontal="right" wrapText="1"/>
    </xf>
    <xf numFmtId="0" fontId="0" fillId="0" borderId="0" xfId="0" applyFont="1"/>
    <xf numFmtId="0" fontId="0" fillId="0" borderId="3" xfId="0" applyFont="1" applyBorder="1" applyAlignment="1">
      <alignment wrapText="1"/>
    </xf>
    <xf numFmtId="0" fontId="0" fillId="0" borderId="1" xfId="0" applyFont="1" applyBorder="1" applyAlignment="1">
      <alignment wrapText="1"/>
    </xf>
    <xf numFmtId="0" fontId="0" fillId="0" borderId="4" xfId="0" applyFont="1" applyBorder="1" applyAlignment="1">
      <alignment wrapText="1"/>
    </xf>
    <xf numFmtId="0" fontId="0" fillId="0" borderId="2" xfId="0" applyFont="1" applyBorder="1" applyAlignment="1">
      <alignment wrapText="1"/>
    </xf>
    <xf numFmtId="0" fontId="5" fillId="5" borderId="0" xfId="5"/>
    <xf numFmtId="0" fontId="0" fillId="0" borderId="0" xfId="0" applyAlignment="1">
      <alignment vertical="top" wrapText="1"/>
    </xf>
    <xf numFmtId="0" fontId="5" fillId="10" borderId="0" xfId="10"/>
    <xf numFmtId="0" fontId="13" fillId="0" borderId="2" xfId="0" applyFont="1" applyBorder="1" applyAlignment="1">
      <alignment wrapText="1"/>
    </xf>
    <xf numFmtId="0" fontId="13" fillId="0" borderId="2" xfId="0" applyFont="1" applyBorder="1" applyAlignment="1">
      <alignment horizontal="right" wrapText="1"/>
    </xf>
    <xf numFmtId="0" fontId="2" fillId="0" borderId="8" xfId="0" applyFont="1" applyFill="1" applyBorder="1" applyAlignment="1">
      <alignment horizontal="right" wrapText="1"/>
    </xf>
    <xf numFmtId="0" fontId="2" fillId="0" borderId="8" xfId="0" applyFont="1" applyFill="1" applyBorder="1" applyAlignment="1">
      <alignment wrapText="1"/>
    </xf>
    <xf numFmtId="0" fontId="2" fillId="0" borderId="1" xfId="0" applyNumberFormat="1" applyFont="1" applyBorder="1" applyAlignment="1">
      <alignment horizontal="right" wrapText="1"/>
    </xf>
    <xf numFmtId="0" fontId="2" fillId="0" borderId="8" xfId="0" applyNumberFormat="1" applyFont="1" applyFill="1" applyBorder="1" applyAlignment="1">
      <alignment horizontal="right" wrapText="1"/>
    </xf>
    <xf numFmtId="0" fontId="5" fillId="9" borderId="0" xfId="9"/>
    <xf numFmtId="0" fontId="10" fillId="8" borderId="0" xfId="8"/>
    <xf numFmtId="0" fontId="2" fillId="0" borderId="2" xfId="0" applyFont="1" applyBorder="1" applyAlignment="1">
      <alignment wrapText="1"/>
    </xf>
    <xf numFmtId="0" fontId="2" fillId="0" borderId="2" xfId="0" applyFont="1" applyBorder="1" applyAlignment="1">
      <alignment horizontal="right" wrapText="1"/>
    </xf>
    <xf numFmtId="0" fontId="2" fillId="0" borderId="2" xfId="0" applyNumberFormat="1" applyFont="1" applyBorder="1" applyAlignment="1">
      <alignment horizontal="right" wrapText="1"/>
    </xf>
    <xf numFmtId="0" fontId="11" fillId="11" borderId="1" xfId="0" applyFont="1" applyFill="1" applyBorder="1" applyAlignment="1">
      <alignment wrapText="1"/>
    </xf>
    <xf numFmtId="0" fontId="5" fillId="7" borderId="0" xfId="7"/>
    <xf numFmtId="0" fontId="1" fillId="0" borderId="0" xfId="0" applyFont="1" applyAlignment="1">
      <alignment horizontal="center" vertical="top"/>
    </xf>
    <xf numFmtId="0" fontId="10" fillId="6" borderId="0" xfId="6"/>
    <xf numFmtId="3" fontId="2" fillId="0" borderId="1" xfId="0" applyNumberFormat="1" applyFont="1" applyBorder="1" applyAlignment="1">
      <alignment horizontal="right" wrapText="1"/>
    </xf>
    <xf numFmtId="3" fontId="2" fillId="0" borderId="1" xfId="0" applyNumberFormat="1" applyFont="1" applyBorder="1" applyAlignment="1">
      <alignment wrapText="1"/>
    </xf>
    <xf numFmtId="0" fontId="4" fillId="0" borderId="8" xfId="0" applyFont="1" applyFill="1" applyBorder="1" applyAlignment="1">
      <alignment wrapText="1"/>
    </xf>
    <xf numFmtId="0" fontId="0" fillId="0" borderId="0" xfId="0" applyAlignment="1"/>
    <xf numFmtId="3" fontId="0" fillId="0" borderId="0" xfId="0" applyNumberFormat="1" applyAlignment="1">
      <alignment horizontal="left" vertical="top" wrapText="1"/>
    </xf>
    <xf numFmtId="0" fontId="1" fillId="0" borderId="0" xfId="0" applyFont="1" applyAlignment="1">
      <alignment horizontal="center" vertical="center" wrapText="1"/>
    </xf>
    <xf numFmtId="0" fontId="0" fillId="0" borderId="0" xfId="0" applyAlignment="1">
      <alignment horizontal="center" vertical="center"/>
    </xf>
    <xf numFmtId="3" fontId="4" fillId="0" borderId="9" xfId="0" applyNumberFormat="1" applyFont="1" applyBorder="1" applyAlignment="1">
      <alignment horizontal="right" wrapText="1"/>
    </xf>
    <xf numFmtId="0" fontId="4" fillId="0" borderId="9" xfId="0" applyFont="1" applyBorder="1" applyAlignment="1">
      <alignment horizontal="right" wrapText="1"/>
    </xf>
    <xf numFmtId="3" fontId="4" fillId="0" borderId="9" xfId="0" applyNumberFormat="1" applyFont="1" applyBorder="1" applyAlignment="1">
      <alignment wrapText="1"/>
    </xf>
    <xf numFmtId="0" fontId="3" fillId="0" borderId="10" xfId="0" applyFont="1" applyBorder="1" applyAlignment="1">
      <alignment wrapText="1"/>
    </xf>
    <xf numFmtId="0" fontId="3" fillId="0" borderId="5" xfId="0" applyFont="1" applyBorder="1" applyAlignment="1">
      <alignment wrapText="1"/>
    </xf>
    <xf numFmtId="3" fontId="4" fillId="0" borderId="11" xfId="0" applyNumberFormat="1" applyFont="1" applyBorder="1" applyAlignment="1">
      <alignment horizontal="right" wrapText="1"/>
    </xf>
    <xf numFmtId="3" fontId="4" fillId="0" borderId="11" xfId="0" applyNumberFormat="1" applyFont="1" applyBorder="1" applyAlignment="1">
      <alignment wrapText="1"/>
    </xf>
    <xf numFmtId="43" fontId="0" fillId="0" borderId="0" xfId="1" applyFont="1" applyAlignment="1">
      <alignment horizontal="left" vertical="top" wrapText="1"/>
    </xf>
    <xf numFmtId="0" fontId="5" fillId="9" borderId="0" xfId="9" applyAlignment="1"/>
    <xf numFmtId="3" fontId="7" fillId="3" borderId="0" xfId="3" applyNumberFormat="1"/>
    <xf numFmtId="0" fontId="7" fillId="3" borderId="0" xfId="3" applyAlignment="1">
      <alignment horizontal="left" vertical="top" wrapText="1"/>
    </xf>
    <xf numFmtId="0" fontId="6" fillId="2" borderId="0" xfId="2"/>
    <xf numFmtId="3" fontId="6" fillId="2" borderId="0" xfId="2" applyNumberFormat="1"/>
    <xf numFmtId="0" fontId="6" fillId="2" borderId="0" xfId="2" applyAlignment="1">
      <alignment horizontal="left" vertical="top" wrapText="1"/>
    </xf>
    <xf numFmtId="0" fontId="6" fillId="2" borderId="0" xfId="2" applyAlignment="1">
      <alignment horizontal="left" vertical="top"/>
    </xf>
    <xf numFmtId="0" fontId="8" fillId="4" borderId="0" xfId="4"/>
    <xf numFmtId="3" fontId="8" fillId="4" borderId="0" xfId="4" applyNumberFormat="1"/>
    <xf numFmtId="0" fontId="8" fillId="4" borderId="0" xfId="4" applyAlignment="1">
      <alignment horizontal="left" vertical="top" wrapText="1"/>
    </xf>
    <xf numFmtId="0" fontId="8" fillId="4" borderId="0" xfId="4" applyAlignment="1">
      <alignment horizontal="center" vertical="center"/>
    </xf>
    <xf numFmtId="0" fontId="7" fillId="3" borderId="0" xfId="3"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8"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vertical="center"/>
    </xf>
    <xf numFmtId="0" fontId="7" fillId="3" borderId="0" xfId="3" applyAlignment="1">
      <alignment horizontal="center" wrapText="1"/>
    </xf>
    <xf numFmtId="0" fontId="7" fillId="3" borderId="0" xfId="3" applyAlignment="1"/>
    <xf numFmtId="0" fontId="7" fillId="3" borderId="8" xfId="3" applyBorder="1" applyAlignment="1">
      <alignment wrapText="1"/>
    </xf>
    <xf numFmtId="0" fontId="7" fillId="3" borderId="0" xfId="3" applyAlignment="1">
      <alignment horizontal="center" vertical="top" wrapText="1"/>
    </xf>
    <xf numFmtId="0" fontId="6" fillId="2" borderId="0" xfId="2" applyAlignment="1">
      <alignment horizontal="center" vertical="center" wrapText="1"/>
    </xf>
    <xf numFmtId="0" fontId="6" fillId="2" borderId="0" xfId="2" applyAlignment="1">
      <alignment horizontal="center" vertical="center"/>
    </xf>
    <xf numFmtId="0" fontId="6" fillId="2" borderId="0" xfId="2" applyAlignment="1">
      <alignment horizontal="center" vertical="top" wrapText="1"/>
    </xf>
    <xf numFmtId="0" fontId="8" fillId="4" borderId="0" xfId="4" applyAlignment="1">
      <alignment horizontal="center" vertical="top" wrapText="1"/>
    </xf>
    <xf numFmtId="0" fontId="7" fillId="3" borderId="0" xfId="3" applyAlignment="1">
      <alignment horizontal="center" vertical="center" wrapText="1"/>
    </xf>
    <xf numFmtId="0" fontId="19" fillId="3" borderId="0" xfId="3" applyFont="1" applyAlignment="1">
      <alignment horizontal="center" vertical="center" wrapText="1"/>
    </xf>
    <xf numFmtId="0" fontId="20" fillId="3" borderId="0" xfId="3" applyFont="1" applyAlignment="1">
      <alignment horizontal="left" vertical="top" wrapText="1"/>
    </xf>
  </cellXfs>
  <cellStyles count="11">
    <cellStyle name="40% - Accent1" xfId="5" builtinId="31"/>
    <cellStyle name="40% - Accent2" xfId="7" builtinId="35"/>
    <cellStyle name="40% - Accent3" xfId="9" builtinId="39"/>
    <cellStyle name="60% - Accent4" xfId="10" builtinId="44"/>
    <cellStyle name="Accent2" xfId="6" builtinId="33"/>
    <cellStyle name="Accent3" xfId="8" builtinId="37"/>
    <cellStyle name="Bad" xfId="3" builtinId="27"/>
    <cellStyle name="Comma" xfId="1" builtinId="3"/>
    <cellStyle name="Good" xfId="2" builtinId="26"/>
    <cellStyle name="Neutral" xfId="4" builtinId="28"/>
    <cellStyle name="Normal" xfId="0" builtinId="0"/>
  </cellStyles>
  <dxfs count="34">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Calibri"/>
        <family val="2"/>
        <scheme val="minor"/>
      </font>
      <numFmt numFmtId="3" formatCode="#,##0"/>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Calibri"/>
        <family val="2"/>
        <scheme val="minor"/>
      </font>
      <numFmt numFmtId="3" formatCode="#,##0"/>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bottom style="medium">
          <color rgb="FFCCCCCC"/>
        </bottom>
      </border>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right" vertical="bottom" textRotation="0" wrapText="1" indent="0" justifyLastLine="0" shrinkToFit="0" readingOrder="0"/>
      <border diagonalUp="0" diagonalDown="0">
        <left style="medium">
          <color rgb="FFCCCCCC"/>
        </left>
        <right style="medium">
          <color rgb="FFCCCCCC"/>
        </right>
        <top/>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bottom" textRotation="0" wrapText="1" indent="0" justifyLastLine="0" shrinkToFit="0" readingOrder="0"/>
      <border diagonalUp="0" diagonalDown="0">
        <left style="medium">
          <color rgb="FFCCCCCC"/>
        </left>
        <right style="medium">
          <color rgb="FFCCCCCC"/>
        </right>
        <top/>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medium">
          <color rgb="FFCCCCCC"/>
        </left>
        <right style="medium">
          <color rgb="FFCCCCCC"/>
        </right>
        <top/>
        <bottom/>
        <vertical/>
        <horizontal/>
      </border>
    </dxf>
    <dxf>
      <font>
        <b val="0"/>
        <i val="0"/>
        <strike val="0"/>
        <condense val="0"/>
        <extend val="0"/>
        <outline val="0"/>
        <shadow val="0"/>
        <u val="none"/>
        <vertAlign val="baseline"/>
        <sz val="11"/>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ttom style="medium">
          <color rgb="FFCCCCCC"/>
        </bottom>
      </border>
    </dxf>
    <dxf>
      <border outline="0">
        <bottom style="medium">
          <color rgb="FFCCCCCC"/>
        </bottom>
      </border>
    </dxf>
    <dxf>
      <font>
        <b val="0"/>
        <i val="0"/>
        <strike val="0"/>
        <condense val="0"/>
        <extend val="0"/>
        <outline val="0"/>
        <shadow val="0"/>
        <u val="none"/>
        <vertAlign val="baseline"/>
        <sz val="11"/>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bottom style="medium">
          <color rgb="FFCCCCCC"/>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5AEE3-1544-49E7-92C8-B079BA3387D5}" name="Table3" displayName="Table3" ref="A3:D21" totalsRowShown="0" tableBorderDxfId="29">
  <autoFilter ref="A3:D21" xr:uid="{BEE5AEE3-1544-49E7-92C8-B079BA3387D5}"/>
  <tableColumns count="4">
    <tableColumn id="1" xr3:uid="{52254340-9C51-4EE8-9F91-CA421619E1BC}" name="ITEM" dataDxfId="28"/>
    <tableColumn id="2" xr3:uid="{C160ABF7-EE29-4304-B174-9C602D88B578}" name="ITEM2" dataDxfId="27"/>
    <tableColumn id="3" xr3:uid="{AEF6687D-844C-4D65-9C8B-4F23A09340A3}" name="ITEM4" dataDxfId="26"/>
    <tableColumn id="4" xr3:uid="{41DCC7F5-21F1-45E7-AFAC-BDA506E7EA61}" name="ITEM3" dataDxfId="2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7DC0510-0C80-4EB3-965F-B4FADAD855A6}" name="Table14" displayName="Table14" ref="D3:E51" totalsRowShown="0" headerRowDxfId="2" headerRowBorderDxfId="6" tableBorderDxfId="7" totalsRowBorderDxfId="5">
  <autoFilter ref="D3:E51" xr:uid="{17DC0510-0C80-4EB3-965F-B4FADAD855A6}"/>
  <tableColumns count="2">
    <tableColumn id="1" xr3:uid="{A2F27921-D97E-423A-9D9A-F62E15A7D976}" name="Liquor" dataDxfId="4"/>
    <tableColumn id="2" xr3:uid="{D7534249-4D98-4D11-BEC2-84FDD524B423}" name="Price (INR)" dataDxfId="3"/>
  </tableColumns>
  <tableStyleInfo name="TableStyleDark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20AEDBF-B19C-4C4A-B4DE-A998361CF80F}" name="Table17" displayName="Table17" ref="H4:J6" totalsRowShown="0">
  <autoFilter ref="H4:J6" xr:uid="{920AEDBF-B19C-4C4A-B4DE-A998361CF80F}"/>
  <tableColumns count="3">
    <tableColumn id="1" xr3:uid="{36181377-9D43-42C2-9E39-33844C4587DD}" name="M1=1388" dataDxfId="1" dataCellStyle="Comma"/>
    <tableColumn id="2" xr3:uid="{7063A53B-7A73-48B4-A29D-A4A8E31099C1}" name="Column1" dataCellStyle="40% - Accent3"/>
    <tableColumn id="3" xr3:uid="{1ED68DB4-93BF-4DC2-9A19-B99F8C32535C}" name="M2=5625" dataDxfId="0"/>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DC74D9-3986-4158-871A-0C722D5E269D}" name="Table4" displayName="Table4" ref="F3:G12" totalsRowShown="0" tableBorderDxfId="33">
  <autoFilter ref="F3:G12" xr:uid="{A3DC74D9-3986-4158-871A-0C722D5E269D}"/>
  <tableColumns count="2">
    <tableColumn id="1" xr3:uid="{2884EEB0-2D40-4565-AF31-E22F2643BDCA}" name="ITEM" dataDxfId="32"/>
    <tableColumn id="2" xr3:uid="{49CF607E-2385-422C-A4B4-0CCA443CA130}" name="FREQUENCY" dataDxfId="31"/>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2C28DF-B419-4151-BF5E-3564202AA96F}" name="Table5" displayName="Table5" ref="I3:J10" totalsRowShown="0" tableBorderDxfId="30">
  <autoFilter ref="I3:J10" xr:uid="{A72C28DF-B419-4151-BF5E-3564202AA96F}"/>
  <tableColumns count="2">
    <tableColumn id="1" xr3:uid="{95DC7E34-9D41-4CA1-98C1-91DF78F18311}" name="ITEM" dataDxfId="24"/>
    <tableColumn id="2" xr3:uid="{6E71877E-DA14-486C-9212-6603B8988669}" name="FREQUENCY" dataDxfId="23"/>
  </tableColumns>
  <tableStyleInfo name="TableStyleMedium2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1458EC-04CE-4F52-93C7-9F75B3D43845}" name="Table6" displayName="Table6" ref="L3:N24" totalsRowShown="0">
  <autoFilter ref="L3:N24" xr:uid="{381458EC-04CE-4F52-93C7-9F75B3D43845}"/>
  <tableColumns count="3">
    <tableColumn id="1" xr3:uid="{903EC293-AB65-470C-BFE9-DACC9FCF5B4A}" name="ITEM X" dataDxfId="22"/>
    <tableColumn id="2" xr3:uid="{F14E37EF-EB30-488B-BDD6-2BFBB878024E}" name="ITEM Y" dataDxfId="21"/>
    <tableColumn id="3" xr3:uid="{3B9311CD-38B0-4E07-BA4F-2F8AE7B2398B}" name="Frequency" dataDxfId="20"/>
  </tableColumns>
  <tableStyleInfo name="TableStyleMedium2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12C3E0-EFCC-4C66-9850-B4016619C823}" name="Table7" displayName="Table7" ref="P3:R10" totalsRowShown="0" tableBorderDxfId="19">
  <autoFilter ref="P3:R10" xr:uid="{9412C3E0-EFCC-4C66-9850-B4016619C823}"/>
  <tableColumns count="3">
    <tableColumn id="1" xr3:uid="{79E3C471-CCB9-4809-BDFC-F3E61CFAC133}" name="ITEM X" dataDxfId="18"/>
    <tableColumn id="2" xr3:uid="{21F985D9-59D7-46E0-BEE1-A75CAE600A26}" name="ITEM Y" dataDxfId="17"/>
    <tableColumn id="3" xr3:uid="{0CA85A58-A1F8-45B9-80BE-E56F394DC76E}" name="Frequency" dataDxfId="16"/>
  </tableColumns>
  <tableStyleInfo name="TableStyleMedium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5EBBE9B-97E7-426C-A591-D448CC937C01}" name="Table10" displayName="Table10" ref="Y3:AB7" totalsRowShown="0" headerRowDxfId="15">
  <autoFilter ref="Y3:AB7" xr:uid="{D5EBBE9B-97E7-426C-A591-D448CC937C01}"/>
  <tableColumns count="4">
    <tableColumn id="1" xr3:uid="{46BD1862-8471-452A-8C35-450AC9792C11}" name="ITEM"/>
    <tableColumn id="2" xr3:uid="{BF77D812-082A-4CAC-BD8A-DA6AC1001B5D}" name="ITEM2"/>
    <tableColumn id="3" xr3:uid="{0BB5CBDC-D834-46D4-A624-3A97A8742D3F}" name="ITEM3"/>
    <tableColumn id="4" xr3:uid="{3DA2F23A-1DD4-47C2-BE60-09D73113FFA4}" name="FREQUENCY"/>
  </tableColumns>
  <tableStyleInfo name="TableStyleDark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67D0A75-39F9-47BC-8E1D-F4A6459B03F6}" name="Table11" displayName="Table11" ref="T3:W11" totalsRowShown="0">
  <autoFilter ref="T3:W11" xr:uid="{E67D0A75-39F9-47BC-8E1D-F4A6459B03F6}"/>
  <tableColumns count="4">
    <tableColumn id="1" xr3:uid="{2A29E4A1-ECAB-42CE-B982-FB1092AC84FB}" name="ITEM"/>
    <tableColumn id="2" xr3:uid="{87E87647-3724-432D-B575-18E1D915446D}" name="ITEM2"/>
    <tableColumn id="3" xr3:uid="{BDAD7B72-E743-4F68-974D-956613092EDE}" name="ITEM3"/>
    <tableColumn id="4" xr3:uid="{B1A243A1-47B4-431F-9724-E05D4CD68CF4}" name="FREQUENCY"/>
  </tableColumns>
  <tableStyleInfo name="TableStyleDark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6ACD5F6-79AC-4E29-B1A1-7FBE49750ECE}" name="Table12" displayName="Table12" ref="AD3:AH5" totalsRowShown="0" headerRowDxfId="14">
  <autoFilter ref="AD3:AH5" xr:uid="{26ACD5F6-79AC-4E29-B1A1-7FBE49750ECE}"/>
  <tableColumns count="5">
    <tableColumn id="1" xr3:uid="{FF19DC4E-F811-4DDA-93DB-0EE5FB336CE6}" name="ITEM"/>
    <tableColumn id="2" xr3:uid="{605F37AB-805A-4564-9E55-C4531CDA5D07}" name="ITEM2"/>
    <tableColumn id="3" xr3:uid="{411CE47D-8DC4-4A4D-8BD3-2C05A5D086E4}" name="ITEM3"/>
    <tableColumn id="4" xr3:uid="{27849BA0-0166-416F-A850-DEA0DD52454A}" name="ITEM4"/>
    <tableColumn id="5" xr3:uid="{AADC1621-5844-453F-9F13-A6CE06738745}" name="FREQUENCY"/>
  </tableColumns>
  <tableStyleInfo name="TableStyleDark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B180D4F-88BC-4655-802C-C86247E9388D}" name="Table13" displayName="Table13" ref="A3:B51" totalsRowShown="0" headerRowDxfId="8" headerRowBorderDxfId="12" tableBorderDxfId="13" totalsRowBorderDxfId="11">
  <autoFilter ref="A3:B51" xr:uid="{BB180D4F-88BC-4655-802C-C86247E9388D}"/>
  <tableColumns count="2">
    <tableColumn id="1" xr3:uid="{D2E968EA-E861-4CEB-855E-FCD53957F0F4}" name="Liquor" dataDxfId="10"/>
    <tableColumn id="2" xr3:uid="{2ADE88A1-DC61-496A-8B5C-67678C31E408}" name="Price (INR)" dataDxfId="9"/>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2.bin"/><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CBF92-895C-4C9F-AEAA-973D2421E8E4}">
  <dimension ref="A1:BM33"/>
  <sheetViews>
    <sheetView topLeftCell="A4" workbookViewId="0">
      <selection activeCell="A6" sqref="A6"/>
    </sheetView>
  </sheetViews>
  <sheetFormatPr defaultRowHeight="14.4" x14ac:dyDescent="0.3"/>
  <cols>
    <col min="1" max="2" width="9.88671875" customWidth="1"/>
    <col min="3" max="4" width="10.109375" customWidth="1"/>
    <col min="5" max="5" width="5.5546875" style="18" customWidth="1"/>
    <col min="6" max="6" width="16.6640625" customWidth="1"/>
    <col min="7" max="7" width="10.109375" customWidth="1"/>
    <col min="8" max="8" width="5" style="28" customWidth="1"/>
    <col min="10" max="10" width="10.109375" customWidth="1"/>
    <col min="11" max="11" width="4.6640625" style="30" customWidth="1"/>
    <col min="14" max="14" width="11.6640625" customWidth="1"/>
    <col min="15" max="15" width="5.21875" style="37" customWidth="1"/>
    <col min="18" max="18" width="11.6640625" customWidth="1"/>
    <col min="19" max="19" width="4.88671875" style="38" customWidth="1"/>
    <col min="23" max="23" width="13" customWidth="1"/>
    <col min="24" max="24" width="6.109375" style="43" customWidth="1"/>
    <col min="28" max="28" width="13" customWidth="1"/>
    <col min="29" max="29" width="5.6640625" style="38" customWidth="1"/>
    <col min="34" max="34" width="13" customWidth="1"/>
    <col min="35" max="35" width="5.33203125" style="45" customWidth="1"/>
    <col min="36" max="36" width="14.33203125" customWidth="1"/>
    <col min="37" max="37" width="14.109375" customWidth="1"/>
  </cols>
  <sheetData>
    <row r="1" spans="1:65" s="76" customFormat="1" ht="32.4" x14ac:dyDescent="0.6">
      <c r="A1" s="75" t="s">
        <v>113</v>
      </c>
      <c r="B1" s="75"/>
      <c r="C1" s="75"/>
      <c r="D1" s="75"/>
      <c r="E1" s="75"/>
      <c r="F1" s="75"/>
      <c r="G1" s="75"/>
      <c r="H1" s="75"/>
      <c r="I1" s="75"/>
      <c r="J1" s="75"/>
      <c r="K1" s="75"/>
      <c r="L1" s="75"/>
      <c r="M1" s="75"/>
      <c r="N1" s="75"/>
      <c r="O1" s="75"/>
      <c r="P1" s="75"/>
      <c r="Q1" s="75"/>
      <c r="R1" s="75"/>
      <c r="S1" s="75"/>
      <c r="T1" s="75"/>
      <c r="U1" s="75"/>
      <c r="V1" s="75"/>
      <c r="W1" s="75"/>
    </row>
    <row r="2" spans="1:65" ht="40.799999999999997" customHeight="1" thickBot="1" x14ac:dyDescent="0.35">
      <c r="A2" s="20" t="s">
        <v>15</v>
      </c>
      <c r="B2" s="20"/>
      <c r="C2" s="20"/>
      <c r="D2" s="20"/>
      <c r="F2" s="10" t="s">
        <v>20</v>
      </c>
      <c r="G2" s="11"/>
      <c r="I2" s="9" t="s">
        <v>13</v>
      </c>
      <c r="J2" s="29"/>
      <c r="L2" s="12" t="s">
        <v>14</v>
      </c>
      <c r="M2" s="12"/>
      <c r="N2" s="12"/>
      <c r="P2" s="12" t="s">
        <v>25</v>
      </c>
      <c r="Q2" s="12"/>
      <c r="R2" s="12"/>
      <c r="T2" s="12" t="s">
        <v>28</v>
      </c>
      <c r="U2" s="12"/>
      <c r="V2" s="12"/>
      <c r="W2" s="12"/>
      <c r="Y2" s="12" t="s">
        <v>27</v>
      </c>
      <c r="Z2" s="12"/>
      <c r="AA2" s="12"/>
      <c r="AB2" s="12"/>
      <c r="AD2" s="12" t="s">
        <v>29</v>
      </c>
      <c r="AE2" s="12"/>
      <c r="AF2" s="12"/>
      <c r="AG2" s="12"/>
      <c r="AJ2" s="6" t="s">
        <v>32</v>
      </c>
      <c r="AK2" s="6" t="s">
        <v>33</v>
      </c>
      <c r="AM2" s="82" t="s">
        <v>119</v>
      </c>
      <c r="AN2" s="83"/>
      <c r="AO2" s="83"/>
      <c r="AP2" s="83"/>
      <c r="AQ2" s="83"/>
      <c r="AR2" s="83"/>
      <c r="AS2" s="83"/>
      <c r="AT2" s="83"/>
      <c r="AU2" s="83"/>
      <c r="AV2" s="83"/>
      <c r="AX2" s="71" t="s">
        <v>121</v>
      </c>
      <c r="AY2" s="71"/>
      <c r="AZ2" s="71"/>
      <c r="BA2" s="71"/>
      <c r="BB2" s="71"/>
      <c r="BC2" s="71"/>
      <c r="BD2" s="71"/>
      <c r="BE2" s="71"/>
      <c r="BF2" s="71"/>
      <c r="BG2" s="71"/>
      <c r="BH2" s="71"/>
      <c r="BJ2" s="88" t="s">
        <v>123</v>
      </c>
      <c r="BK2" s="88"/>
      <c r="BL2" s="88"/>
      <c r="BM2" s="88"/>
    </row>
    <row r="3" spans="1:65" ht="15" customHeight="1" thickBot="1" x14ac:dyDescent="0.35">
      <c r="A3" s="14" t="s">
        <v>9</v>
      </c>
      <c r="B3" s="4" t="s">
        <v>17</v>
      </c>
      <c r="C3" t="s">
        <v>19</v>
      </c>
      <c r="D3" t="s">
        <v>18</v>
      </c>
      <c r="F3" s="3" t="s">
        <v>9</v>
      </c>
      <c r="G3" s="19" t="s">
        <v>10</v>
      </c>
      <c r="I3" s="3" t="s">
        <v>9</v>
      </c>
      <c r="J3" s="19" t="s">
        <v>10</v>
      </c>
      <c r="L3" s="3" t="s">
        <v>21</v>
      </c>
      <c r="M3" s="7" t="s">
        <v>22</v>
      </c>
      <c r="N3" s="6" t="s">
        <v>23</v>
      </c>
      <c r="P3" s="3" t="s">
        <v>21</v>
      </c>
      <c r="Q3" s="7" t="s">
        <v>22</v>
      </c>
      <c r="R3" s="6" t="s">
        <v>23</v>
      </c>
      <c r="T3" s="42" t="s">
        <v>9</v>
      </c>
      <c r="U3" s="42" t="s">
        <v>17</v>
      </c>
      <c r="V3" s="16" t="s">
        <v>18</v>
      </c>
      <c r="W3" s="17" t="s">
        <v>10</v>
      </c>
      <c r="Y3" s="3" t="s">
        <v>9</v>
      </c>
      <c r="Z3" s="3" t="s">
        <v>17</v>
      </c>
      <c r="AA3" s="3" t="s">
        <v>18</v>
      </c>
      <c r="AB3" s="3" t="s">
        <v>10</v>
      </c>
      <c r="AD3" s="3" t="s">
        <v>9</v>
      </c>
      <c r="AE3" s="3" t="s">
        <v>17</v>
      </c>
      <c r="AF3" s="3" t="s">
        <v>18</v>
      </c>
      <c r="AG3" s="3" t="s">
        <v>19</v>
      </c>
      <c r="AH3" s="3" t="s">
        <v>10</v>
      </c>
      <c r="AX3" s="68"/>
      <c r="AY3" s="68"/>
      <c r="AZ3" s="68"/>
      <c r="BA3" s="68"/>
      <c r="BB3" s="68"/>
      <c r="BC3" s="68"/>
      <c r="BD3" s="68"/>
      <c r="BE3" s="68"/>
      <c r="BF3" s="68"/>
      <c r="BG3" s="68"/>
      <c r="BH3" s="68"/>
      <c r="BJ3" s="18"/>
      <c r="BK3" s="18"/>
      <c r="BL3" s="18"/>
      <c r="BM3" s="18"/>
    </row>
    <row r="4" spans="1:65" ht="15" customHeight="1" thickBot="1" x14ac:dyDescent="0.35">
      <c r="A4" s="24" t="s">
        <v>0</v>
      </c>
      <c r="B4" s="25" t="s">
        <v>4</v>
      </c>
      <c r="C4" s="23" t="s">
        <v>8</v>
      </c>
      <c r="D4" s="23" t="s">
        <v>2</v>
      </c>
      <c r="F4" s="21" t="s">
        <v>0</v>
      </c>
      <c r="G4" s="22">
        <v>4</v>
      </c>
      <c r="I4" s="21" t="s">
        <v>1</v>
      </c>
      <c r="J4" s="22">
        <v>9</v>
      </c>
      <c r="L4" s="1" t="s">
        <v>1</v>
      </c>
      <c r="M4" s="2" t="s">
        <v>2</v>
      </c>
      <c r="N4" s="35">
        <v>5</v>
      </c>
      <c r="P4" s="1" t="s">
        <v>1</v>
      </c>
      <c r="Q4" s="2" t="s">
        <v>2</v>
      </c>
      <c r="R4" s="35">
        <v>5</v>
      </c>
      <c r="T4" t="s">
        <v>1</v>
      </c>
      <c r="U4" t="s">
        <v>2</v>
      </c>
      <c r="V4" t="s">
        <v>4</v>
      </c>
      <c r="W4">
        <v>1</v>
      </c>
      <c r="Y4" t="s">
        <v>1</v>
      </c>
      <c r="Z4" t="s">
        <v>2</v>
      </c>
      <c r="AA4" t="s">
        <v>5</v>
      </c>
      <c r="AB4">
        <v>3</v>
      </c>
      <c r="AD4" t="s">
        <v>1</v>
      </c>
      <c r="AE4" t="s">
        <v>2</v>
      </c>
      <c r="AF4" t="s">
        <v>5</v>
      </c>
      <c r="AG4" t="s">
        <v>4</v>
      </c>
      <c r="AH4">
        <v>1</v>
      </c>
      <c r="AJ4" t="s">
        <v>30</v>
      </c>
      <c r="AK4" t="s">
        <v>31</v>
      </c>
      <c r="AM4" s="84" t="s">
        <v>118</v>
      </c>
      <c r="AN4" s="84"/>
      <c r="AO4" s="84"/>
      <c r="AP4" s="84"/>
      <c r="AQ4" s="84"/>
      <c r="AR4" s="84"/>
      <c r="AS4" s="84"/>
      <c r="AT4" s="84"/>
      <c r="AU4" s="84"/>
      <c r="AV4" s="84"/>
      <c r="AX4" s="85" t="s">
        <v>120</v>
      </c>
      <c r="AY4" s="85"/>
      <c r="AZ4" s="85"/>
      <c r="BA4" s="85"/>
      <c r="BB4" s="85"/>
      <c r="BC4" s="85"/>
      <c r="BD4" s="85"/>
      <c r="BE4" s="85"/>
      <c r="BF4" s="85"/>
      <c r="BG4" s="85"/>
      <c r="BH4" s="85"/>
      <c r="BJ4" s="87" t="s">
        <v>122</v>
      </c>
      <c r="BK4" s="86"/>
      <c r="BL4" s="86"/>
      <c r="BM4" s="86"/>
    </row>
    <row r="5" spans="1:65" ht="15" customHeight="1" thickBot="1" x14ac:dyDescent="0.35">
      <c r="A5" s="24" t="s">
        <v>1</v>
      </c>
      <c r="B5" s="25" t="s">
        <v>5</v>
      </c>
      <c r="C5" s="23" t="s">
        <v>2</v>
      </c>
      <c r="D5" s="25" t="s">
        <v>4</v>
      </c>
      <c r="F5" s="21" t="s">
        <v>1</v>
      </c>
      <c r="G5" s="22">
        <v>9</v>
      </c>
      <c r="I5" s="21" t="s">
        <v>2</v>
      </c>
      <c r="J5" s="22">
        <v>13</v>
      </c>
      <c r="L5" s="1" t="s">
        <v>1</v>
      </c>
      <c r="M5" s="2" t="s">
        <v>3</v>
      </c>
      <c r="N5" s="35">
        <v>1</v>
      </c>
      <c r="P5" s="1" t="s">
        <v>1</v>
      </c>
      <c r="Q5" s="2" t="s">
        <v>4</v>
      </c>
      <c r="R5" s="35">
        <v>5</v>
      </c>
      <c r="T5" t="s">
        <v>1</v>
      </c>
      <c r="U5" t="s">
        <v>2</v>
      </c>
      <c r="V5" t="s">
        <v>5</v>
      </c>
      <c r="W5">
        <v>3</v>
      </c>
      <c r="Y5" t="s">
        <v>1</v>
      </c>
      <c r="Z5" t="s">
        <v>4</v>
      </c>
      <c r="AA5" t="s">
        <v>5</v>
      </c>
      <c r="AB5">
        <v>2</v>
      </c>
      <c r="AD5" t="s">
        <v>2</v>
      </c>
      <c r="AE5" t="s">
        <v>4</v>
      </c>
      <c r="AF5" t="s">
        <v>6</v>
      </c>
      <c r="AG5" t="s">
        <v>5</v>
      </c>
      <c r="AH5">
        <v>1</v>
      </c>
      <c r="AJ5" s="3" t="s">
        <v>11</v>
      </c>
      <c r="AK5">
        <f>1/17</f>
        <v>5.8823529411764705E-2</v>
      </c>
      <c r="AM5" s="84"/>
      <c r="AN5" s="84"/>
      <c r="AO5" s="84"/>
      <c r="AP5" s="84"/>
      <c r="AQ5" s="84"/>
      <c r="AR5" s="84"/>
      <c r="AS5" s="84"/>
      <c r="AT5" s="84"/>
      <c r="AU5" s="84"/>
      <c r="AV5" s="84"/>
      <c r="AX5" s="85"/>
      <c r="AY5" s="85"/>
      <c r="AZ5" s="85"/>
      <c r="BA5" s="85"/>
      <c r="BB5" s="85"/>
      <c r="BC5" s="85"/>
      <c r="BD5" s="85"/>
      <c r="BE5" s="85"/>
      <c r="BF5" s="85"/>
      <c r="BG5" s="85"/>
      <c r="BH5" s="85"/>
      <c r="BJ5" s="86"/>
      <c r="BK5" s="86"/>
      <c r="BL5" s="86"/>
      <c r="BM5" s="86"/>
    </row>
    <row r="6" spans="1:65" ht="15" customHeight="1" thickBot="1" x14ac:dyDescent="0.35">
      <c r="A6" s="24" t="s">
        <v>2</v>
      </c>
      <c r="B6" s="25" t="s">
        <v>6</v>
      </c>
      <c r="C6" s="23" t="s">
        <v>1</v>
      </c>
      <c r="D6" s="25" t="s">
        <v>5</v>
      </c>
      <c r="F6" s="21" t="s">
        <v>2</v>
      </c>
      <c r="G6" s="22">
        <v>13</v>
      </c>
      <c r="I6" s="21" t="s">
        <v>3</v>
      </c>
      <c r="J6" s="22">
        <v>7</v>
      </c>
      <c r="L6" s="1" t="s">
        <v>1</v>
      </c>
      <c r="M6" s="2" t="s">
        <v>4</v>
      </c>
      <c r="N6" s="35">
        <v>5</v>
      </c>
      <c r="P6" s="1" t="s">
        <v>1</v>
      </c>
      <c r="Q6" s="2" t="s">
        <v>5</v>
      </c>
      <c r="R6" s="35">
        <v>4</v>
      </c>
      <c r="T6" t="s">
        <v>1</v>
      </c>
      <c r="U6" t="s">
        <v>4</v>
      </c>
      <c r="V6" t="s">
        <v>5</v>
      </c>
      <c r="W6">
        <v>2</v>
      </c>
      <c r="Y6" t="s">
        <v>26</v>
      </c>
      <c r="Z6" t="s">
        <v>4</v>
      </c>
      <c r="AA6" t="s">
        <v>6</v>
      </c>
      <c r="AB6">
        <v>2</v>
      </c>
      <c r="AJ6" s="3" t="s">
        <v>34</v>
      </c>
      <c r="AK6">
        <f>1/5</f>
        <v>0.2</v>
      </c>
      <c r="AM6" s="84"/>
      <c r="AN6" s="84"/>
      <c r="AO6" s="84"/>
      <c r="AP6" s="84"/>
      <c r="AQ6" s="84"/>
      <c r="AR6" s="84"/>
      <c r="AS6" s="84"/>
      <c r="AT6" s="84"/>
      <c r="AU6" s="84"/>
      <c r="AV6" s="84"/>
      <c r="AX6" s="85"/>
      <c r="AY6" s="85"/>
      <c r="AZ6" s="85"/>
      <c r="BA6" s="85"/>
      <c r="BB6" s="85"/>
      <c r="BC6" s="85"/>
      <c r="BD6" s="85"/>
      <c r="BE6" s="85"/>
      <c r="BF6" s="85"/>
      <c r="BG6" s="85"/>
      <c r="BH6" s="85"/>
      <c r="BJ6" s="86"/>
      <c r="BK6" s="86"/>
      <c r="BL6" s="86"/>
      <c r="BM6" s="86"/>
    </row>
    <row r="7" spans="1:65" ht="15" customHeight="1" thickBot="1" x14ac:dyDescent="0.35">
      <c r="A7" s="24" t="s">
        <v>3</v>
      </c>
      <c r="B7" s="25" t="s">
        <v>0</v>
      </c>
      <c r="C7" s="23" t="s">
        <v>6</v>
      </c>
      <c r="D7" s="25" t="s">
        <v>6</v>
      </c>
      <c r="F7" s="21" t="s">
        <v>3</v>
      </c>
      <c r="G7" s="22">
        <v>7</v>
      </c>
      <c r="I7" s="21" t="s">
        <v>4</v>
      </c>
      <c r="J7" s="22">
        <v>11</v>
      </c>
      <c r="L7" s="1" t="s">
        <v>1</v>
      </c>
      <c r="M7" s="2" t="s">
        <v>5</v>
      </c>
      <c r="N7" s="35">
        <v>4</v>
      </c>
      <c r="P7" s="1" t="s">
        <v>2</v>
      </c>
      <c r="Q7" s="2" t="s">
        <v>24</v>
      </c>
      <c r="R7" s="35">
        <v>4</v>
      </c>
      <c r="T7" t="s">
        <v>26</v>
      </c>
      <c r="U7" t="s">
        <v>3</v>
      </c>
      <c r="V7" t="s">
        <v>4</v>
      </c>
      <c r="W7">
        <v>1</v>
      </c>
      <c r="Y7" t="s">
        <v>26</v>
      </c>
      <c r="Z7" t="s">
        <v>5</v>
      </c>
      <c r="AA7" t="s">
        <v>6</v>
      </c>
      <c r="AB7">
        <v>2</v>
      </c>
      <c r="AM7" s="84"/>
      <c r="AN7" s="84"/>
      <c r="AO7" s="84"/>
      <c r="AP7" s="84"/>
      <c r="AQ7" s="84"/>
      <c r="AR7" s="84"/>
      <c r="AS7" s="84"/>
      <c r="AT7" s="84"/>
      <c r="AU7" s="84"/>
      <c r="AV7" s="84"/>
      <c r="AX7" s="85"/>
      <c r="AY7" s="85"/>
      <c r="AZ7" s="85"/>
      <c r="BA7" s="85"/>
      <c r="BB7" s="85"/>
      <c r="BC7" s="85"/>
      <c r="BD7" s="85"/>
      <c r="BE7" s="85"/>
      <c r="BF7" s="85"/>
      <c r="BG7" s="85"/>
      <c r="BH7" s="85"/>
      <c r="BJ7" s="86"/>
      <c r="BK7" s="86"/>
      <c r="BL7" s="86"/>
      <c r="BM7" s="86"/>
    </row>
    <row r="8" spans="1:65" ht="15" customHeight="1" thickBot="1" x14ac:dyDescent="0.35">
      <c r="A8" s="24" t="s">
        <v>4</v>
      </c>
      <c r="B8" s="25" t="s">
        <v>1</v>
      </c>
      <c r="C8" s="23" t="s">
        <v>4</v>
      </c>
      <c r="D8" s="25" t="s">
        <v>7</v>
      </c>
      <c r="F8" s="21" t="s">
        <v>4</v>
      </c>
      <c r="G8" s="22">
        <v>11</v>
      </c>
      <c r="I8" s="21" t="s">
        <v>5</v>
      </c>
      <c r="J8" s="22">
        <v>7</v>
      </c>
      <c r="L8" s="1" t="s">
        <v>1</v>
      </c>
      <c r="M8" s="2" t="s">
        <v>6</v>
      </c>
      <c r="N8" s="35">
        <v>2</v>
      </c>
      <c r="P8" s="1" t="s">
        <v>2</v>
      </c>
      <c r="Q8" s="2" t="s">
        <v>4</v>
      </c>
      <c r="R8" s="35">
        <v>6</v>
      </c>
      <c r="T8" t="s">
        <v>26</v>
      </c>
      <c r="U8" t="s">
        <v>3</v>
      </c>
      <c r="V8" t="s">
        <v>5</v>
      </c>
      <c r="W8">
        <v>1</v>
      </c>
      <c r="AJ8" t="s">
        <v>35</v>
      </c>
      <c r="AK8" t="s">
        <v>36</v>
      </c>
      <c r="AM8" s="84"/>
      <c r="AN8" s="84"/>
      <c r="AO8" s="84"/>
      <c r="AP8" s="84"/>
      <c r="AQ8" s="84"/>
      <c r="AR8" s="84"/>
      <c r="AS8" s="84"/>
      <c r="AT8" s="84"/>
      <c r="AU8" s="84"/>
      <c r="AV8" s="84"/>
      <c r="AX8" s="85"/>
      <c r="AY8" s="85"/>
      <c r="AZ8" s="85"/>
      <c r="BA8" s="85"/>
      <c r="BB8" s="85"/>
      <c r="BC8" s="85"/>
      <c r="BD8" s="85"/>
      <c r="BE8" s="85"/>
      <c r="BF8" s="85"/>
      <c r="BG8" s="85"/>
      <c r="BH8" s="85"/>
      <c r="BJ8" s="86"/>
      <c r="BK8" s="86"/>
      <c r="BL8" s="86"/>
      <c r="BM8" s="86"/>
    </row>
    <row r="9" spans="1:65" ht="15" customHeight="1" thickBot="1" x14ac:dyDescent="0.35">
      <c r="A9" s="24" t="s">
        <v>5</v>
      </c>
      <c r="B9" s="25" t="s">
        <v>2</v>
      </c>
      <c r="C9" s="23" t="s">
        <v>7</v>
      </c>
      <c r="D9" s="25" t="s">
        <v>8</v>
      </c>
      <c r="F9" s="21" t="s">
        <v>5</v>
      </c>
      <c r="G9" s="22">
        <v>7</v>
      </c>
      <c r="I9" s="21" t="s">
        <v>6</v>
      </c>
      <c r="J9" s="22">
        <v>7</v>
      </c>
      <c r="L9" s="1" t="s">
        <v>1</v>
      </c>
      <c r="M9" s="2" t="s">
        <v>7</v>
      </c>
      <c r="N9" s="35">
        <v>2</v>
      </c>
      <c r="P9" s="1" t="s">
        <v>2</v>
      </c>
      <c r="Q9" s="2" t="s">
        <v>5</v>
      </c>
      <c r="R9" s="35">
        <v>6</v>
      </c>
      <c r="T9" t="s">
        <v>26</v>
      </c>
      <c r="U9" t="s">
        <v>3</v>
      </c>
      <c r="V9" t="s">
        <v>6</v>
      </c>
      <c r="W9">
        <v>1</v>
      </c>
      <c r="AJ9" s="3" t="s">
        <v>11</v>
      </c>
      <c r="AK9">
        <f>1/17</f>
        <v>5.8823529411764705E-2</v>
      </c>
      <c r="AM9" s="84"/>
      <c r="AN9" s="84"/>
      <c r="AO9" s="84"/>
      <c r="AP9" s="84"/>
      <c r="AQ9" s="84"/>
      <c r="AR9" s="84"/>
      <c r="AS9" s="84"/>
      <c r="AT9" s="84"/>
      <c r="AU9" s="84"/>
      <c r="AV9" s="84"/>
      <c r="AX9" s="85"/>
      <c r="AY9" s="85"/>
      <c r="AZ9" s="85"/>
      <c r="BA9" s="85"/>
      <c r="BB9" s="85"/>
      <c r="BC9" s="85"/>
      <c r="BD9" s="85"/>
      <c r="BE9" s="85"/>
      <c r="BF9" s="85"/>
      <c r="BG9" s="85"/>
      <c r="BH9" s="85"/>
      <c r="BJ9" s="86"/>
      <c r="BK9" s="86"/>
      <c r="BL9" s="86"/>
      <c r="BM9" s="86"/>
    </row>
    <row r="10" spans="1:65" ht="15" customHeight="1" thickBot="1" x14ac:dyDescent="0.35">
      <c r="A10" s="24" t="s">
        <v>6</v>
      </c>
      <c r="B10" s="25" t="s">
        <v>1</v>
      </c>
      <c r="C10" s="23" t="s">
        <v>3</v>
      </c>
      <c r="D10" s="25" t="s">
        <v>2</v>
      </c>
      <c r="F10" s="21" t="s">
        <v>6</v>
      </c>
      <c r="G10" s="22">
        <v>7</v>
      </c>
      <c r="I10" s="21" t="s">
        <v>7</v>
      </c>
      <c r="J10" s="22">
        <v>8</v>
      </c>
      <c r="L10" s="1" t="s">
        <v>2</v>
      </c>
      <c r="M10" s="2" t="s">
        <v>24</v>
      </c>
      <c r="N10" s="35">
        <v>4</v>
      </c>
      <c r="P10" s="39" t="s">
        <v>2</v>
      </c>
      <c r="Q10" s="40" t="s">
        <v>6</v>
      </c>
      <c r="R10" s="41">
        <v>4</v>
      </c>
      <c r="T10" t="s">
        <v>26</v>
      </c>
      <c r="U10" t="s">
        <v>4</v>
      </c>
      <c r="V10" t="s">
        <v>6</v>
      </c>
      <c r="W10">
        <v>2</v>
      </c>
      <c r="AJ10" s="3" t="s">
        <v>34</v>
      </c>
      <c r="AK10">
        <f>1/6</f>
        <v>0.16666666666666666</v>
      </c>
      <c r="AM10" s="84"/>
      <c r="AN10" s="84"/>
      <c r="AO10" s="84"/>
      <c r="AP10" s="84"/>
      <c r="AQ10" s="84"/>
      <c r="AR10" s="84"/>
      <c r="AS10" s="84"/>
      <c r="AT10" s="84"/>
      <c r="AU10" s="84"/>
      <c r="AV10" s="84"/>
      <c r="AX10" s="85"/>
      <c r="AY10" s="85"/>
      <c r="AZ10" s="85"/>
      <c r="BA10" s="85"/>
      <c r="BB10" s="85"/>
      <c r="BC10" s="85"/>
      <c r="BD10" s="85"/>
      <c r="BE10" s="85"/>
      <c r="BF10" s="85"/>
      <c r="BG10" s="85"/>
      <c r="BH10" s="85"/>
      <c r="BJ10" s="86"/>
      <c r="BK10" s="86"/>
      <c r="BL10" s="86"/>
      <c r="BM10" s="86"/>
    </row>
    <row r="11" spans="1:65" ht="15" thickBot="1" x14ac:dyDescent="0.35">
      <c r="A11" s="24" t="s">
        <v>7</v>
      </c>
      <c r="B11" s="25" t="s">
        <v>2</v>
      </c>
      <c r="C11" s="23" t="s">
        <v>5</v>
      </c>
      <c r="D11" s="25" t="s">
        <v>1</v>
      </c>
      <c r="F11" s="21" t="s">
        <v>7</v>
      </c>
      <c r="G11" s="22">
        <v>8</v>
      </c>
      <c r="L11" s="1" t="s">
        <v>2</v>
      </c>
      <c r="M11" s="2" t="s">
        <v>4</v>
      </c>
      <c r="N11" s="35">
        <v>6</v>
      </c>
      <c r="T11" t="s">
        <v>26</v>
      </c>
      <c r="U11" t="s">
        <v>5</v>
      </c>
      <c r="V11" t="s">
        <v>6</v>
      </c>
      <c r="W11">
        <v>2</v>
      </c>
      <c r="AM11" s="84"/>
      <c r="AN11" s="84"/>
      <c r="AO11" s="84"/>
      <c r="AP11" s="84"/>
      <c r="AQ11" s="84"/>
      <c r="AR11" s="84"/>
      <c r="AS11" s="84"/>
      <c r="AT11" s="84"/>
      <c r="AU11" s="84"/>
      <c r="AV11" s="84"/>
      <c r="AX11" s="85"/>
      <c r="AY11" s="85"/>
      <c r="AZ11" s="85"/>
      <c r="BA11" s="85"/>
      <c r="BB11" s="85"/>
      <c r="BC11" s="85"/>
      <c r="BD11" s="85"/>
      <c r="BE11" s="85"/>
      <c r="BF11" s="85"/>
      <c r="BG11" s="85"/>
      <c r="BH11" s="85"/>
      <c r="BJ11" s="86"/>
      <c r="BK11" s="86"/>
      <c r="BL11" s="86"/>
      <c r="BM11" s="86"/>
    </row>
    <row r="12" spans="1:65" ht="15" thickBot="1" x14ac:dyDescent="0.35">
      <c r="A12" s="24" t="s">
        <v>8</v>
      </c>
      <c r="B12" s="25" t="s">
        <v>3</v>
      </c>
      <c r="C12" s="25" t="s">
        <v>2</v>
      </c>
      <c r="D12" s="25" t="s">
        <v>2</v>
      </c>
      <c r="F12" s="31" t="s">
        <v>8</v>
      </c>
      <c r="G12" s="32">
        <v>6</v>
      </c>
      <c r="L12" s="1" t="s">
        <v>2</v>
      </c>
      <c r="M12" s="2" t="s">
        <v>5</v>
      </c>
      <c r="N12" s="35">
        <v>6</v>
      </c>
      <c r="AJ12" t="s">
        <v>37</v>
      </c>
      <c r="AK12" t="s">
        <v>38</v>
      </c>
      <c r="AM12" s="84"/>
      <c r="AN12" s="84"/>
      <c r="AO12" s="84"/>
      <c r="AP12" s="84"/>
      <c r="AQ12" s="84"/>
      <c r="AR12" s="84"/>
      <c r="AS12" s="84"/>
      <c r="AT12" s="84"/>
      <c r="AU12" s="84"/>
      <c r="AV12" s="84"/>
      <c r="AX12" s="85"/>
      <c r="AY12" s="85"/>
      <c r="AZ12" s="85"/>
      <c r="BA12" s="85"/>
      <c r="BB12" s="85"/>
      <c r="BC12" s="85"/>
      <c r="BD12" s="85"/>
      <c r="BE12" s="85"/>
      <c r="BF12" s="85"/>
      <c r="BG12" s="85"/>
      <c r="BH12" s="85"/>
      <c r="BJ12" s="86"/>
      <c r="BK12" s="86"/>
      <c r="BL12" s="86"/>
      <c r="BM12" s="86"/>
    </row>
    <row r="13" spans="1:65" ht="15" thickBot="1" x14ac:dyDescent="0.35">
      <c r="A13" s="24" t="s">
        <v>2</v>
      </c>
      <c r="B13" s="25" t="s">
        <v>4</v>
      </c>
      <c r="C13" s="25" t="s">
        <v>3</v>
      </c>
      <c r="D13" s="25" t="s">
        <v>3</v>
      </c>
      <c r="F13" s="23"/>
      <c r="G13" s="23"/>
      <c r="L13" s="1" t="s">
        <v>2</v>
      </c>
      <c r="M13" s="2" t="s">
        <v>6</v>
      </c>
      <c r="N13" s="35">
        <v>4</v>
      </c>
      <c r="AJ13" s="3" t="s">
        <v>11</v>
      </c>
      <c r="AK13">
        <f>1/17</f>
        <v>5.8823529411764705E-2</v>
      </c>
      <c r="AM13" s="84"/>
      <c r="AN13" s="84"/>
      <c r="AO13" s="84"/>
      <c r="AP13" s="84"/>
      <c r="AQ13" s="84"/>
      <c r="AR13" s="84"/>
      <c r="AS13" s="84"/>
      <c r="AT13" s="84"/>
      <c r="AU13" s="84"/>
      <c r="AV13" s="84"/>
      <c r="AX13" s="85"/>
      <c r="AY13" s="85"/>
      <c r="AZ13" s="85"/>
      <c r="BA13" s="85"/>
      <c r="BB13" s="85"/>
      <c r="BC13" s="85"/>
      <c r="BD13" s="85"/>
      <c r="BE13" s="85"/>
      <c r="BF13" s="85"/>
      <c r="BG13" s="85"/>
      <c r="BH13" s="85"/>
      <c r="BJ13" s="86"/>
      <c r="BK13" s="86"/>
      <c r="BL13" s="86"/>
      <c r="BM13" s="86"/>
    </row>
    <row r="14" spans="1:65" ht="15" thickBot="1" x14ac:dyDescent="0.35">
      <c r="A14" s="24" t="s">
        <v>1</v>
      </c>
      <c r="B14" s="25" t="s">
        <v>5</v>
      </c>
      <c r="C14" s="25" t="s">
        <v>4</v>
      </c>
      <c r="D14" s="25" t="s">
        <v>4</v>
      </c>
      <c r="F14" s="3" t="s">
        <v>11</v>
      </c>
      <c r="G14" s="5">
        <v>0.5</v>
      </c>
      <c r="L14" s="1" t="s">
        <v>2</v>
      </c>
      <c r="M14" s="33" t="s">
        <v>7</v>
      </c>
      <c r="N14" s="36">
        <v>2</v>
      </c>
      <c r="AJ14" s="3" t="s">
        <v>34</v>
      </c>
      <c r="AK14">
        <f>1/5</f>
        <v>0.2</v>
      </c>
      <c r="AM14" s="84"/>
      <c r="AN14" s="84"/>
      <c r="AO14" s="84"/>
      <c r="AP14" s="84"/>
      <c r="AQ14" s="84"/>
      <c r="AR14" s="84"/>
      <c r="AS14" s="84"/>
      <c r="AT14" s="84"/>
      <c r="AU14" s="84"/>
      <c r="AV14" s="84"/>
      <c r="AX14" s="85"/>
      <c r="AY14" s="85"/>
      <c r="AZ14" s="85"/>
      <c r="BA14" s="85"/>
      <c r="BB14" s="85"/>
      <c r="BC14" s="85"/>
      <c r="BD14" s="85"/>
      <c r="BE14" s="85"/>
      <c r="BF14" s="85"/>
      <c r="BG14" s="85"/>
      <c r="BH14" s="85"/>
      <c r="BJ14" s="86"/>
      <c r="BK14" s="86"/>
      <c r="BL14" s="86"/>
      <c r="BM14" s="86"/>
    </row>
    <row r="15" spans="1:65" ht="15" thickBot="1" x14ac:dyDescent="0.35">
      <c r="A15" s="24" t="s">
        <v>2</v>
      </c>
      <c r="B15" s="25" t="s">
        <v>6</v>
      </c>
      <c r="C15" s="25" t="s">
        <v>5</v>
      </c>
      <c r="D15" s="25" t="s">
        <v>4</v>
      </c>
      <c r="F15" s="3" t="s">
        <v>12</v>
      </c>
      <c r="G15" s="5">
        <v>0.7</v>
      </c>
      <c r="L15" s="34" t="s">
        <v>3</v>
      </c>
      <c r="M15" s="33" t="s">
        <v>4</v>
      </c>
      <c r="N15" s="36">
        <v>1</v>
      </c>
      <c r="AM15" s="84"/>
      <c r="AN15" s="84"/>
      <c r="AO15" s="84"/>
      <c r="AP15" s="84"/>
      <c r="AQ15" s="84"/>
      <c r="AR15" s="84"/>
      <c r="AS15" s="84"/>
      <c r="AT15" s="84"/>
      <c r="AU15" s="84"/>
      <c r="AV15" s="84"/>
      <c r="AX15" s="85"/>
      <c r="AY15" s="85"/>
      <c r="AZ15" s="85"/>
      <c r="BA15" s="85"/>
      <c r="BB15" s="85"/>
      <c r="BC15" s="85"/>
      <c r="BD15" s="85"/>
      <c r="BE15" s="85"/>
      <c r="BF15" s="85"/>
      <c r="BG15" s="85"/>
      <c r="BH15" s="85"/>
      <c r="BJ15" s="86"/>
      <c r="BK15" s="86"/>
      <c r="BL15" s="86"/>
      <c r="BM15" s="86"/>
    </row>
    <row r="16" spans="1:65" ht="15" thickBot="1" x14ac:dyDescent="0.35">
      <c r="A16" s="24" t="s">
        <v>3</v>
      </c>
      <c r="B16" s="25" t="s">
        <v>7</v>
      </c>
      <c r="C16" s="25" t="s">
        <v>6</v>
      </c>
      <c r="D16" s="25" t="s">
        <v>0</v>
      </c>
      <c r="L16" s="34" t="s">
        <v>3</v>
      </c>
      <c r="M16" s="33" t="s">
        <v>5</v>
      </c>
      <c r="N16" s="36">
        <v>1</v>
      </c>
      <c r="AJ16" t="s">
        <v>39</v>
      </c>
      <c r="AK16" t="s">
        <v>40</v>
      </c>
      <c r="AM16" s="84"/>
      <c r="AN16" s="84"/>
      <c r="AO16" s="84"/>
      <c r="AP16" s="84"/>
      <c r="AQ16" s="84"/>
      <c r="AR16" s="84"/>
      <c r="AS16" s="84"/>
      <c r="AT16" s="84"/>
      <c r="AU16" s="84"/>
      <c r="AV16" s="84"/>
      <c r="AX16" s="85"/>
      <c r="AY16" s="85"/>
      <c r="AZ16" s="85"/>
      <c r="BA16" s="85"/>
      <c r="BB16" s="85"/>
      <c r="BC16" s="85"/>
      <c r="BD16" s="85"/>
      <c r="BE16" s="85"/>
      <c r="BF16" s="85"/>
      <c r="BG16" s="85"/>
      <c r="BH16" s="85"/>
      <c r="BJ16" s="86"/>
      <c r="BK16" s="86"/>
      <c r="BL16" s="86"/>
      <c r="BM16" s="86"/>
    </row>
    <row r="17" spans="1:65" ht="15" thickBot="1" x14ac:dyDescent="0.35">
      <c r="A17" s="24" t="s">
        <v>4</v>
      </c>
      <c r="B17" s="25" t="s">
        <v>8</v>
      </c>
      <c r="C17" s="25" t="s">
        <v>7</v>
      </c>
      <c r="D17" s="25" t="s">
        <v>1</v>
      </c>
      <c r="L17" s="34" t="s">
        <v>3</v>
      </c>
      <c r="M17" s="33" t="s">
        <v>6</v>
      </c>
      <c r="N17" s="36">
        <v>2</v>
      </c>
      <c r="AJ17" s="3" t="s">
        <v>11</v>
      </c>
      <c r="AK17">
        <f>1/17</f>
        <v>5.8823529411764705E-2</v>
      </c>
      <c r="AM17" s="84"/>
      <c r="AN17" s="84"/>
      <c r="AO17" s="84"/>
      <c r="AP17" s="84"/>
      <c r="AQ17" s="84"/>
      <c r="AR17" s="84"/>
      <c r="AS17" s="84"/>
      <c r="AT17" s="84"/>
      <c r="AU17" s="84"/>
      <c r="AV17" s="84"/>
      <c r="AX17" s="85"/>
      <c r="AY17" s="85"/>
      <c r="AZ17" s="85"/>
      <c r="BA17" s="85"/>
      <c r="BB17" s="85"/>
      <c r="BC17" s="85"/>
      <c r="BD17" s="85"/>
      <c r="BE17" s="85"/>
      <c r="BF17" s="85"/>
      <c r="BG17" s="85"/>
      <c r="BH17" s="85"/>
      <c r="BJ17" s="86"/>
      <c r="BK17" s="86"/>
      <c r="BL17" s="86"/>
      <c r="BM17" s="86"/>
    </row>
    <row r="18" spans="1:65" ht="15" thickBot="1" x14ac:dyDescent="0.35">
      <c r="A18" s="24" t="s">
        <v>0</v>
      </c>
      <c r="B18" s="25" t="s">
        <v>4</v>
      </c>
      <c r="C18" s="25" t="s">
        <v>8</v>
      </c>
      <c r="D18" s="25" t="s">
        <v>2</v>
      </c>
      <c r="L18" s="34" t="s">
        <v>3</v>
      </c>
      <c r="M18" s="33" t="s">
        <v>7</v>
      </c>
      <c r="N18" s="36">
        <v>1</v>
      </c>
      <c r="AJ18" s="3" t="s">
        <v>34</v>
      </c>
      <c r="AK18">
        <f>1/6</f>
        <v>0.16666666666666666</v>
      </c>
      <c r="AM18" s="84"/>
      <c r="AN18" s="84"/>
      <c r="AO18" s="84"/>
      <c r="AP18" s="84"/>
      <c r="AQ18" s="84"/>
      <c r="AR18" s="84"/>
      <c r="AS18" s="84"/>
      <c r="AT18" s="84"/>
      <c r="AU18" s="84"/>
      <c r="AV18" s="84"/>
      <c r="AX18" s="85"/>
      <c r="AY18" s="85"/>
      <c r="AZ18" s="85"/>
      <c r="BA18" s="85"/>
      <c r="BB18" s="85"/>
      <c r="BC18" s="85"/>
      <c r="BD18" s="85"/>
      <c r="BE18" s="85"/>
      <c r="BF18" s="85"/>
      <c r="BG18" s="85"/>
      <c r="BH18" s="85"/>
      <c r="BJ18" s="86"/>
      <c r="BK18" s="86"/>
      <c r="BL18" s="86"/>
      <c r="BM18" s="86"/>
    </row>
    <row r="19" spans="1:65" ht="15" thickBot="1" x14ac:dyDescent="0.35">
      <c r="A19" s="24" t="s">
        <v>1</v>
      </c>
      <c r="B19" s="25" t="s">
        <v>5</v>
      </c>
      <c r="C19" s="25" t="s">
        <v>2</v>
      </c>
      <c r="D19" s="25" t="s">
        <v>3</v>
      </c>
      <c r="L19" s="34" t="s">
        <v>4</v>
      </c>
      <c r="M19" s="33" t="s">
        <v>5</v>
      </c>
      <c r="N19" s="36">
        <v>2</v>
      </c>
      <c r="AM19" s="84"/>
      <c r="AN19" s="84"/>
      <c r="AO19" s="84"/>
      <c r="AP19" s="84"/>
      <c r="AQ19" s="84"/>
      <c r="AR19" s="84"/>
      <c r="AS19" s="84"/>
      <c r="AT19" s="84"/>
      <c r="AU19" s="84"/>
      <c r="AV19" s="84"/>
      <c r="AX19" s="85"/>
      <c r="AY19" s="85"/>
      <c r="AZ19" s="85"/>
      <c r="BA19" s="85"/>
      <c r="BB19" s="85"/>
      <c r="BC19" s="85"/>
      <c r="BD19" s="85"/>
      <c r="BE19" s="85"/>
      <c r="BF19" s="85"/>
      <c r="BG19" s="85"/>
      <c r="BH19" s="85"/>
      <c r="BJ19" s="86"/>
      <c r="BK19" s="86"/>
      <c r="BL19" s="86"/>
      <c r="BM19" s="86"/>
    </row>
    <row r="20" spans="1:65" ht="15" thickBot="1" x14ac:dyDescent="0.35">
      <c r="A20" s="24" t="s">
        <v>2</v>
      </c>
      <c r="B20" s="25" t="s">
        <v>6</v>
      </c>
      <c r="C20" s="25" t="s">
        <v>1</v>
      </c>
      <c r="D20" s="25" t="s">
        <v>4</v>
      </c>
      <c r="L20" s="34" t="s">
        <v>4</v>
      </c>
      <c r="M20" s="33" t="s">
        <v>6</v>
      </c>
      <c r="N20" s="36">
        <v>2</v>
      </c>
      <c r="AJ20" t="s">
        <v>41</v>
      </c>
      <c r="AK20" t="s">
        <v>31</v>
      </c>
      <c r="AM20" s="84"/>
      <c r="AN20" s="84"/>
      <c r="AO20" s="84"/>
      <c r="AP20" s="84"/>
      <c r="AQ20" s="84"/>
      <c r="AR20" s="84"/>
      <c r="AS20" s="84"/>
      <c r="AT20" s="84"/>
      <c r="AU20" s="84"/>
      <c r="AV20" s="84"/>
      <c r="AX20" s="85"/>
      <c r="AY20" s="85"/>
      <c r="AZ20" s="85"/>
      <c r="BA20" s="85"/>
      <c r="BB20" s="85"/>
      <c r="BC20" s="85"/>
      <c r="BD20" s="85"/>
      <c r="BE20" s="85"/>
      <c r="BF20" s="85"/>
      <c r="BG20" s="85"/>
      <c r="BH20" s="85"/>
      <c r="BJ20" s="86"/>
      <c r="BK20" s="86"/>
      <c r="BL20" s="86"/>
      <c r="BM20" s="86"/>
    </row>
    <row r="21" spans="1:65" ht="15" thickBot="1" x14ac:dyDescent="0.35">
      <c r="A21" s="24"/>
      <c r="B21" s="25"/>
      <c r="C21" s="25"/>
      <c r="D21" s="25"/>
      <c r="L21" s="34" t="s">
        <v>4</v>
      </c>
      <c r="M21" s="33" t="s">
        <v>7</v>
      </c>
      <c r="N21" s="36">
        <v>2</v>
      </c>
      <c r="AJ21" s="3" t="s">
        <v>11</v>
      </c>
      <c r="AK21">
        <f>1/17</f>
        <v>5.8823529411764705E-2</v>
      </c>
      <c r="AM21" s="84"/>
      <c r="AN21" s="84"/>
      <c r="AO21" s="84"/>
      <c r="AP21" s="84"/>
      <c r="AQ21" s="84"/>
      <c r="AR21" s="84"/>
      <c r="AS21" s="84"/>
      <c r="AT21" s="84"/>
      <c r="AU21" s="84"/>
      <c r="AV21" s="84"/>
      <c r="AX21" s="85"/>
      <c r="AY21" s="85"/>
      <c r="AZ21" s="85"/>
      <c r="BA21" s="85"/>
      <c r="BB21" s="85"/>
      <c r="BC21" s="85"/>
      <c r="BD21" s="85"/>
      <c r="BE21" s="85"/>
      <c r="BF21" s="85"/>
      <c r="BG21" s="85"/>
      <c r="BH21" s="85"/>
      <c r="BJ21" s="86"/>
      <c r="BK21" s="86"/>
      <c r="BL21" s="86"/>
      <c r="BM21" s="86"/>
    </row>
    <row r="22" spans="1:65" ht="15" thickBot="1" x14ac:dyDescent="0.35">
      <c r="A22" s="24"/>
      <c r="B22" s="25"/>
      <c r="C22" s="25"/>
      <c r="D22" s="25"/>
      <c r="L22" s="34" t="s">
        <v>5</v>
      </c>
      <c r="M22" s="33" t="s">
        <v>6</v>
      </c>
      <c r="N22" s="36">
        <v>1</v>
      </c>
      <c r="AJ22" s="3" t="s">
        <v>34</v>
      </c>
      <c r="AK22">
        <f>1/4</f>
        <v>0.25</v>
      </c>
      <c r="AM22" s="84"/>
      <c r="AN22" s="84"/>
      <c r="AO22" s="84"/>
      <c r="AP22" s="84"/>
      <c r="AQ22" s="84"/>
      <c r="AR22" s="84"/>
      <c r="AS22" s="84"/>
      <c r="AT22" s="84"/>
      <c r="AU22" s="84"/>
      <c r="AV22" s="84"/>
      <c r="AX22" s="85"/>
      <c r="AY22" s="85"/>
      <c r="AZ22" s="85"/>
      <c r="BA22" s="85"/>
      <c r="BB22" s="85"/>
      <c r="BC22" s="85"/>
      <c r="BD22" s="85"/>
      <c r="BE22" s="85"/>
      <c r="BF22" s="85"/>
      <c r="BG22" s="85"/>
      <c r="BH22" s="85"/>
      <c r="BJ22" s="86"/>
      <c r="BK22" s="86"/>
      <c r="BL22" s="86"/>
      <c r="BM22" s="86"/>
    </row>
    <row r="23" spans="1:65" ht="15" customHeight="1" thickBot="1" x14ac:dyDescent="0.35">
      <c r="A23" s="24"/>
      <c r="B23" s="25"/>
      <c r="C23" s="25"/>
      <c r="D23" s="25"/>
      <c r="L23" s="34" t="s">
        <v>5</v>
      </c>
      <c r="M23" s="33" t="s">
        <v>7</v>
      </c>
      <c r="N23" s="36">
        <v>2</v>
      </c>
      <c r="AM23" s="84"/>
      <c r="AN23" s="84"/>
      <c r="AO23" s="84"/>
      <c r="AP23" s="84"/>
      <c r="AQ23" s="84"/>
      <c r="AR23" s="84"/>
      <c r="AS23" s="84"/>
      <c r="AT23" s="84"/>
      <c r="AU23" s="84"/>
      <c r="AV23" s="84"/>
      <c r="AX23" s="85"/>
      <c r="AY23" s="85"/>
      <c r="AZ23" s="85"/>
      <c r="BA23" s="85"/>
      <c r="BB23" s="85"/>
      <c r="BC23" s="85"/>
      <c r="BD23" s="85"/>
      <c r="BE23" s="85"/>
      <c r="BF23" s="85"/>
      <c r="BG23" s="85"/>
      <c r="BH23" s="85"/>
      <c r="BJ23" s="86"/>
      <c r="BK23" s="86"/>
      <c r="BL23" s="86"/>
      <c r="BM23" s="86"/>
    </row>
    <row r="24" spans="1:65" ht="15" thickBot="1" x14ac:dyDescent="0.35">
      <c r="A24" s="24"/>
      <c r="B24" s="25"/>
      <c r="C24" s="23"/>
      <c r="D24" s="25"/>
      <c r="L24" s="34" t="s">
        <v>6</v>
      </c>
      <c r="M24" s="33" t="s">
        <v>7</v>
      </c>
      <c r="N24" s="36">
        <v>1</v>
      </c>
      <c r="AM24" s="84"/>
      <c r="AN24" s="84"/>
      <c r="AO24" s="84"/>
      <c r="AP24" s="84"/>
      <c r="AQ24" s="84"/>
      <c r="AR24" s="84"/>
      <c r="AS24" s="84"/>
      <c r="AT24" s="84"/>
      <c r="AU24" s="84"/>
      <c r="AV24" s="84"/>
      <c r="AX24" s="85"/>
      <c r="AY24" s="85"/>
      <c r="AZ24" s="85"/>
      <c r="BA24" s="85"/>
      <c r="BB24" s="85"/>
      <c r="BC24" s="85"/>
      <c r="BD24" s="85"/>
      <c r="BE24" s="85"/>
      <c r="BF24" s="85"/>
      <c r="BG24" s="85"/>
      <c r="BH24" s="85"/>
      <c r="BJ24" s="86"/>
      <c r="BK24" s="86"/>
      <c r="BL24" s="86"/>
      <c r="BM24" s="86"/>
    </row>
    <row r="25" spans="1:65" ht="15" thickBot="1" x14ac:dyDescent="0.35">
      <c r="A25" s="24"/>
      <c r="B25" s="25"/>
      <c r="C25" s="23"/>
      <c r="D25" s="25"/>
      <c r="L25" s="34"/>
      <c r="AM25" s="84"/>
      <c r="AN25" s="84"/>
      <c r="AO25" s="84"/>
      <c r="AP25" s="84"/>
      <c r="AQ25" s="84"/>
      <c r="AR25" s="84"/>
      <c r="AS25" s="84"/>
      <c r="AT25" s="84"/>
      <c r="AU25" s="84"/>
      <c r="AV25" s="84"/>
      <c r="AX25" s="85"/>
      <c r="AY25" s="85"/>
      <c r="AZ25" s="85"/>
      <c r="BA25" s="85"/>
      <c r="BB25" s="85"/>
      <c r="BC25" s="85"/>
      <c r="BD25" s="85"/>
      <c r="BE25" s="85"/>
      <c r="BF25" s="85"/>
      <c r="BG25" s="85"/>
      <c r="BH25" s="85"/>
      <c r="BJ25" s="86"/>
      <c r="BK25" s="86"/>
      <c r="BL25" s="86"/>
      <c r="BM25" s="86"/>
    </row>
    <row r="26" spans="1:65" ht="15" thickBot="1" x14ac:dyDescent="0.35">
      <c r="A26" s="24"/>
      <c r="B26" s="25"/>
      <c r="C26" s="23"/>
      <c r="D26" s="25"/>
      <c r="AM26" s="84"/>
      <c r="AN26" s="84"/>
      <c r="AO26" s="84"/>
      <c r="AP26" s="84"/>
      <c r="AQ26" s="84"/>
      <c r="AR26" s="84"/>
      <c r="AS26" s="84"/>
      <c r="AT26" s="84"/>
      <c r="AU26" s="84"/>
      <c r="AV26" s="84"/>
      <c r="AX26" s="85"/>
      <c r="AY26" s="85"/>
      <c r="AZ26" s="85"/>
      <c r="BA26" s="85"/>
      <c r="BB26" s="85"/>
      <c r="BC26" s="85"/>
      <c r="BD26" s="85"/>
      <c r="BE26" s="85"/>
      <c r="BF26" s="85"/>
      <c r="BG26" s="85"/>
      <c r="BH26" s="85"/>
      <c r="BJ26" s="86"/>
      <c r="BK26" s="86"/>
      <c r="BL26" s="86"/>
      <c r="BM26" s="86"/>
    </row>
    <row r="27" spans="1:65" ht="15" thickBot="1" x14ac:dyDescent="0.35">
      <c r="A27" s="24"/>
      <c r="B27" s="25"/>
      <c r="C27" s="23"/>
      <c r="D27" s="25"/>
      <c r="AM27" s="84"/>
      <c r="AN27" s="84"/>
      <c r="AO27" s="84"/>
      <c r="AP27" s="84"/>
      <c r="AQ27" s="84"/>
      <c r="AR27" s="84"/>
      <c r="AS27" s="84"/>
      <c r="AT27" s="84"/>
      <c r="AU27" s="84"/>
      <c r="AV27" s="84"/>
      <c r="AX27" s="85"/>
      <c r="AY27" s="85"/>
      <c r="AZ27" s="85"/>
      <c r="BA27" s="85"/>
      <c r="BB27" s="85"/>
      <c r="BC27" s="85"/>
      <c r="BD27" s="85"/>
      <c r="BE27" s="85"/>
      <c r="BF27" s="85"/>
      <c r="BG27" s="85"/>
      <c r="BH27" s="85"/>
      <c r="BJ27" s="86"/>
      <c r="BK27" s="86"/>
      <c r="BL27" s="86"/>
      <c r="BM27" s="86"/>
    </row>
    <row r="28" spans="1:65" ht="15" thickBot="1" x14ac:dyDescent="0.35">
      <c r="A28" s="24"/>
      <c r="B28" s="25"/>
      <c r="C28" s="23"/>
      <c r="D28" s="25"/>
      <c r="AM28" s="84"/>
      <c r="AN28" s="84"/>
      <c r="AO28" s="84"/>
      <c r="AP28" s="84"/>
      <c r="AQ28" s="84"/>
      <c r="AR28" s="84"/>
      <c r="AS28" s="84"/>
      <c r="AT28" s="84"/>
      <c r="AU28" s="84"/>
      <c r="AV28" s="84"/>
      <c r="AX28" s="85"/>
      <c r="AY28" s="85"/>
      <c r="AZ28" s="85"/>
      <c r="BA28" s="85"/>
      <c r="BB28" s="85"/>
      <c r="BC28" s="85"/>
      <c r="BD28" s="85"/>
      <c r="BE28" s="85"/>
      <c r="BF28" s="85"/>
      <c r="BG28" s="85"/>
      <c r="BH28" s="85"/>
      <c r="BJ28" s="86"/>
      <c r="BK28" s="86"/>
      <c r="BL28" s="86"/>
      <c r="BM28" s="86"/>
    </row>
    <row r="29" spans="1:65" ht="15" thickBot="1" x14ac:dyDescent="0.35">
      <c r="A29" s="24"/>
      <c r="B29" s="25"/>
      <c r="C29" s="23"/>
      <c r="D29" s="25"/>
      <c r="AM29" s="84"/>
      <c r="AN29" s="84"/>
      <c r="AO29" s="84"/>
      <c r="AP29" s="84"/>
      <c r="AQ29" s="84"/>
      <c r="AR29" s="84"/>
      <c r="AS29" s="84"/>
      <c r="AT29" s="84"/>
      <c r="AU29" s="84"/>
      <c r="AV29" s="84"/>
      <c r="AX29" s="85"/>
      <c r="AY29" s="85"/>
      <c r="AZ29" s="85"/>
      <c r="BA29" s="85"/>
      <c r="BB29" s="85"/>
      <c r="BC29" s="85"/>
      <c r="BD29" s="85"/>
      <c r="BE29" s="85"/>
      <c r="BF29" s="85"/>
      <c r="BG29" s="85"/>
      <c r="BH29" s="85"/>
      <c r="BJ29" s="86"/>
      <c r="BK29" s="86"/>
      <c r="BL29" s="86"/>
      <c r="BM29" s="86"/>
    </row>
    <row r="30" spans="1:65" ht="15" thickBot="1" x14ac:dyDescent="0.35">
      <c r="A30" s="24"/>
      <c r="B30" s="25"/>
      <c r="C30" s="25"/>
      <c r="D30" s="25"/>
      <c r="AM30" s="84"/>
      <c r="AN30" s="84"/>
      <c r="AO30" s="84"/>
      <c r="AP30" s="84"/>
      <c r="AQ30" s="84"/>
      <c r="AR30" s="84"/>
      <c r="AS30" s="84"/>
      <c r="AT30" s="84"/>
      <c r="AU30" s="84"/>
      <c r="AV30" s="84"/>
      <c r="AX30" s="85"/>
      <c r="AY30" s="85"/>
      <c r="AZ30" s="85"/>
      <c r="BA30" s="85"/>
      <c r="BB30" s="85"/>
      <c r="BC30" s="85"/>
      <c r="BD30" s="85"/>
      <c r="BE30" s="85"/>
      <c r="BF30" s="85"/>
      <c r="BG30" s="85"/>
      <c r="BH30" s="85"/>
      <c r="BJ30" s="86"/>
      <c r="BK30" s="86"/>
      <c r="BL30" s="86"/>
      <c r="BM30" s="86"/>
    </row>
    <row r="31" spans="1:65" x14ac:dyDescent="0.3">
      <c r="A31" s="26"/>
      <c r="B31" s="27"/>
      <c r="C31" s="27"/>
      <c r="D31" s="27"/>
      <c r="AM31" s="84"/>
      <c r="AN31" s="84"/>
      <c r="AO31" s="84"/>
      <c r="AP31" s="84"/>
      <c r="AQ31" s="84"/>
      <c r="AR31" s="84"/>
      <c r="AS31" s="84"/>
      <c r="AT31" s="84"/>
      <c r="AU31" s="84"/>
      <c r="AV31" s="84"/>
      <c r="AX31" s="85"/>
      <c r="AY31" s="85"/>
      <c r="AZ31" s="85"/>
      <c r="BA31" s="85"/>
      <c r="BB31" s="85"/>
      <c r="BC31" s="85"/>
      <c r="BD31" s="85"/>
      <c r="BE31" s="85"/>
      <c r="BF31" s="85"/>
      <c r="BG31" s="85"/>
      <c r="BH31" s="85"/>
      <c r="BJ31" s="86"/>
      <c r="BK31" s="86"/>
      <c r="BL31" s="86"/>
      <c r="BM31" s="86"/>
    </row>
    <row r="32" spans="1:65" x14ac:dyDescent="0.3">
      <c r="AM32" s="84"/>
      <c r="AN32" s="84"/>
      <c r="AO32" s="84"/>
      <c r="AP32" s="84"/>
      <c r="AQ32" s="84"/>
      <c r="AR32" s="84"/>
      <c r="AS32" s="84"/>
      <c r="AT32" s="84"/>
      <c r="AU32" s="84"/>
      <c r="AV32" s="84"/>
      <c r="AX32" s="85"/>
      <c r="AY32" s="85"/>
      <c r="AZ32" s="85"/>
      <c r="BA32" s="85"/>
      <c r="BB32" s="85"/>
      <c r="BC32" s="85"/>
      <c r="BD32" s="85"/>
      <c r="BE32" s="85"/>
      <c r="BF32" s="85"/>
      <c r="BG32" s="85"/>
      <c r="BH32" s="85"/>
      <c r="BJ32" s="86"/>
      <c r="BK32" s="86"/>
      <c r="BL32" s="86"/>
      <c r="BM32" s="86"/>
    </row>
    <row r="33" spans="39:65" x14ac:dyDescent="0.3">
      <c r="AM33" s="84"/>
      <c r="AN33" s="84"/>
      <c r="AO33" s="84"/>
      <c r="AP33" s="84"/>
      <c r="AQ33" s="84"/>
      <c r="AR33" s="84"/>
      <c r="AS33" s="84"/>
      <c r="AT33" s="84"/>
      <c r="AU33" s="84"/>
      <c r="AV33" s="84"/>
      <c r="AX33" s="85"/>
      <c r="AY33" s="85"/>
      <c r="AZ33" s="85"/>
      <c r="BA33" s="85"/>
      <c r="BB33" s="85"/>
      <c r="BC33" s="85"/>
      <c r="BD33" s="85"/>
      <c r="BE33" s="85"/>
      <c r="BF33" s="85"/>
      <c r="BG33" s="85"/>
      <c r="BH33" s="85"/>
      <c r="BJ33" s="86"/>
      <c r="BK33" s="86"/>
      <c r="BL33" s="86"/>
      <c r="BM33" s="86"/>
    </row>
  </sheetData>
  <mergeCells count="15">
    <mergeCell ref="AX4:BH33"/>
    <mergeCell ref="AX2:BH2"/>
    <mergeCell ref="BJ4:BM33"/>
    <mergeCell ref="BJ2:BM2"/>
    <mergeCell ref="AM4:AV33"/>
    <mergeCell ref="AM2:AV2"/>
    <mergeCell ref="P2:R2"/>
    <mergeCell ref="T2:W2"/>
    <mergeCell ref="Y2:AB2"/>
    <mergeCell ref="AD2:AG2"/>
    <mergeCell ref="A1:W1"/>
    <mergeCell ref="I2:J2"/>
    <mergeCell ref="L2:N2"/>
    <mergeCell ref="A2:D2"/>
    <mergeCell ref="F2:G2"/>
  </mergeCells>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18A8F-F309-428B-A2F5-058251B5BAFC}">
  <dimension ref="A1:CX59"/>
  <sheetViews>
    <sheetView tabSelected="1" workbookViewId="0">
      <selection sqref="A1:J1"/>
    </sheetView>
  </sheetViews>
  <sheetFormatPr defaultRowHeight="14.4" x14ac:dyDescent="0.3"/>
  <cols>
    <col min="1" max="1" width="29.44140625" customWidth="1"/>
    <col min="2" max="2" width="11.21875" customWidth="1"/>
    <col min="3" max="3" width="5.109375" customWidth="1"/>
    <col min="4" max="4" width="32.33203125" customWidth="1"/>
    <col min="5" max="5" width="18.33203125" customWidth="1"/>
    <col min="7" max="7" width="12.21875" customWidth="1"/>
    <col min="8" max="8" width="32.33203125" customWidth="1"/>
    <col min="9" max="9" width="10.109375" customWidth="1"/>
    <col min="10" max="10" width="32.88671875" customWidth="1"/>
  </cols>
  <sheetData>
    <row r="1" spans="1:102" ht="25.8" x14ac:dyDescent="0.3">
      <c r="A1" s="77" t="s">
        <v>114</v>
      </c>
      <c r="B1" s="77"/>
      <c r="C1" s="77"/>
      <c r="D1" s="77"/>
      <c r="E1" s="77"/>
      <c r="F1" s="77"/>
      <c r="G1" s="77"/>
      <c r="H1" s="77"/>
      <c r="I1" s="77"/>
      <c r="J1" s="77"/>
    </row>
    <row r="2" spans="1:102" x14ac:dyDescent="0.3">
      <c r="A2" s="13" t="s">
        <v>15</v>
      </c>
      <c r="B2" s="13"/>
      <c r="D2" s="13" t="s">
        <v>115</v>
      </c>
      <c r="E2" s="13"/>
    </row>
    <row r="3" spans="1:102" ht="15" thickBot="1" x14ac:dyDescent="0.35">
      <c r="A3" s="56" t="s">
        <v>42</v>
      </c>
      <c r="B3" s="57" t="s">
        <v>43</v>
      </c>
      <c r="D3" s="56" t="s">
        <v>42</v>
      </c>
      <c r="E3" s="57" t="s">
        <v>43</v>
      </c>
      <c r="H3" s="13" t="s">
        <v>92</v>
      </c>
      <c r="I3" s="13"/>
      <c r="J3" s="13"/>
      <c r="O3" s="48"/>
    </row>
    <row r="4" spans="1:102" ht="15" thickBot="1" x14ac:dyDescent="0.35">
      <c r="A4" s="14" t="s">
        <v>44</v>
      </c>
      <c r="B4" s="53">
        <v>1250</v>
      </c>
      <c r="D4" s="14" t="s">
        <v>50</v>
      </c>
      <c r="E4" s="54">
        <v>500</v>
      </c>
      <c r="H4" t="s">
        <v>93</v>
      </c>
      <c r="I4" t="s">
        <v>16</v>
      </c>
      <c r="J4" t="s">
        <v>94</v>
      </c>
      <c r="L4" s="78" t="s">
        <v>117</v>
      </c>
      <c r="M4" s="78"/>
      <c r="N4" s="78"/>
      <c r="O4" s="78"/>
      <c r="P4" s="78"/>
      <c r="Q4" s="78"/>
    </row>
    <row r="5" spans="1:102" ht="18.600000000000001" customHeight="1" thickBot="1" x14ac:dyDescent="0.35">
      <c r="A5" s="14" t="s">
        <v>45</v>
      </c>
      <c r="B5" s="53">
        <v>1000</v>
      </c>
      <c r="D5" s="14" t="s">
        <v>52</v>
      </c>
      <c r="E5" s="54">
        <v>550</v>
      </c>
      <c r="H5" s="60"/>
      <c r="I5" s="61"/>
      <c r="J5" s="49"/>
      <c r="K5" s="49"/>
      <c r="L5" s="79"/>
      <c r="M5" s="79"/>
      <c r="N5" s="18"/>
      <c r="O5" s="80"/>
      <c r="P5" s="18"/>
      <c r="Q5" s="18"/>
    </row>
    <row r="6" spans="1:102" ht="72.599999999999994" thickBot="1" x14ac:dyDescent="0.35">
      <c r="A6" s="14" t="s">
        <v>46</v>
      </c>
      <c r="B6" s="54">
        <v>900</v>
      </c>
      <c r="D6" s="14" t="s">
        <v>47</v>
      </c>
      <c r="E6" s="54">
        <v>650</v>
      </c>
      <c r="H6" s="60" t="s">
        <v>95</v>
      </c>
      <c r="I6" s="37"/>
      <c r="J6" s="8" t="s">
        <v>96</v>
      </c>
      <c r="L6" s="81" t="s">
        <v>116</v>
      </c>
      <c r="M6" s="81"/>
      <c r="N6" s="81"/>
      <c r="O6" s="81"/>
      <c r="P6" s="81"/>
      <c r="Q6" s="81"/>
      <c r="CW6" s="2"/>
    </row>
    <row r="7" spans="1:102" ht="25.8" customHeight="1" thickBot="1" x14ac:dyDescent="0.35">
      <c r="A7" s="14" t="s">
        <v>47</v>
      </c>
      <c r="B7" s="54">
        <v>650</v>
      </c>
      <c r="D7" s="14" t="s">
        <v>51</v>
      </c>
      <c r="E7" s="54">
        <v>700</v>
      </c>
      <c r="H7" s="60"/>
      <c r="J7" s="8"/>
      <c r="L7" s="81"/>
      <c r="M7" s="81"/>
      <c r="N7" s="81"/>
      <c r="O7" s="81"/>
      <c r="P7" s="81"/>
      <c r="Q7" s="81"/>
      <c r="CW7" s="2"/>
    </row>
    <row r="8" spans="1:102" ht="20.399999999999999" customHeight="1" thickBot="1" x14ac:dyDescent="0.35">
      <c r="A8" s="14" t="s">
        <v>48</v>
      </c>
      <c r="B8" s="54">
        <v>800</v>
      </c>
      <c r="D8" s="14" t="s">
        <v>49</v>
      </c>
      <c r="E8" s="54">
        <v>750</v>
      </c>
      <c r="J8" s="8"/>
      <c r="L8" s="81"/>
      <c r="M8" s="81"/>
      <c r="N8" s="81"/>
      <c r="O8" s="81"/>
      <c r="P8" s="81"/>
      <c r="Q8" s="81"/>
      <c r="CW8" s="2"/>
    </row>
    <row r="9" spans="1:102" ht="15" thickBot="1" x14ac:dyDescent="0.35">
      <c r="A9" s="14" t="s">
        <v>49</v>
      </c>
      <c r="B9" s="54">
        <v>750</v>
      </c>
      <c r="D9" s="14" t="s">
        <v>48</v>
      </c>
      <c r="E9" s="54">
        <v>800</v>
      </c>
      <c r="J9" s="8"/>
      <c r="L9" s="81"/>
      <c r="M9" s="81"/>
      <c r="N9" s="81"/>
      <c r="O9" s="81"/>
      <c r="P9" s="81"/>
      <c r="Q9" s="81"/>
      <c r="CW9" s="2"/>
    </row>
    <row r="10" spans="1:102" ht="15" thickBot="1" x14ac:dyDescent="0.35">
      <c r="A10" s="14" t="s">
        <v>50</v>
      </c>
      <c r="B10" s="54">
        <v>500</v>
      </c>
      <c r="D10" s="14" t="s">
        <v>46</v>
      </c>
      <c r="E10" s="54">
        <v>900</v>
      </c>
      <c r="L10" s="81"/>
      <c r="M10" s="81"/>
      <c r="N10" s="81"/>
      <c r="O10" s="81"/>
      <c r="P10" s="81"/>
      <c r="Q10" s="81"/>
      <c r="CW10" s="2"/>
    </row>
    <row r="11" spans="1:102" ht="15" thickBot="1" x14ac:dyDescent="0.35">
      <c r="A11" s="14" t="s">
        <v>51</v>
      </c>
      <c r="B11" s="54">
        <v>700</v>
      </c>
      <c r="D11" s="14" t="s">
        <v>53</v>
      </c>
      <c r="E11" s="54">
        <v>950</v>
      </c>
      <c r="H11" s="51" t="s">
        <v>97</v>
      </c>
      <c r="I11" s="51"/>
      <c r="J11" s="51"/>
      <c r="L11" s="81"/>
      <c r="M11" s="81"/>
      <c r="N11" s="81"/>
      <c r="O11" s="81"/>
      <c r="P11" s="81"/>
      <c r="Q11" s="81"/>
      <c r="CA11" s="1"/>
      <c r="CW11" s="2"/>
    </row>
    <row r="12" spans="1:102" ht="15" thickBot="1" x14ac:dyDescent="0.35">
      <c r="A12" s="14" t="s">
        <v>52</v>
      </c>
      <c r="B12" s="54">
        <v>550</v>
      </c>
      <c r="D12" s="14" t="s">
        <v>45</v>
      </c>
      <c r="E12" s="53">
        <v>1000</v>
      </c>
      <c r="G12" s="18" t="s">
        <v>98</v>
      </c>
      <c r="H12" s="18">
        <f>AVERAGE(E4:E24)</f>
        <v>1390.4761904761904</v>
      </c>
      <c r="I12" s="18" t="s">
        <v>99</v>
      </c>
      <c r="J12" s="62">
        <f>AVERAGE(E25:E51)</f>
        <v>16074.074074074075</v>
      </c>
      <c r="L12" s="81"/>
      <c r="M12" s="81"/>
      <c r="N12" s="81"/>
      <c r="O12" s="81"/>
      <c r="P12" s="81"/>
      <c r="Q12" s="81"/>
      <c r="CA12" s="1"/>
      <c r="CW12" s="2"/>
    </row>
    <row r="13" spans="1:102" ht="28.2" customHeight="1" thickBot="1" x14ac:dyDescent="0.35">
      <c r="A13" s="14" t="s">
        <v>53</v>
      </c>
      <c r="B13" s="54">
        <v>950</v>
      </c>
      <c r="D13" s="14" t="s">
        <v>55</v>
      </c>
      <c r="E13" s="53">
        <v>1100</v>
      </c>
      <c r="G13" s="18"/>
      <c r="H13" s="63" t="s">
        <v>100</v>
      </c>
      <c r="I13" s="18"/>
      <c r="J13" s="63" t="s">
        <v>101</v>
      </c>
      <c r="L13" s="81"/>
      <c r="M13" s="81"/>
      <c r="N13" s="81"/>
      <c r="O13" s="81"/>
      <c r="P13" s="81"/>
      <c r="Q13" s="81"/>
      <c r="CA13" s="1"/>
      <c r="CW13" s="46"/>
    </row>
    <row r="14" spans="1:102" ht="15" thickBot="1" x14ac:dyDescent="0.35">
      <c r="A14" s="14" t="s">
        <v>54</v>
      </c>
      <c r="B14" s="53">
        <v>1350</v>
      </c>
      <c r="D14" s="14" t="s">
        <v>44</v>
      </c>
      <c r="E14" s="53">
        <v>1250</v>
      </c>
      <c r="G14" s="18"/>
      <c r="H14" s="63"/>
      <c r="I14" s="18"/>
      <c r="J14" s="63"/>
      <c r="L14" s="81"/>
      <c r="M14" s="81"/>
      <c r="N14" s="81"/>
      <c r="O14" s="81"/>
      <c r="P14" s="81"/>
      <c r="Q14" s="81"/>
      <c r="CA14" s="1"/>
      <c r="CW14" s="46"/>
    </row>
    <row r="15" spans="1:102" ht="15" thickBot="1" x14ac:dyDescent="0.35">
      <c r="A15" s="14" t="s">
        <v>55</v>
      </c>
      <c r="B15" s="53">
        <v>1100</v>
      </c>
      <c r="D15" s="14" t="s">
        <v>54</v>
      </c>
      <c r="E15" s="53">
        <v>1350</v>
      </c>
      <c r="G15" s="18"/>
      <c r="H15" s="63"/>
      <c r="I15" s="18"/>
      <c r="J15" s="63"/>
      <c r="L15" s="81"/>
      <c r="M15" s="81"/>
      <c r="N15" s="81"/>
      <c r="O15" s="81"/>
      <c r="P15" s="81"/>
      <c r="Q15" s="81"/>
      <c r="CA15" s="1"/>
      <c r="CW15" s="2"/>
      <c r="CX15" s="50"/>
    </row>
    <row r="16" spans="1:102" ht="15" thickBot="1" x14ac:dyDescent="0.35">
      <c r="A16" s="14" t="s">
        <v>56</v>
      </c>
      <c r="B16" s="53">
        <v>1400</v>
      </c>
      <c r="D16" s="14" t="s">
        <v>56</v>
      </c>
      <c r="E16" s="53">
        <v>1400</v>
      </c>
      <c r="G16" s="18"/>
      <c r="H16" s="63"/>
      <c r="I16" s="18"/>
      <c r="J16" s="18"/>
      <c r="L16" s="81"/>
      <c r="M16" s="81"/>
      <c r="N16" s="81"/>
      <c r="O16" s="81"/>
      <c r="P16" s="81"/>
      <c r="Q16" s="81"/>
      <c r="CA16" s="1"/>
      <c r="CW16" s="46"/>
      <c r="CX16" s="11"/>
    </row>
    <row r="17" spans="1:102" ht="15" thickBot="1" x14ac:dyDescent="0.35">
      <c r="A17" s="14" t="s">
        <v>57</v>
      </c>
      <c r="B17" s="53">
        <v>1500</v>
      </c>
      <c r="D17" s="14" t="s">
        <v>57</v>
      </c>
      <c r="E17" s="53">
        <v>1500</v>
      </c>
      <c r="H17" s="51" t="s">
        <v>102</v>
      </c>
      <c r="I17" s="51"/>
      <c r="J17" s="51"/>
      <c r="L17" s="81"/>
      <c r="M17" s="81"/>
      <c r="N17" s="81"/>
      <c r="O17" s="81"/>
      <c r="P17" s="81"/>
      <c r="Q17" s="81"/>
      <c r="CA17" s="1"/>
      <c r="CW17" s="46"/>
      <c r="CX17" s="11"/>
    </row>
    <row r="18" spans="1:102" ht="15" thickBot="1" x14ac:dyDescent="0.35">
      <c r="A18" s="14" t="s">
        <v>58</v>
      </c>
      <c r="B18" s="53">
        <v>2500</v>
      </c>
      <c r="D18" s="14" t="s">
        <v>62</v>
      </c>
      <c r="E18" s="53">
        <v>1800</v>
      </c>
      <c r="G18" s="64" t="s">
        <v>98</v>
      </c>
      <c r="H18" s="64">
        <f>AVERAGE(E4:E43)</f>
        <v>2980</v>
      </c>
      <c r="I18" s="64" t="s">
        <v>103</v>
      </c>
      <c r="J18" s="65">
        <f>AVERAGE(E44:E51)</f>
        <v>43000</v>
      </c>
      <c r="L18" s="81"/>
      <c r="M18" s="81"/>
      <c r="N18" s="81"/>
      <c r="O18" s="81"/>
      <c r="P18" s="81"/>
      <c r="Q18" s="81"/>
      <c r="CA18" s="1"/>
      <c r="CW18" s="46"/>
      <c r="CX18" s="11"/>
    </row>
    <row r="19" spans="1:102" ht="15" customHeight="1" thickBot="1" x14ac:dyDescent="0.35">
      <c r="A19" s="14" t="s">
        <v>59</v>
      </c>
      <c r="B19" s="53">
        <v>2800</v>
      </c>
      <c r="D19" s="14" t="s">
        <v>63</v>
      </c>
      <c r="E19" s="53">
        <v>2000</v>
      </c>
      <c r="G19" s="64"/>
      <c r="H19" s="66" t="s">
        <v>104</v>
      </c>
      <c r="I19" s="64"/>
      <c r="J19" s="67" t="s">
        <v>105</v>
      </c>
      <c r="L19" s="81"/>
      <c r="M19" s="81"/>
      <c r="N19" s="81"/>
      <c r="O19" s="81"/>
      <c r="P19" s="81"/>
      <c r="Q19" s="81"/>
      <c r="CA19" s="1"/>
      <c r="CW19" s="46"/>
    </row>
    <row r="20" spans="1:102" ht="15" thickBot="1" x14ac:dyDescent="0.35">
      <c r="A20" s="14" t="s">
        <v>60</v>
      </c>
      <c r="B20" s="53">
        <v>3500</v>
      </c>
      <c r="D20" s="14" t="s">
        <v>81</v>
      </c>
      <c r="E20" s="53">
        <v>2000</v>
      </c>
      <c r="G20" s="64"/>
      <c r="H20" s="66"/>
      <c r="I20" s="64"/>
      <c r="J20" s="67"/>
      <c r="L20" s="81"/>
      <c r="M20" s="81"/>
      <c r="N20" s="81"/>
      <c r="O20" s="81"/>
      <c r="P20" s="81"/>
      <c r="Q20" s="81"/>
      <c r="CA20" s="1"/>
      <c r="CW20" s="46"/>
    </row>
    <row r="21" spans="1:102" ht="15" thickBot="1" x14ac:dyDescent="0.35">
      <c r="A21" s="14" t="s">
        <v>61</v>
      </c>
      <c r="B21" s="53">
        <v>2200</v>
      </c>
      <c r="D21" s="14" t="s">
        <v>61</v>
      </c>
      <c r="E21" s="53">
        <v>2200</v>
      </c>
      <c r="G21" s="64"/>
      <c r="H21" s="66"/>
      <c r="I21" s="64"/>
      <c r="J21" s="64"/>
      <c r="L21" s="81"/>
      <c r="M21" s="81"/>
      <c r="N21" s="81"/>
      <c r="O21" s="81"/>
      <c r="P21" s="81"/>
      <c r="Q21" s="81"/>
      <c r="CA21" s="1"/>
      <c r="CW21" s="46"/>
    </row>
    <row r="22" spans="1:102" ht="15" thickBot="1" x14ac:dyDescent="0.35">
      <c r="A22" s="14" t="s">
        <v>62</v>
      </c>
      <c r="B22" s="53">
        <v>1800</v>
      </c>
      <c r="D22" s="14" t="s">
        <v>58</v>
      </c>
      <c r="E22" s="53">
        <v>2500</v>
      </c>
      <c r="G22" s="64"/>
      <c r="H22" s="66"/>
      <c r="I22" s="64"/>
      <c r="J22" s="64"/>
      <c r="L22" s="81"/>
      <c r="M22" s="81"/>
      <c r="N22" s="81"/>
      <c r="O22" s="81"/>
      <c r="P22" s="81"/>
      <c r="Q22" s="81"/>
      <c r="CA22" s="1"/>
      <c r="CW22" s="46"/>
    </row>
    <row r="23" spans="1:102" ht="15" thickBot="1" x14ac:dyDescent="0.35">
      <c r="A23" s="14" t="s">
        <v>63</v>
      </c>
      <c r="B23" s="53">
        <v>2000</v>
      </c>
      <c r="D23" s="14" t="s">
        <v>64</v>
      </c>
      <c r="E23" s="53">
        <v>2500</v>
      </c>
      <c r="L23" s="81"/>
      <c r="M23" s="81"/>
      <c r="N23" s="81"/>
      <c r="O23" s="81"/>
      <c r="P23" s="81"/>
      <c r="Q23" s="81"/>
      <c r="CA23" s="1"/>
      <c r="CW23" s="46"/>
    </row>
    <row r="24" spans="1:102" ht="15" thickBot="1" x14ac:dyDescent="0.35">
      <c r="A24" s="14" t="s">
        <v>64</v>
      </c>
      <c r="B24" s="53">
        <v>2500</v>
      </c>
      <c r="D24" s="14" t="s">
        <v>59</v>
      </c>
      <c r="E24" s="53">
        <v>2800</v>
      </c>
      <c r="H24" s="44" t="s">
        <v>106</v>
      </c>
      <c r="I24" s="44"/>
      <c r="J24" s="44"/>
      <c r="L24" s="81"/>
      <c r="M24" s="81"/>
      <c r="N24" s="81"/>
      <c r="O24" s="81"/>
      <c r="P24" s="81"/>
      <c r="Q24" s="81"/>
      <c r="CA24" s="1"/>
      <c r="CW24" s="46"/>
    </row>
    <row r="25" spans="1:102" ht="15" thickBot="1" x14ac:dyDescent="0.35">
      <c r="A25" s="14" t="s">
        <v>65</v>
      </c>
      <c r="B25" s="53">
        <v>3000</v>
      </c>
      <c r="D25" s="14" t="s">
        <v>65</v>
      </c>
      <c r="E25" s="53">
        <v>3000</v>
      </c>
      <c r="G25" s="68" t="s">
        <v>98</v>
      </c>
      <c r="H25" s="68">
        <f>AVERAGE(E4:E48)</f>
        <v>4182.2222222222226</v>
      </c>
      <c r="I25" s="68" t="s">
        <v>103</v>
      </c>
      <c r="J25" s="69">
        <f>AVERAGE(E49:E51)</f>
        <v>91666.666666666672</v>
      </c>
      <c r="L25" s="81"/>
      <c r="M25" s="81"/>
      <c r="N25" s="81"/>
      <c r="O25" s="81"/>
      <c r="P25" s="81"/>
      <c r="Q25" s="81"/>
      <c r="CA25" s="1"/>
      <c r="CW25" s="46"/>
    </row>
    <row r="26" spans="1:102" ht="15" customHeight="1" thickBot="1" x14ac:dyDescent="0.35">
      <c r="A26" s="14" t="s">
        <v>66</v>
      </c>
      <c r="B26" s="53">
        <v>3500</v>
      </c>
      <c r="D26" s="14" t="s">
        <v>82</v>
      </c>
      <c r="E26" s="53">
        <v>3000</v>
      </c>
      <c r="G26" s="68"/>
      <c r="H26" s="70" t="s">
        <v>107</v>
      </c>
      <c r="I26" s="68"/>
      <c r="J26" s="71" t="s">
        <v>108</v>
      </c>
      <c r="L26" s="81"/>
      <c r="M26" s="81"/>
      <c r="N26" s="81"/>
      <c r="O26" s="81"/>
      <c r="P26" s="81"/>
      <c r="Q26" s="81"/>
      <c r="CA26" s="1"/>
      <c r="CW26" s="46"/>
    </row>
    <row r="27" spans="1:102" ht="15" thickBot="1" x14ac:dyDescent="0.35">
      <c r="A27" s="14" t="s">
        <v>67</v>
      </c>
      <c r="B27" s="53">
        <v>4000</v>
      </c>
      <c r="D27" s="14" t="s">
        <v>60</v>
      </c>
      <c r="E27" s="53">
        <v>3500</v>
      </c>
      <c r="G27" s="68"/>
      <c r="H27" s="70"/>
      <c r="I27" s="68"/>
      <c r="J27" s="71"/>
      <c r="L27" s="81"/>
      <c r="M27" s="81"/>
      <c r="N27" s="81"/>
      <c r="O27" s="81"/>
      <c r="P27" s="81"/>
      <c r="Q27" s="81"/>
      <c r="CA27" s="1"/>
      <c r="CW27" s="46"/>
    </row>
    <row r="28" spans="1:102" ht="15" thickBot="1" x14ac:dyDescent="0.35">
      <c r="A28" s="14" t="s">
        <v>68</v>
      </c>
      <c r="B28" s="53">
        <v>4500</v>
      </c>
      <c r="D28" s="14" t="s">
        <v>66</v>
      </c>
      <c r="E28" s="53">
        <v>3500</v>
      </c>
      <c r="G28" s="68"/>
      <c r="H28" s="70"/>
      <c r="I28" s="68"/>
      <c r="J28" s="71"/>
      <c r="L28" s="81"/>
      <c r="M28" s="81"/>
      <c r="N28" s="81"/>
      <c r="O28" s="81"/>
      <c r="P28" s="81"/>
      <c r="Q28" s="81"/>
      <c r="CA28" s="1"/>
      <c r="CW28" s="46"/>
    </row>
    <row r="29" spans="1:102" ht="15" thickBot="1" x14ac:dyDescent="0.35">
      <c r="A29" s="14" t="s">
        <v>69</v>
      </c>
      <c r="B29" s="53">
        <v>4000</v>
      </c>
      <c r="D29" s="14" t="s">
        <v>83</v>
      </c>
      <c r="E29" s="53">
        <v>3500</v>
      </c>
      <c r="G29" s="68"/>
      <c r="H29" s="70"/>
      <c r="I29" s="68"/>
      <c r="J29" s="71"/>
      <c r="L29" s="81"/>
      <c r="M29" s="81"/>
      <c r="N29" s="81"/>
      <c r="O29" s="81"/>
      <c r="P29" s="81"/>
      <c r="Q29" s="81"/>
      <c r="CA29" s="1"/>
      <c r="CW29" s="46"/>
    </row>
    <row r="30" spans="1:102" ht="15" thickBot="1" x14ac:dyDescent="0.35">
      <c r="A30" s="14" t="s">
        <v>70</v>
      </c>
      <c r="B30" s="53">
        <v>4500</v>
      </c>
      <c r="D30" s="14" t="s">
        <v>67</v>
      </c>
      <c r="E30" s="53">
        <v>4000</v>
      </c>
      <c r="L30" s="81"/>
      <c r="M30" s="81"/>
      <c r="N30" s="81"/>
      <c r="O30" s="81"/>
      <c r="P30" s="81"/>
      <c r="Q30" s="81"/>
      <c r="CA30" s="1"/>
      <c r="CW30" s="46"/>
    </row>
    <row r="31" spans="1:102" ht="15" thickBot="1" x14ac:dyDescent="0.35">
      <c r="A31" s="14" t="s">
        <v>71</v>
      </c>
      <c r="B31" s="53">
        <v>5000</v>
      </c>
      <c r="D31" s="14" t="s">
        <v>69</v>
      </c>
      <c r="E31" s="53">
        <v>4000</v>
      </c>
      <c r="H31" s="20" t="s">
        <v>109</v>
      </c>
      <c r="I31" s="20"/>
      <c r="J31" s="20"/>
      <c r="L31" s="81"/>
      <c r="M31" s="81"/>
      <c r="N31" s="81"/>
      <c r="O31" s="81"/>
      <c r="P31" s="81"/>
      <c r="Q31" s="81"/>
      <c r="CA31" s="1"/>
      <c r="CW31" s="46"/>
    </row>
    <row r="32" spans="1:102" ht="15" thickBot="1" x14ac:dyDescent="0.35">
      <c r="A32" s="14" t="s">
        <v>72</v>
      </c>
      <c r="B32" s="53">
        <v>5500</v>
      </c>
      <c r="D32" s="14" t="s">
        <v>84</v>
      </c>
      <c r="E32" s="53">
        <v>4000</v>
      </c>
      <c r="G32" s="18" t="s">
        <v>98</v>
      </c>
      <c r="H32" s="18">
        <f>AVERAGE(E4:E49)</f>
        <v>4634.782608695652</v>
      </c>
      <c r="I32" s="18" t="s">
        <v>103</v>
      </c>
      <c r="J32" s="62">
        <f>AVERAGE(E50:E51)</f>
        <v>125000</v>
      </c>
      <c r="L32" s="81"/>
      <c r="M32" s="81"/>
      <c r="N32" s="81"/>
      <c r="O32" s="81"/>
      <c r="P32" s="81"/>
      <c r="Q32" s="81"/>
      <c r="CA32" s="1"/>
      <c r="CW32" s="46"/>
    </row>
    <row r="33" spans="1:101" ht="15" customHeight="1" thickBot="1" x14ac:dyDescent="0.35">
      <c r="A33" s="14" t="s">
        <v>73</v>
      </c>
      <c r="B33" s="53">
        <v>6000</v>
      </c>
      <c r="D33" s="14" t="s">
        <v>68</v>
      </c>
      <c r="E33" s="53">
        <v>4500</v>
      </c>
      <c r="G33" s="18"/>
      <c r="H33" s="63" t="s">
        <v>107</v>
      </c>
      <c r="I33" s="18"/>
      <c r="J33" s="72" t="s">
        <v>108</v>
      </c>
      <c r="L33" s="81"/>
      <c r="M33" s="81"/>
      <c r="N33" s="81"/>
      <c r="O33" s="81"/>
      <c r="P33" s="81"/>
      <c r="Q33" s="81"/>
      <c r="CA33" s="1"/>
      <c r="CW33" s="46"/>
    </row>
    <row r="34" spans="1:101" ht="15" thickBot="1" x14ac:dyDescent="0.35">
      <c r="A34" s="14" t="s">
        <v>74</v>
      </c>
      <c r="B34" s="53">
        <v>7000</v>
      </c>
      <c r="D34" s="14" t="s">
        <v>70</v>
      </c>
      <c r="E34" s="53">
        <v>4500</v>
      </c>
      <c r="G34" s="18"/>
      <c r="H34" s="63"/>
      <c r="I34" s="18"/>
      <c r="J34" s="72"/>
      <c r="L34" s="81"/>
      <c r="M34" s="81"/>
      <c r="N34" s="81"/>
      <c r="O34" s="81"/>
      <c r="P34" s="81"/>
      <c r="Q34" s="81"/>
      <c r="CA34" s="1"/>
      <c r="CW34" s="46"/>
    </row>
    <row r="35" spans="1:101" ht="15" thickBot="1" x14ac:dyDescent="0.35">
      <c r="A35" s="14" t="s">
        <v>75</v>
      </c>
      <c r="B35" s="53">
        <v>8000</v>
      </c>
      <c r="D35" s="14" t="s">
        <v>85</v>
      </c>
      <c r="E35" s="53">
        <v>4500</v>
      </c>
      <c r="G35" s="18"/>
      <c r="H35" s="63"/>
      <c r="I35" s="18"/>
      <c r="J35" s="72"/>
      <c r="L35" s="81"/>
      <c r="M35" s="81"/>
      <c r="N35" s="81"/>
      <c r="O35" s="81"/>
      <c r="P35" s="81"/>
      <c r="Q35" s="81"/>
      <c r="CA35" s="1"/>
      <c r="CW35" s="46"/>
    </row>
    <row r="36" spans="1:101" ht="15" thickBot="1" x14ac:dyDescent="0.35">
      <c r="A36" s="14" t="s">
        <v>76</v>
      </c>
      <c r="B36" s="53">
        <v>9000</v>
      </c>
      <c r="D36" s="14" t="s">
        <v>71</v>
      </c>
      <c r="E36" s="53">
        <v>5000</v>
      </c>
      <c r="G36" s="18"/>
      <c r="H36" s="63"/>
      <c r="I36" s="18"/>
      <c r="J36" s="72"/>
      <c r="L36" s="81"/>
      <c r="M36" s="81"/>
      <c r="N36" s="81"/>
      <c r="O36" s="81"/>
      <c r="P36" s="81"/>
      <c r="Q36" s="81"/>
      <c r="CA36" s="1"/>
      <c r="CW36" s="46"/>
    </row>
    <row r="37" spans="1:101" ht="28.2" thickBot="1" x14ac:dyDescent="0.35">
      <c r="A37" s="14" t="s">
        <v>77</v>
      </c>
      <c r="B37" s="53">
        <v>15000</v>
      </c>
      <c r="D37" s="14" t="s">
        <v>86</v>
      </c>
      <c r="E37" s="53">
        <v>5000</v>
      </c>
      <c r="CA37" s="1"/>
      <c r="CW37" s="46"/>
    </row>
    <row r="38" spans="1:101" ht="28.2" thickBot="1" x14ac:dyDescent="0.35">
      <c r="A38" s="14" t="s">
        <v>78</v>
      </c>
      <c r="B38" s="53">
        <v>25000</v>
      </c>
      <c r="D38" s="14" t="s">
        <v>72</v>
      </c>
      <c r="E38" s="53">
        <v>5500</v>
      </c>
      <c r="H38" s="20" t="s">
        <v>112</v>
      </c>
      <c r="I38" s="20"/>
      <c r="J38" s="20"/>
      <c r="CA38" s="1"/>
      <c r="CW38" s="46"/>
    </row>
    <row r="39" spans="1:101" ht="15" thickBot="1" x14ac:dyDescent="0.35">
      <c r="A39" s="14" t="s">
        <v>79</v>
      </c>
      <c r="B39" s="55">
        <v>100000</v>
      </c>
      <c r="D39" s="14" t="s">
        <v>87</v>
      </c>
      <c r="E39" s="53">
        <v>5500</v>
      </c>
      <c r="G39" s="73" t="s">
        <v>110</v>
      </c>
      <c r="H39" s="11" t="s">
        <v>107</v>
      </c>
      <c r="I39" s="11"/>
      <c r="J39" s="11"/>
      <c r="CA39" s="1"/>
      <c r="CW39" s="46"/>
    </row>
    <row r="40" spans="1:101" ht="15" thickBot="1" x14ac:dyDescent="0.35">
      <c r="A40" s="14" t="s">
        <v>80</v>
      </c>
      <c r="B40" s="55">
        <v>150000</v>
      </c>
      <c r="D40" s="14" t="s">
        <v>73</v>
      </c>
      <c r="E40" s="53">
        <v>6000</v>
      </c>
      <c r="G40" s="73"/>
      <c r="H40" s="11"/>
      <c r="I40" s="11"/>
      <c r="J40" s="11"/>
      <c r="CA40" s="1"/>
      <c r="CW40" s="46"/>
    </row>
    <row r="41" spans="1:101" ht="15" thickBot="1" x14ac:dyDescent="0.35">
      <c r="A41" s="14" t="s">
        <v>81</v>
      </c>
      <c r="B41" s="53">
        <v>2000</v>
      </c>
      <c r="D41" s="14" t="s">
        <v>88</v>
      </c>
      <c r="E41" s="53">
        <v>6000</v>
      </c>
      <c r="G41" s="73"/>
      <c r="H41" s="11"/>
      <c r="I41" s="11"/>
      <c r="J41" s="11"/>
      <c r="CA41" s="1"/>
      <c r="CW41" s="46"/>
    </row>
    <row r="42" spans="1:101" ht="15" thickBot="1" x14ac:dyDescent="0.35">
      <c r="A42" s="14" t="s">
        <v>82</v>
      </c>
      <c r="B42" s="53">
        <v>3000</v>
      </c>
      <c r="D42" s="14" t="s">
        <v>74</v>
      </c>
      <c r="E42" s="53">
        <v>7000</v>
      </c>
      <c r="CA42" s="1"/>
      <c r="CW42" s="46"/>
    </row>
    <row r="43" spans="1:101" ht="20.399999999999999" thickBot="1" x14ac:dyDescent="0.35">
      <c r="A43" s="14" t="s">
        <v>83</v>
      </c>
      <c r="B43" s="53">
        <v>3500</v>
      </c>
      <c r="D43" s="14" t="s">
        <v>75</v>
      </c>
      <c r="E43" s="53">
        <v>8000</v>
      </c>
      <c r="G43" s="74" t="s">
        <v>111</v>
      </c>
      <c r="H43" s="52" t="s">
        <v>108</v>
      </c>
      <c r="I43" s="52"/>
      <c r="J43" s="52"/>
      <c r="CA43" s="1"/>
      <c r="CW43" s="46"/>
    </row>
    <row r="44" spans="1:101" ht="28.2" thickBot="1" x14ac:dyDescent="0.35">
      <c r="A44" s="14" t="s">
        <v>84</v>
      </c>
      <c r="B44" s="53">
        <v>4000</v>
      </c>
      <c r="D44" s="14" t="s">
        <v>76</v>
      </c>
      <c r="E44" s="53">
        <v>9000</v>
      </c>
      <c r="CA44" s="1"/>
      <c r="CW44" s="46"/>
    </row>
    <row r="45" spans="1:101" ht="15" thickBot="1" x14ac:dyDescent="0.35">
      <c r="A45" s="14" t="s">
        <v>85</v>
      </c>
      <c r="B45" s="53">
        <v>4500</v>
      </c>
      <c r="D45" s="14" t="s">
        <v>89</v>
      </c>
      <c r="E45" s="53">
        <v>10000</v>
      </c>
      <c r="CA45" s="1"/>
      <c r="CW45" s="46"/>
    </row>
    <row r="46" spans="1:101" ht="28.2" thickBot="1" x14ac:dyDescent="0.35">
      <c r="A46" s="14" t="s">
        <v>86</v>
      </c>
      <c r="B46" s="53">
        <v>5000</v>
      </c>
      <c r="D46" s="14" t="s">
        <v>77</v>
      </c>
      <c r="E46" s="53">
        <v>15000</v>
      </c>
      <c r="CA46" s="1"/>
      <c r="CW46" s="46"/>
    </row>
    <row r="47" spans="1:101" ht="15" thickBot="1" x14ac:dyDescent="0.35">
      <c r="A47" s="14" t="s">
        <v>87</v>
      </c>
      <c r="B47" s="53">
        <v>5500</v>
      </c>
      <c r="D47" s="14" t="s">
        <v>90</v>
      </c>
      <c r="E47" s="53">
        <v>15000</v>
      </c>
      <c r="CA47" s="1"/>
      <c r="CW47" s="46"/>
    </row>
    <row r="48" spans="1:101" ht="15" thickBot="1" x14ac:dyDescent="0.35">
      <c r="A48" s="14" t="s">
        <v>88</v>
      </c>
      <c r="B48" s="53">
        <v>6000</v>
      </c>
      <c r="D48" s="14" t="s">
        <v>91</v>
      </c>
      <c r="E48" s="53">
        <v>20000</v>
      </c>
      <c r="CA48" s="1"/>
      <c r="CW48" s="46"/>
    </row>
    <row r="49" spans="1:101" ht="15" thickBot="1" x14ac:dyDescent="0.35">
      <c r="A49" s="14" t="s">
        <v>89</v>
      </c>
      <c r="B49" s="53">
        <v>10000</v>
      </c>
      <c r="D49" s="14" t="s">
        <v>78</v>
      </c>
      <c r="E49" s="53">
        <v>25000</v>
      </c>
      <c r="CA49" s="1"/>
      <c r="CW49" s="46"/>
    </row>
    <row r="50" spans="1:101" ht="15" thickBot="1" x14ac:dyDescent="0.35">
      <c r="A50" s="14" t="s">
        <v>90</v>
      </c>
      <c r="B50" s="53">
        <v>15000</v>
      </c>
      <c r="D50" s="14" t="s">
        <v>79</v>
      </c>
      <c r="E50" s="55">
        <v>100000</v>
      </c>
      <c r="CA50" s="1"/>
      <c r="CW50" s="46"/>
    </row>
    <row r="51" spans="1:101" ht="15" thickBot="1" x14ac:dyDescent="0.35">
      <c r="A51" s="15" t="s">
        <v>91</v>
      </c>
      <c r="B51" s="58">
        <v>20000</v>
      </c>
      <c r="D51" s="15" t="s">
        <v>80</v>
      </c>
      <c r="E51" s="59">
        <v>150000</v>
      </c>
      <c r="CA51" s="1"/>
      <c r="CW51" s="47"/>
    </row>
    <row r="52" spans="1:101" ht="15" thickBot="1" x14ac:dyDescent="0.35">
      <c r="CA52" s="1"/>
      <c r="CW52" s="47"/>
    </row>
    <row r="53" spans="1:101" ht="15" thickBot="1" x14ac:dyDescent="0.35">
      <c r="CA53" s="1"/>
    </row>
    <row r="54" spans="1:101" ht="15" thickBot="1" x14ac:dyDescent="0.35">
      <c r="CA54" s="1"/>
    </row>
    <row r="55" spans="1:101" ht="15" thickBot="1" x14ac:dyDescent="0.35">
      <c r="CA55" s="1"/>
    </row>
    <row r="56" spans="1:101" ht="15" thickBot="1" x14ac:dyDescent="0.35">
      <c r="CA56" s="1"/>
    </row>
    <row r="57" spans="1:101" ht="15" thickBot="1" x14ac:dyDescent="0.35">
      <c r="CA57" s="1"/>
    </row>
    <row r="58" spans="1:101" ht="15" thickBot="1" x14ac:dyDescent="0.35">
      <c r="CA58" s="1"/>
    </row>
    <row r="59" spans="1:101" ht="15" thickBot="1" x14ac:dyDescent="0.35">
      <c r="CA59" s="1"/>
    </row>
  </sheetData>
  <sortState xmlns:xlrd2="http://schemas.microsoft.com/office/spreadsheetml/2017/richdata2" ref="D4:F51">
    <sortCondition ref="E4:E51"/>
  </sortState>
  <mergeCells count="23">
    <mergeCell ref="G39:G41"/>
    <mergeCell ref="H43:J43"/>
    <mergeCell ref="A1:J1"/>
    <mergeCell ref="A2:B2"/>
    <mergeCell ref="D2:E2"/>
    <mergeCell ref="L6:Q36"/>
    <mergeCell ref="L4:Q4"/>
    <mergeCell ref="H33:H36"/>
    <mergeCell ref="J33:J36"/>
    <mergeCell ref="H3:J3"/>
    <mergeCell ref="H38:J38"/>
    <mergeCell ref="H39:J41"/>
    <mergeCell ref="H19:H22"/>
    <mergeCell ref="J19:J20"/>
    <mergeCell ref="H24:J24"/>
    <mergeCell ref="H26:H29"/>
    <mergeCell ref="J26:J29"/>
    <mergeCell ref="H31:J31"/>
    <mergeCell ref="CX15:CX18"/>
    <mergeCell ref="H11:J11"/>
    <mergeCell ref="H13:H16"/>
    <mergeCell ref="J13:J15"/>
    <mergeCell ref="H17:J17"/>
  </mergeCells>
  <phoneticPr fontId="14" type="noConversion"/>
  <pageMargins left="0.7" right="0.7" top="0.75" bottom="0.75" header="0.3" footer="0.3"/>
  <pageSetup paperSize="9"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Chouksey</dc:creator>
  <cp:lastModifiedBy>Abhishek Chouksey</cp:lastModifiedBy>
  <dcterms:created xsi:type="dcterms:W3CDTF">2023-07-10T02:15:01Z</dcterms:created>
  <dcterms:modified xsi:type="dcterms:W3CDTF">2023-07-10T20:01:48Z</dcterms:modified>
</cp:coreProperties>
</file>