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CS\GitHub\DataScienceAtWork\Mathematics\Statistics\STATS 101\Statistics PL13 - ANOVA - Analysis of Variance\"/>
    </mc:Choice>
  </mc:AlternateContent>
  <xr:revisionPtr revIDLastSave="0" documentId="13_ncr:1_{2C698A6B-66EB-4873-8065-9820D90BA910}" xr6:coauthVersionLast="45" xr6:coauthVersionMax="45" xr10:uidLastSave="{00000000-0000-0000-0000-000000000000}"/>
  <bookViews>
    <workbookView xWindow="-110" yWindow="-110" windowWidth="19420" windowHeight="10420" xr2:uid="{E5E9D269-3354-4454-AE44-4830F5B9A544}"/>
  </bookViews>
  <sheets>
    <sheet name="Data" sheetId="1" r:id="rId1"/>
  </sheets>
  <definedNames>
    <definedName name="_xlchart.v1.0" hidden="1">Data!$A$1</definedName>
    <definedName name="_xlchart.v1.1" hidden="1">Data!$A$2:$A$26</definedName>
    <definedName name="_xlchart.v1.2" hidden="1">Data!$B$1</definedName>
    <definedName name="_xlchart.v1.3" hidden="1">Data!$B$2:$B$26</definedName>
    <definedName name="_xlchart.v1.4" hidden="1">Data!$C$1</definedName>
    <definedName name="_xlchart.v1.5" hidden="1">Data!$C$2:$C$26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7" i="1" l="1"/>
  <c r="F37" i="1"/>
  <c r="F36" i="1"/>
  <c r="F26" i="1"/>
  <c r="G31" i="1"/>
  <c r="F31" i="1"/>
  <c r="F30" i="1"/>
  <c r="F25" i="1"/>
  <c r="G17" i="1"/>
  <c r="G5" i="1"/>
  <c r="F5" i="1"/>
  <c r="F4" i="1"/>
</calcChain>
</file>

<file path=xl/sharedStrings.xml><?xml version="1.0" encoding="utf-8"?>
<sst xmlns="http://schemas.openxmlformats.org/spreadsheetml/2006/main" count="53" uniqueCount="32">
  <si>
    <t>BEAST</t>
  </si>
  <si>
    <t>BANSHEE</t>
  </si>
  <si>
    <t>DIAMONDBACK</t>
  </si>
  <si>
    <t>DIFFERENCE MATRIX</t>
  </si>
  <si>
    <t>TEST STATISTICS MATRIX</t>
  </si>
  <si>
    <t>LSD THRESHOLD MATRIX</t>
  </si>
  <si>
    <t>STD ERROR DIF</t>
  </si>
  <si>
    <t>FISHERS LSD THRESHOLD</t>
  </si>
  <si>
    <t>t critical (t a/2)</t>
  </si>
  <si>
    <t>FISHER'S LSD TEST STATISTIC</t>
  </si>
  <si>
    <t>LSD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</si>
  <si>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</si>
  <si>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</si>
  <si>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</si>
  <si>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</si>
  <si>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</si>
  <si>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</si>
  <si>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</si>
  <si>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</si>
  <si>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</si>
  <si>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</si>
  <si>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</si>
  <si>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</si>
  <si>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</si>
  <si>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</si>
  <si>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</si>
  <si>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</si>
  <si>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</si>
  <si>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</si>
  <si>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From the 4. Test Statistics Matrix, we can say that the t-values are greater than the t critical (t a/2), Hence REJECT THE NULL HYPOTHESIS</t>
  </si>
  <si>
    <t>Fishers's LSD threshold</t>
  </si>
  <si>
    <t>To double confirm, we are using Fishers's LSD threshold approach, which proves the differences are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</si>
</sst>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Fill="1" applyBorder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6" borderId="0" xfId="0" applyFill="1" applyBorder="1" applyAlignment="1"/>
    <xf numFmtId="0" fontId="0" fillId="7" borderId="0" xfId="0" applyFill="1" applyBorder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/>
    <cx:plotArea>
      <cx:plotAreaRegion>
        <cx:series layoutId="boxWhisker" uniqueId="{5E2C17CC-82A7-45A8-A93E-B07B535217F2}">
          <cx:tx>
            <cx:txData>
              <cx:f>_xlchart.v1.0</cx:f>
              <cx:v>BEAST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49B79EC-194B-4BAD-9EEF-E506F4385D50}">
          <cx:tx>
            <cx:txData>
              <cx:f>_xlchart.v1.2</cx:f>
              <cx:v>BANSHEE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CFC3700-F8E3-48ED-A9BD-6D3AC6FFBFC3}">
          <cx:tx>
            <cx:txData>
              <cx:f>_xlchart.v1.4</cx:f>
              <cx:v>DIAMONDBACK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129540</xdr:colOff>
      <xdr:row>7</xdr:row>
      <xdr:rowOff>60960</xdr:rowOff>
    </xdr:from>
    <xdr:to>
      <xdr:col>7</xdr:col>
      <xdr:colOff>324315</xdr:colOff>
      <xdr:row>15</xdr:row>
      <xdr:rowOff>89675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D301288-97D2-4413-B8B6-B1A5E17197F3}"/>
            </a:ext>
          </a:extLst>
        </xdr:cNvPr>
        <xdr:cNvGrpSpPr/>
      </xdr:nvGrpSpPr>
      <xdr:grpSpPr>
        <a:xfrm>
          <a:off x="2955290" y="1354773"/>
          <a:ext cx="2734775" cy="1505090"/>
          <a:chOff x="2895600" y="3333750"/>
          <a:chExt cx="2694135" cy="1491755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C29F71AE-8DBA-428E-8F39-4CC05C83A29A}"/>
              </a:ext>
            </a:extLst>
          </xdr:cNvPr>
          <xdr:cNvSpPr/>
        </xdr:nvSpPr>
        <xdr:spPr>
          <a:xfrm>
            <a:off x="3651138" y="4114129"/>
            <a:ext cx="685800" cy="377851"/>
          </a:xfrm>
          <a:prstGeom prst="rect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TextBox 5">
                <a:extLst>
                  <a:ext uri="{FF2B5EF4-FFF2-40B4-BE49-F238E27FC236}">
                    <a16:creationId xmlns:a16="http://schemas.microsoft.com/office/drawing/2014/main" id="{3A84D74E-D408-4497-9980-F4E1E11AAA7F}"/>
                  </a:ext>
                </a:extLst>
              </xdr:cNvPr>
              <xdr:cNvSpPr txBox="1"/>
            </xdr:nvSpPr>
            <xdr:spPr>
              <a:xfrm>
                <a:off x="2895600" y="3333750"/>
                <a:ext cx="2694135" cy="1491755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2400" b="0" i="1">
                          <a:latin typeface="Cambria Math" panose="02040503050406030204" pitchFamily="18" charset="0"/>
                        </a:rPr>
                        <m:t>𝑡</m:t>
                      </m:r>
                      <m:r>
                        <a:rPr lang="en-US" sz="2400" b="0" i="1">
                          <a:latin typeface="Cambria Math" panose="02040503050406030204" pitchFamily="18" charset="0"/>
                        </a:rPr>
                        <m:t>=</m:t>
                      </m:r>
                      <m:f>
                        <m:fPr>
                          <m:ctrlPr>
                            <a:rPr lang="en-US" sz="24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en-US" sz="24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acc>
                                <m:accPr>
                                  <m:chr m:val="̅"/>
                                  <m:ctrlPr>
                                    <a:rPr lang="en-US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accPr>
                                <m:e>
                                  <m:r>
                                    <a:rPr lang="en-US" sz="24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</m:acc>
                            </m:e>
                            <m:sub>
                              <m:r>
                                <a:rPr lang="en-US" sz="2400" b="0" i="1">
                                  <a:latin typeface="Cambria Math" panose="02040503050406030204" pitchFamily="18" charset="0"/>
                                </a:rPr>
                                <m:t>𝑖</m:t>
                              </m:r>
                            </m:sub>
                          </m:sSub>
                          <m:r>
                            <a:rPr lang="en-US" sz="24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sSub>
                            <m:sSubPr>
                              <m:ctrlPr>
                                <a:rPr lang="en-US" sz="24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acc>
                                <m:accPr>
                                  <m:chr m:val="̅"/>
                                  <m:ctrlPr>
                                    <a:rPr lang="en-US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accPr>
                                <m:e>
                                  <m:r>
                                    <a:rPr lang="en-US" sz="2400" b="0" i="1">
                                      <a:latin typeface="Cambria Math" panose="02040503050406030204" pitchFamily="18" charset="0"/>
                                    </a:rPr>
                                    <m:t>𝑥</m:t>
                                  </m:r>
                                </m:e>
                              </m:acc>
                            </m:e>
                            <m:sub>
                              <m:r>
                                <a:rPr lang="en-US" sz="2400" b="0" i="1">
                                  <a:latin typeface="Cambria Math" panose="02040503050406030204" pitchFamily="18" charset="0"/>
                                </a:rPr>
                                <m:t>𝑗</m:t>
                              </m:r>
                            </m:sub>
                          </m:sSub>
                        </m:num>
                        <m:den>
                          <m:rad>
                            <m:radPr>
                              <m:degHide m:val="on"/>
                              <m:ctrlPr>
                                <a:rPr lang="en-US" sz="2400" b="0" i="1">
                                  <a:latin typeface="Cambria Math" panose="02040503050406030204" pitchFamily="18" charset="0"/>
                                </a:rPr>
                              </m:ctrlPr>
                            </m:radPr>
                            <m:deg/>
                            <m:e>
                              <m:r>
                                <m:rPr>
                                  <m:nor/>
                                </m:rPr>
                                <a:rPr lang="en-US" sz="2400" b="0" i="0">
                                  <a:latin typeface="Cambria Math" panose="02040503050406030204" pitchFamily="18" charset="0"/>
                                </a:rPr>
                                <m:t>MSE</m:t>
                              </m:r>
                              <m:d>
                                <m:dPr>
                                  <m:ctrlPr>
                                    <a:rPr lang="en-US" sz="2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f>
                                    <m:fPr>
                                      <m:ctrlPr>
                                        <a:rPr lang="en-US" sz="2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en-US" sz="2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en-US" sz="2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en-US" sz="2400" b="0" i="1">
                                              <a:latin typeface="Cambria Math" panose="02040503050406030204" pitchFamily="18" charset="0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lang="en-US" sz="2400" b="0" i="1">
                                              <a:latin typeface="Cambria Math" panose="02040503050406030204" pitchFamily="18" charset="0"/>
                                            </a:rPr>
                                            <m:t>𝑖</m:t>
                                          </m:r>
                                        </m:sub>
                                      </m:sSub>
                                    </m:den>
                                  </m:f>
                                  <m:r>
                                    <a:rPr lang="en-US" sz="2400" b="0" i="1">
                                      <a:latin typeface="Cambria Math" panose="02040503050406030204" pitchFamily="18" charset="0"/>
                                    </a:rPr>
                                    <m:t>+</m:t>
                                  </m:r>
                                  <m:f>
                                    <m:fPr>
                                      <m:ctrlPr>
                                        <a:rPr lang="en-US" sz="2400" b="0" i="1">
                                          <a:latin typeface="Cambria Math" panose="02040503050406030204" pitchFamily="18" charset="0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en-US" sz="2400" b="0" i="1">
                                          <a:latin typeface="Cambria Math" panose="02040503050406030204" pitchFamily="18" charset="0"/>
                                        </a:rPr>
                                        <m:t>1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en-US" sz="2400" b="0" i="1">
                                              <a:latin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en-US" sz="2400" b="0" i="1">
                                              <a:latin typeface="Cambria Math" panose="02040503050406030204" pitchFamily="18" charset="0"/>
                                            </a:rPr>
                                            <m:t>𝑛</m:t>
                                          </m:r>
                                        </m:e>
                                        <m:sub>
                                          <m:r>
                                            <a:rPr lang="en-US" sz="2400" b="0" i="1">
                                              <a:latin typeface="Cambria Math" panose="02040503050406030204" pitchFamily="18" charset="0"/>
                                            </a:rPr>
                                            <m:t>𝑗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d>
                            </m:e>
                          </m:rad>
                        </m:den>
                      </m:f>
                    </m:oMath>
                  </m:oMathPara>
                </a14:m>
                <a:endParaRPr lang="en-US" sz="2400"/>
              </a:p>
            </xdr:txBody>
          </xdr:sp>
        </mc:Choice>
        <mc:Fallback xmlns="">
          <xdr:sp macro="" textlink="">
            <xdr:nvSpPr>
              <xdr:cNvPr id="4" name="TextBox 5">
                <a:extLst>
                  <a:ext uri="{FF2B5EF4-FFF2-40B4-BE49-F238E27FC236}">
                    <a16:creationId xmlns:a16="http://schemas.microsoft.com/office/drawing/2014/main" id="{3A84D74E-D408-4497-9980-F4E1E11AAA7F}"/>
                  </a:ext>
                </a:extLst>
              </xdr:cNvPr>
              <xdr:cNvSpPr txBox="1"/>
            </xdr:nvSpPr>
            <xdr:spPr>
              <a:xfrm>
                <a:off x="2895600" y="3333750"/>
                <a:ext cx="2694135" cy="1491755"/>
              </a:xfrm>
              <a:prstGeom prst="rect">
                <a:avLst/>
              </a:prstGeom>
              <a:noFill/>
            </xdr:spPr>
            <xdr:txBody>
              <a:bodyPr wrap="square" lIns="0" tIns="0" rIns="0" bIns="0" rtlCol="0">
                <a:spAutoFit/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/>
                <a:r>
                  <a:rPr lang="en-US" sz="2400" b="0" i="0">
                    <a:latin typeface="Cambria Math" panose="02040503050406030204" pitchFamily="18" charset="0"/>
                  </a:rPr>
                  <a:t>𝑡=(𝑥 ̅_𝑖−𝑥 ̅_𝑗)/√("MSE" (1/𝑛_𝑖 +1/𝑛_𝑗 ) )</a:t>
                </a:r>
                <a:endParaRPr lang="en-US" sz="2400"/>
              </a:p>
            </xdr:txBody>
          </xdr:sp>
        </mc:Fallback>
      </mc:AlternateContent>
    </xdr:grpSp>
    <xdr:clientData/>
  </xdr:twoCellAnchor>
  <xdr:twoCellAnchor>
    <xdr:from>
      <xdr:col>4</xdr:col>
      <xdr:colOff>106680</xdr:colOff>
      <xdr:row>19</xdr:row>
      <xdr:rowOff>38100</xdr:rowOff>
    </xdr:from>
    <xdr:to>
      <xdr:col>7</xdr:col>
      <xdr:colOff>388594</xdr:colOff>
      <xdr:row>23</xdr:row>
      <xdr:rowOff>124946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7">
              <a:extLst>
                <a:ext uri="{FF2B5EF4-FFF2-40B4-BE49-F238E27FC236}">
                  <a16:creationId xmlns:a16="http://schemas.microsoft.com/office/drawing/2014/main" id="{F2FA433B-DE03-4A4A-95F9-6FCD9A7A0D6C}"/>
                </a:ext>
              </a:extLst>
            </xdr:cNvPr>
            <xdr:cNvSpPr txBox="1"/>
          </xdr:nvSpPr>
          <xdr:spPr>
            <a:xfrm>
              <a:off x="2903220" y="3512820"/>
              <a:ext cx="2781274" cy="81836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US" b="0" i="0">
                        <a:latin typeface="Cambria Math" panose="02040503050406030204" pitchFamily="18" charset="0"/>
                      </a:rPr>
                      <m:t>LSD</m:t>
                    </m:r>
                    <m:r>
                      <a:rPr lang="en-US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type m:val="lin"/>
                            <m:ctrlPr>
                              <a:rPr lang="en-US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num>
                          <m:den>
                            <m:r>
                              <a:rPr lang="en-US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sub>
                    </m:sSub>
                    <m:rad>
                      <m:radPr>
                        <m:degHide m:val="on"/>
                        <m:ctrlPr>
                          <a:rPr lang="en-US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m:rPr>
                            <m:nor/>
                          </m:rPr>
                          <a:rPr lang="en-US">
                            <a:latin typeface="Cambria Math" panose="02040503050406030204" pitchFamily="18" charset="0"/>
                          </a:rPr>
                          <m:t>MSE</m:t>
                        </m:r>
                        <m:d>
                          <m:dPr>
                            <m:ctrlPr>
                              <a:rPr lang="en-US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en-US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en-US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en-US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en-US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e>
                                  <m:sub>
                                    <m:r>
                                      <a:rPr lang="en-US" i="1">
                                        <a:latin typeface="Cambria Math" panose="02040503050406030204" pitchFamily="18" charset="0"/>
                                      </a:rPr>
                                      <m:t>𝑗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</m:rad>
                  </m:oMath>
                </m:oMathPara>
              </a14:m>
              <a:endParaRPr lang="en-US"/>
            </a:p>
          </xdr:txBody>
        </xdr:sp>
      </mc:Choice>
      <mc:Fallback xmlns="">
        <xdr:sp macro="" textlink="">
          <xdr:nvSpPr>
            <xdr:cNvPr id="5" name="TextBox 7">
              <a:extLst>
                <a:ext uri="{FF2B5EF4-FFF2-40B4-BE49-F238E27FC236}">
                  <a16:creationId xmlns:a16="http://schemas.microsoft.com/office/drawing/2014/main" id="{F2FA433B-DE03-4A4A-95F9-6FCD9A7A0D6C}"/>
                </a:ext>
              </a:extLst>
            </xdr:cNvPr>
            <xdr:cNvSpPr txBox="1"/>
          </xdr:nvSpPr>
          <xdr:spPr>
            <a:xfrm>
              <a:off x="2903220" y="3512820"/>
              <a:ext cx="2781274" cy="818366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"LSD"=𝑡_(</a:t>
              </a:r>
              <a:r>
                <a:rPr lang="en-US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𝛼∕</a:t>
              </a:r>
              <a:r>
                <a:rPr lang="en-US" b="0" i="0">
                  <a:latin typeface="Cambria Math" panose="02040503050406030204" pitchFamily="18" charset="0"/>
                </a:rPr>
                <a:t>2) </a:t>
              </a:r>
              <a:r>
                <a:rPr lang="en-US" i="0">
                  <a:latin typeface="Cambria Math" panose="02040503050406030204" pitchFamily="18" charset="0"/>
                </a:rPr>
                <a:t>√("MSE" (1/𝑛_𝑖 +1/𝑛_𝑗 ) )</a:t>
              </a:r>
              <a:endParaRPr lang="en-US"/>
            </a:p>
          </xdr:txBody>
        </xdr:sp>
      </mc:Fallback>
    </mc:AlternateContent>
    <xdr:clientData/>
  </xdr:twoCellAnchor>
  <xdr:twoCellAnchor>
    <xdr:from>
      <xdr:col>8</xdr:col>
      <xdr:colOff>607217</xdr:colOff>
      <xdr:row>16</xdr:row>
      <xdr:rowOff>25399</xdr:rowOff>
    </xdr:from>
    <xdr:to>
      <xdr:col>15</xdr:col>
      <xdr:colOff>119061</xdr:colOff>
      <xdr:row>37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ECA11C8-0A35-4256-9FC9-B8B5D16154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73030" y="2978149"/>
              <a:ext cx="5528469" cy="39751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E15C-8C1E-4FC4-A7C3-CFD12555F567}">
  <dimension ref="A1:P43"/>
  <sheetViews>
    <sheetView tabSelected="1" zoomScale="80" zoomScaleNormal="80" workbookViewId="0">
      <selection activeCell="S32" sqref="S32"/>
    </sheetView>
  </sheetViews>
  <sheetFormatPr defaultRowHeight="14.5" x14ac:dyDescent="0.35"/>
  <cols>
    <col min="1" max="1" width="7.54296875" bestFit="1" customWidth="1"/>
    <col min="2" max="2" width="9.36328125" bestFit="1" customWidth="1"/>
    <col min="3" max="3" width="15" bestFit="1" customWidth="1"/>
    <col min="4" max="4" width="8.6328125" style="11" customWidth="1"/>
    <col min="5" max="6" width="13.90625" bestFit="1" customWidth="1"/>
    <col min="7" max="7" width="8.6328125" bestFit="1" customWidth="1"/>
    <col min="8" max="8" width="7" bestFit="1" customWidth="1"/>
    <col min="10" max="10" width="17.6328125" bestFit="1" customWidth="1"/>
    <col min="11" max="14" width="12.1796875" bestFit="1" customWidth="1"/>
    <col min="15" max="15" width="11.08984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s="11">
        <v>1</v>
      </c>
      <c r="E1" s="6" t="s">
        <v>3</v>
      </c>
      <c r="F1" s="6"/>
      <c r="G1" s="6"/>
      <c r="H1" s="6"/>
      <c r="J1" t="s">
        <v>11</v>
      </c>
    </row>
    <row r="2" spans="1:16" x14ac:dyDescent="0.35">
      <c r="A2" s="1">
        <v>23.496216651983559</v>
      </c>
      <c r="B2" s="1">
        <v>41.310627511702478</v>
      </c>
      <c r="C2" s="1">
        <v>49.895624918863177</v>
      </c>
      <c r="F2" t="s">
        <v>2</v>
      </c>
      <c r="G2" t="s">
        <v>1</v>
      </c>
      <c r="H2" t="s">
        <v>0</v>
      </c>
    </row>
    <row r="3" spans="1:16" ht="15" thickBot="1" x14ac:dyDescent="0.4">
      <c r="A3" s="1">
        <v>19.667539806105196</v>
      </c>
      <c r="B3" s="1">
        <v>38.102843295782804</v>
      </c>
      <c r="C3" s="1">
        <v>56.612845393829048</v>
      </c>
      <c r="E3" t="s">
        <v>2</v>
      </c>
      <c r="F3" s="3"/>
      <c r="G3" s="3"/>
      <c r="H3" s="3"/>
      <c r="J3" t="s">
        <v>12</v>
      </c>
    </row>
    <row r="4" spans="1:16" x14ac:dyDescent="0.35">
      <c r="A4" s="1">
        <v>14.825627135578543</v>
      </c>
      <c r="B4" s="1">
        <v>44.395759420003742</v>
      </c>
      <c r="C4" s="1">
        <v>64.375873608514667</v>
      </c>
      <c r="E4" t="s">
        <v>1</v>
      </c>
      <c r="F4">
        <f>M6-M7</f>
        <v>-16.466605876293031</v>
      </c>
      <c r="G4" s="3"/>
      <c r="H4" s="3"/>
      <c r="J4" s="8" t="s">
        <v>13</v>
      </c>
      <c r="K4" s="8" t="s">
        <v>14</v>
      </c>
      <c r="L4" s="8" t="s">
        <v>15</v>
      </c>
      <c r="M4" s="8" t="s">
        <v>16</v>
      </c>
      <c r="N4" s="8" t="s">
        <v>17</v>
      </c>
    </row>
    <row r="5" spans="1:16" x14ac:dyDescent="0.35">
      <c r="A5" s="1">
        <v>24.172229747055098</v>
      </c>
      <c r="B5" s="1">
        <v>42.892034244723618</v>
      </c>
      <c r="C5" s="1">
        <v>80.523364199325442</v>
      </c>
      <c r="E5" t="s">
        <v>0</v>
      </c>
      <c r="F5">
        <f>M5-M7</f>
        <v>-26.238407643279061</v>
      </c>
      <c r="G5">
        <f>M5-M6</f>
        <v>-9.7718017669860302</v>
      </c>
      <c r="H5" s="3"/>
      <c r="J5" s="2" t="s">
        <v>0</v>
      </c>
      <c r="K5" s="2">
        <v>25</v>
      </c>
      <c r="L5" s="2">
        <v>816.87139322631992</v>
      </c>
      <c r="M5" s="2">
        <v>32.674855729052794</v>
      </c>
      <c r="N5" s="2">
        <v>127.33559825813973</v>
      </c>
    </row>
    <row r="6" spans="1:16" x14ac:dyDescent="0.35">
      <c r="A6" s="1">
        <v>40.186078023398295</v>
      </c>
      <c r="B6" s="1">
        <v>41.968268747441471</v>
      </c>
      <c r="C6" s="1">
        <v>34.325292818248272</v>
      </c>
      <c r="J6" s="2" t="s">
        <v>1</v>
      </c>
      <c r="K6" s="2">
        <v>25</v>
      </c>
      <c r="L6" s="2">
        <v>1061.1664374009706</v>
      </c>
      <c r="M6" s="2">
        <v>42.446657496038824</v>
      </c>
      <c r="N6" s="2">
        <v>231.44844925585434</v>
      </c>
    </row>
    <row r="7" spans="1:16" ht="15" thickBot="1" x14ac:dyDescent="0.4">
      <c r="A7" s="1">
        <v>27.133158489596099</v>
      </c>
      <c r="B7" s="1">
        <v>33.50026345346123</v>
      </c>
      <c r="C7" s="1">
        <v>72.202696977183223</v>
      </c>
      <c r="E7" t="s">
        <v>9</v>
      </c>
      <c r="J7" s="7" t="s">
        <v>2</v>
      </c>
      <c r="K7" s="7">
        <v>25</v>
      </c>
      <c r="L7" s="7">
        <v>1472.8315843082964</v>
      </c>
      <c r="M7" s="7">
        <v>58.913263372331855</v>
      </c>
      <c r="N7" s="7">
        <v>258.48657650395154</v>
      </c>
    </row>
    <row r="8" spans="1:16" x14ac:dyDescent="0.35">
      <c r="A8" s="1">
        <v>18.260114464210346</v>
      </c>
      <c r="B8" s="1">
        <v>44.205647273920476</v>
      </c>
      <c r="C8" s="1">
        <v>78.248274642974138</v>
      </c>
    </row>
    <row r="9" spans="1:16" x14ac:dyDescent="0.35">
      <c r="A9" s="1">
        <v>30.645426160190254</v>
      </c>
      <c r="B9" s="1">
        <v>60.112555497325957</v>
      </c>
      <c r="C9" s="1">
        <v>38.443021550774574</v>
      </c>
    </row>
    <row r="10" spans="1:16" ht="15" thickBot="1" x14ac:dyDescent="0.4">
      <c r="A10" s="1">
        <v>43.986449046060443</v>
      </c>
      <c r="B10" s="1">
        <v>55.720451972447336</v>
      </c>
      <c r="C10" s="1">
        <v>53.186543597839773</v>
      </c>
      <c r="J10" t="s">
        <v>18</v>
      </c>
    </row>
    <row r="11" spans="1:16" x14ac:dyDescent="0.35">
      <c r="A11" s="1">
        <v>46.238594417227432</v>
      </c>
      <c r="B11" s="1">
        <v>57.716503073461354</v>
      </c>
      <c r="C11" s="1">
        <v>81.48649231530726</v>
      </c>
      <c r="J11" s="8" t="s">
        <v>19</v>
      </c>
      <c r="K11" s="8" t="s">
        <v>20</v>
      </c>
      <c r="L11" s="8" t="s">
        <v>21</v>
      </c>
      <c r="M11" s="8" t="s">
        <v>22</v>
      </c>
      <c r="N11" s="8" t="s">
        <v>23</v>
      </c>
      <c r="O11" s="8" t="s">
        <v>24</v>
      </c>
      <c r="P11" s="8" t="s">
        <v>25</v>
      </c>
    </row>
    <row r="12" spans="1:16" x14ac:dyDescent="0.35">
      <c r="A12" s="1">
        <v>45.215178792132065</v>
      </c>
      <c r="B12" s="1">
        <v>33.411812745034695</v>
      </c>
      <c r="C12" s="1">
        <v>76.007121973671019</v>
      </c>
      <c r="J12" s="2" t="s">
        <v>26</v>
      </c>
      <c r="K12" s="2">
        <v>8792.4271209443741</v>
      </c>
      <c r="L12" s="2">
        <v>2</v>
      </c>
      <c r="M12" s="2">
        <v>4396.2135604721871</v>
      </c>
      <c r="N12" s="2">
        <v>21.366059177689209</v>
      </c>
      <c r="O12" s="2">
        <v>5.1916981050678515E-8</v>
      </c>
      <c r="P12" s="2">
        <v>3.1239074485457761</v>
      </c>
    </row>
    <row r="13" spans="1:16" x14ac:dyDescent="0.35">
      <c r="A13" s="1">
        <v>22.927795300493017</v>
      </c>
      <c r="B13" s="1">
        <v>59.05151087557897</v>
      </c>
      <c r="C13" s="1">
        <v>58.876867275685072</v>
      </c>
      <c r="J13" s="2" t="s">
        <v>27</v>
      </c>
      <c r="K13" s="2">
        <v>14814.494976430682</v>
      </c>
      <c r="L13" s="10">
        <v>72</v>
      </c>
      <c r="M13" s="9">
        <v>205.75687467264837</v>
      </c>
      <c r="N13" s="2"/>
      <c r="O13" s="2"/>
      <c r="P13" s="2"/>
    </row>
    <row r="14" spans="1:16" x14ac:dyDescent="0.35">
      <c r="A14" s="1">
        <v>39.684475705726072</v>
      </c>
      <c r="B14" s="1">
        <v>42.426654868759215</v>
      </c>
      <c r="C14" s="1">
        <v>30.917782788164914</v>
      </c>
      <c r="J14" s="2"/>
      <c r="K14" s="2"/>
      <c r="L14" s="2"/>
      <c r="M14" s="2"/>
      <c r="N14" s="2"/>
      <c r="O14" s="2"/>
      <c r="P14" s="2"/>
    </row>
    <row r="15" spans="1:16" ht="15" thickBot="1" x14ac:dyDescent="0.4">
      <c r="A15" s="1">
        <v>29.988415489206091</v>
      </c>
      <c r="B15" s="1">
        <v>49.228371095377952</v>
      </c>
      <c r="C15" s="1">
        <v>64.309050897136331</v>
      </c>
      <c r="J15" s="7" t="s">
        <v>28</v>
      </c>
      <c r="K15" s="7">
        <v>23606.922097375056</v>
      </c>
      <c r="L15" s="7">
        <v>74</v>
      </c>
      <c r="M15" s="7"/>
      <c r="N15" s="7"/>
      <c r="O15" s="7"/>
      <c r="P15" s="7"/>
    </row>
    <row r="16" spans="1:16" x14ac:dyDescent="0.35">
      <c r="A16" s="1">
        <v>40.314470517914742</v>
      </c>
      <c r="B16" s="1">
        <v>62.328303195536137</v>
      </c>
      <c r="C16" s="1">
        <v>33.189495569095016</v>
      </c>
    </row>
    <row r="17" spans="1:8" x14ac:dyDescent="0.35">
      <c r="A17" s="1">
        <v>47.102359796408564</v>
      </c>
      <c r="B17" s="1">
        <v>60.17239120323211</v>
      </c>
      <c r="C17" s="1">
        <v>59.04943848028779</v>
      </c>
      <c r="D17" s="11">
        <v>2</v>
      </c>
      <c r="E17" t="s">
        <v>6</v>
      </c>
      <c r="G17" s="4">
        <f>SQRT(M13*(1/25+1/25))</f>
        <v>4.0571603337570812</v>
      </c>
    </row>
    <row r="18" spans="1:8" x14ac:dyDescent="0.35">
      <c r="A18" s="1">
        <v>46.894747043261304</v>
      </c>
      <c r="B18" s="1">
        <v>52.020714685786515</v>
      </c>
      <c r="C18" s="1">
        <v>54.515548464842141</v>
      </c>
    </row>
    <row r="19" spans="1:8" x14ac:dyDescent="0.35">
      <c r="A19" s="1">
        <v>31.905849988106638</v>
      </c>
      <c r="B19" s="1">
        <v>28.232503097970039</v>
      </c>
      <c r="C19" s="1">
        <v>83.934304635040462</v>
      </c>
      <c r="E19" t="s">
        <v>7</v>
      </c>
    </row>
    <row r="20" spans="1:8" x14ac:dyDescent="0.35">
      <c r="A20" s="1">
        <v>41.274654123699293</v>
      </c>
      <c r="B20" s="1">
        <v>63.270147980656475</v>
      </c>
      <c r="C20" s="1">
        <v>59.145481917075813</v>
      </c>
    </row>
    <row r="21" spans="1:8" x14ac:dyDescent="0.35">
      <c r="A21" s="1">
        <v>39.640477157663554</v>
      </c>
      <c r="B21" s="1">
        <v>23.994760597124696</v>
      </c>
      <c r="C21" s="1">
        <v>34.105402054265141</v>
      </c>
    </row>
    <row r="22" spans="1:8" x14ac:dyDescent="0.35">
      <c r="A22" s="1">
        <v>16.619045111583546</v>
      </c>
      <c r="B22" s="1">
        <v>16.748153008520603</v>
      </c>
      <c r="C22" s="1">
        <v>56.418793676421046</v>
      </c>
    </row>
    <row r="23" spans="1:8" x14ac:dyDescent="0.35">
      <c r="A23" s="1">
        <v>24.690951944794506</v>
      </c>
      <c r="B23" s="1">
        <v>16.318547781556845</v>
      </c>
      <c r="C23" s="1">
        <v>55.966035076417029</v>
      </c>
    </row>
    <row r="24" spans="1:8" x14ac:dyDescent="0.35">
      <c r="A24" s="1">
        <v>52.411896518897265</v>
      </c>
      <c r="B24" s="1">
        <v>23.910491387359798</v>
      </c>
      <c r="C24" s="1">
        <v>75.59525587130338</v>
      </c>
    </row>
    <row r="25" spans="1:8" x14ac:dyDescent="0.35">
      <c r="A25" s="1">
        <v>19.090044782496989</v>
      </c>
      <c r="B25" s="1">
        <v>54.421768544707447</v>
      </c>
      <c r="C25" s="1">
        <v>70.137092429213226</v>
      </c>
      <c r="D25" s="11">
        <v>3</v>
      </c>
      <c r="E25" t="s">
        <v>8</v>
      </c>
      <c r="F25" s="5">
        <f>_xlfn.T.INV.2T(0.05,72)</f>
        <v>1.9934635666618719</v>
      </c>
    </row>
    <row r="26" spans="1:8" x14ac:dyDescent="0.35">
      <c r="A26" s="1">
        <v>30.499597012531012</v>
      </c>
      <c r="B26" s="1">
        <v>15.705351843498647</v>
      </c>
      <c r="C26" s="1">
        <v>51.36388317681849</v>
      </c>
      <c r="D26" s="11">
        <v>5</v>
      </c>
      <c r="E26" t="s">
        <v>10</v>
      </c>
      <c r="F26">
        <f>F25*G17</f>
        <v>8.0878013094504606</v>
      </c>
      <c r="G26" t="s">
        <v>30</v>
      </c>
    </row>
    <row r="27" spans="1:8" x14ac:dyDescent="0.35">
      <c r="D27" s="11">
        <v>4</v>
      </c>
      <c r="E27" s="6" t="s">
        <v>4</v>
      </c>
      <c r="F27" s="6"/>
      <c r="G27" s="6"/>
      <c r="H27" s="6"/>
    </row>
    <row r="28" spans="1:8" x14ac:dyDescent="0.35">
      <c r="A28" s="1"/>
      <c r="B28" s="1"/>
      <c r="C28" s="1"/>
      <c r="F28" t="s">
        <v>2</v>
      </c>
      <c r="G28" t="s">
        <v>1</v>
      </c>
      <c r="H28" t="s">
        <v>0</v>
      </c>
    </row>
    <row r="29" spans="1:8" x14ac:dyDescent="0.35">
      <c r="A29" s="1"/>
      <c r="B29" s="1"/>
      <c r="C29" s="1"/>
      <c r="E29" t="s">
        <v>2</v>
      </c>
      <c r="F29" s="3"/>
      <c r="G29" s="3"/>
      <c r="H29" s="3"/>
    </row>
    <row r="30" spans="1:8" x14ac:dyDescent="0.35">
      <c r="E30" t="s">
        <v>1</v>
      </c>
      <c r="F30">
        <f>F4/G17</f>
        <v>-4.0586529793473414</v>
      </c>
      <c r="G30" s="3"/>
      <c r="H30" s="3"/>
    </row>
    <row r="31" spans="1:8" x14ac:dyDescent="0.35">
      <c r="E31" t="s">
        <v>0</v>
      </c>
      <c r="F31">
        <f>F5/G17</f>
        <v>-6.4671852933604228</v>
      </c>
      <c r="G31">
        <f>G5/G17</f>
        <v>-2.4085323140130819</v>
      </c>
      <c r="H31" s="3"/>
    </row>
    <row r="33" spans="5:8" x14ac:dyDescent="0.35">
      <c r="E33" s="6" t="s">
        <v>5</v>
      </c>
      <c r="F33" s="6"/>
      <c r="G33" s="6"/>
      <c r="H33" s="6"/>
    </row>
    <row r="34" spans="5:8" x14ac:dyDescent="0.35">
      <c r="F34" t="s">
        <v>2</v>
      </c>
      <c r="G34" t="s">
        <v>1</v>
      </c>
      <c r="H34" t="s">
        <v>0</v>
      </c>
    </row>
    <row r="35" spans="5:8" x14ac:dyDescent="0.35">
      <c r="E35" t="s">
        <v>2</v>
      </c>
      <c r="F35" s="3"/>
      <c r="G35" s="3"/>
      <c r="H35" s="3"/>
    </row>
    <row r="36" spans="5:8" x14ac:dyDescent="0.35">
      <c r="E36" t="s">
        <v>1</v>
      </c>
      <c r="F36" t="str">
        <f>IF(ABS(F4)&gt;=F26,"SIG","NOT SIG")</f>
        <v>SIG</v>
      </c>
      <c r="G36" s="3"/>
      <c r="H36" s="3"/>
    </row>
    <row r="37" spans="5:8" x14ac:dyDescent="0.35">
      <c r="E37" t="s">
        <v>0</v>
      </c>
      <c r="F37" t="str">
        <f>IF(ABS(F5)&gt;=F26,"SIG","NOT SIG")</f>
        <v>SIG</v>
      </c>
      <c r="G37" t="str">
        <f>IF(ABS(G5)&gt;=F26,"SIG","NOT SIG")</f>
        <v>SIG</v>
      </c>
      <c r="H37" s="3"/>
    </row>
    <row r="41" spans="5:8" x14ac:dyDescent="0.35">
      <c r="E41" t="s">
        <v>29</v>
      </c>
    </row>
    <row r="43" spans="5:8" x14ac:dyDescent="0.35">
      <c r="E43" t="s">
        <v>31</v>
      </c>
    </row>
  </sheetData>
  <mergeCells count="3">
    <mergeCell ref="E1:H1"/>
    <mergeCell ref="E27:H27"/>
    <mergeCell ref="E33:H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Abhishek Sharma</cp:lastModifiedBy>
  <dcterms:created xsi:type="dcterms:W3CDTF">2019-10-31T21:13:11Z</dcterms:created>
  <dcterms:modified xsi:type="dcterms:W3CDTF">2020-08-20T11:55:01Z</dcterms:modified>
</cp:coreProperties>
</file>