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CS\GitHub\DataScienceAtWork\Mathematics\Statistics\STATS 101\Statistics PL13 - ANOVA - Analysis of Variance\"/>
    </mc:Choice>
  </mc:AlternateContent>
  <xr:revisionPtr revIDLastSave="0" documentId="13_ncr:1_{33EC8E87-E1E1-438D-88CD-631AF4E174F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E18" i="1"/>
  <c r="D19" i="1"/>
  <c r="D18" i="1"/>
  <c r="C20" i="1"/>
  <c r="C19" i="1"/>
  <c r="C18" i="1"/>
  <c r="E10" i="1"/>
  <c r="C10" i="1"/>
  <c r="B10" i="1"/>
  <c r="A10" i="1"/>
</calcChain>
</file>

<file path=xl/sharedStrings.xml><?xml version="1.0" encoding="utf-8"?>
<sst xmlns="http://schemas.openxmlformats.org/spreadsheetml/2006/main" count="19" uniqueCount="19">
  <si>
    <t>Year 1 Scores</t>
  </si>
  <si>
    <t>Year 2 Scores</t>
  </si>
  <si>
    <t>Year 3 Scores</t>
  </si>
  <si>
    <t>Year 1 mean</t>
  </si>
  <si>
    <t>Year 2 mean</t>
  </si>
  <si>
    <t>Year 3 mean</t>
  </si>
  <si>
    <t>Overall mean</t>
  </si>
  <si>
    <t>df</t>
  </si>
  <si>
    <t>F</t>
  </si>
  <si>
    <t>SOURCE VAR.</t>
  </si>
  <si>
    <t>N</t>
  </si>
  <si>
    <t>C</t>
  </si>
  <si>
    <t>Between (SSC)</t>
  </si>
  <si>
    <t>Within (SSE)</t>
  </si>
  <si>
    <t>Total (SST)</t>
  </si>
  <si>
    <t>SS-C/E/T</t>
  </si>
  <si>
    <t>MS/C/E</t>
  </si>
  <si>
    <t>F-critical</t>
  </si>
  <si>
    <t>F is less than F-critical, there we FAIL to REJECT the NULL Hypothesis.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</si>
</sst>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0" borderId="5" xfId="0" applyBorder="1"/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00FFFF"/>
      <color rgb="FFFFCC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38100</xdr:rowOff>
    </xdr:from>
    <xdr:to>
      <xdr:col>12</xdr:col>
      <xdr:colOff>569787</xdr:colOff>
      <xdr:row>5</xdr:row>
      <xdr:rowOff>39707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2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210300" y="38100"/>
              <a:ext cx="2893887" cy="963632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800" b="0" i="1">
                            <a:latin typeface="Cambria Math"/>
                          </a:rPr>
                          <m:t>𝑠</m:t>
                        </m:r>
                      </m:e>
                      <m:sup>
                        <m:r>
                          <a:rPr lang="en-US" sz="28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en-US" sz="28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2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2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2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2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2800" b="0" i="1">
                                        <a:latin typeface="Cambria Math"/>
                                      </a:rPr>
                                      <m:t>𝑥</m:t>
                                    </m:r>
                                    <m:r>
                                      <a:rPr lang="en-US" sz="2800" b="0" i="1">
                                        <a:latin typeface="Cambria Math"/>
                                      </a:rPr>
                                      <m:t>−</m:t>
                                    </m:r>
                                    <m:r>
                                      <a:rPr lang="en-US" sz="2800" b="0" i="1">
                                        <a:latin typeface="Cambria Math"/>
                                        <a:ea typeface="Cambria Math"/>
                                      </a:rPr>
                                      <m:t>𝜇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28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US" sz="2800" b="0" i="1">
                            <a:latin typeface="Cambria Math"/>
                          </a:rPr>
                          <m:t>𝑛</m:t>
                        </m:r>
                        <m:r>
                          <a:rPr lang="en-US" sz="2800" b="0" i="1">
                            <a:latin typeface="Cambria Math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2" name="TextBox 2"/>
            <xdr:cNvSpPr txBox="1"/>
          </xdr:nvSpPr>
          <xdr:spPr>
            <a:xfrm>
              <a:off x="6210300" y="38100"/>
              <a:ext cx="2893887" cy="963632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800" b="0" i="0">
                  <a:latin typeface="Cambria Math"/>
                </a:rPr>
                <a:t>𝑠^2=(∑▒(𝑥−</a:t>
              </a:r>
              <a:r>
                <a:rPr lang="en-US" sz="2800" b="0" i="0">
                  <a:latin typeface="Cambria Math"/>
                  <a:ea typeface="Cambria Math"/>
                </a:rPr>
                <a:t>𝜇)^</a:t>
              </a:r>
              <a:r>
                <a:rPr lang="en-US" sz="2800" b="0" i="0">
                  <a:latin typeface="Cambria Math"/>
                </a:rPr>
                <a:t>2 )/(𝑛−1)</a:t>
              </a:r>
              <a:endParaRPr lang="en-US" sz="2800"/>
            </a:p>
          </xdr:txBody>
        </xdr:sp>
      </mc:Fallback>
    </mc:AlternateContent>
    <xdr:clientData/>
  </xdr:twoCellAnchor>
  <xdr:twoCellAnchor>
    <xdr:from>
      <xdr:col>8</xdr:col>
      <xdr:colOff>114300</xdr:colOff>
      <xdr:row>5</xdr:row>
      <xdr:rowOff>142875</xdr:rowOff>
    </xdr:from>
    <xdr:to>
      <xdr:col>15</xdr:col>
      <xdr:colOff>123825</xdr:colOff>
      <xdr:row>11</xdr:row>
      <xdr:rowOff>135571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6210300" y="1104900"/>
              <a:ext cx="4276725" cy="113569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800" i="1">
                        <a:latin typeface="Cambria Math"/>
                      </a:rPr>
                      <m:t>𝑆</m:t>
                    </m:r>
                    <m:r>
                      <a:rPr lang="en-US" sz="2800" b="0" i="1">
                        <a:latin typeface="Cambria Math"/>
                      </a:rPr>
                      <m:t>𝑆𝑇</m:t>
                    </m:r>
                    <m:r>
                      <a:rPr lang="en-US" sz="2800" b="0" i="1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8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US" sz="2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8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800" b="0" i="1">
                                    <a:latin typeface="Cambria Math"/>
                                  </a:rPr>
                                  <m:t>𝑥</m:t>
                                </m:r>
                                <m:r>
                                  <a:rPr lang="en-US" sz="2800" b="0" i="1"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lang="en-US" sz="2800" b="0" i="1">
                                    <a:latin typeface="Cambria Math"/>
                                    <a:ea typeface="Cambria Math"/>
                                  </a:rPr>
                                  <m:t>𝜇</m:t>
                                </m:r>
                              </m:e>
                            </m:d>
                          </m:e>
                          <m:sup>
                            <m:r>
                              <a:rPr lang="en-US" sz="28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2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2800" b="0" i="1">
                                <a:latin typeface="Cambria Math"/>
                              </a:rPr>
                              <m:t>𝑛</m:t>
                            </m:r>
                            <m:r>
                              <a:rPr lang="en-US" sz="2800" b="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210300" y="1104900"/>
              <a:ext cx="4276725" cy="113569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800" i="0">
                  <a:latin typeface="Cambria Math"/>
                </a:rPr>
                <a:t>𝑆</a:t>
              </a:r>
              <a:r>
                <a:rPr lang="en-US" sz="2800" b="0" i="0">
                  <a:latin typeface="Cambria Math"/>
                </a:rPr>
                <a:t>𝑆𝑇=∑▒〖(𝑥−</a:t>
              </a:r>
              <a:r>
                <a:rPr lang="en-US" sz="2800" b="0" i="0">
                  <a:latin typeface="Cambria Math"/>
                  <a:ea typeface="Cambria Math"/>
                </a:rPr>
                <a:t>𝜇)^</a:t>
              </a:r>
              <a:r>
                <a:rPr lang="en-US" sz="2800" b="0" i="0">
                  <a:latin typeface="Cambria Math"/>
                </a:rPr>
                <a:t>2 (𝑛−1) 〗</a:t>
              </a:r>
              <a:endParaRPr lang="en-US" sz="2800"/>
            </a:p>
          </xdr:txBody>
        </xdr:sp>
      </mc:Fallback>
    </mc:AlternateContent>
    <xdr:clientData/>
  </xdr:twoCellAnchor>
  <xdr:oneCellAnchor>
    <xdr:from>
      <xdr:col>3</xdr:col>
      <xdr:colOff>238125</xdr:colOff>
      <xdr:row>0</xdr:row>
      <xdr:rowOff>38100</xdr:rowOff>
    </xdr:from>
    <xdr:ext cx="3038475" cy="164237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038475" y="38100"/>
          <a:ext cx="3038475" cy="1642373"/>
        </a:xfrm>
        <a:prstGeom prst="rect">
          <a:avLst/>
        </a:prstGeom>
        <a:solidFill>
          <a:srgbClr val="FFFF66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Excel</a:t>
          </a:r>
          <a:r>
            <a:rPr lang="en-US" sz="1100" baseline="0"/>
            <a:t> variance formulas =VAR.S  and =VAR.P do the averaging step we do not want; /(n-1) and /(n) respectively.  Therefore we will have to "undo" that step  and make a couple other adjustments to get the sum of squares we want.</a:t>
          </a:r>
        </a:p>
        <a:p>
          <a:endParaRPr lang="en-US" sz="1100" baseline="0"/>
        </a:p>
        <a:p>
          <a:r>
            <a:rPr lang="en-US" sz="1100" baseline="0"/>
            <a:t>So in our calculations you will see multiplication added. That is the "undoing" of the VAR averaging and other multiplication in the SST, SSC, and SSE.</a:t>
          </a:r>
          <a:endParaRPr lang="en-US" sz="1100"/>
        </a:p>
      </xdr:txBody>
    </xdr:sp>
    <xdr:clientData/>
  </xdr:oneCellAnchor>
  <xdr:oneCellAnchor>
    <xdr:from>
      <xdr:col>3</xdr:col>
      <xdr:colOff>238125</xdr:colOff>
      <xdr:row>12</xdr:row>
      <xdr:rowOff>9525</xdr:rowOff>
    </xdr:from>
    <xdr:ext cx="3067050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038475" y="2305050"/>
          <a:ext cx="3067050" cy="43678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N = total number of observations</a:t>
          </a:r>
        </a:p>
        <a:p>
          <a:r>
            <a:rPr lang="en-US" sz="1100"/>
            <a:t>C = total number of groups/columns/treatments</a:t>
          </a:r>
        </a:p>
      </xdr:txBody>
    </xdr:sp>
    <xdr:clientData/>
  </xdr:oneCellAnchor>
  <xdr:oneCellAnchor>
    <xdr:from>
      <xdr:col>5</xdr:col>
      <xdr:colOff>314324</xdr:colOff>
      <xdr:row>16</xdr:row>
      <xdr:rowOff>9525</xdr:rowOff>
    </xdr:from>
    <xdr:ext cx="1362075" cy="60901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581524" y="3076575"/>
          <a:ext cx="1362075" cy="609013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df (between) = C-1</a:t>
          </a:r>
        </a:p>
        <a:p>
          <a:r>
            <a:rPr lang="en-US" sz="1100"/>
            <a:t>df (within) = N</a:t>
          </a:r>
          <a:r>
            <a:rPr lang="en-US" sz="1100" baseline="0"/>
            <a:t> - C</a:t>
          </a:r>
        </a:p>
        <a:p>
          <a:r>
            <a:rPr lang="en-US" sz="1100" baseline="0"/>
            <a:t>df (total) = N -1</a:t>
          </a:r>
          <a:endParaRPr lang="en-US" sz="1100"/>
        </a:p>
      </xdr:txBody>
    </xdr:sp>
    <xdr:clientData/>
  </xdr:oneCellAnchor>
  <xdr:twoCellAnchor>
    <xdr:from>
      <xdr:col>7</xdr:col>
      <xdr:colOff>304800</xdr:colOff>
      <xdr:row>3</xdr:row>
      <xdr:rowOff>28575</xdr:rowOff>
    </xdr:from>
    <xdr:to>
      <xdr:col>8</xdr:col>
      <xdr:colOff>333375</xdr:colOff>
      <xdr:row>5</xdr:row>
      <xdr:rowOff>114300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74822">
          <a:off x="5791200" y="609600"/>
          <a:ext cx="638175" cy="466725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114300</xdr:colOff>
      <xdr:row>12</xdr:row>
      <xdr:rowOff>38100</xdr:rowOff>
    </xdr:from>
    <xdr:to>
      <xdr:col>16</xdr:col>
      <xdr:colOff>57150</xdr:colOff>
      <xdr:row>18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2333625"/>
          <a:ext cx="4819650" cy="1295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171450</xdr:colOff>
      <xdr:row>21</xdr:row>
      <xdr:rowOff>9525</xdr:rowOff>
    </xdr:from>
    <xdr:to>
      <xdr:col>2</xdr:col>
      <xdr:colOff>252456</xdr:colOff>
      <xdr:row>24</xdr:row>
      <xdr:rowOff>99360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12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71450" y="4038600"/>
              <a:ext cx="1947906" cy="66133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b="0" i="0">
                        <a:latin typeface="Cambria Math"/>
                      </a:rPr>
                      <m:t>MSC</m:t>
                    </m:r>
                    <m:r>
                      <a:rPr lang="en-US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b="0" i="0">
                            <a:latin typeface="Cambria Math"/>
                          </a:rPr>
                          <m:t>SSC</m:t>
                        </m:r>
                      </m:num>
                      <m:den>
                        <m:sSub>
                          <m:sSub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b="0" i="0">
                                <a:latin typeface="Cambria Math"/>
                              </a:rPr>
                              <m:t>df</m:t>
                            </m:r>
                          </m:e>
                          <m:sub>
                            <m:r>
                              <a:rPr lang="en-US" b="0" i="1">
                                <a:latin typeface="Cambria Math"/>
                              </a:rPr>
                              <m:t>𝑐𝑜𝑙𝑢𝑚𝑛𝑠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9" name="TextBox 12"/>
            <xdr:cNvSpPr txBox="1"/>
          </xdr:nvSpPr>
          <xdr:spPr>
            <a:xfrm>
              <a:off x="171450" y="4038600"/>
              <a:ext cx="1947906" cy="66133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/>
                </a:rPr>
                <a:t>"MSC"="SSC" /〖"df" 〗_𝑐𝑜𝑙𝑢𝑚𝑛𝑠 </a:t>
              </a:r>
              <a:endParaRPr lang="en-US"/>
            </a:p>
          </xdr:txBody>
        </xdr:sp>
      </mc:Fallback>
    </mc:AlternateContent>
    <xdr:clientData/>
  </xdr:twoCellAnchor>
  <xdr:twoCellAnchor>
    <xdr:from>
      <xdr:col>2</xdr:col>
      <xdr:colOff>552450</xdr:colOff>
      <xdr:row>21</xdr:row>
      <xdr:rowOff>95250</xdr:rowOff>
    </xdr:from>
    <xdr:to>
      <xdr:col>4</xdr:col>
      <xdr:colOff>699158</xdr:colOff>
      <xdr:row>24</xdr:row>
      <xdr:rowOff>183290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13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419350" y="4124325"/>
              <a:ext cx="1689758" cy="65954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b="0" i="0">
                        <a:latin typeface="Cambria Math"/>
                      </a:rPr>
                      <m:t>MSE</m:t>
                    </m:r>
                    <m:r>
                      <a:rPr lang="en-US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b="0" i="0">
                            <a:latin typeface="Cambria Math"/>
                          </a:rPr>
                          <m:t>SS</m:t>
                        </m:r>
                        <m:r>
                          <a:rPr lang="en-US" b="0" i="1">
                            <a:latin typeface="Cambria Math"/>
                          </a:rPr>
                          <m:t>𝐸</m:t>
                        </m:r>
                      </m:num>
                      <m:den>
                        <m:sSub>
                          <m:sSub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b="0" i="0">
                                <a:latin typeface="Cambria Math"/>
                              </a:rPr>
                              <m:t>df</m:t>
                            </m:r>
                          </m:e>
                          <m:sub>
                            <m:r>
                              <a:rPr lang="en-US" b="0" i="1">
                                <a:latin typeface="Cambria Math"/>
                              </a:rPr>
                              <m:t>𝑒𝑟𝑟𝑜𝑟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10" name="TextBox 13"/>
            <xdr:cNvSpPr txBox="1"/>
          </xdr:nvSpPr>
          <xdr:spPr>
            <a:xfrm>
              <a:off x="2419350" y="4124325"/>
              <a:ext cx="1689758" cy="65954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/>
                </a:rPr>
                <a:t>"MSE"=("SS" 𝐸)/〖"df" 〗_𝑒𝑟𝑟𝑜𝑟 </a:t>
              </a:r>
              <a:endParaRPr lang="en-US"/>
            </a:p>
          </xdr:txBody>
        </xdr:sp>
      </mc:Fallback>
    </mc:AlternateContent>
    <xdr:clientData/>
  </xdr:twoCellAnchor>
  <xdr:twoCellAnchor>
    <xdr:from>
      <xdr:col>5</xdr:col>
      <xdr:colOff>466725</xdr:colOff>
      <xdr:row>21</xdr:row>
      <xdr:rowOff>161925</xdr:rowOff>
    </xdr:from>
    <xdr:to>
      <xdr:col>7</xdr:col>
      <xdr:colOff>413677</xdr:colOff>
      <xdr:row>25</xdr:row>
      <xdr:rowOff>12721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4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4733925" y="4191000"/>
              <a:ext cx="1166152" cy="61279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/>
                      </a:rPr>
                      <m:t>𝐹</m:t>
                    </m:r>
                    <m:r>
                      <a:rPr lang="en-US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b="0" i="0">
                            <a:latin typeface="Cambria Math"/>
                          </a:rPr>
                          <m:t>MSC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 b="0" i="0">
                            <a:latin typeface="Cambria Math"/>
                          </a:rPr>
                          <m:t>MSE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11" name="TextBox 14"/>
            <xdr:cNvSpPr txBox="1"/>
          </xdr:nvSpPr>
          <xdr:spPr>
            <a:xfrm>
              <a:off x="4733925" y="4191000"/>
              <a:ext cx="1166152" cy="61279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/>
                </a:rPr>
                <a:t>𝐹="MSC" /"MSE" </a:t>
              </a:r>
              <a:endParaRPr lang="en-US"/>
            </a:p>
          </xdr:txBody>
        </xdr:sp>
      </mc:Fallback>
    </mc:AlternateContent>
    <xdr:clientData/>
  </xdr:twoCellAnchor>
  <xdr:twoCellAnchor>
    <xdr:from>
      <xdr:col>8</xdr:col>
      <xdr:colOff>114300</xdr:colOff>
      <xdr:row>20</xdr:row>
      <xdr:rowOff>9525</xdr:rowOff>
    </xdr:from>
    <xdr:to>
      <xdr:col>14</xdr:col>
      <xdr:colOff>114300</xdr:colOff>
      <xdr:row>22</xdr:row>
      <xdr:rowOff>85725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210300" y="3848100"/>
          <a:ext cx="3657600" cy="457200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SSC=VAR.S(A10:C10)*2*7</a:t>
          </a:r>
        </a:p>
        <a:p>
          <a:endParaRPr lang="en-US" sz="1100"/>
        </a:p>
      </xdr:txBody>
    </xdr:sp>
    <xdr:clientData/>
  </xdr:twoCellAnchor>
  <xdr:twoCellAnchor>
    <xdr:from>
      <xdr:col>8</xdr:col>
      <xdr:colOff>114300</xdr:colOff>
      <xdr:row>22</xdr:row>
      <xdr:rowOff>133350</xdr:rowOff>
    </xdr:from>
    <xdr:to>
      <xdr:col>14</xdr:col>
      <xdr:colOff>114300</xdr:colOff>
      <xdr:row>25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6210300" y="4352925"/>
          <a:ext cx="3657600" cy="457200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SSE=(VAR.S(A2:A8)*6)+(VAR.S(B2:B8)*6)+(VAR.S(C2:C8)*6)</a:t>
          </a:r>
        </a:p>
        <a:p>
          <a:endParaRPr lang="en-US" sz="1100"/>
        </a:p>
      </xdr:txBody>
    </xdr:sp>
    <xdr:clientData/>
  </xdr:twoCellAnchor>
  <xdr:twoCellAnchor>
    <xdr:from>
      <xdr:col>8</xdr:col>
      <xdr:colOff>114300</xdr:colOff>
      <xdr:row>25</xdr:row>
      <xdr:rowOff>66674</xdr:rowOff>
    </xdr:from>
    <xdr:to>
      <xdr:col>14</xdr:col>
      <xdr:colOff>114300</xdr:colOff>
      <xdr:row>27</xdr:row>
      <xdr:rowOff>142874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6210300" y="4857749"/>
          <a:ext cx="3657600" cy="457200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SST=20*VAR.S(A2:C8)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13" workbookViewId="0">
      <selection activeCell="C29" sqref="C29"/>
    </sheetView>
  </sheetViews>
  <sheetFormatPr defaultRowHeight="14.5" x14ac:dyDescent="0.35"/>
  <cols>
    <col min="1" max="3" width="14" bestFit="1" customWidth="1"/>
    <col min="5" max="5" width="12.81640625" bestFit="1" customWidth="1"/>
  </cols>
  <sheetData>
    <row r="1" spans="1:5" ht="15.5" x14ac:dyDescent="0.35">
      <c r="A1" s="21" t="s">
        <v>0</v>
      </c>
      <c r="B1" s="21" t="s">
        <v>1</v>
      </c>
      <c r="C1" s="21" t="s">
        <v>2</v>
      </c>
    </row>
    <row r="2" spans="1:5" x14ac:dyDescent="0.35">
      <c r="A2" s="1">
        <v>82</v>
      </c>
      <c r="B2" s="2">
        <v>71</v>
      </c>
      <c r="C2" s="3">
        <v>64</v>
      </c>
    </row>
    <row r="3" spans="1:5" x14ac:dyDescent="0.35">
      <c r="A3" s="1">
        <v>93</v>
      </c>
      <c r="B3" s="2">
        <v>62</v>
      </c>
      <c r="C3" s="3">
        <v>73</v>
      </c>
    </row>
    <row r="4" spans="1:5" x14ac:dyDescent="0.35">
      <c r="A4" s="1">
        <v>61</v>
      </c>
      <c r="B4" s="2">
        <v>85</v>
      </c>
      <c r="C4" s="3">
        <v>87</v>
      </c>
    </row>
    <row r="5" spans="1:5" x14ac:dyDescent="0.35">
      <c r="A5" s="1">
        <v>74</v>
      </c>
      <c r="B5" s="2">
        <v>94</v>
      </c>
      <c r="C5" s="3">
        <v>91</v>
      </c>
    </row>
    <row r="6" spans="1:5" x14ac:dyDescent="0.35">
      <c r="A6" s="1">
        <v>69</v>
      </c>
      <c r="B6" s="2">
        <v>78</v>
      </c>
      <c r="C6" s="3">
        <v>56</v>
      </c>
    </row>
    <row r="7" spans="1:5" x14ac:dyDescent="0.35">
      <c r="A7" s="1">
        <v>70</v>
      </c>
      <c r="B7" s="2">
        <v>66</v>
      </c>
      <c r="C7" s="3">
        <v>78</v>
      </c>
    </row>
    <row r="8" spans="1:5" x14ac:dyDescent="0.35">
      <c r="A8" s="1">
        <v>53</v>
      </c>
      <c r="B8" s="2">
        <v>71</v>
      </c>
      <c r="C8" s="3">
        <v>87</v>
      </c>
    </row>
    <row r="10" spans="1:5" x14ac:dyDescent="0.35">
      <c r="A10" s="6">
        <f>AVERAGE(A2:A8)</f>
        <v>71.714285714285708</v>
      </c>
      <c r="B10" s="5">
        <f>AVERAGE(B2:B8)</f>
        <v>75.285714285714292</v>
      </c>
      <c r="C10" s="4">
        <f>AVERAGE(C2:C8)</f>
        <v>76.571428571428569</v>
      </c>
      <c r="E10" s="7">
        <f>AVERAGE(A2:C8)</f>
        <v>74.523809523809518</v>
      </c>
    </row>
    <row r="11" spans="1:5" x14ac:dyDescent="0.35">
      <c r="A11" s="19" t="s">
        <v>3</v>
      </c>
      <c r="B11" s="19" t="s">
        <v>4</v>
      </c>
      <c r="C11" s="19" t="s">
        <v>5</v>
      </c>
      <c r="D11" s="20"/>
      <c r="E11" s="19" t="s">
        <v>6</v>
      </c>
    </row>
    <row r="14" spans="1:5" x14ac:dyDescent="0.35">
      <c r="A14" s="9" t="s">
        <v>10</v>
      </c>
      <c r="B14" s="9" t="s">
        <v>11</v>
      </c>
    </row>
    <row r="15" spans="1:5" x14ac:dyDescent="0.35">
      <c r="A15" s="8">
        <v>21</v>
      </c>
      <c r="B15" s="8">
        <v>3</v>
      </c>
    </row>
    <row r="16" spans="1:5" ht="15" thickBot="1" x14ac:dyDescent="0.4"/>
    <row r="17" spans="1:5" x14ac:dyDescent="0.35">
      <c r="A17" s="10" t="s">
        <v>9</v>
      </c>
      <c r="B17" s="11" t="s">
        <v>7</v>
      </c>
      <c r="C17" s="11" t="s">
        <v>15</v>
      </c>
      <c r="D17" s="11" t="s">
        <v>16</v>
      </c>
      <c r="E17" s="12" t="s">
        <v>8</v>
      </c>
    </row>
    <row r="18" spans="1:5" x14ac:dyDescent="0.35">
      <c r="A18" s="13" t="s">
        <v>12</v>
      </c>
      <c r="B18" s="14">
        <v>2</v>
      </c>
      <c r="C18" s="14">
        <f>_xlfn.VAR.S(A10:C10)*B18*7</f>
        <v>88.666666666666927</v>
      </c>
      <c r="D18" s="14">
        <f>C18/2</f>
        <v>44.333333333333464</v>
      </c>
      <c r="E18" s="15">
        <f>D18/D19</f>
        <v>0.28372612759041133</v>
      </c>
    </row>
    <row r="19" spans="1:5" x14ac:dyDescent="0.35">
      <c r="A19" s="13" t="s">
        <v>13</v>
      </c>
      <c r="B19" s="14">
        <v>18</v>
      </c>
      <c r="C19" s="14">
        <f>(_xlfn.VAR.S(A2:A8)*6)+(_xlfn.VAR.S(B2:B8)*6)+(_xlfn.VAR.S(C2:C8)*6)</f>
        <v>2812.5714285714275</v>
      </c>
      <c r="D19" s="14">
        <f>C19/18</f>
        <v>156.2539682539682</v>
      </c>
      <c r="E19" s="15"/>
    </row>
    <row r="20" spans="1:5" ht="15" thickBot="1" x14ac:dyDescent="0.4">
      <c r="A20" s="16" t="s">
        <v>14</v>
      </c>
      <c r="B20" s="17">
        <v>20</v>
      </c>
      <c r="C20" s="17">
        <f>_xlfn.VAR.S(A2:C8)*20</f>
        <v>2901.2380952380918</v>
      </c>
      <c r="D20" s="17"/>
      <c r="E20" s="18"/>
    </row>
    <row r="28" spans="1:5" x14ac:dyDescent="0.35">
      <c r="A28" t="s">
        <v>17</v>
      </c>
    </row>
    <row r="29" spans="1:5" x14ac:dyDescent="0.35">
      <c r="A29">
        <f>_xlfn.F.INV.RT(0.05,2,18)</f>
        <v>3.5545571456617879</v>
      </c>
    </row>
    <row r="32" spans="1:5" x14ac:dyDescent="0.35">
      <c r="A32" t="s">
        <v>18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Sharma</dc:creator>
  <cp:lastModifiedBy>Abhishek Sharma</cp:lastModifiedBy>
  <dcterms:created xsi:type="dcterms:W3CDTF">2013-04-27T18:18:51Z</dcterms:created>
  <dcterms:modified xsi:type="dcterms:W3CDTF">2020-08-17T18:28:24Z</dcterms:modified>
</cp:coreProperties>
</file>