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bhis\Forage\Financial Modelling\"/>
    </mc:Choice>
  </mc:AlternateContent>
  <xr:revisionPtr revIDLastSave="0" documentId="13_ncr:1_{CA76E4D4-3BB1-45AD-8DC4-D84F43085EC4}" xr6:coauthVersionLast="47" xr6:coauthVersionMax="47" xr10:uidLastSave="{00000000-0000-0000-0000-000000000000}"/>
  <bookViews>
    <workbookView xWindow="-108" yWindow="-108" windowWidth="23256" windowHeight="12456" xr2:uid="{AABF379B-06D9-4460-84CD-6AC4C6E60E51}"/>
  </bookViews>
  <sheets>
    <sheet name="FP" sheetId="7" r:id="rId1"/>
    <sheet name="Introduction" sheetId="4" r:id="rId2"/>
    <sheet name="Parties" sheetId="5" r:id="rId3"/>
    <sheet name="Parties 2" sheetId="6" r:id="rId4"/>
    <sheet name="House" sheetId="1" r:id="rId5"/>
    <sheet name="M&amp;A " sheetId="2"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2" l="1"/>
  <c r="C26" i="2"/>
  <c r="C25" i="2"/>
  <c r="C23" i="2"/>
  <c r="H17" i="2"/>
  <c r="H18" i="2"/>
  <c r="H19" i="2"/>
  <c r="H20" i="2"/>
  <c r="H16" i="2"/>
  <c r="F16" i="2"/>
  <c r="F17" i="2"/>
  <c r="F18" i="2"/>
  <c r="F19" i="2"/>
  <c r="F20" i="2"/>
  <c r="F15" i="2"/>
  <c r="E15" i="2"/>
  <c r="G17" i="2"/>
  <c r="G18" i="2"/>
  <c r="G19" i="2"/>
  <c r="G20" i="2"/>
  <c r="G16" i="2"/>
  <c r="H15" i="2"/>
  <c r="G15" i="2"/>
  <c r="C16" i="2"/>
  <c r="C18" i="2"/>
  <c r="C19" i="2"/>
  <c r="C20" i="2"/>
  <c r="C17" i="2"/>
  <c r="C15" i="2"/>
  <c r="D9" i="2"/>
  <c r="D10" i="2"/>
  <c r="C10" i="2"/>
  <c r="C7" i="2"/>
  <c r="C12" i="1"/>
  <c r="C7" i="1"/>
  <c r="D12" i="1" s="1"/>
  <c r="D13" i="1" s="1"/>
  <c r="D14" i="1" s="1"/>
  <c r="D15" i="1" s="1"/>
  <c r="D16" i="1" s="1"/>
  <c r="D17" i="1" s="1"/>
  <c r="E12" i="1" l="1"/>
  <c r="E13" i="1" s="1"/>
  <c r="E14" i="1" l="1"/>
  <c r="C13" i="1"/>
  <c r="E15" i="1" l="1"/>
  <c r="C14" i="1"/>
  <c r="E16" i="1" l="1"/>
  <c r="C15" i="1"/>
  <c r="E17" i="1" l="1"/>
  <c r="C16" i="1"/>
  <c r="C17" i="1" l="1"/>
  <c r="C23" i="1" l="1"/>
  <c r="C20" i="1"/>
  <c r="C19" i="1"/>
  <c r="C22" i="1"/>
</calcChain>
</file>

<file path=xl/sharedStrings.xml><?xml version="1.0" encoding="utf-8"?>
<sst xmlns="http://schemas.openxmlformats.org/spreadsheetml/2006/main" count="37" uniqueCount="29">
  <si>
    <t xml:space="preserve">Basic Mini LBO Model - Buying a House </t>
  </si>
  <si>
    <t xml:space="preserve">Purchase Price of House </t>
  </si>
  <si>
    <t xml:space="preserve">Down Payment </t>
  </si>
  <si>
    <t xml:space="preserve">Debt </t>
  </si>
  <si>
    <t xml:space="preserve">Annual Principal Repayment </t>
  </si>
  <si>
    <t xml:space="preserve">Year </t>
  </si>
  <si>
    <t xml:space="preserve">Equity </t>
  </si>
  <si>
    <t>Debts</t>
  </si>
  <si>
    <t xml:space="preserve">Growth Value </t>
  </si>
  <si>
    <t>Total Value</t>
  </si>
  <si>
    <t>Equity Growth (INR)</t>
  </si>
  <si>
    <t>Equity Growth (%)</t>
  </si>
  <si>
    <t>Internal Rate Of Return</t>
  </si>
  <si>
    <t xml:space="preserve">Cash On Cash Return </t>
  </si>
  <si>
    <t>Basic Mini LBO Model - M&amp;A</t>
  </si>
  <si>
    <t>Target Co. EBITDA</t>
  </si>
  <si>
    <t xml:space="preserve">Purchase Multiple </t>
  </si>
  <si>
    <t>Purchase Price</t>
  </si>
  <si>
    <t>Equity</t>
  </si>
  <si>
    <t>Debt</t>
  </si>
  <si>
    <t>EBITDA</t>
  </si>
  <si>
    <t>EBITDA Growth</t>
  </si>
  <si>
    <t>Multiple</t>
  </si>
  <si>
    <t xml:space="preserve">Enterprise Value </t>
  </si>
  <si>
    <t>Equity Value</t>
  </si>
  <si>
    <r>
      <t xml:space="preserve">Leveraged Buyout [ </t>
    </r>
    <r>
      <rPr>
        <sz val="36"/>
        <color theme="1"/>
        <rFont val="Castellar"/>
        <family val="1"/>
      </rPr>
      <t>LBO</t>
    </r>
    <r>
      <rPr>
        <b/>
        <sz val="36"/>
        <color theme="1"/>
        <rFont val="Castellar"/>
        <family val="1"/>
      </rPr>
      <t xml:space="preserve"> ]</t>
    </r>
  </si>
  <si>
    <t xml:space="preserve">Parties Involved in LBO </t>
  </si>
  <si>
    <r>
      <rPr>
        <sz val="12"/>
        <color rgb="FF3333FF"/>
        <rFont val="Calibri"/>
        <family val="2"/>
      </rPr>
      <t>Disclaimer</t>
    </r>
    <r>
      <rPr>
        <sz val="12"/>
        <color theme="1"/>
        <rFont val="Calibri"/>
        <family val="2"/>
      </rPr>
      <t>:-The financial LBO model provided is intended for educational purposes only and is based on certain assumptions and hypotheticalscenarios. It is not intended to serve as financial advice or a guarantee of future outcomes.</t>
    </r>
  </si>
  <si>
    <r>
      <t xml:space="preserve">Leveraged Buyout [ </t>
    </r>
    <r>
      <rPr>
        <sz val="36"/>
        <color theme="0"/>
        <rFont val="Castellar"/>
        <family val="1"/>
      </rPr>
      <t>LBO</t>
    </r>
    <r>
      <rPr>
        <b/>
        <sz val="36"/>
        <color theme="0"/>
        <rFont val="Castellar"/>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</si>
</sst>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0.0%"/>
    <numFmt numFmtId="166" formatCode="0.0&quot;x&quot;"/>
  </numFmts>
  <fonts count="11" x14ac:knownFonts="1">
    <font>
      <sz val="12"/>
      <color theme="1"/>
      <name val="Calibri"/>
      <family val="2"/>
    </font>
    <font>
      <sz val="12"/>
      <color theme="1"/>
      <name val="Calibri"/>
      <family val="2"/>
    </font>
    <font>
      <b/>
      <sz val="12"/>
      <color theme="1"/>
      <name val="Calibri"/>
      <family val="2"/>
    </font>
    <font>
      <sz val="12"/>
      <color theme="0"/>
      <name val="Calibri"/>
      <family val="2"/>
    </font>
    <font>
      <b/>
      <sz val="12"/>
      <color theme="0"/>
      <name val="Calibri"/>
      <family val="2"/>
    </font>
    <font>
      <sz val="12"/>
      <color rgb="FF3333FF"/>
      <name val="Calibri"/>
      <family val="2"/>
    </font>
    <font>
      <b/>
      <sz val="36"/>
      <color theme="1"/>
      <name val="Castellar"/>
      <family val="1"/>
    </font>
    <font>
      <sz val="36"/>
      <color theme="1"/>
      <name val="Castellar"/>
      <family val="1"/>
    </font>
    <font>
      <b/>
      <sz val="12"/>
      <color theme="0"/>
      <name val="Castellar"/>
      <family val="1"/>
    </font>
    <font>
      <b/>
      <sz val="36"/>
      <color theme="0"/>
      <name val="Castellar"/>
      <family val="1"/>
    </font>
    <font>
      <sz val="36"/>
      <color theme="0"/>
      <name val="Castellar"/>
      <family val="1"/>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style="thin">
        <color rgb="FF002060"/>
      </top>
      <bottom/>
      <diagonal/>
    </border>
  </borders>
  <cellStyleXfs count="2">
    <xf numFmtId="0" fontId="0" fillId="0" borderId="0"/>
    <xf numFmtId="9" fontId="1" fillId="0" borderId="0" applyFont="0" applyFill="0" applyBorder="0" applyAlignment="0" applyProtection="0"/>
  </cellStyleXfs>
  <cellXfs count="54">
    <xf numFmtId="0" fontId="0" fillId="0" borderId="0" xfId="0"/>
    <xf numFmtId="164" fontId="0" fillId="0" borderId="0" xfId="0" applyNumberFormat="1"/>
    <xf numFmtId="0" fontId="2" fillId="0" borderId="1" xfId="0" applyFont="1" applyBorder="1"/>
    <xf numFmtId="164" fontId="2" fillId="0" borderId="1" xfId="0" applyNumberFormat="1" applyFont="1" applyBorder="1"/>
    <xf numFmtId="0" fontId="0" fillId="0" borderId="0" xfId="0" applyAlignment="1">
      <alignment horizontal="left"/>
    </xf>
    <xf numFmtId="165" fontId="0" fillId="0" borderId="0" xfId="1" applyNumberFormat="1" applyFont="1"/>
    <xf numFmtId="166" fontId="0" fillId="0" borderId="0" xfId="0" applyNumberFormat="1"/>
    <xf numFmtId="0" fontId="3" fillId="2" borderId="0" xfId="0" applyFont="1" applyFill="1"/>
    <xf numFmtId="0" fontId="4" fillId="2" borderId="0" xfId="0" applyFont="1" applyFill="1" applyAlignment="1">
      <alignment horizontal="left"/>
    </xf>
    <xf numFmtId="0" fontId="2" fillId="0" borderId="0" xfId="0" applyFont="1" applyBorder="1"/>
    <xf numFmtId="164" fontId="2" fillId="0" borderId="0" xfId="0" applyNumberFormat="1" applyFont="1" applyBorder="1"/>
    <xf numFmtId="0" fontId="0" fillId="0" borderId="0" xfId="0" applyFont="1" applyBorder="1"/>
    <xf numFmtId="164" fontId="0" fillId="0" borderId="0" xfId="0" applyNumberFormat="1" applyFont="1" applyBorder="1"/>
    <xf numFmtId="166" fontId="5" fillId="0" borderId="0" xfId="0" applyNumberFormat="1" applyFont="1"/>
    <xf numFmtId="164" fontId="5" fillId="0" borderId="0" xfId="0" applyNumberFormat="1" applyFont="1"/>
    <xf numFmtId="164" fontId="5" fillId="0" borderId="0" xfId="0" applyNumberFormat="1" applyFont="1" applyBorder="1"/>
    <xf numFmtId="0" fontId="4" fillId="2" borderId="0" xfId="0" applyFont="1" applyFill="1" applyAlignment="1">
      <alignment horizontal="right"/>
    </xf>
    <xf numFmtId="0" fontId="3" fillId="0" borderId="0" xfId="0" applyFont="1" applyFill="1"/>
    <xf numFmtId="164" fontId="0" fillId="0" borderId="0" xfId="0" applyNumberFormat="1" applyAlignment="1">
      <alignment horizontal="right"/>
    </xf>
    <xf numFmtId="166" fontId="5" fillId="0" borderId="0" xfId="0" applyNumberFormat="1" applyFont="1" applyAlignment="1">
      <alignment horizontal="right"/>
    </xf>
    <xf numFmtId="165" fontId="5" fillId="0" borderId="0" xfId="1" applyNumberFormat="1" applyFont="1" applyAlignment="1">
      <alignment horizontal="right"/>
    </xf>
    <xf numFmtId="0" fontId="2" fillId="0" borderId="0" xfId="0" applyFont="1" applyFill="1" applyBorder="1"/>
    <xf numFmtId="164" fontId="2" fillId="0" borderId="0" xfId="0" applyNumberFormat="1" applyFont="1" applyFill="1" applyBorder="1"/>
    <xf numFmtId="0" fontId="0" fillId="0" borderId="0" xfId="0" applyFont="1" applyFill="1" applyBorder="1"/>
    <xf numFmtId="164" fontId="5" fillId="0" borderId="0" xfId="0" applyNumberFormat="1" applyFont="1" applyFill="1" applyBorder="1"/>
    <xf numFmtId="164" fontId="0" fillId="0" borderId="0" xfId="0" applyNumberFormat="1" applyFont="1" applyFill="1" applyBorder="1"/>
    <xf numFmtId="0" fontId="0" fillId="0" borderId="0" xfId="0" applyFill="1" applyBorder="1"/>
    <xf numFmtId="166" fontId="5" fillId="0" borderId="0" xfId="0" applyNumberFormat="1" applyFont="1" applyFill="1" applyBorder="1"/>
    <xf numFmtId="165" fontId="0" fillId="0" borderId="0" xfId="1" applyNumberFormat="1" applyFont="1" applyFill="1" applyBorder="1"/>
    <xf numFmtId="0" fontId="4" fillId="0" borderId="0" xfId="0" applyFont="1" applyFill="1" applyBorder="1" applyAlignment="1">
      <alignment horizontal="left"/>
    </xf>
    <xf numFmtId="0" fontId="4" fillId="0" borderId="0" xfId="0" applyFont="1" applyFill="1" applyBorder="1" applyAlignment="1">
      <alignment horizontal="right"/>
    </xf>
    <xf numFmtId="0" fontId="0" fillId="0" borderId="0" xfId="0" applyFill="1" applyBorder="1" applyAlignment="1">
      <alignment horizontal="left"/>
    </xf>
    <xf numFmtId="164" fontId="0" fillId="0" borderId="0" xfId="0" applyNumberFormat="1" applyFill="1" applyBorder="1" applyAlignment="1">
      <alignment horizontal="right"/>
    </xf>
    <xf numFmtId="166" fontId="5" fillId="0" borderId="0" xfId="0" applyNumberFormat="1" applyFont="1" applyFill="1" applyBorder="1" applyAlignment="1">
      <alignment horizontal="right"/>
    </xf>
    <xf numFmtId="165" fontId="5" fillId="0" borderId="0" xfId="1" applyNumberFormat="1" applyFont="1" applyFill="1" applyBorder="1" applyAlignment="1">
      <alignment horizontal="right"/>
    </xf>
    <xf numFmtId="164" fontId="0" fillId="0" borderId="0" xfId="0" applyNumberFormat="1" applyFill="1" applyBorder="1"/>
    <xf numFmtId="166" fontId="0" fillId="0" borderId="0" xfId="0" applyNumberFormat="1" applyFill="1" applyBorder="1"/>
    <xf numFmtId="0" fontId="6" fillId="0" borderId="0" xfId="0" applyFont="1" applyFill="1" applyBorder="1" applyAlignment="1">
      <alignment horizontal="center"/>
    </xf>
    <xf numFmtId="9" fontId="5" fillId="0" borderId="0" xfId="1" applyFont="1"/>
    <xf numFmtId="0" fontId="8" fillId="2" borderId="0" xfId="0" applyFont="1" applyFill="1"/>
    <xf numFmtId="0" fontId="6" fillId="0" borderId="0" xfId="0" applyFont="1" applyFill="1" applyBorder="1" applyAlignment="1">
      <alignment horizontal="center"/>
    </xf>
    <xf numFmtId="0" fontId="0" fillId="0" borderId="0" xfId="0" applyAlignment="1">
      <alignment horizontal="center" vertical="center" wrapText="1"/>
    </xf>
    <xf numFmtId="0" fontId="0" fillId="2" borderId="0" xfId="0" applyFill="1"/>
    <xf numFmtId="0" fontId="0" fillId="2" borderId="0" xfId="0" applyFill="1" applyBorder="1"/>
    <xf numFmtId="0" fontId="0" fillId="2" borderId="0" xfId="0" applyFont="1" applyFill="1" applyBorder="1"/>
    <xf numFmtId="164" fontId="0" fillId="2" borderId="0" xfId="0" applyNumberFormat="1" applyFont="1" applyFill="1" applyBorder="1"/>
    <xf numFmtId="165" fontId="0" fillId="2" borderId="0" xfId="1" applyNumberFormat="1" applyFont="1" applyFill="1" applyBorder="1"/>
    <xf numFmtId="0" fontId="0" fillId="2" borderId="0" xfId="0" applyFill="1" applyBorder="1" applyAlignment="1">
      <alignment horizontal="left"/>
    </xf>
    <xf numFmtId="164" fontId="0" fillId="2" borderId="0" xfId="0" applyNumberFormat="1" applyFill="1" applyBorder="1" applyAlignment="1">
      <alignment horizontal="right"/>
    </xf>
    <xf numFmtId="165" fontId="5" fillId="2" borderId="0" xfId="1" applyNumberFormat="1" applyFont="1" applyFill="1" applyBorder="1" applyAlignment="1">
      <alignment horizontal="right"/>
    </xf>
    <xf numFmtId="166" fontId="5" fillId="2" borderId="0" xfId="0" applyNumberFormat="1" applyFont="1" applyFill="1" applyBorder="1" applyAlignment="1">
      <alignment horizontal="right"/>
    </xf>
    <xf numFmtId="166" fontId="0" fillId="2" borderId="0" xfId="0" applyNumberFormat="1" applyFill="1" applyBorder="1"/>
    <xf numFmtId="164" fontId="0" fillId="2" borderId="0" xfId="0" applyNumberFormat="1" applyFill="1" applyBorder="1"/>
    <xf numFmtId="0" fontId="9" fillId="2" borderId="0"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xdr:col>
      <xdr:colOff>141514</xdr:colOff>
      <xdr:row>6</xdr:row>
      <xdr:rowOff>163285</xdr:rowOff>
    </xdr:from>
    <xdr:to>
      <xdr:col>7</xdr:col>
      <xdr:colOff>1153885</xdr:colOff>
      <xdr:row>30</xdr:row>
      <xdr:rowOff>155198</xdr:rowOff>
    </xdr:to>
    <xdr:pic>
      <xdr:nvPicPr>
        <xdr:cNvPr id="12" name="Picture 11">
          <a:extLst>
            <a:ext uri="{FF2B5EF4-FFF2-40B4-BE49-F238E27FC236}">
              <a16:creationId xmlns:a16="http://schemas.microsoft.com/office/drawing/2014/main" id="{71998BBE-C982-4AB0-B2AB-D7FE036511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028" y="1338942"/>
          <a:ext cx="7957457" cy="4694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10886</xdr:colOff>
      <xdr:row>7</xdr:row>
      <xdr:rowOff>162197</xdr:rowOff>
    </xdr:from>
    <xdr:to>
      <xdr:col>3</xdr:col>
      <xdr:colOff>987114</xdr:colOff>
      <xdr:row>19</xdr:row>
      <xdr:rowOff>108857</xdr:rowOff>
    </xdr:to>
    <xdr:pic>
      <xdr:nvPicPr>
        <xdr:cNvPr id="8" name="Picture 7">
          <a:extLst>
            <a:ext uri="{FF2B5EF4-FFF2-40B4-BE49-F238E27FC236}">
              <a16:creationId xmlns:a16="http://schemas.microsoft.com/office/drawing/2014/main" id="{C5126A6B-6B8A-4E0D-924C-9B8692F6BA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 y="1533797"/>
          <a:ext cx="3904485" cy="2297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186147</xdr:colOff>
      <xdr:row>18</xdr:row>
      <xdr:rowOff>192677</xdr:rowOff>
    </xdr:from>
    <xdr:to>
      <xdr:col>7</xdr:col>
      <xdr:colOff>914401</xdr:colOff>
      <xdr:row>31</xdr:row>
      <xdr:rowOff>95792</xdr:rowOff>
    </xdr:to>
    <xdr:pic>
      <xdr:nvPicPr>
        <xdr:cNvPr id="9" name="Picture 8">
          <a:extLst>
            <a:ext uri="{FF2B5EF4-FFF2-40B4-BE49-F238E27FC236}">
              <a16:creationId xmlns:a16="http://schemas.microsoft.com/office/drawing/2014/main" id="{60676CA5-AE1C-42CC-B212-D8A4068316B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90061" y="3719648"/>
          <a:ext cx="3710940" cy="24503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464820</xdr:colOff>
      <xdr:row>5</xdr:row>
      <xdr:rowOff>160020</xdr:rowOff>
    </xdr:from>
    <xdr:ext cx="5173980" cy="1280160"/>
    <xdr:sp macro="" textlink="">
      <xdr:nvSpPr>
        <xdr:cNvPr id="2" name="TextBox 1">
          <a:extLst>
            <a:ext uri="{FF2B5EF4-FFF2-40B4-BE49-F238E27FC236}">
              <a16:creationId xmlns:a16="http://schemas.microsoft.com/office/drawing/2014/main" id="{F1C75018-7DCF-4F45-B3F2-3BB3AD442FC4}"/>
            </a:ext>
          </a:extLst>
        </xdr:cNvPr>
        <xdr:cNvSpPr txBox="1"/>
      </xdr:nvSpPr>
      <xdr:spPr>
        <a:xfrm>
          <a:off x="2529840" y="1150620"/>
          <a:ext cx="5173980" cy="1280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400">
              <a:latin typeface="Book Antiqua" panose="02040602050305030304" pitchFamily="18" charset="0"/>
              <a:cs typeface="Arial" panose="020B0604020202020204" pitchFamily="34" charset="0"/>
            </a:rPr>
            <a:t>A leveraged buyout (LBO) is the acquisition of another company using a significant amount of borrowed money (bonds or loans) to meet the cost of acquisition. The assets of the company being acquired are often used as collateral for the loans, along with the assets of the acquiring company</a:t>
          </a:r>
        </a:p>
      </xdr:txBody>
    </xdr:sp>
    <xdr:clientData/>
  </xdr:oneCellAnchor>
  <xdr:twoCellAnchor editAs="oneCell">
    <xdr:from>
      <xdr:col>1</xdr:col>
      <xdr:colOff>175261</xdr:colOff>
      <xdr:row>4</xdr:row>
      <xdr:rowOff>83820</xdr:rowOff>
    </xdr:from>
    <xdr:to>
      <xdr:col>2</xdr:col>
      <xdr:colOff>342901</xdr:colOff>
      <xdr:row>13</xdr:row>
      <xdr:rowOff>28942</xdr:rowOff>
    </xdr:to>
    <xdr:pic>
      <xdr:nvPicPr>
        <xdr:cNvPr id="3" name="Picture 2">
          <a:extLst>
            <a:ext uri="{FF2B5EF4-FFF2-40B4-BE49-F238E27FC236}">
              <a16:creationId xmlns:a16="http://schemas.microsoft.com/office/drawing/2014/main" id="{202CD6B8-B49C-4D0B-9788-CF909908DD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0041" y="876300"/>
          <a:ext cx="2087880" cy="17282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190500</xdr:colOff>
      <xdr:row>12</xdr:row>
      <xdr:rowOff>25117</xdr:rowOff>
    </xdr:from>
    <xdr:to>
      <xdr:col>7</xdr:col>
      <xdr:colOff>876300</xdr:colOff>
      <xdr:row>19</xdr:row>
      <xdr:rowOff>0</xdr:rowOff>
    </xdr:to>
    <xdr:pic>
      <xdr:nvPicPr>
        <xdr:cNvPr id="5" name="Picture 4">
          <a:extLst>
            <a:ext uri="{FF2B5EF4-FFF2-40B4-BE49-F238E27FC236}">
              <a16:creationId xmlns:a16="http://schemas.microsoft.com/office/drawing/2014/main" id="{41F4CD04-3CC0-49B2-8BB8-5133DF979558}"/>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3495" t="8305" r="17863" b="17966"/>
        <a:stretch/>
      </xdr:blipFill>
      <xdr:spPr bwMode="auto">
        <a:xfrm>
          <a:off x="6248400" y="2402557"/>
          <a:ext cx="1714500" cy="1361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53340</xdr:colOff>
      <xdr:row>12</xdr:row>
      <xdr:rowOff>160020</xdr:rowOff>
    </xdr:from>
    <xdr:ext cx="6385560" cy="1432560"/>
    <xdr:sp macro="" textlink="">
      <xdr:nvSpPr>
        <xdr:cNvPr id="6" name="TextBox 5">
          <a:extLst>
            <a:ext uri="{FF2B5EF4-FFF2-40B4-BE49-F238E27FC236}">
              <a16:creationId xmlns:a16="http://schemas.microsoft.com/office/drawing/2014/main" id="{B9B2F688-EF31-4CF8-91C7-9BE08E3D1D4A}"/>
            </a:ext>
          </a:extLst>
        </xdr:cNvPr>
        <xdr:cNvSpPr txBox="1"/>
      </xdr:nvSpPr>
      <xdr:spPr>
        <a:xfrm>
          <a:off x="198120" y="2537460"/>
          <a:ext cx="6385560" cy="1432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400" b="0">
              <a:latin typeface="Book Antiqua" panose="02040602050305030304" pitchFamily="18" charset="0"/>
              <a:cs typeface="Arial" panose="020B0604020202020204" pitchFamily="34" charset="0"/>
            </a:rPr>
            <a:t>The first leveraged buyout may have been the purchase by McLean Industries, Inc. of Pan-Atlantic Steamship Company in January 1955 and Waterman Steamship Corporation in May 1955. Under the terms of that transaction, McLean borrowed $42 million and raised an additional $7 million through an issue of preferred stock. When the deal closed, $20 million of Waterman cash and assets were used to retire $20 million of the loan debt.</a:t>
          </a:r>
        </a:p>
      </xdr:txBody>
    </xdr:sp>
    <xdr:clientData/>
  </xdr:oneCellAnchor>
  <xdr:oneCellAnchor>
    <xdr:from>
      <xdr:col>1</xdr:col>
      <xdr:colOff>327660</xdr:colOff>
      <xdr:row>20</xdr:row>
      <xdr:rowOff>175260</xdr:rowOff>
    </xdr:from>
    <xdr:ext cx="7437120" cy="1767840"/>
    <xdr:sp macro="" textlink="">
      <xdr:nvSpPr>
        <xdr:cNvPr id="7" name="TextBox 6">
          <a:extLst>
            <a:ext uri="{FF2B5EF4-FFF2-40B4-BE49-F238E27FC236}">
              <a16:creationId xmlns:a16="http://schemas.microsoft.com/office/drawing/2014/main" id="{A1B3DDE8-7930-4C8E-AE73-9732EE94D012}"/>
            </a:ext>
          </a:extLst>
        </xdr:cNvPr>
        <xdr:cNvSpPr txBox="1"/>
      </xdr:nvSpPr>
      <xdr:spPr>
        <a:xfrm>
          <a:off x="472440" y="4137660"/>
          <a:ext cx="7437120" cy="1767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285750" indent="-285750" algn="l">
            <a:buFont typeface="Arial" panose="020B0604020202020204" pitchFamily="34" charset="0"/>
            <a:buChar char="•"/>
          </a:pPr>
          <a:r>
            <a:rPr lang="en-IN" sz="1400" b="0">
              <a:latin typeface="Book Antiqua" panose="02040602050305030304" pitchFamily="18" charset="0"/>
              <a:cs typeface="Arial" panose="020B0604020202020204" pitchFamily="34" charset="0"/>
            </a:rPr>
            <a:t>A leveraged buyout (LBO) occurs when the acquisition of another company is completed almost entirely with borrowed funds.</a:t>
          </a:r>
        </a:p>
        <a:p>
          <a:pPr marL="285750" indent="-285750" algn="l">
            <a:buFont typeface="Arial" panose="020B0604020202020204" pitchFamily="34" charset="0"/>
            <a:buChar char="•"/>
          </a:pPr>
          <a:r>
            <a:rPr lang="en-IN" sz="1400" b="0">
              <a:latin typeface="Book Antiqua" panose="02040602050305030304" pitchFamily="18" charset="0"/>
              <a:cs typeface="Arial" panose="020B0604020202020204" pitchFamily="34" charset="0"/>
            </a:rPr>
            <a:t>Leveraged buyouts declined in popularity after the 2008 financial crisis, but they are once again on the rise. </a:t>
          </a:r>
        </a:p>
        <a:p>
          <a:pPr marL="285750" indent="-285750" algn="l">
            <a:buFont typeface="Arial" panose="020B0604020202020204" pitchFamily="34" charset="0"/>
            <a:buChar char="•"/>
          </a:pPr>
          <a:r>
            <a:rPr lang="en-IN" sz="1400" b="0">
              <a:latin typeface="Book Antiqua" panose="02040602050305030304" pitchFamily="18" charset="0"/>
              <a:cs typeface="Arial" panose="020B0604020202020204" pitchFamily="34" charset="0"/>
            </a:rPr>
            <a:t>In an LBO, there is usually a ratio of 90% debt to 10% equity.</a:t>
          </a:r>
        </a:p>
        <a:p>
          <a:pPr marL="285750" indent="-285750" algn="l">
            <a:buFont typeface="Arial" panose="020B0604020202020204" pitchFamily="34" charset="0"/>
            <a:buChar char="•"/>
          </a:pPr>
          <a:r>
            <a:rPr lang="en-IN" sz="1400" b="0">
              <a:latin typeface="Book Antiqua" panose="02040602050305030304" pitchFamily="18" charset="0"/>
              <a:cs typeface="Arial" panose="020B0604020202020204" pitchFamily="34" charset="0"/>
            </a:rPr>
            <a:t>LBOs have acquired a reputation as a ruthless and predatory business tactic, especially since the target company's assets can be used as leverage against it.</a:t>
          </a:r>
        </a:p>
        <a:p>
          <a:pPr marL="285750" indent="-285750" algn="l">
            <a:buFont typeface="Arial" panose="020B0604020202020204" pitchFamily="34" charset="0"/>
            <a:buChar char="•"/>
          </a:pPr>
          <a:endParaRPr lang="en-IN" sz="1400" b="0">
            <a:latin typeface="+mn-lt"/>
            <a:cs typeface="Arial" panose="020B0604020202020204"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518160</xdr:colOff>
      <xdr:row>5</xdr:row>
      <xdr:rowOff>45720</xdr:rowOff>
    </xdr:from>
    <xdr:ext cx="4968240" cy="2705100"/>
    <xdr:sp macro="" textlink="">
      <xdr:nvSpPr>
        <xdr:cNvPr id="2" name="TextBox 1">
          <a:extLst>
            <a:ext uri="{FF2B5EF4-FFF2-40B4-BE49-F238E27FC236}">
              <a16:creationId xmlns:a16="http://schemas.microsoft.com/office/drawing/2014/main" id="{9DED5FD8-CD4A-4631-BC97-9B8A65320AF4}"/>
            </a:ext>
          </a:extLst>
        </xdr:cNvPr>
        <xdr:cNvSpPr txBox="1"/>
      </xdr:nvSpPr>
      <xdr:spPr>
        <a:xfrm>
          <a:off x="2583180" y="1036320"/>
          <a:ext cx="4968240" cy="2705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400" b="1">
              <a:latin typeface="Book Antiqua" panose="02040602050305030304" pitchFamily="18" charset="0"/>
              <a:cs typeface="Arial" panose="020B0604020202020204" pitchFamily="34" charset="0"/>
            </a:rPr>
            <a:t>(1) </a:t>
          </a:r>
          <a:r>
            <a:rPr lang="en-IN" sz="1800" b="1">
              <a:latin typeface="Book Antiqua" panose="02040602050305030304" pitchFamily="18" charset="0"/>
              <a:cs typeface="Arial" panose="020B0604020202020204" pitchFamily="34" charset="0"/>
            </a:rPr>
            <a:t>Financial Sponsors </a:t>
          </a:r>
          <a:r>
            <a:rPr lang="en-IN" sz="1400">
              <a:latin typeface="Book Antiqua" panose="02040602050305030304" pitchFamily="18" charset="0"/>
              <a:cs typeface="Arial" panose="020B0604020202020204" pitchFamily="34" charset="0"/>
            </a:rPr>
            <a:t>are the </a:t>
          </a:r>
          <a:r>
            <a:rPr lang="en-IN" sz="1400" b="1">
              <a:latin typeface="Book Antiqua" panose="02040602050305030304" pitchFamily="18" charset="0"/>
              <a:cs typeface="Arial" panose="020B0604020202020204" pitchFamily="34" charset="0"/>
            </a:rPr>
            <a:t>private equity firms </a:t>
          </a:r>
          <a:r>
            <a:rPr lang="en-IN" sz="1400">
              <a:latin typeface="Book Antiqua" panose="02040602050305030304" pitchFamily="18" charset="0"/>
              <a:cs typeface="Arial" panose="020B0604020202020204" pitchFamily="34" charset="0"/>
            </a:rPr>
            <a:t>(PE), merchant banking divisions of investment banks, hedge funds, venture capital (VC) funds and special purpose acquisition companies (SPACs).</a:t>
          </a:r>
        </a:p>
        <a:p>
          <a:pPr algn="l"/>
          <a:endParaRPr lang="en-IN" sz="1400">
            <a:latin typeface="Book Antiqua" panose="02040602050305030304" pitchFamily="18" charset="0"/>
            <a:cs typeface="Arial" panose="020B0604020202020204" pitchFamily="34" charset="0"/>
          </a:endParaRPr>
        </a:p>
        <a:p>
          <a:pPr algn="l"/>
          <a:r>
            <a:rPr lang="en-IN" sz="1400">
              <a:latin typeface="Book Antiqua" panose="02040602050305030304" pitchFamily="18" charset="0"/>
              <a:cs typeface="Arial" panose="020B0604020202020204" pitchFamily="34" charset="0"/>
            </a:rPr>
            <a:t>This raised capital is organized into funds that are usually established as limited partnerships, in which the General Partner (GP) – the sponsor – manages the day-to-day activities of the fund and are compensated with 1-2% of the committed fund as management fee, besides 20% “carry” on the investment profit.</a:t>
          </a:r>
        </a:p>
      </xdr:txBody>
    </xdr:sp>
    <xdr:clientData/>
  </xdr:oneCellAnchor>
  <xdr:oneCellAnchor>
    <xdr:from>
      <xdr:col>1</xdr:col>
      <xdr:colOff>21273</xdr:colOff>
      <xdr:row>19</xdr:row>
      <xdr:rowOff>83821</xdr:rowOff>
    </xdr:from>
    <xdr:ext cx="7187882" cy="2339340"/>
    <xdr:sp macro="" textlink="">
      <xdr:nvSpPr>
        <xdr:cNvPr id="5" name="TextBox 4">
          <a:extLst>
            <a:ext uri="{FF2B5EF4-FFF2-40B4-BE49-F238E27FC236}">
              <a16:creationId xmlns:a16="http://schemas.microsoft.com/office/drawing/2014/main" id="{470731CF-39E2-4144-BF8A-F059BA254405}"/>
            </a:ext>
          </a:extLst>
        </xdr:cNvPr>
        <xdr:cNvSpPr txBox="1"/>
      </xdr:nvSpPr>
      <xdr:spPr>
        <a:xfrm>
          <a:off x="166053" y="3848101"/>
          <a:ext cx="7187882" cy="2339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400" b="1">
              <a:latin typeface="Book Antiqua" panose="02040602050305030304" pitchFamily="18" charset="0"/>
              <a:cs typeface="Arial" panose="020B0604020202020204" pitchFamily="34" charset="0"/>
            </a:rPr>
            <a:t>(2) </a:t>
          </a:r>
          <a:r>
            <a:rPr lang="en-IN" sz="1800" b="1">
              <a:latin typeface="Book Antiqua" panose="02040602050305030304" pitchFamily="18" charset="0"/>
              <a:cs typeface="Arial" panose="020B0604020202020204" pitchFamily="34" charset="0"/>
            </a:rPr>
            <a:t>Investment Bankers</a:t>
          </a:r>
        </a:p>
        <a:p>
          <a:pPr algn="l"/>
          <a:endParaRPr lang="en-IN" sz="1400" b="1">
            <a:latin typeface="Book Antiqua" panose="02040602050305030304" pitchFamily="18" charset="0"/>
            <a:cs typeface="Arial" panose="020B0604020202020204" pitchFamily="34" charset="0"/>
          </a:endParaRPr>
        </a:p>
        <a:p>
          <a:pPr algn="l"/>
          <a:r>
            <a:rPr lang="en-IN" sz="1400" b="0">
              <a:latin typeface="Book Antiqua" panose="02040602050305030304" pitchFamily="18" charset="0"/>
              <a:cs typeface="Arial" panose="020B0604020202020204" pitchFamily="34" charset="0"/>
            </a:rPr>
            <a:t>Investment Bankers play a key role in an LBO transaction in two ways:</a:t>
          </a:r>
        </a:p>
        <a:p>
          <a:pPr algn="l"/>
          <a:r>
            <a:rPr lang="en-IN" sz="1400" b="0">
              <a:latin typeface="Book Antiqua" panose="02040602050305030304" pitchFamily="18" charset="0"/>
              <a:cs typeface="Arial" panose="020B0604020202020204" pitchFamily="34" charset="0"/>
            </a:rPr>
            <a:t>      as a provider of financing, and</a:t>
          </a:r>
        </a:p>
        <a:p>
          <a:pPr algn="l"/>
          <a:r>
            <a:rPr lang="en-IN" sz="1400" b="0">
              <a:latin typeface="Book Antiqua" panose="02040602050305030304" pitchFamily="18" charset="0"/>
              <a:cs typeface="Arial" panose="020B0604020202020204" pitchFamily="34" charset="0"/>
            </a:rPr>
            <a:t>      as a strategic M&amp;A advisor to the sponsor.</a:t>
          </a:r>
        </a:p>
        <a:p>
          <a:pPr algn="l"/>
          <a:r>
            <a:rPr lang="en-IN" sz="1400" b="0">
              <a:latin typeface="Book Antiqua" panose="02040602050305030304" pitchFamily="18" charset="0"/>
              <a:cs typeface="Arial" panose="020B0604020202020204" pitchFamily="34" charset="0"/>
            </a:rPr>
            <a:t>Investment banks perform a rigorous due diligence on LBO targets and go through an extensive internal credit process to validate the target’s business plan. They try to gain as much comfort as possible with the target’s ability to service the debt-laden capital structure and their ability to market the capital structure to the investors. They work closely with the sponsors to finalize the financing structure. </a:t>
          </a:r>
        </a:p>
      </xdr:txBody>
    </xdr:sp>
    <xdr:clientData/>
  </xdr:oneCellAnchor>
  <xdr:twoCellAnchor editAs="oneCell">
    <xdr:from>
      <xdr:col>0</xdr:col>
      <xdr:colOff>62672</xdr:colOff>
      <xdr:row>5</xdr:row>
      <xdr:rowOff>62049</xdr:rowOff>
    </xdr:from>
    <xdr:to>
      <xdr:col>2</xdr:col>
      <xdr:colOff>638060</xdr:colOff>
      <xdr:row>16</xdr:row>
      <xdr:rowOff>147580</xdr:rowOff>
    </xdr:to>
    <xdr:pic>
      <xdr:nvPicPr>
        <xdr:cNvPr id="8" name="Picture 7">
          <a:extLst>
            <a:ext uri="{FF2B5EF4-FFF2-40B4-BE49-F238E27FC236}">
              <a16:creationId xmlns:a16="http://schemas.microsoft.com/office/drawing/2014/main" id="{58FDEBB7-11D3-4F7E-B005-5938D2C77D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672" y="1052649"/>
          <a:ext cx="2640408" cy="2264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114888</xdr:colOff>
      <xdr:row>17</xdr:row>
      <xdr:rowOff>13971</xdr:rowOff>
    </xdr:from>
    <xdr:to>
      <xdr:col>6</xdr:col>
      <xdr:colOff>990962</xdr:colOff>
      <xdr:row>22</xdr:row>
      <xdr:rowOff>13970</xdr:rowOff>
    </xdr:to>
    <xdr:pic>
      <xdr:nvPicPr>
        <xdr:cNvPr id="9" name="Picture 8" descr="What Is Investment Banking? Definition, Careers &amp; Salary | Maryville Online">
          <a:extLst>
            <a:ext uri="{FF2B5EF4-FFF2-40B4-BE49-F238E27FC236}">
              <a16:creationId xmlns:a16="http://schemas.microsoft.com/office/drawing/2014/main" id="{5DAC6264-FD3B-4A4F-95FE-C363B0C855A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999308" y="3382011"/>
          <a:ext cx="2049554" cy="990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83820</xdr:colOff>
      <xdr:row>1</xdr:row>
      <xdr:rowOff>45720</xdr:rowOff>
    </xdr:from>
    <xdr:ext cx="5806440" cy="1272540"/>
    <xdr:sp macro="" textlink="">
      <xdr:nvSpPr>
        <xdr:cNvPr id="2" name="TextBox 1">
          <a:extLst>
            <a:ext uri="{FF2B5EF4-FFF2-40B4-BE49-F238E27FC236}">
              <a16:creationId xmlns:a16="http://schemas.microsoft.com/office/drawing/2014/main" id="{6A2A3687-72A4-4C7E-BA12-97B0FB12CC29}"/>
            </a:ext>
          </a:extLst>
        </xdr:cNvPr>
        <xdr:cNvSpPr txBox="1"/>
      </xdr:nvSpPr>
      <xdr:spPr>
        <a:xfrm>
          <a:off x="83820" y="243840"/>
          <a:ext cx="5806440" cy="1272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800" b="1">
              <a:latin typeface="Book Antiqua" panose="02040602050305030304" pitchFamily="18" charset="0"/>
              <a:cs typeface="Arial" panose="020B0604020202020204" pitchFamily="34" charset="0"/>
            </a:rPr>
            <a:t>(3)Bank and Institutional Lenders</a:t>
          </a:r>
        </a:p>
        <a:p>
          <a:pPr algn="l"/>
          <a:r>
            <a:rPr lang="en-IN" sz="1400" b="0">
              <a:latin typeface="Book Antiqua" panose="02040602050305030304" pitchFamily="18" charset="0"/>
              <a:cs typeface="Arial" panose="020B0604020202020204" pitchFamily="34" charset="0"/>
            </a:rPr>
            <a:t>Bank lenders typically comprises of commercial banks, savings and loan institutions and finance companies, whereas the institutional lenders consists of hedge funds, pension funds, insurance companies and collateralized debt obligation funds (CDO).</a:t>
          </a:r>
        </a:p>
      </xdr:txBody>
    </xdr:sp>
    <xdr:clientData/>
  </xdr:oneCellAnchor>
  <xdr:oneCellAnchor>
    <xdr:from>
      <xdr:col>2</xdr:col>
      <xdr:colOff>129540</xdr:colOff>
      <xdr:row>8</xdr:row>
      <xdr:rowOff>190500</xdr:rowOff>
    </xdr:from>
    <xdr:ext cx="5602025" cy="1272540"/>
    <xdr:sp macro="" textlink="">
      <xdr:nvSpPr>
        <xdr:cNvPr id="7" name="TextBox 6">
          <a:extLst>
            <a:ext uri="{FF2B5EF4-FFF2-40B4-BE49-F238E27FC236}">
              <a16:creationId xmlns:a16="http://schemas.microsoft.com/office/drawing/2014/main" id="{EB062DF8-6FD4-4E56-8F24-6AB912253194}"/>
            </a:ext>
          </a:extLst>
        </xdr:cNvPr>
        <xdr:cNvSpPr txBox="1"/>
      </xdr:nvSpPr>
      <xdr:spPr>
        <a:xfrm>
          <a:off x="2191910" y="1830457"/>
          <a:ext cx="5602025" cy="1272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800" b="1">
              <a:latin typeface="Book Antiqua" panose="02040602050305030304" pitchFamily="18" charset="0"/>
              <a:cs typeface="Arial" panose="020B0604020202020204" pitchFamily="34" charset="0"/>
            </a:rPr>
            <a:t>(4)Bond Investors</a:t>
          </a:r>
        </a:p>
        <a:p>
          <a:pPr algn="l"/>
          <a:r>
            <a:rPr lang="en-IN" sz="1400" b="0">
              <a:latin typeface="Book Antiqua" panose="02040602050305030304" pitchFamily="18" charset="0"/>
              <a:cs typeface="Arial" panose="020B0604020202020204" pitchFamily="34" charset="0"/>
            </a:rPr>
            <a:t>Bank lenders typically comprises of commercial banks, savings and loan institutions and finance companies, whereas the institutional lenders consists of hedge funds, pension funds, insurance companies and collateralized debt obligation funds (CDO).</a:t>
          </a:r>
        </a:p>
      </xdr:txBody>
    </xdr:sp>
    <xdr:clientData/>
  </xdr:oneCellAnchor>
  <xdr:oneCellAnchor>
    <xdr:from>
      <xdr:col>1</xdr:col>
      <xdr:colOff>99060</xdr:colOff>
      <xdr:row>16</xdr:row>
      <xdr:rowOff>7620</xdr:rowOff>
    </xdr:from>
    <xdr:ext cx="7612380" cy="3086100"/>
    <xdr:sp macro="" textlink="">
      <xdr:nvSpPr>
        <xdr:cNvPr id="8" name="TextBox 7">
          <a:extLst>
            <a:ext uri="{FF2B5EF4-FFF2-40B4-BE49-F238E27FC236}">
              <a16:creationId xmlns:a16="http://schemas.microsoft.com/office/drawing/2014/main" id="{843832B4-D41B-4092-9E71-A599CDD108A9}"/>
            </a:ext>
          </a:extLst>
        </xdr:cNvPr>
        <xdr:cNvSpPr txBox="1"/>
      </xdr:nvSpPr>
      <xdr:spPr>
        <a:xfrm>
          <a:off x="243840" y="3177540"/>
          <a:ext cx="7612380" cy="3086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800" b="1">
              <a:latin typeface="Book Antiqua" panose="02040602050305030304" pitchFamily="18" charset="0"/>
              <a:cs typeface="Arial" panose="020B0604020202020204" pitchFamily="34" charset="0"/>
            </a:rPr>
            <a:t>(5)</a:t>
          </a:r>
          <a:r>
            <a:rPr lang="en-IN" sz="1800" b="1" baseline="0">
              <a:latin typeface="Book Antiqua" panose="02040602050305030304" pitchFamily="18" charset="0"/>
              <a:cs typeface="Arial" panose="020B0604020202020204" pitchFamily="34" charset="0"/>
            </a:rPr>
            <a:t> Target Company </a:t>
          </a:r>
        </a:p>
        <a:p>
          <a:pPr algn="l"/>
          <a:r>
            <a:rPr lang="en-IN" sz="1400" b="0" i="0">
              <a:solidFill>
                <a:schemeClr val="tx1"/>
              </a:solidFill>
              <a:effectLst/>
              <a:latin typeface="Book Antiqua" panose="02040602050305030304" pitchFamily="18" charset="0"/>
              <a:ea typeface="+mn-ea"/>
              <a:cs typeface="+mn-cs"/>
            </a:rPr>
            <a:t>Management of the target plays a crucial role in the marketing the target to its potential buyers and lenders. They work closely with the I-bankers for preparing the marketing collaterals and financials. They represent the face of the company.</a:t>
          </a:r>
        </a:p>
        <a:p>
          <a:pPr algn="l"/>
          <a:r>
            <a:rPr lang="en-IN" sz="1400" b="0">
              <a:latin typeface="Book Antiqua" panose="02040602050305030304" pitchFamily="18" charset="0"/>
              <a:cs typeface="Arial" panose="020B0604020202020204" pitchFamily="34" charset="0"/>
            </a:rPr>
            <a:t>In an LBO, a strong management at the target can create tangible value by driving favorable terms on financing and pricing, and providing comfort to the sponsors to stretch the valuation.</a:t>
          </a:r>
        </a:p>
        <a:p>
          <a:pPr algn="l"/>
          <a:r>
            <a:rPr lang="en-IN" sz="1400" b="0">
              <a:latin typeface="Book Antiqua" panose="02040602050305030304" pitchFamily="18" charset="0"/>
              <a:cs typeface="Arial" panose="020B0604020202020204" pitchFamily="34" charset="0"/>
            </a:rPr>
            <a:t>Post-LBO transaction, the management holds a meaningful equity in the company. Several layers of its management also have an opportunity to participate in a stock option based compensation package, which is generally tied to the financial targets of the company.This structure provides the management with an incentive to improve the company’s performance. As a result, management interests are aligned with that of the sponsor in pursuing a superior performance.</a:t>
          </a:r>
        </a:p>
      </xdr:txBody>
    </xdr:sp>
    <xdr:clientData/>
  </xdr:oneCellAnchor>
  <xdr:twoCellAnchor editAs="oneCell">
    <xdr:from>
      <xdr:col>0</xdr:col>
      <xdr:colOff>91440</xdr:colOff>
      <xdr:row>8</xdr:row>
      <xdr:rowOff>137160</xdr:rowOff>
    </xdr:from>
    <xdr:to>
      <xdr:col>2</xdr:col>
      <xdr:colOff>83820</xdr:colOff>
      <xdr:row>14</xdr:row>
      <xdr:rowOff>175261</xdr:rowOff>
    </xdr:to>
    <xdr:pic>
      <xdr:nvPicPr>
        <xdr:cNvPr id="9" name="Picture 8" descr="How to Use Leveraged Buyouts to Acquire Companies">
          <a:extLst>
            <a:ext uri="{FF2B5EF4-FFF2-40B4-BE49-F238E27FC236}">
              <a16:creationId xmlns:a16="http://schemas.microsoft.com/office/drawing/2014/main" id="{5150D00F-5269-4A93-891A-F434DAAC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 y="1722120"/>
          <a:ext cx="2057400" cy="1226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784859</xdr:colOff>
      <xdr:row>1</xdr:row>
      <xdr:rowOff>182880</xdr:rowOff>
    </xdr:from>
    <xdr:to>
      <xdr:col>7</xdr:col>
      <xdr:colOff>688946</xdr:colOff>
      <xdr:row>8</xdr:row>
      <xdr:rowOff>11264</xdr:rowOff>
    </xdr:to>
    <xdr:pic>
      <xdr:nvPicPr>
        <xdr:cNvPr id="10" name="Picture 9" descr="bonds as an investment option ...">
          <a:extLst>
            <a:ext uri="{FF2B5EF4-FFF2-40B4-BE49-F238E27FC236}">
              <a16:creationId xmlns:a16="http://schemas.microsoft.com/office/drawing/2014/main" id="{B30ACF41-A5D8-45EC-88C8-A84C2B4958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69279" y="381000"/>
          <a:ext cx="2106267"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BB416-CF7B-4577-A064-65CD70FEF373}">
  <dimension ref="A1:H32"/>
  <sheetViews>
    <sheetView showGridLines="0" tabSelected="1" view="pageLayout" zoomScale="70" zoomScaleNormal="100" zoomScalePageLayoutView="70" workbookViewId="0">
      <selection activeCell="B4" sqref="B4"/>
    </sheetView>
  </sheetViews>
  <sheetFormatPr defaultRowHeight="15.6" x14ac:dyDescent="0.3"/>
  <cols>
    <col min="1" max="1" width="1.8984375" customWidth="1"/>
    <col min="2" max="2" width="24.69921875" customWidth="1"/>
    <col min="3" max="3" width="13" bestFit="1" customWidth="1"/>
    <col min="4" max="4" width="13.296875" customWidth="1"/>
    <col min="5" max="5" width="9.8984375" customWidth="1"/>
    <col min="6" max="6" width="15.09765625" customWidth="1"/>
    <col min="7" max="7" width="13.19921875" customWidth="1"/>
    <col min="8" max="8" width="16.3984375" customWidth="1"/>
    <col min="9" max="9" width="8.796875" customWidth="1"/>
  </cols>
  <sheetData>
    <row r="1" spans="1:8" x14ac:dyDescent="0.3">
      <c r="A1" s="42"/>
      <c r="B1" s="42"/>
      <c r="C1" s="42"/>
      <c r="D1" s="42"/>
      <c r="E1" s="42"/>
      <c r="F1" s="42"/>
      <c r="G1" s="42"/>
      <c r="H1" s="42"/>
    </row>
    <row r="2" spans="1:8" x14ac:dyDescent="0.3">
      <c r="A2" s="42"/>
      <c r="B2" s="42"/>
      <c r="C2" s="42"/>
      <c r="D2" s="42"/>
      <c r="E2" s="42"/>
      <c r="F2" s="42"/>
      <c r="G2" s="42"/>
      <c r="H2" s="42"/>
    </row>
    <row r="3" spans="1:8" x14ac:dyDescent="0.3">
      <c r="A3" s="42"/>
      <c r="B3" s="42"/>
      <c r="C3" s="42"/>
      <c r="D3" s="42"/>
      <c r="E3" s="42"/>
      <c r="F3" s="42"/>
      <c r="G3" s="42"/>
      <c r="H3" s="42"/>
    </row>
    <row r="4" spans="1:8" x14ac:dyDescent="0.3">
      <c r="A4" s="42"/>
      <c r="B4" s="42"/>
      <c r="C4" s="42"/>
      <c r="D4" s="42"/>
      <c r="E4" s="42"/>
      <c r="F4" s="42"/>
      <c r="G4" s="42"/>
      <c r="H4" s="42"/>
    </row>
    <row r="5" spans="1:8" x14ac:dyDescent="0.3">
      <c r="A5" s="42"/>
      <c r="B5" s="53" t="s">
        <v>28</v>
      </c>
      <c r="C5" s="53"/>
      <c r="D5" s="53"/>
      <c r="E5" s="53"/>
      <c r="F5" s="53"/>
      <c r="G5" s="53"/>
      <c r="H5" s="53"/>
    </row>
    <row r="6" spans="1:8" x14ac:dyDescent="0.3">
      <c r="A6" s="42"/>
      <c r="B6" s="53"/>
      <c r="C6" s="53"/>
      <c r="D6" s="53"/>
      <c r="E6" s="53"/>
      <c r="F6" s="53"/>
      <c r="G6" s="53"/>
      <c r="H6" s="53"/>
    </row>
    <row r="7" spans="1:8" x14ac:dyDescent="0.3">
      <c r="A7" s="42"/>
      <c r="B7" s="53"/>
      <c r="C7" s="53"/>
      <c r="D7" s="53"/>
      <c r="E7" s="53"/>
      <c r="F7" s="53"/>
      <c r="G7" s="53"/>
      <c r="H7" s="53"/>
    </row>
    <row r="8" spans="1:8" x14ac:dyDescent="0.3">
      <c r="A8" s="42"/>
      <c r="B8" s="42"/>
      <c r="C8" s="42"/>
      <c r="D8" s="42"/>
      <c r="E8" s="42"/>
      <c r="F8" s="42"/>
      <c r="G8" s="42"/>
      <c r="H8" s="42"/>
    </row>
    <row r="9" spans="1:8" x14ac:dyDescent="0.3">
      <c r="A9" s="42"/>
      <c r="B9" s="42"/>
      <c r="C9" s="42"/>
      <c r="D9" s="42"/>
      <c r="E9" s="42"/>
      <c r="F9" s="42"/>
      <c r="G9" s="42"/>
      <c r="H9" s="42"/>
    </row>
    <row r="10" spans="1:8" x14ac:dyDescent="0.3">
      <c r="A10" s="42"/>
      <c r="B10" s="44"/>
      <c r="C10" s="45"/>
      <c r="D10" s="46"/>
      <c r="E10" s="43"/>
      <c r="F10" s="43"/>
      <c r="G10" s="43"/>
      <c r="H10" s="43"/>
    </row>
    <row r="11" spans="1:8" x14ac:dyDescent="0.3">
      <c r="A11" s="42"/>
      <c r="B11" s="43"/>
      <c r="C11" s="43"/>
      <c r="D11" s="43"/>
      <c r="E11" s="43"/>
      <c r="F11" s="43"/>
      <c r="G11" s="43"/>
      <c r="H11" s="43"/>
    </row>
    <row r="12" spans="1:8" x14ac:dyDescent="0.3">
      <c r="A12" s="42"/>
      <c r="B12" s="42"/>
      <c r="C12" s="42"/>
      <c r="D12" s="42"/>
      <c r="E12" s="42"/>
      <c r="F12" s="42"/>
      <c r="G12" s="42"/>
      <c r="H12" s="42"/>
    </row>
    <row r="13" spans="1:8" x14ac:dyDescent="0.3">
      <c r="A13" s="42"/>
      <c r="B13" s="42"/>
      <c r="C13" s="42"/>
      <c r="D13" s="42"/>
      <c r="E13" s="42"/>
      <c r="F13" s="42"/>
      <c r="G13" s="42"/>
      <c r="H13" s="42"/>
    </row>
    <row r="14" spans="1:8" x14ac:dyDescent="0.3">
      <c r="A14" s="42"/>
      <c r="B14" s="42"/>
      <c r="C14" s="42"/>
      <c r="D14" s="42"/>
      <c r="E14" s="42"/>
      <c r="F14" s="42"/>
      <c r="G14" s="42"/>
      <c r="H14" s="42"/>
    </row>
    <row r="15" spans="1:8" x14ac:dyDescent="0.3">
      <c r="A15" s="42"/>
      <c r="B15" s="42"/>
      <c r="C15" s="42"/>
      <c r="D15" s="42"/>
      <c r="E15" s="42"/>
      <c r="F15" s="42"/>
      <c r="G15" s="42"/>
      <c r="H15" s="42"/>
    </row>
    <row r="16" spans="1:8" x14ac:dyDescent="0.3">
      <c r="A16" s="42"/>
      <c r="B16" s="42"/>
      <c r="C16" s="42"/>
      <c r="D16" s="42"/>
      <c r="E16" s="42"/>
      <c r="F16" s="42"/>
      <c r="G16" s="42"/>
      <c r="H16" s="42"/>
    </row>
    <row r="17" spans="1:8" x14ac:dyDescent="0.3">
      <c r="A17" s="42"/>
      <c r="B17" s="42"/>
      <c r="C17" s="42"/>
      <c r="D17" s="42"/>
      <c r="E17" s="42"/>
      <c r="F17" s="42"/>
      <c r="G17" s="42"/>
      <c r="H17" s="42"/>
    </row>
    <row r="18" spans="1:8" x14ac:dyDescent="0.3">
      <c r="A18" s="42"/>
      <c r="B18" s="47"/>
      <c r="C18" s="48"/>
      <c r="D18" s="49"/>
      <c r="E18" s="50"/>
      <c r="F18" s="48"/>
      <c r="G18" s="48"/>
      <c r="H18" s="48"/>
    </row>
    <row r="19" spans="1:8" x14ac:dyDescent="0.3">
      <c r="A19" s="42"/>
      <c r="B19" s="47"/>
      <c r="C19" s="42"/>
      <c r="D19" s="49"/>
      <c r="E19" s="50"/>
      <c r="F19" s="48"/>
      <c r="G19" s="48"/>
      <c r="H19" s="48"/>
    </row>
    <row r="20" spans="1:8" x14ac:dyDescent="0.3">
      <c r="A20" s="42"/>
      <c r="B20" s="42"/>
      <c r="C20" s="42"/>
      <c r="D20" s="42"/>
      <c r="E20" s="42"/>
      <c r="F20" s="42"/>
      <c r="G20" s="42"/>
      <c r="H20" s="42"/>
    </row>
    <row r="21" spans="1:8" x14ac:dyDescent="0.3">
      <c r="A21" s="42"/>
      <c r="B21" s="42"/>
      <c r="C21" s="42"/>
      <c r="D21" s="42"/>
      <c r="E21" s="42"/>
      <c r="F21" s="42"/>
      <c r="G21" s="42"/>
      <c r="H21" s="42"/>
    </row>
    <row r="22" spans="1:8" x14ac:dyDescent="0.3">
      <c r="A22" s="42"/>
      <c r="B22" s="42"/>
      <c r="C22" s="42"/>
      <c r="D22" s="42"/>
      <c r="E22" s="42"/>
      <c r="F22" s="42"/>
      <c r="G22" s="42"/>
      <c r="H22" s="42"/>
    </row>
    <row r="23" spans="1:8" x14ac:dyDescent="0.3">
      <c r="A23" s="42"/>
      <c r="B23" s="43"/>
      <c r="C23" s="46"/>
      <c r="D23" s="43"/>
      <c r="E23" s="43"/>
      <c r="F23" s="43"/>
      <c r="G23" s="43"/>
      <c r="H23" s="43"/>
    </row>
    <row r="24" spans="1:8" x14ac:dyDescent="0.3">
      <c r="A24" s="42"/>
      <c r="B24" s="43"/>
      <c r="C24" s="43"/>
      <c r="D24" s="43"/>
      <c r="E24" s="43"/>
      <c r="F24" s="43"/>
      <c r="G24" s="43"/>
      <c r="H24" s="43"/>
    </row>
    <row r="25" spans="1:8" x14ac:dyDescent="0.3">
      <c r="A25" s="42"/>
      <c r="B25" s="43"/>
      <c r="C25" s="46"/>
      <c r="D25" s="43"/>
      <c r="E25" s="43"/>
      <c r="F25" s="43"/>
      <c r="G25" s="43"/>
      <c r="H25" s="43"/>
    </row>
    <row r="26" spans="1:8" x14ac:dyDescent="0.3">
      <c r="A26" s="42"/>
      <c r="B26" s="43"/>
      <c r="C26" s="51"/>
      <c r="D26" s="52"/>
      <c r="E26" s="43"/>
      <c r="F26" s="43"/>
      <c r="G26" s="43"/>
      <c r="H26" s="43"/>
    </row>
    <row r="27" spans="1:8" x14ac:dyDescent="0.3">
      <c r="A27" s="42"/>
      <c r="B27" s="42"/>
      <c r="C27" s="42"/>
      <c r="D27" s="42"/>
      <c r="E27" s="42"/>
      <c r="F27" s="42"/>
      <c r="G27" s="42"/>
      <c r="H27" s="42"/>
    </row>
    <row r="28" spans="1:8" x14ac:dyDescent="0.3">
      <c r="A28" s="42"/>
      <c r="B28" s="42"/>
      <c r="C28" s="42"/>
      <c r="D28" s="42"/>
      <c r="E28" s="42"/>
      <c r="F28" s="42"/>
      <c r="G28" s="42"/>
      <c r="H28" s="42"/>
    </row>
    <row r="29" spans="1:8" x14ac:dyDescent="0.3">
      <c r="A29" s="42"/>
      <c r="B29" s="42"/>
      <c r="C29" s="42"/>
      <c r="D29" s="42"/>
      <c r="E29" s="42"/>
      <c r="F29" s="42"/>
      <c r="G29" s="42"/>
      <c r="H29" s="42"/>
    </row>
    <row r="30" spans="1:8" x14ac:dyDescent="0.3">
      <c r="A30" s="42"/>
      <c r="B30" s="42"/>
      <c r="C30" s="42"/>
      <c r="D30" s="42"/>
      <c r="E30" s="42"/>
      <c r="F30" s="42"/>
      <c r="G30" s="42"/>
      <c r="H30" s="42"/>
    </row>
    <row r="31" spans="1:8" x14ac:dyDescent="0.3">
      <c r="A31" s="42"/>
      <c r="B31" s="42"/>
      <c r="C31" s="42"/>
      <c r="D31" s="42"/>
      <c r="E31" s="42"/>
      <c r="F31" s="42"/>
      <c r="G31" s="42"/>
      <c r="H31" s="42"/>
    </row>
    <row r="32" spans="1:8" ht="22.2" customHeight="1" x14ac:dyDescent="0.3">
      <c r="A32" s="42"/>
      <c r="B32" s="42"/>
      <c r="C32" s="42"/>
      <c r="D32" s="42"/>
      <c r="E32" s="42"/>
      <c r="F32" s="42"/>
      <c r="G32" s="42"/>
      <c r="H32" s="42"/>
    </row>
  </sheetData>
  <mergeCells count="1">
    <mergeCell ref="B5:H7"/>
  </mergeCells>
  <pageMargins left="0" right="0" top="0" bottom="0" header="0" footer="0"/>
  <pageSetup scale="12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44E33-7707-4663-8FD8-C55F24227543}">
  <dimension ref="B2:H26"/>
  <sheetViews>
    <sheetView showGridLines="0" view="pageLayout" zoomScaleNormal="100" workbookViewId="0">
      <selection activeCell="B2" sqref="B2:H4"/>
    </sheetView>
  </sheetViews>
  <sheetFormatPr defaultRowHeight="15.6" x14ac:dyDescent="0.3"/>
  <cols>
    <col min="1" max="1" width="1.8984375" customWidth="1"/>
    <col min="2" max="2" width="24.69921875" customWidth="1"/>
    <col min="3" max="3" width="13" bestFit="1" customWidth="1"/>
    <col min="4" max="4" width="13.296875" customWidth="1"/>
    <col min="5" max="5" width="9.8984375" customWidth="1"/>
    <col min="6" max="6" width="15.09765625" customWidth="1"/>
    <col min="7" max="7" width="13.19921875" customWidth="1"/>
    <col min="8" max="8" width="11.8984375" bestFit="1" customWidth="1"/>
    <col min="9" max="9" width="8.796875" customWidth="1"/>
  </cols>
  <sheetData>
    <row r="2" spans="2:8" x14ac:dyDescent="0.3">
      <c r="B2" s="40" t="s">
        <v>25</v>
      </c>
      <c r="C2" s="40"/>
      <c r="D2" s="40"/>
      <c r="E2" s="40"/>
      <c r="F2" s="40"/>
      <c r="G2" s="40"/>
      <c r="H2" s="40"/>
    </row>
    <row r="3" spans="2:8" x14ac:dyDescent="0.3">
      <c r="B3" s="40"/>
      <c r="C3" s="40"/>
      <c r="D3" s="40"/>
      <c r="E3" s="40"/>
      <c r="F3" s="40"/>
      <c r="G3" s="40"/>
      <c r="H3" s="40"/>
    </row>
    <row r="4" spans="2:8" x14ac:dyDescent="0.3">
      <c r="B4" s="40"/>
      <c r="C4" s="40"/>
      <c r="D4" s="40"/>
      <c r="E4" s="40"/>
      <c r="F4" s="40"/>
      <c r="G4" s="40"/>
      <c r="H4" s="40"/>
    </row>
    <row r="5" spans="2:8" x14ac:dyDescent="0.3">
      <c r="B5" s="26"/>
      <c r="C5" s="24"/>
      <c r="D5" s="26"/>
      <c r="E5" s="26"/>
      <c r="F5" s="26"/>
      <c r="G5" s="26"/>
      <c r="H5" s="26"/>
    </row>
    <row r="6" spans="2:8" x14ac:dyDescent="0.3">
      <c r="B6" s="26"/>
      <c r="C6" s="27"/>
      <c r="D6" s="26"/>
      <c r="E6" s="26"/>
      <c r="F6" s="26"/>
      <c r="G6" s="26"/>
      <c r="H6" s="26"/>
    </row>
    <row r="7" spans="2:8" x14ac:dyDescent="0.3">
      <c r="B7" s="21"/>
      <c r="C7" s="22"/>
      <c r="D7" s="26"/>
      <c r="E7" s="26"/>
      <c r="F7" s="26"/>
      <c r="G7" s="26"/>
      <c r="H7" s="26"/>
    </row>
    <row r="8" spans="2:8" x14ac:dyDescent="0.3">
      <c r="B8" s="21"/>
      <c r="C8" s="22"/>
      <c r="D8" s="26"/>
      <c r="E8" s="26"/>
      <c r="F8" s="26"/>
      <c r="G8" s="26"/>
      <c r="H8" s="26"/>
    </row>
    <row r="9" spans="2:8" x14ac:dyDescent="0.3">
      <c r="B9" s="23"/>
      <c r="C9" s="24"/>
      <c r="D9" s="28"/>
      <c r="E9" s="26"/>
      <c r="F9" s="26"/>
      <c r="G9" s="26"/>
      <c r="H9" s="26"/>
    </row>
    <row r="10" spans="2:8" x14ac:dyDescent="0.3">
      <c r="B10" s="23"/>
      <c r="C10" s="25"/>
      <c r="D10" s="28"/>
      <c r="E10" s="26"/>
      <c r="F10" s="26"/>
      <c r="G10" s="26"/>
      <c r="H10" s="26"/>
    </row>
    <row r="11" spans="2:8" x14ac:dyDescent="0.3">
      <c r="B11" s="26"/>
      <c r="C11" s="26"/>
      <c r="D11" s="26"/>
      <c r="E11" s="26"/>
      <c r="F11" s="26"/>
      <c r="G11" s="26"/>
      <c r="H11" s="26"/>
    </row>
    <row r="12" spans="2:8" x14ac:dyDescent="0.3">
      <c r="B12" s="26"/>
      <c r="D12" s="26"/>
      <c r="E12" s="26"/>
      <c r="F12" s="26"/>
      <c r="G12" s="26"/>
      <c r="H12" s="26"/>
    </row>
    <row r="13" spans="2:8" x14ac:dyDescent="0.3">
      <c r="B13" s="26"/>
      <c r="C13" s="26"/>
      <c r="D13" s="26"/>
      <c r="E13" s="26"/>
      <c r="F13" s="26"/>
      <c r="G13" s="26"/>
      <c r="H13" s="26"/>
    </row>
    <row r="14" spans="2:8" x14ac:dyDescent="0.3">
      <c r="B14" s="29"/>
      <c r="C14" s="30"/>
      <c r="D14" s="30"/>
      <c r="E14" s="30"/>
      <c r="F14" s="30"/>
      <c r="G14" s="30"/>
      <c r="H14" s="30"/>
    </row>
    <row r="15" spans="2:8" x14ac:dyDescent="0.3">
      <c r="B15" s="31"/>
      <c r="C15" s="32"/>
      <c r="D15" s="32"/>
      <c r="E15" s="33"/>
      <c r="F15" s="32"/>
      <c r="G15" s="32"/>
      <c r="H15" s="32"/>
    </row>
    <row r="16" spans="2:8" x14ac:dyDescent="0.3">
      <c r="B16" s="31"/>
      <c r="C16" s="32"/>
      <c r="D16" s="34"/>
      <c r="E16" s="33"/>
      <c r="F16" s="32"/>
      <c r="G16" s="32"/>
      <c r="H16" s="32"/>
    </row>
    <row r="17" spans="2:8" x14ac:dyDescent="0.3">
      <c r="B17" s="31"/>
      <c r="C17" s="32"/>
      <c r="D17" s="34"/>
      <c r="E17" s="33"/>
      <c r="F17" s="32"/>
      <c r="G17" s="32"/>
      <c r="H17" s="32"/>
    </row>
    <row r="18" spans="2:8" x14ac:dyDescent="0.3">
      <c r="B18" s="31"/>
      <c r="C18" s="32"/>
      <c r="D18" s="34"/>
      <c r="E18" s="33"/>
      <c r="F18" s="32"/>
      <c r="G18" s="32"/>
      <c r="H18" s="32"/>
    </row>
    <row r="19" spans="2:8" x14ac:dyDescent="0.3">
      <c r="B19" s="31"/>
      <c r="C19" s="32"/>
      <c r="D19" s="34"/>
      <c r="E19" s="33"/>
      <c r="F19" s="32"/>
      <c r="G19" s="32"/>
      <c r="H19" s="32"/>
    </row>
    <row r="20" spans="2:8" x14ac:dyDescent="0.3">
      <c r="B20" s="31"/>
      <c r="C20" s="32"/>
      <c r="D20" s="34"/>
      <c r="E20" s="33"/>
      <c r="F20" s="32"/>
      <c r="G20" s="32"/>
      <c r="H20" s="32"/>
    </row>
    <row r="21" spans="2:8" x14ac:dyDescent="0.3">
      <c r="B21" s="26"/>
      <c r="D21" s="26"/>
      <c r="E21" s="26"/>
      <c r="F21" s="26"/>
      <c r="G21" s="26"/>
      <c r="H21" s="26"/>
    </row>
    <row r="22" spans="2:8" x14ac:dyDescent="0.3">
      <c r="B22" s="26"/>
      <c r="C22" s="35"/>
      <c r="D22" s="26"/>
      <c r="E22" s="26"/>
      <c r="F22" s="26"/>
      <c r="G22" s="26"/>
      <c r="H22" s="26"/>
    </row>
    <row r="23" spans="2:8" x14ac:dyDescent="0.3">
      <c r="B23" s="26"/>
      <c r="C23" s="28"/>
      <c r="D23" s="26"/>
      <c r="E23" s="26"/>
      <c r="F23" s="26"/>
      <c r="G23" s="26"/>
      <c r="H23" s="26"/>
    </row>
    <row r="24" spans="2:8" x14ac:dyDescent="0.3">
      <c r="B24" s="26"/>
      <c r="C24" s="26"/>
      <c r="D24" s="26"/>
      <c r="E24" s="26"/>
      <c r="F24" s="26"/>
      <c r="G24" s="26"/>
      <c r="H24" s="26"/>
    </row>
    <row r="25" spans="2:8" x14ac:dyDescent="0.3">
      <c r="B25" s="26"/>
      <c r="C25" s="28"/>
      <c r="D25" s="26"/>
      <c r="E25" s="26"/>
      <c r="F25" s="26"/>
      <c r="G25" s="26"/>
      <c r="H25" s="26"/>
    </row>
    <row r="26" spans="2:8" x14ac:dyDescent="0.3">
      <c r="B26" s="26"/>
      <c r="C26" s="36"/>
      <c r="D26" s="35"/>
      <c r="E26" s="26"/>
      <c r="F26" s="26"/>
      <c r="G26" s="26"/>
      <c r="H26" s="26"/>
    </row>
  </sheetData>
  <mergeCells count="1">
    <mergeCell ref="B2:H4"/>
  </mergeCells>
  <pageMargins left="0" right="0" top="0" bottom="0" header="0" footer="0"/>
  <pageSetup scale="12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8F008-E01F-4EF4-8633-B49FB6D3D9AF}">
  <dimension ref="B2:H26"/>
  <sheetViews>
    <sheetView showGridLines="0" showWhiteSpace="0" view="pageLayout" zoomScaleNormal="100" workbookViewId="0">
      <selection activeCell="H30" sqref="H30"/>
    </sheetView>
  </sheetViews>
  <sheetFormatPr defaultRowHeight="15.6" x14ac:dyDescent="0.3"/>
  <cols>
    <col min="1" max="1" width="1.8984375" customWidth="1"/>
    <col min="2" max="2" width="24.69921875" customWidth="1"/>
    <col min="3" max="3" width="13" bestFit="1" customWidth="1"/>
    <col min="4" max="4" width="13.296875" customWidth="1"/>
    <col min="5" max="5" width="9.8984375" customWidth="1"/>
    <col min="6" max="6" width="15.09765625" customWidth="1"/>
    <col min="7" max="7" width="13.19921875" customWidth="1"/>
    <col min="8" max="8" width="11.8984375" bestFit="1" customWidth="1"/>
  </cols>
  <sheetData>
    <row r="2" spans="2:8" x14ac:dyDescent="0.3">
      <c r="B2" s="40" t="s">
        <v>26</v>
      </c>
      <c r="C2" s="40"/>
      <c r="D2" s="40"/>
      <c r="E2" s="40"/>
      <c r="F2" s="40"/>
      <c r="G2" s="40"/>
      <c r="H2" s="40"/>
    </row>
    <row r="3" spans="2:8" x14ac:dyDescent="0.3">
      <c r="B3" s="40"/>
      <c r="C3" s="40"/>
      <c r="D3" s="40"/>
      <c r="E3" s="40"/>
      <c r="F3" s="40"/>
      <c r="G3" s="40"/>
      <c r="H3" s="40"/>
    </row>
    <row r="4" spans="2:8" x14ac:dyDescent="0.3">
      <c r="B4" s="40"/>
      <c r="C4" s="40"/>
      <c r="D4" s="40"/>
      <c r="E4" s="40"/>
      <c r="F4" s="40"/>
      <c r="G4" s="40"/>
      <c r="H4" s="40"/>
    </row>
    <row r="5" spans="2:8" x14ac:dyDescent="0.3">
      <c r="B5" s="26"/>
      <c r="C5" s="24"/>
      <c r="D5" s="26"/>
      <c r="E5" s="26"/>
      <c r="F5" s="26"/>
      <c r="G5" s="26"/>
      <c r="H5" s="26"/>
    </row>
    <row r="6" spans="2:8" x14ac:dyDescent="0.3">
      <c r="B6" s="26"/>
      <c r="C6" s="27"/>
      <c r="D6" s="26"/>
      <c r="E6" s="26"/>
      <c r="F6" s="26"/>
      <c r="G6" s="26"/>
      <c r="H6" s="26"/>
    </row>
    <row r="7" spans="2:8" x14ac:dyDescent="0.3">
      <c r="B7" s="21"/>
      <c r="C7" s="22"/>
      <c r="D7" s="26"/>
      <c r="E7" s="26"/>
      <c r="F7" s="26"/>
      <c r="G7" s="26"/>
      <c r="H7" s="26"/>
    </row>
    <row r="8" spans="2:8" x14ac:dyDescent="0.3">
      <c r="B8" s="21"/>
      <c r="C8" s="22"/>
      <c r="D8" s="26"/>
      <c r="E8" s="26"/>
      <c r="F8" s="26"/>
      <c r="G8" s="26"/>
      <c r="H8" s="26"/>
    </row>
    <row r="9" spans="2:8" x14ac:dyDescent="0.3">
      <c r="B9" s="23"/>
      <c r="C9" s="24"/>
      <c r="D9" s="28"/>
      <c r="E9" s="26"/>
      <c r="F9" s="26"/>
      <c r="G9" s="26"/>
      <c r="H9" s="26"/>
    </row>
    <row r="10" spans="2:8" x14ac:dyDescent="0.3">
      <c r="B10" s="23"/>
      <c r="C10" s="25"/>
      <c r="D10" s="28"/>
      <c r="E10" s="26"/>
      <c r="F10" s="26"/>
      <c r="G10" s="26"/>
      <c r="H10" s="26"/>
    </row>
    <row r="11" spans="2:8" x14ac:dyDescent="0.3">
      <c r="B11" s="26"/>
      <c r="C11" s="26"/>
      <c r="D11" s="26"/>
      <c r="E11" s="26"/>
      <c r="F11" s="26"/>
      <c r="G11" s="26"/>
      <c r="H11" s="26"/>
    </row>
    <row r="12" spans="2:8" x14ac:dyDescent="0.3">
      <c r="B12" s="26"/>
      <c r="D12" s="26"/>
      <c r="E12" s="26"/>
      <c r="F12" s="26"/>
      <c r="G12" s="26"/>
      <c r="H12" s="26"/>
    </row>
    <row r="13" spans="2:8" x14ac:dyDescent="0.3">
      <c r="B13" s="26"/>
      <c r="C13" s="26"/>
      <c r="D13" s="26"/>
      <c r="E13" s="26"/>
      <c r="F13" s="26"/>
      <c r="G13" s="26"/>
      <c r="H13" s="26"/>
    </row>
    <row r="14" spans="2:8" x14ac:dyDescent="0.3">
      <c r="B14" s="29"/>
      <c r="C14" s="30"/>
      <c r="D14" s="30"/>
      <c r="E14" s="30"/>
      <c r="F14" s="30"/>
      <c r="G14" s="30"/>
      <c r="H14" s="30"/>
    </row>
    <row r="15" spans="2:8" x14ac:dyDescent="0.3">
      <c r="B15" s="31"/>
      <c r="C15" s="32"/>
      <c r="D15" s="32"/>
      <c r="E15" s="33"/>
      <c r="F15" s="32"/>
      <c r="G15" s="32"/>
      <c r="H15" s="32"/>
    </row>
    <row r="16" spans="2:8" x14ac:dyDescent="0.3">
      <c r="B16" s="31"/>
      <c r="C16" s="32"/>
      <c r="D16" s="34"/>
      <c r="E16" s="33"/>
      <c r="F16" s="32"/>
      <c r="G16" s="32"/>
      <c r="H16" s="32"/>
    </row>
    <row r="17" spans="2:8" x14ac:dyDescent="0.3">
      <c r="B17" s="31"/>
      <c r="C17" s="32"/>
      <c r="D17" s="34"/>
      <c r="E17" s="33"/>
      <c r="F17" s="32"/>
      <c r="G17" s="32"/>
      <c r="H17" s="32"/>
    </row>
    <row r="18" spans="2:8" x14ac:dyDescent="0.3">
      <c r="B18" s="31"/>
      <c r="C18" s="32"/>
      <c r="D18" s="34"/>
      <c r="E18" s="33"/>
      <c r="F18" s="32"/>
      <c r="G18" s="32"/>
      <c r="H18" s="32"/>
    </row>
    <row r="19" spans="2:8" x14ac:dyDescent="0.3">
      <c r="B19" s="31"/>
      <c r="C19" s="32"/>
      <c r="D19" s="34"/>
      <c r="E19" s="33"/>
      <c r="F19" s="32"/>
      <c r="G19" s="32"/>
      <c r="H19" s="32"/>
    </row>
    <row r="20" spans="2:8" x14ac:dyDescent="0.3">
      <c r="B20" s="31"/>
      <c r="C20" s="32"/>
      <c r="D20" s="34"/>
      <c r="E20" s="33"/>
      <c r="F20" s="32"/>
      <c r="G20" s="32"/>
      <c r="H20" s="32"/>
    </row>
    <row r="21" spans="2:8" x14ac:dyDescent="0.3">
      <c r="B21" s="26"/>
      <c r="D21" s="26"/>
      <c r="E21" s="26"/>
      <c r="F21" s="26"/>
      <c r="G21" s="26"/>
      <c r="H21" s="26"/>
    </row>
    <row r="22" spans="2:8" x14ac:dyDescent="0.3">
      <c r="B22" s="26"/>
      <c r="C22" s="35"/>
      <c r="D22" s="26"/>
      <c r="E22" s="26"/>
      <c r="F22" s="26"/>
      <c r="G22" s="26"/>
      <c r="H22" s="26"/>
    </row>
    <row r="23" spans="2:8" x14ac:dyDescent="0.3">
      <c r="B23" s="26"/>
      <c r="C23" s="28"/>
      <c r="D23" s="26"/>
      <c r="E23" s="26"/>
      <c r="F23" s="26"/>
      <c r="G23" s="26"/>
      <c r="H23" s="26"/>
    </row>
    <row r="24" spans="2:8" x14ac:dyDescent="0.3">
      <c r="B24" s="26"/>
      <c r="C24" s="26"/>
      <c r="D24" s="26"/>
      <c r="E24" s="26"/>
      <c r="F24" s="26"/>
      <c r="G24" s="26"/>
      <c r="H24" s="26"/>
    </row>
    <row r="25" spans="2:8" x14ac:dyDescent="0.3">
      <c r="B25" s="26"/>
      <c r="C25" s="28"/>
      <c r="D25" s="26"/>
      <c r="E25" s="26"/>
      <c r="F25" s="26"/>
      <c r="G25" s="26"/>
      <c r="H25" s="26"/>
    </row>
    <row r="26" spans="2:8" x14ac:dyDescent="0.3">
      <c r="B26" s="26"/>
      <c r="C26" s="36"/>
      <c r="D26" s="35"/>
      <c r="E26" s="26"/>
      <c r="F26" s="26"/>
      <c r="G26" s="26"/>
      <c r="H26" s="26"/>
    </row>
  </sheetData>
  <mergeCells count="1">
    <mergeCell ref="B2:H4"/>
  </mergeCells>
  <pageMargins left="0" right="0" top="0" bottom="0" header="0" footer="0"/>
  <pageSetup scale="12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50DA4-29EE-4EDE-A677-CF716999B6D9}">
  <dimension ref="B2:H26"/>
  <sheetViews>
    <sheetView showGridLines="0" view="pageLayout" zoomScale="92" zoomScaleNormal="100" zoomScalePageLayoutView="92" workbookViewId="0">
      <selection activeCell="H13" sqref="H13"/>
    </sheetView>
  </sheetViews>
  <sheetFormatPr defaultRowHeight="15.6" x14ac:dyDescent="0.3"/>
  <cols>
    <col min="1" max="1" width="1.8984375" customWidth="1"/>
    <col min="2" max="2" width="24.69921875" customWidth="1"/>
    <col min="3" max="3" width="13" bestFit="1" customWidth="1"/>
    <col min="4" max="4" width="13.296875" customWidth="1"/>
    <col min="5" max="5" width="9.8984375" customWidth="1"/>
    <col min="6" max="6" width="15.09765625" customWidth="1"/>
    <col min="7" max="7" width="13.19921875" customWidth="1"/>
    <col min="8" max="8" width="11.8984375" bestFit="1" customWidth="1"/>
    <col min="9" max="9" width="8.796875" customWidth="1"/>
  </cols>
  <sheetData>
    <row r="2" spans="2:8" ht="19.8" customHeight="1" x14ac:dyDescent="0.9">
      <c r="B2" s="37"/>
      <c r="C2" s="37"/>
      <c r="D2" s="37"/>
      <c r="E2" s="37"/>
      <c r="F2" s="37"/>
      <c r="G2" s="37"/>
      <c r="H2" s="37"/>
    </row>
    <row r="3" spans="2:8" ht="15.6" customHeight="1" x14ac:dyDescent="0.9">
      <c r="B3" s="37"/>
      <c r="C3" s="37"/>
      <c r="D3" s="37"/>
      <c r="E3" s="37"/>
      <c r="F3" s="37"/>
      <c r="G3" s="37"/>
      <c r="H3" s="37"/>
    </row>
    <row r="4" spans="2:8" ht="15.6" customHeight="1" x14ac:dyDescent="0.9">
      <c r="B4" s="37"/>
      <c r="C4" s="37"/>
      <c r="D4" s="37"/>
      <c r="E4" s="37"/>
      <c r="F4" s="37"/>
      <c r="G4" s="37"/>
      <c r="H4" s="37"/>
    </row>
    <row r="5" spans="2:8" x14ac:dyDescent="0.3">
      <c r="B5" s="26"/>
      <c r="C5" s="24"/>
      <c r="D5" s="26"/>
      <c r="E5" s="26"/>
      <c r="F5" s="26"/>
      <c r="G5" s="26"/>
      <c r="H5" s="26"/>
    </row>
    <row r="6" spans="2:8" x14ac:dyDescent="0.3">
      <c r="B6" s="26"/>
      <c r="C6" s="27"/>
      <c r="D6" s="26"/>
      <c r="E6" s="26"/>
      <c r="F6" s="26"/>
      <c r="G6" s="26"/>
      <c r="H6" s="26"/>
    </row>
    <row r="7" spans="2:8" x14ac:dyDescent="0.3">
      <c r="B7" s="21"/>
      <c r="C7" s="22"/>
      <c r="D7" s="26"/>
      <c r="E7" s="26"/>
      <c r="F7" s="26"/>
      <c r="G7" s="26"/>
      <c r="H7" s="26"/>
    </row>
    <row r="8" spans="2:8" x14ac:dyDescent="0.3">
      <c r="B8" s="21"/>
      <c r="C8" s="22"/>
      <c r="D8" s="26"/>
      <c r="E8" s="26"/>
      <c r="F8" s="26"/>
      <c r="G8" s="26"/>
      <c r="H8" s="26"/>
    </row>
    <row r="9" spans="2:8" x14ac:dyDescent="0.3">
      <c r="B9" s="23"/>
      <c r="C9" s="24"/>
      <c r="D9" s="28"/>
      <c r="E9" s="26"/>
      <c r="F9" s="26"/>
      <c r="G9" s="26"/>
      <c r="H9" s="26"/>
    </row>
    <row r="10" spans="2:8" x14ac:dyDescent="0.3">
      <c r="B10" s="23"/>
      <c r="C10" s="25"/>
      <c r="D10" s="28"/>
      <c r="E10" s="26"/>
      <c r="F10" s="26"/>
      <c r="G10" s="26"/>
      <c r="H10" s="26"/>
    </row>
    <row r="11" spans="2:8" x14ac:dyDescent="0.3">
      <c r="B11" s="26"/>
      <c r="C11" s="26"/>
      <c r="D11" s="26"/>
      <c r="E11" s="26"/>
      <c r="F11" s="26"/>
      <c r="G11" s="26"/>
      <c r="H11" s="26"/>
    </row>
    <row r="12" spans="2:8" x14ac:dyDescent="0.3">
      <c r="B12" s="26"/>
      <c r="D12" s="26"/>
      <c r="E12" s="26"/>
      <c r="F12" s="26"/>
      <c r="G12" s="26"/>
      <c r="H12" s="26"/>
    </row>
    <row r="13" spans="2:8" x14ac:dyDescent="0.3">
      <c r="B13" s="26"/>
      <c r="C13" s="26"/>
      <c r="D13" s="26"/>
      <c r="E13" s="26"/>
      <c r="F13" s="26"/>
      <c r="G13" s="26"/>
      <c r="H13" s="26"/>
    </row>
    <row r="14" spans="2:8" x14ac:dyDescent="0.3">
      <c r="B14" s="29"/>
      <c r="C14" s="30"/>
      <c r="D14" s="30"/>
      <c r="E14" s="30"/>
      <c r="F14" s="30"/>
      <c r="G14" s="30"/>
      <c r="H14" s="30"/>
    </row>
    <row r="15" spans="2:8" x14ac:dyDescent="0.3">
      <c r="B15" s="31"/>
      <c r="C15" s="32"/>
      <c r="D15" s="32"/>
      <c r="E15" s="33"/>
      <c r="F15" s="32"/>
      <c r="G15" s="32"/>
      <c r="H15" s="32"/>
    </row>
    <row r="16" spans="2:8" x14ac:dyDescent="0.3">
      <c r="B16" s="31"/>
      <c r="C16" s="32"/>
      <c r="D16" s="34"/>
      <c r="E16" s="33"/>
      <c r="F16" s="32"/>
      <c r="G16" s="32"/>
      <c r="H16" s="32"/>
    </row>
    <row r="17" spans="2:8" x14ac:dyDescent="0.3">
      <c r="B17" s="31"/>
      <c r="C17" s="32"/>
      <c r="D17" s="34"/>
      <c r="E17" s="33"/>
      <c r="F17" s="32"/>
      <c r="G17" s="32"/>
      <c r="H17" s="32"/>
    </row>
    <row r="18" spans="2:8" x14ac:dyDescent="0.3">
      <c r="B18" s="31"/>
      <c r="C18" s="32"/>
      <c r="D18" s="34"/>
      <c r="E18" s="33"/>
      <c r="F18" s="32"/>
      <c r="G18" s="32"/>
      <c r="H18" s="32"/>
    </row>
    <row r="19" spans="2:8" x14ac:dyDescent="0.3">
      <c r="B19" s="31"/>
      <c r="C19" s="32"/>
      <c r="D19" s="34"/>
      <c r="E19" s="33"/>
      <c r="F19" s="32"/>
      <c r="G19" s="32"/>
      <c r="H19" s="32"/>
    </row>
    <row r="20" spans="2:8" x14ac:dyDescent="0.3">
      <c r="B20" s="31"/>
      <c r="C20" s="32"/>
      <c r="D20" s="34"/>
      <c r="E20" s="33"/>
      <c r="F20" s="32"/>
      <c r="G20" s="32"/>
      <c r="H20" s="32"/>
    </row>
    <row r="21" spans="2:8" x14ac:dyDescent="0.3">
      <c r="B21" s="26"/>
      <c r="D21" s="26"/>
      <c r="E21" s="26"/>
      <c r="F21" s="26"/>
      <c r="G21" s="26"/>
      <c r="H21" s="26"/>
    </row>
    <row r="22" spans="2:8" x14ac:dyDescent="0.3">
      <c r="B22" s="26"/>
      <c r="C22" s="35"/>
      <c r="D22" s="26"/>
      <c r="E22" s="26"/>
      <c r="F22" s="26"/>
      <c r="G22" s="26"/>
      <c r="H22" s="26"/>
    </row>
    <row r="23" spans="2:8" x14ac:dyDescent="0.3">
      <c r="B23" s="26"/>
      <c r="C23" s="28"/>
      <c r="D23" s="26"/>
      <c r="E23" s="26"/>
      <c r="F23" s="26"/>
      <c r="G23" s="26"/>
      <c r="H23" s="26"/>
    </row>
    <row r="24" spans="2:8" x14ac:dyDescent="0.3">
      <c r="B24" s="26"/>
      <c r="C24" s="26"/>
      <c r="D24" s="26"/>
      <c r="E24" s="26"/>
      <c r="F24" s="26"/>
      <c r="G24" s="26"/>
      <c r="H24" s="26"/>
    </row>
    <row r="25" spans="2:8" x14ac:dyDescent="0.3">
      <c r="B25" s="26"/>
      <c r="C25" s="28"/>
      <c r="D25" s="26"/>
      <c r="E25" s="26"/>
      <c r="F25" s="26"/>
      <c r="G25" s="26"/>
      <c r="H25" s="26"/>
    </row>
    <row r="26" spans="2:8" x14ac:dyDescent="0.3">
      <c r="B26" s="26"/>
      <c r="C26" s="36"/>
      <c r="D26" s="35"/>
      <c r="E26" s="26"/>
      <c r="F26" s="26"/>
      <c r="G26" s="26"/>
      <c r="H26" s="26"/>
    </row>
  </sheetData>
  <pageMargins left="0" right="0" top="0" bottom="0" header="0" footer="0"/>
  <pageSetup scale="12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1C4BF-B7D2-46B9-B255-A23A40FD8D69}">
  <dimension ref="A2:I32"/>
  <sheetViews>
    <sheetView showGridLines="0" view="pageLayout" zoomScaleNormal="100" workbookViewId="0">
      <selection activeCell="F28" sqref="F28"/>
    </sheetView>
  </sheetViews>
  <sheetFormatPr defaultRowHeight="15.6" x14ac:dyDescent="0.3"/>
  <cols>
    <col min="1" max="1" width="1.8984375" customWidth="1"/>
    <col min="2" max="2" width="24.69921875" customWidth="1"/>
    <col min="3" max="3" width="15.5" customWidth="1"/>
    <col min="4" max="4" width="15.8984375" customWidth="1"/>
    <col min="5" max="6" width="17.5" customWidth="1"/>
    <col min="9" max="9" width="8.796875" customWidth="1"/>
  </cols>
  <sheetData>
    <row r="2" spans="2:9" ht="16.2" x14ac:dyDescent="0.35">
      <c r="B2" s="39" t="s">
        <v>0</v>
      </c>
      <c r="C2" s="7"/>
      <c r="D2" s="7"/>
      <c r="E2" s="7"/>
      <c r="F2" s="7"/>
      <c r="G2" s="7"/>
      <c r="H2" s="17"/>
      <c r="I2" s="17"/>
    </row>
    <row r="5" spans="2:9" x14ac:dyDescent="0.3">
      <c r="B5" t="s">
        <v>1</v>
      </c>
      <c r="C5" s="14">
        <v>12000000</v>
      </c>
    </row>
    <row r="6" spans="2:9" x14ac:dyDescent="0.3">
      <c r="B6" t="s">
        <v>2</v>
      </c>
      <c r="C6" s="14">
        <v>2400000</v>
      </c>
    </row>
    <row r="7" spans="2:9" x14ac:dyDescent="0.3">
      <c r="B7" s="2" t="s">
        <v>3</v>
      </c>
      <c r="C7" s="3">
        <f>C5-C6</f>
        <v>9600000</v>
      </c>
    </row>
    <row r="9" spans="2:9" x14ac:dyDescent="0.3">
      <c r="B9" t="s">
        <v>4</v>
      </c>
      <c r="C9" s="1">
        <v>1800000</v>
      </c>
    </row>
    <row r="11" spans="2:9" x14ac:dyDescent="0.3">
      <c r="B11" s="8" t="s">
        <v>5</v>
      </c>
      <c r="C11" s="16" t="s">
        <v>6</v>
      </c>
      <c r="D11" s="8" t="s">
        <v>7</v>
      </c>
      <c r="E11" s="8" t="s">
        <v>9</v>
      </c>
      <c r="F11" s="8" t="s">
        <v>8</v>
      </c>
      <c r="G11" s="7"/>
      <c r="H11" s="17"/>
      <c r="I11" s="17"/>
    </row>
    <row r="12" spans="2:9" x14ac:dyDescent="0.3">
      <c r="B12" s="4">
        <v>0</v>
      </c>
      <c r="C12" s="1">
        <f>C6</f>
        <v>2400000</v>
      </c>
      <c r="D12" s="1">
        <f>C7</f>
        <v>9600000</v>
      </c>
      <c r="E12" s="1">
        <f>C12+D12</f>
        <v>12000000</v>
      </c>
    </row>
    <row r="13" spans="2:9" x14ac:dyDescent="0.3">
      <c r="B13" s="4">
        <v>1</v>
      </c>
      <c r="C13" s="1">
        <f>E13-D13</f>
        <v>5040000</v>
      </c>
      <c r="D13" s="1">
        <f>D12-$C$9</f>
        <v>7800000</v>
      </c>
      <c r="E13" s="1">
        <f>E12*(1+F13)</f>
        <v>12840000</v>
      </c>
      <c r="F13" s="38">
        <v>7.0000000000000007E-2</v>
      </c>
    </row>
    <row r="14" spans="2:9" x14ac:dyDescent="0.3">
      <c r="B14" s="4">
        <v>2</v>
      </c>
      <c r="C14" s="1">
        <f t="shared" ref="C14:C17" si="0">E14-D14</f>
        <v>7738800</v>
      </c>
      <c r="D14" s="1">
        <f t="shared" ref="D14:D17" si="1">D13-$C$9</f>
        <v>6000000</v>
      </c>
      <c r="E14" s="1">
        <f t="shared" ref="E14:E17" si="2">E13*(1+F14)</f>
        <v>13738800</v>
      </c>
      <c r="F14" s="38">
        <v>7.0000000000000007E-2</v>
      </c>
    </row>
    <row r="15" spans="2:9" x14ac:dyDescent="0.3">
      <c r="B15" s="4">
        <v>3</v>
      </c>
      <c r="C15" s="1">
        <f t="shared" si="0"/>
        <v>10500516</v>
      </c>
      <c r="D15" s="1">
        <f t="shared" si="1"/>
        <v>4200000</v>
      </c>
      <c r="E15" s="1">
        <f t="shared" si="2"/>
        <v>14700516</v>
      </c>
      <c r="F15" s="38">
        <v>7.0000000000000007E-2</v>
      </c>
    </row>
    <row r="16" spans="2:9" x14ac:dyDescent="0.3">
      <c r="B16" s="4">
        <v>4</v>
      </c>
      <c r="C16" s="1">
        <f t="shared" si="0"/>
        <v>12888536.640000001</v>
      </c>
      <c r="D16" s="1">
        <f t="shared" si="1"/>
        <v>2400000</v>
      </c>
      <c r="E16" s="1">
        <f t="shared" si="2"/>
        <v>15288536.640000001</v>
      </c>
      <c r="F16" s="38">
        <v>0.04</v>
      </c>
    </row>
    <row r="17" spans="1:7" x14ac:dyDescent="0.3">
      <c r="B17" s="4">
        <v>5</v>
      </c>
      <c r="C17" s="1">
        <f t="shared" si="0"/>
        <v>15300078.105600001</v>
      </c>
      <c r="D17" s="1">
        <f t="shared" si="1"/>
        <v>600000</v>
      </c>
      <c r="E17" s="1">
        <f t="shared" si="2"/>
        <v>15900078.105600001</v>
      </c>
      <c r="F17" s="38">
        <v>0.04</v>
      </c>
    </row>
    <row r="19" spans="1:7" x14ac:dyDescent="0.3">
      <c r="B19" t="s">
        <v>10</v>
      </c>
      <c r="C19" s="1">
        <f>C17-C12</f>
        <v>12900078.105600001</v>
      </c>
    </row>
    <row r="20" spans="1:7" x14ac:dyDescent="0.3">
      <c r="B20" t="s">
        <v>11</v>
      </c>
      <c r="C20" s="5">
        <f>C17/C12</f>
        <v>6.3750325440000006</v>
      </c>
    </row>
    <row r="22" spans="1:7" x14ac:dyDescent="0.3">
      <c r="B22" t="s">
        <v>12</v>
      </c>
      <c r="C22" s="5">
        <f>_xlfn.RRI(B17,C12,C17)</f>
        <v>0.44842656431264993</v>
      </c>
    </row>
    <row r="23" spans="1:7" x14ac:dyDescent="0.3">
      <c r="B23" t="s">
        <v>13</v>
      </c>
      <c r="C23" s="6">
        <f>C17/C12</f>
        <v>6.3750325440000006</v>
      </c>
    </row>
    <row r="25" spans="1:7" x14ac:dyDescent="0.3">
      <c r="C25" s="1"/>
    </row>
    <row r="30" spans="1:7" ht="15.6" customHeight="1" x14ac:dyDescent="0.3">
      <c r="A30" s="41" t="s">
        <v>27</v>
      </c>
      <c r="B30" s="41"/>
      <c r="C30" s="41"/>
      <c r="D30" s="41"/>
      <c r="E30" s="41"/>
      <c r="F30" s="41"/>
      <c r="G30" s="41"/>
    </row>
    <row r="31" spans="1:7" x14ac:dyDescent="0.3">
      <c r="A31" s="41"/>
      <c r="B31" s="41"/>
      <c r="C31" s="41"/>
      <c r="D31" s="41"/>
      <c r="E31" s="41"/>
      <c r="F31" s="41"/>
      <c r="G31" s="41"/>
    </row>
    <row r="32" spans="1:7" x14ac:dyDescent="0.3">
      <c r="A32" s="41"/>
      <c r="B32" s="41"/>
      <c r="C32" s="41"/>
      <c r="D32" s="41"/>
      <c r="E32" s="41"/>
      <c r="F32" s="41"/>
      <c r="G32" s="41"/>
    </row>
  </sheetData>
  <mergeCells count="1">
    <mergeCell ref="A30:G32"/>
  </mergeCells>
  <printOptions horizontalCentered="1"/>
  <pageMargins left="0" right="0" top="0" bottom="0" header="0" footer="0"/>
  <pageSetup scale="12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779FE-9A8D-4774-A149-023BAC1E5AF8}">
  <dimension ref="B2:H31"/>
  <sheetViews>
    <sheetView showGridLines="0" view="pageLayout" zoomScaleNormal="100" workbookViewId="0">
      <selection activeCell="H27" sqref="H27"/>
    </sheetView>
  </sheetViews>
  <sheetFormatPr defaultRowHeight="15.6" x14ac:dyDescent="0.3"/>
  <cols>
    <col min="1" max="1" width="1.8984375" customWidth="1"/>
    <col min="2" max="2" width="24.69921875" customWidth="1"/>
    <col min="3" max="3" width="13" bestFit="1" customWidth="1"/>
    <col min="4" max="4" width="13.296875" customWidth="1"/>
    <col min="5" max="5" width="9.8984375" customWidth="1"/>
    <col min="6" max="6" width="15.09765625" customWidth="1"/>
    <col min="7" max="7" width="13.19921875" customWidth="1"/>
    <col min="8" max="8" width="11.8984375" bestFit="1" customWidth="1"/>
    <col min="9" max="9" width="8.796875" customWidth="1"/>
  </cols>
  <sheetData>
    <row r="2" spans="2:8" ht="16.2" x14ac:dyDescent="0.35">
      <c r="B2" s="39" t="s">
        <v>14</v>
      </c>
      <c r="C2" s="7"/>
      <c r="D2" s="7"/>
      <c r="E2" s="7"/>
      <c r="F2" s="7"/>
      <c r="G2" s="7"/>
      <c r="H2" s="7"/>
    </row>
    <row r="5" spans="2:8" x14ac:dyDescent="0.3">
      <c r="B5" t="s">
        <v>15</v>
      </c>
      <c r="C5" s="14">
        <v>7500000</v>
      </c>
    </row>
    <row r="6" spans="2:8" x14ac:dyDescent="0.3">
      <c r="B6" t="s">
        <v>16</v>
      </c>
      <c r="C6" s="13">
        <v>6</v>
      </c>
    </row>
    <row r="7" spans="2:8" x14ac:dyDescent="0.3">
      <c r="B7" s="2" t="s">
        <v>17</v>
      </c>
      <c r="C7" s="3">
        <f>C5*C6</f>
        <v>45000000</v>
      </c>
    </row>
    <row r="8" spans="2:8" x14ac:dyDescent="0.3">
      <c r="B8" s="9"/>
      <c r="C8" s="10"/>
    </row>
    <row r="9" spans="2:8" x14ac:dyDescent="0.3">
      <c r="B9" s="11" t="s">
        <v>18</v>
      </c>
      <c r="C9" s="15">
        <v>12500000</v>
      </c>
      <c r="D9" s="5">
        <f>C9/C7</f>
        <v>0.27777777777777779</v>
      </c>
    </row>
    <row r="10" spans="2:8" x14ac:dyDescent="0.3">
      <c r="B10" s="11" t="s">
        <v>19</v>
      </c>
      <c r="C10" s="12">
        <f>C7-C9</f>
        <v>32500000</v>
      </c>
      <c r="D10" s="5">
        <f>C10/C7</f>
        <v>0.72222222222222221</v>
      </c>
    </row>
    <row r="12" spans="2:8" x14ac:dyDescent="0.3">
      <c r="B12" t="s">
        <v>4</v>
      </c>
      <c r="C12" s="14">
        <v>4000000</v>
      </c>
    </row>
    <row r="14" spans="2:8" x14ac:dyDescent="0.3">
      <c r="B14" s="8" t="s">
        <v>5</v>
      </c>
      <c r="C14" s="16" t="s">
        <v>20</v>
      </c>
      <c r="D14" s="16" t="s">
        <v>21</v>
      </c>
      <c r="E14" s="16" t="s">
        <v>22</v>
      </c>
      <c r="F14" s="16" t="s">
        <v>23</v>
      </c>
      <c r="G14" s="16" t="s">
        <v>3</v>
      </c>
      <c r="H14" s="16" t="s">
        <v>24</v>
      </c>
    </row>
    <row r="15" spans="2:8" x14ac:dyDescent="0.3">
      <c r="B15" s="4">
        <v>0</v>
      </c>
      <c r="C15" s="18">
        <f>C5</f>
        <v>7500000</v>
      </c>
      <c r="D15" s="18"/>
      <c r="E15" s="19">
        <f>C6</f>
        <v>6</v>
      </c>
      <c r="F15" s="18">
        <f>C15*E15</f>
        <v>45000000</v>
      </c>
      <c r="G15" s="18">
        <f>C10</f>
        <v>32500000</v>
      </c>
      <c r="H15" s="18">
        <f>C9</f>
        <v>12500000</v>
      </c>
    </row>
    <row r="16" spans="2:8" x14ac:dyDescent="0.3">
      <c r="B16" s="4">
        <v>1</v>
      </c>
      <c r="C16" s="18">
        <f>C15*(1+D16)</f>
        <v>7762499.9999999991</v>
      </c>
      <c r="D16" s="20">
        <v>3.5000000000000003E-2</v>
      </c>
      <c r="E16" s="19">
        <v>6.5</v>
      </c>
      <c r="F16" s="18">
        <f t="shared" ref="F16:F20" si="0">C16*E16</f>
        <v>50456249.999999993</v>
      </c>
      <c r="G16" s="18">
        <f>G15-$C$12</f>
        <v>28500000</v>
      </c>
      <c r="H16" s="18">
        <f>F16-G16</f>
        <v>21956249.999999993</v>
      </c>
    </row>
    <row r="17" spans="2:8" x14ac:dyDescent="0.3">
      <c r="B17" s="4">
        <v>2</v>
      </c>
      <c r="C17" s="18">
        <f t="shared" ref="C17" si="1">C16*(1+D17)</f>
        <v>8034187.4999999981</v>
      </c>
      <c r="D17" s="20">
        <v>3.5000000000000003E-2</v>
      </c>
      <c r="E17" s="19">
        <v>6.5</v>
      </c>
      <c r="F17" s="18">
        <f t="shared" si="0"/>
        <v>52222218.749999985</v>
      </c>
      <c r="G17" s="18">
        <f t="shared" ref="G17:G20" si="2">G16-$C$12</f>
        <v>24500000</v>
      </c>
      <c r="H17" s="18">
        <f t="shared" ref="H17:H20" si="3">F17-G17</f>
        <v>27722218.749999985</v>
      </c>
    </row>
    <row r="18" spans="2:8" x14ac:dyDescent="0.3">
      <c r="B18" s="4">
        <v>3</v>
      </c>
      <c r="C18" s="18">
        <f>C17*(1+D18)</f>
        <v>8315384.0624999972</v>
      </c>
      <c r="D18" s="20">
        <v>3.5000000000000003E-2</v>
      </c>
      <c r="E18" s="19">
        <v>6.5</v>
      </c>
      <c r="F18" s="18">
        <f t="shared" si="0"/>
        <v>54049996.406249985</v>
      </c>
      <c r="G18" s="18">
        <f t="shared" si="2"/>
        <v>20500000</v>
      </c>
      <c r="H18" s="18">
        <f t="shared" si="3"/>
        <v>33549996.406249985</v>
      </c>
    </row>
    <row r="19" spans="2:8" x14ac:dyDescent="0.3">
      <c r="B19" s="4">
        <v>4</v>
      </c>
      <c r="C19" s="18">
        <f>C18*(1+D19)</f>
        <v>8564845.5843749978</v>
      </c>
      <c r="D19" s="20">
        <v>0.03</v>
      </c>
      <c r="E19" s="19">
        <v>6.5</v>
      </c>
      <c r="F19" s="18">
        <f t="shared" si="0"/>
        <v>55671496.298437484</v>
      </c>
      <c r="G19" s="18">
        <f t="shared" si="2"/>
        <v>16500000</v>
      </c>
      <c r="H19" s="18">
        <f t="shared" si="3"/>
        <v>39171496.298437484</v>
      </c>
    </row>
    <row r="20" spans="2:8" x14ac:dyDescent="0.3">
      <c r="B20" s="4">
        <v>5</v>
      </c>
      <c r="C20" s="18">
        <f>C19*(1+D20)</f>
        <v>8821790.9519062471</v>
      </c>
      <c r="D20" s="20">
        <v>0.03</v>
      </c>
      <c r="E20" s="19">
        <v>6.5</v>
      </c>
      <c r="F20" s="18">
        <f t="shared" si="0"/>
        <v>57341641.187390603</v>
      </c>
      <c r="G20" s="18">
        <f t="shared" si="2"/>
        <v>12500000</v>
      </c>
      <c r="H20" s="18">
        <f t="shared" si="3"/>
        <v>44841641.187390603</v>
      </c>
    </row>
    <row r="22" spans="2:8" x14ac:dyDescent="0.3">
      <c r="B22" t="s">
        <v>10</v>
      </c>
      <c r="C22" s="1">
        <f>H20-H15</f>
        <v>32341641.187390603</v>
      </c>
    </row>
    <row r="23" spans="2:8" x14ac:dyDescent="0.3">
      <c r="B23" t="s">
        <v>11</v>
      </c>
      <c r="C23" s="5">
        <f>H20/H15</f>
        <v>3.5873312949912481</v>
      </c>
    </row>
    <row r="25" spans="2:8" x14ac:dyDescent="0.3">
      <c r="B25" t="s">
        <v>12</v>
      </c>
      <c r="C25" s="5">
        <f>_xlfn.RRI(B20,H15,H20)</f>
        <v>0.29108339996945332</v>
      </c>
    </row>
    <row r="26" spans="2:8" x14ac:dyDescent="0.3">
      <c r="B26" t="s">
        <v>13</v>
      </c>
      <c r="C26" s="6">
        <f>H20/H15</f>
        <v>3.5873312949912481</v>
      </c>
      <c r="D26" s="1"/>
    </row>
    <row r="29" spans="2:8" ht="15.6" customHeight="1" x14ac:dyDescent="0.3">
      <c r="B29" s="41" t="s">
        <v>27</v>
      </c>
      <c r="C29" s="41"/>
      <c r="D29" s="41"/>
      <c r="E29" s="41"/>
      <c r="F29" s="41"/>
      <c r="G29" s="41"/>
      <c r="H29" s="41"/>
    </row>
    <row r="30" spans="2:8" x14ac:dyDescent="0.3">
      <c r="B30" s="41"/>
      <c r="C30" s="41"/>
      <c r="D30" s="41"/>
      <c r="E30" s="41"/>
      <c r="F30" s="41"/>
      <c r="G30" s="41"/>
      <c r="H30" s="41"/>
    </row>
    <row r="31" spans="2:8" x14ac:dyDescent="0.3">
      <c r="B31" s="41"/>
      <c r="C31" s="41"/>
      <c r="D31" s="41"/>
      <c r="E31" s="41"/>
      <c r="F31" s="41"/>
      <c r="G31" s="41"/>
      <c r="H31" s="41"/>
    </row>
  </sheetData>
  <mergeCells count="1">
    <mergeCell ref="B29:H31"/>
  </mergeCells>
  <pageMargins left="0" right="0" top="0" bottom="0" header="0" footer="0"/>
  <pageSetup scale="12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FP</vt:lpstr>
      <vt:lpstr>Introduction</vt:lpstr>
      <vt:lpstr>Parties</vt:lpstr>
      <vt:lpstr>Parties 2</vt:lpstr>
      <vt:lpstr>House</vt:lpstr>
      <vt:lpstr>M&amp;A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Kumar V</dc:creator>
  <cp:lastModifiedBy>Abhishek Kumar V</cp:lastModifiedBy>
  <cp:lastPrinted>2024-06-05T08:40:41Z</cp:lastPrinted>
  <dcterms:created xsi:type="dcterms:W3CDTF">2024-05-21T09:23:24Z</dcterms:created>
  <dcterms:modified xsi:type="dcterms:W3CDTF">2024-06-05T08:52:43Z</dcterms:modified>
</cp:coreProperties>
</file>