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03038C4-701D-4929-92F0-5CE99F39F4C8}" xr6:coauthVersionLast="36" xr6:coauthVersionMax="47" xr10:uidLastSave="{00000000-0000-0000-0000-000000000000}"/>
  <bookViews>
    <workbookView xWindow="0" yWindow="0" windowWidth="20490" windowHeight="7545" xr2:uid="{3ECE39B3-A587-45F8-B0DB-9273D40B285C}"/>
  </bookViews>
  <sheets>
    <sheet name="Lines" sheetId="1" r:id="rId1"/>
    <sheet name="Practice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2" l="1"/>
  <c r="I62" i="1"/>
  <c r="B121" i="2"/>
  <c r="D121" i="2"/>
  <c r="G121" i="2" s="1"/>
  <c r="E122" i="2"/>
  <c r="E123" i="2"/>
  <c r="E124" i="2"/>
  <c r="E125" i="2"/>
  <c r="E126" i="2"/>
  <c r="E127" i="2"/>
  <c r="E128" i="2"/>
  <c r="E129" i="2"/>
  <c r="E130" i="2"/>
  <c r="E131" i="2"/>
  <c r="E132" i="2"/>
  <c r="E133" i="2"/>
  <c r="H133" i="2" s="1"/>
  <c r="D122" i="2"/>
  <c r="D123" i="2"/>
  <c r="D124" i="2"/>
  <c r="D125" i="2"/>
  <c r="D126" i="2"/>
  <c r="D127" i="2"/>
  <c r="D128" i="2"/>
  <c r="D129" i="2"/>
  <c r="D130" i="2"/>
  <c r="D131" i="2"/>
  <c r="D132" i="2"/>
  <c r="D133" i="2"/>
  <c r="G133" i="2" s="1"/>
  <c r="C122" i="2"/>
  <c r="C123" i="2"/>
  <c r="C124" i="2"/>
  <c r="C125" i="2"/>
  <c r="C126" i="2"/>
  <c r="C127" i="2"/>
  <c r="C128" i="2"/>
  <c r="C129" i="2"/>
  <c r="C130" i="2"/>
  <c r="C131" i="2"/>
  <c r="C132" i="2"/>
  <c r="C133" i="2"/>
  <c r="E121" i="2"/>
  <c r="H121" i="2" s="1"/>
  <c r="C121" i="2"/>
  <c r="F121" i="2" s="1"/>
  <c r="B124" i="2"/>
  <c r="B125" i="2"/>
  <c r="B126" i="2"/>
  <c r="B127" i="2"/>
  <c r="B128" i="2"/>
  <c r="B129" i="2"/>
  <c r="B130" i="2"/>
  <c r="B131" i="2"/>
  <c r="B132" i="2"/>
  <c r="B133" i="2"/>
  <c r="B122" i="2"/>
  <c r="B123" i="2"/>
  <c r="C88" i="2"/>
  <c r="C89" i="2"/>
  <c r="C90" i="2"/>
  <c r="D90" i="2" s="1"/>
  <c r="C79" i="2"/>
  <c r="C80" i="2"/>
  <c r="C81" i="2"/>
  <c r="C82" i="2"/>
  <c r="C83" i="2"/>
  <c r="C84" i="2"/>
  <c r="C85" i="2"/>
  <c r="C86" i="2"/>
  <c r="C87" i="2"/>
  <c r="C78" i="2"/>
  <c r="B78" i="2"/>
  <c r="B99" i="1"/>
  <c r="E65" i="2"/>
  <c r="E66" i="2"/>
  <c r="E67" i="2"/>
  <c r="E68" i="2"/>
  <c r="E69" i="2"/>
  <c r="E70" i="2"/>
  <c r="E71" i="2"/>
  <c r="E72" i="2"/>
  <c r="E73" i="2"/>
  <c r="E64" i="2"/>
  <c r="E63" i="2"/>
  <c r="D65" i="2"/>
  <c r="D66" i="2"/>
  <c r="D67" i="2"/>
  <c r="D68" i="2"/>
  <c r="D69" i="2"/>
  <c r="D70" i="2"/>
  <c r="D71" i="2"/>
  <c r="D72" i="2"/>
  <c r="D73" i="2"/>
  <c r="D64" i="2"/>
  <c r="D63" i="2"/>
  <c r="I44" i="2"/>
  <c r="I45" i="2" s="1"/>
  <c r="H23" i="2"/>
  <c r="H24" i="2"/>
  <c r="H25" i="2"/>
  <c r="H26" i="2"/>
  <c r="H27" i="2"/>
  <c r="H28" i="2"/>
  <c r="H29" i="2"/>
  <c r="H30" i="2"/>
  <c r="H31" i="2"/>
  <c r="H32" i="2"/>
  <c r="G23" i="2"/>
  <c r="G24" i="2"/>
  <c r="G25" i="2"/>
  <c r="G26" i="2"/>
  <c r="G27" i="2"/>
  <c r="G28" i="2"/>
  <c r="G29" i="2"/>
  <c r="G30" i="2"/>
  <c r="G31" i="2"/>
  <c r="G32" i="2"/>
  <c r="F23" i="2"/>
  <c r="F24" i="2"/>
  <c r="F25" i="2"/>
  <c r="F26" i="2"/>
  <c r="F27" i="2"/>
  <c r="F28" i="2"/>
  <c r="F29" i="2"/>
  <c r="F30" i="2"/>
  <c r="F31" i="2"/>
  <c r="F32" i="2"/>
  <c r="E23" i="2"/>
  <c r="E24" i="2"/>
  <c r="E25" i="2"/>
  <c r="E26" i="2"/>
  <c r="E27" i="2"/>
  <c r="E28" i="2"/>
  <c r="E29" i="2"/>
  <c r="E30" i="2"/>
  <c r="E31" i="2"/>
  <c r="E32" i="2"/>
  <c r="D23" i="2"/>
  <c r="D24" i="2"/>
  <c r="D25" i="2"/>
  <c r="D26" i="2"/>
  <c r="D27" i="2"/>
  <c r="D28" i="2"/>
  <c r="D29" i="2"/>
  <c r="D30" i="2"/>
  <c r="D31" i="2"/>
  <c r="D32" i="2"/>
  <c r="D22" i="2"/>
  <c r="E22" i="2"/>
  <c r="F22" i="2"/>
  <c r="G22" i="2"/>
  <c r="H22" i="2"/>
  <c r="C23" i="2"/>
  <c r="C24" i="2"/>
  <c r="C25" i="2"/>
  <c r="C26" i="2"/>
  <c r="C27" i="2"/>
  <c r="C28" i="2"/>
  <c r="C29" i="2"/>
  <c r="C30" i="2"/>
  <c r="C31" i="2"/>
  <c r="C32" i="2"/>
  <c r="C22" i="2"/>
  <c r="D91" i="2"/>
  <c r="D96" i="2"/>
  <c r="D94" i="2"/>
  <c r="D95" i="2"/>
  <c r="D97" i="2"/>
  <c r="D92" i="2"/>
  <c r="D93" i="2"/>
  <c r="I46" i="2" l="1"/>
  <c r="I47" i="2"/>
  <c r="I48" i="2"/>
  <c r="I49" i="2"/>
  <c r="I50" i="2"/>
  <c r="I51" i="2"/>
  <c r="I52" i="2"/>
  <c r="I53" i="2"/>
  <c r="I54" i="2"/>
  <c r="I55" i="2"/>
  <c r="I56" i="2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G62" i="1"/>
  <c r="B154" i="1"/>
  <c r="C154" i="1"/>
  <c r="F154" i="1" s="1"/>
  <c r="D154" i="1"/>
  <c r="G154" i="1" s="1"/>
  <c r="E154" i="1"/>
  <c r="H154" i="1" s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C99" i="1"/>
  <c r="C103" i="1"/>
  <c r="B80" i="1"/>
  <c r="B81" i="1"/>
  <c r="B82" i="1"/>
  <c r="B83" i="1"/>
  <c r="B84" i="1"/>
  <c r="B85" i="1"/>
  <c r="B86" i="1"/>
  <c r="B87" i="1"/>
  <c r="B88" i="1"/>
  <c r="C88" i="1"/>
  <c r="B89" i="1"/>
  <c r="B90" i="1"/>
  <c r="B91" i="1"/>
  <c r="B92" i="1"/>
  <c r="D62" i="1"/>
  <c r="F62" i="1"/>
  <c r="H62" i="1"/>
  <c r="D63" i="1"/>
  <c r="F63" i="1"/>
  <c r="H63" i="1"/>
  <c r="D64" i="1"/>
  <c r="F64" i="1"/>
  <c r="H64" i="1"/>
  <c r="D65" i="1"/>
  <c r="F65" i="1"/>
  <c r="H65" i="1"/>
  <c r="D66" i="1"/>
  <c r="F66" i="1"/>
  <c r="H66" i="1"/>
  <c r="D67" i="1"/>
  <c r="F67" i="1"/>
  <c r="H67" i="1"/>
  <c r="D68" i="1"/>
  <c r="F68" i="1"/>
  <c r="H68" i="1"/>
  <c r="D69" i="1"/>
  <c r="F69" i="1"/>
  <c r="H69" i="1"/>
  <c r="D70" i="1"/>
  <c r="F70" i="1"/>
  <c r="H70" i="1"/>
  <c r="D71" i="1"/>
  <c r="F71" i="1"/>
  <c r="H71" i="1"/>
  <c r="D72" i="1"/>
  <c r="F72" i="1"/>
  <c r="H72" i="1"/>
  <c r="D73" i="1"/>
  <c r="F73" i="1"/>
  <c r="H73" i="1"/>
  <c r="I61" i="1"/>
  <c r="D32" i="1"/>
  <c r="E32" i="1"/>
  <c r="F32" i="1"/>
  <c r="G32" i="1"/>
  <c r="H32" i="1"/>
  <c r="D33" i="1"/>
  <c r="D34" i="1" s="1"/>
  <c r="E33" i="1"/>
  <c r="F33" i="1"/>
  <c r="F36" i="1" s="1"/>
  <c r="G33" i="1"/>
  <c r="H33" i="1"/>
  <c r="H38" i="1" s="1"/>
  <c r="C33" i="1"/>
  <c r="C34" i="1" s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F43" i="1" l="1"/>
  <c r="F37" i="1"/>
  <c r="D36" i="1"/>
  <c r="D41" i="1"/>
  <c r="F38" i="1"/>
  <c r="D39" i="1"/>
  <c r="D35" i="1"/>
  <c r="D44" i="1"/>
  <c r="D38" i="1"/>
  <c r="D43" i="1"/>
  <c r="G166" i="1"/>
  <c r="D42" i="1"/>
  <c r="D37" i="1"/>
  <c r="H39" i="1"/>
  <c r="F39" i="1"/>
  <c r="F44" i="1"/>
  <c r="G37" i="1"/>
  <c r="G72" i="1"/>
  <c r="G66" i="1"/>
  <c r="G63" i="1"/>
  <c r="G39" i="1"/>
  <c r="G73" i="1"/>
  <c r="G70" i="1"/>
  <c r="G67" i="1"/>
  <c r="G64" i="1"/>
  <c r="G38" i="1"/>
  <c r="G71" i="1"/>
  <c r="G68" i="1"/>
  <c r="G65" i="1"/>
  <c r="G44" i="1"/>
  <c r="G69" i="1"/>
  <c r="E165" i="1"/>
  <c r="E71" i="1"/>
  <c r="E166" i="1"/>
  <c r="E164" i="1"/>
  <c r="E162" i="1"/>
  <c r="E160" i="1"/>
  <c r="E158" i="1"/>
  <c r="E156" i="1"/>
  <c r="E67" i="1"/>
  <c r="E68" i="1"/>
  <c r="E73" i="1"/>
  <c r="E64" i="1"/>
  <c r="E163" i="1"/>
  <c r="E161" i="1"/>
  <c r="E159" i="1"/>
  <c r="E157" i="1"/>
  <c r="E65" i="1"/>
  <c r="E70" i="1"/>
  <c r="E69" i="1"/>
  <c r="E63" i="1"/>
  <c r="E72" i="1"/>
  <c r="E66" i="1"/>
  <c r="E37" i="1"/>
  <c r="E44" i="1"/>
  <c r="E62" i="1"/>
  <c r="E39" i="1"/>
  <c r="E42" i="1"/>
  <c r="E36" i="1"/>
  <c r="E155" i="1"/>
  <c r="E38" i="1"/>
  <c r="E43" i="1"/>
  <c r="E35" i="1"/>
  <c r="C73" i="1"/>
  <c r="I73" i="1" s="1"/>
  <c r="C72" i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92" i="1"/>
  <c r="C104" i="1"/>
  <c r="C111" i="1"/>
  <c r="D111" i="1" s="1"/>
  <c r="C109" i="1"/>
  <c r="C165" i="1"/>
  <c r="C158" i="1"/>
  <c r="C91" i="1"/>
  <c r="C82" i="1"/>
  <c r="E82" i="1" s="1"/>
  <c r="C106" i="1"/>
  <c r="C161" i="1"/>
  <c r="C156" i="1"/>
  <c r="C83" i="1"/>
  <c r="C89" i="1"/>
  <c r="D89" i="1" s="1"/>
  <c r="C85" i="1"/>
  <c r="C105" i="1"/>
  <c r="C159" i="1"/>
  <c r="C86" i="1"/>
  <c r="C110" i="1"/>
  <c r="C101" i="1"/>
  <c r="C164" i="1"/>
  <c r="C90" i="1"/>
  <c r="C87" i="1"/>
  <c r="D88" i="1" s="1"/>
  <c r="C84" i="1"/>
  <c r="C107" i="1"/>
  <c r="C162" i="1"/>
  <c r="C108" i="1"/>
  <c r="C102" i="1"/>
  <c r="C166" i="1"/>
  <c r="C163" i="1"/>
  <c r="C160" i="1"/>
  <c r="C157" i="1"/>
  <c r="C155" i="1"/>
  <c r="C43" i="1"/>
  <c r="C44" i="1"/>
  <c r="C81" i="1"/>
  <c r="D81" i="1" s="1"/>
  <c r="C39" i="1"/>
  <c r="C40" i="1"/>
  <c r="C35" i="1"/>
  <c r="C41" i="1"/>
  <c r="C100" i="1"/>
  <c r="C36" i="1"/>
  <c r="C42" i="1"/>
  <c r="C37" i="1"/>
  <c r="C62" i="1"/>
  <c r="C38" i="1"/>
  <c r="H40" i="1"/>
  <c r="H34" i="1"/>
  <c r="H41" i="1"/>
  <c r="G40" i="1"/>
  <c r="H35" i="1"/>
  <c r="G34" i="1"/>
  <c r="H42" i="1"/>
  <c r="G41" i="1"/>
  <c r="F40" i="1"/>
  <c r="H36" i="1"/>
  <c r="G35" i="1"/>
  <c r="F34" i="1"/>
  <c r="H43" i="1"/>
  <c r="G42" i="1"/>
  <c r="F41" i="1"/>
  <c r="E40" i="1"/>
  <c r="H37" i="1"/>
  <c r="G36" i="1"/>
  <c r="F35" i="1"/>
  <c r="E34" i="1"/>
  <c r="H44" i="1"/>
  <c r="G43" i="1"/>
  <c r="F42" i="1"/>
  <c r="E41" i="1"/>
  <c r="D40" i="1"/>
  <c r="D116" i="1"/>
  <c r="D114" i="1"/>
  <c r="D113" i="1"/>
  <c r="D118" i="1"/>
  <c r="D117" i="1"/>
  <c r="D115" i="1"/>
  <c r="D112" i="1"/>
  <c r="F166" i="1" l="1"/>
  <c r="D92" i="1"/>
  <c r="D86" i="1"/>
  <c r="D91" i="1"/>
  <c r="D83" i="1"/>
  <c r="H166" i="1"/>
  <c r="D84" i="1"/>
  <c r="D90" i="1"/>
  <c r="E92" i="1"/>
  <c r="E87" i="1"/>
  <c r="D87" i="1"/>
  <c r="D85" i="1"/>
  <c r="E86" i="1"/>
  <c r="E85" i="1"/>
  <c r="E88" i="1"/>
  <c r="E84" i="1"/>
  <c r="E89" i="1"/>
  <c r="E91" i="1"/>
  <c r="E90" i="1"/>
  <c r="D82" i="1"/>
  <c r="E81" i="1"/>
  <c r="E83" i="1"/>
</calcChain>
</file>

<file path=xl/sharedStrings.xml><?xml version="1.0" encoding="utf-8"?>
<sst xmlns="http://schemas.openxmlformats.org/spreadsheetml/2006/main" count="196" uniqueCount="45">
  <si>
    <r>
      <rPr>
        <sz val="24"/>
        <color theme="0"/>
        <rFont val="Montserrat Black"/>
      </rPr>
      <t>6 Must Have Line Charts</t>
    </r>
    <r>
      <rPr>
        <sz val="24"/>
        <color theme="0"/>
        <rFont val="Montserrat"/>
      </rPr>
      <t xml:space="preserve"> for Business Analysis</t>
    </r>
  </si>
  <si>
    <t>Regular</t>
  </si>
  <si>
    <t>Indexed</t>
  </si>
  <si>
    <t>Sparkline</t>
  </si>
  <si>
    <t>Spaghetti</t>
  </si>
  <si>
    <t>Smooth</t>
  </si>
  <si>
    <t>Forecast</t>
  </si>
  <si>
    <t>Combo</t>
  </si>
  <si>
    <t>Bonus</t>
  </si>
  <si>
    <t>Month</t>
  </si>
  <si>
    <t>Alpha</t>
  </si>
  <si>
    <t>Beta</t>
  </si>
  <si>
    <t>Gamma</t>
  </si>
  <si>
    <t>Delta</t>
  </si>
  <si>
    <t>Epsilon</t>
  </si>
  <si>
    <t>Zeta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</si>
  <si>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</si>
  <si>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</si>
  <si>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</si>
  <si>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</si>
  <si>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</si>
  <si>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</si>
  <si>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</si>
  <si>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</si>
  <si>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</si>
  <si>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</si>
  <si>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</si>
  <si>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</si>
  <si>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Selected</t>
  </si>
  <si>
    <t>Smoothed</t>
  </si>
  <si>
    <t>Line Chart Smoothing</t>
  </si>
  <si>
    <t>Moving Average (2 months)</t>
  </si>
  <si>
    <t>Moving Average (3 months)</t>
  </si>
  <si>
    <t>Alpha Forecast</t>
  </si>
  <si>
    <t>Combo Chart</t>
  </si>
  <si>
    <t>Line with special label on last point</t>
  </si>
  <si>
    <t>↑↓</t>
  </si>
  <si>
    <t>Labels</t>
  </si>
  <si>
    <t>Regular Line Chart</t>
  </si>
  <si>
    <t>Indexed Line Chart</t>
  </si>
  <si>
    <t>Sparkline Line Chart</t>
  </si>
  <si>
    <t>Spaghetti Line Chart</t>
  </si>
  <si>
    <t>Smoothed Line Chart</t>
  </si>
  <si>
    <t>Forecast Line Chart</t>
  </si>
  <si>
    <t>Combo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</si>
</sst>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24"/>
      <color theme="0"/>
      <name val="Montserrat"/>
    </font>
    <font>
      <sz val="24"/>
      <color theme="0"/>
      <name val="Montserrat Black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3" fillId="0" borderId="1" xfId="0" applyFont="1" applyBorder="1"/>
    <xf numFmtId="0" fontId="7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8" fillId="0" borderId="0" xfId="1" applyFont="1" applyAlignment="1">
      <alignment vertical="center"/>
    </xf>
    <xf numFmtId="0" fontId="0" fillId="5" borderId="0" xfId="0" applyFill="1"/>
    <xf numFmtId="0" fontId="0" fillId="6" borderId="0" xfId="0" applyFill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2" xfId="0" applyBorder="1"/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5" fontId="0" fillId="0" borderId="8" xfId="0" applyNumberFormat="1" applyBorder="1"/>
    <xf numFmtId="0" fontId="0" fillId="0" borderId="9" xfId="0" applyBorder="1"/>
    <xf numFmtId="0" fontId="0" fillId="0" borderId="10" xfId="0" applyBorder="1"/>
    <xf numFmtId="15" fontId="0" fillId="0" borderId="11" xfId="0" applyNumberFormat="1" applyBorder="1"/>
    <xf numFmtId="0" fontId="0" fillId="0" borderId="12" xfId="0" applyBorder="1"/>
    <xf numFmtId="0" fontId="1" fillId="6" borderId="0" xfId="0" applyFont="1" applyFill="1"/>
    <xf numFmtId="0" fontId="1" fillId="4" borderId="13" xfId="0" applyFont="1" applyFill="1" applyBorder="1" applyAlignment="1">
      <alignment horizontal="center"/>
    </xf>
    <xf numFmtId="0" fontId="0" fillId="0" borderId="13" xfId="0" applyBorder="1"/>
    <xf numFmtId="0" fontId="1" fillId="4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Lines!$C$5:$C$16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4C09-9CDA-4B529DD727A4}"/>
            </c:ext>
          </c:extLst>
        </c:ser>
        <c:ser>
          <c:idx val="1"/>
          <c:order val="1"/>
          <c:tx>
            <c:strRef>
              <c:f>Lines!$D$4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Lines!$D$5:$D$16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D-4C09-9CDA-4B529DD727A4}"/>
            </c:ext>
          </c:extLst>
        </c:ser>
        <c:ser>
          <c:idx val="2"/>
          <c:order val="2"/>
          <c:tx>
            <c:strRef>
              <c:f>Lines!$E$4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Lines!$E$5:$E$16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D-4C09-9CDA-4B529DD727A4}"/>
            </c:ext>
          </c:extLst>
        </c:ser>
        <c:ser>
          <c:idx val="3"/>
          <c:order val="3"/>
          <c:tx>
            <c:strRef>
              <c:f>Lines!$F$4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Lines!$F$5:$F$16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D-4C09-9CDA-4B529DD727A4}"/>
            </c:ext>
          </c:extLst>
        </c:ser>
        <c:ser>
          <c:idx val="4"/>
          <c:order val="4"/>
          <c:tx>
            <c:strRef>
              <c:f>Lines!$G$4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Lines!$G$5:$G$16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D-4C09-9CDA-4B529DD727A4}"/>
            </c:ext>
          </c:extLst>
        </c:ser>
        <c:ser>
          <c:idx val="5"/>
          <c:order val="5"/>
          <c:tx>
            <c:strRef>
              <c:f>Lines!$H$4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Lines!$H$5:$H$16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D-4C09-9CDA-4B529DD7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0063"/>
        <c:axId val="304135647"/>
      </c:lineChart>
      <c:catAx>
        <c:axId val="3010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5647"/>
        <c:crosses val="autoZero"/>
        <c:auto val="1"/>
        <c:lblAlgn val="ctr"/>
        <c:lblOffset val="100"/>
        <c:noMultiLvlLbl val="0"/>
      </c:catAx>
      <c:valAx>
        <c:axId val="3041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Smoothed</a:t>
            </a:r>
            <a:r>
              <a:rPr lang="en-IN" baseline="0"/>
              <a:t>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Practice!$C$61</c:f>
              <c:strCache>
                <c:ptCount val="1"/>
                <c:pt idx="0">
                  <c:v>Line Chart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Practice!$B$62:$B$73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Practice!$C$62:$C$73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E2-402F-B5BB-FBE2FB80FF44}"/>
            </c:ext>
          </c:extLst>
        </c:ser>
        <c:ser>
          <c:idx val="1"/>
          <c:order val="1"/>
          <c:tx>
            <c:strRef>
              <c:f>Practice!$D$61</c:f>
              <c:strCache>
                <c:ptCount val="1"/>
                <c:pt idx="0">
                  <c:v>Moving Average (2 months)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Practice!$B$62:$B$73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Practice!$D$62:$D$73</c:f>
              <c:numCache>
                <c:formatCode>General</c:formatCode>
                <c:ptCount val="12"/>
                <c:pt idx="0">
                  <c:v>235</c:v>
                </c:pt>
                <c:pt idx="1">
                  <c:v>190</c:v>
                </c:pt>
                <c:pt idx="2">
                  <c:v>250</c:v>
                </c:pt>
                <c:pt idx="3">
                  <c:v>235</c:v>
                </c:pt>
                <c:pt idx="4">
                  <c:v>82.5</c:v>
                </c:pt>
                <c:pt idx="5">
                  <c:v>97.5</c:v>
                </c:pt>
                <c:pt idx="6">
                  <c:v>200</c:v>
                </c:pt>
                <c:pt idx="7">
                  <c:v>237.5</c:v>
                </c:pt>
                <c:pt idx="8">
                  <c:v>217.5</c:v>
                </c:pt>
                <c:pt idx="9">
                  <c:v>112.5</c:v>
                </c:pt>
                <c:pt idx="10">
                  <c:v>160</c:v>
                </c:pt>
                <c:pt idx="1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02F-B5BB-FBE2FB80FF44}"/>
            </c:ext>
          </c:extLst>
        </c:ser>
        <c:ser>
          <c:idx val="2"/>
          <c:order val="2"/>
          <c:tx>
            <c:strRef>
              <c:f>Practice!$E$61</c:f>
              <c:strCache>
                <c:ptCount val="1"/>
                <c:pt idx="0">
                  <c:v>Moving Average (3 months)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Practice!$B$62:$B$73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Practice!$E$62:$E$73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245</c:v>
                </c:pt>
                <c:pt idx="3">
                  <c:v>205</c:v>
                </c:pt>
                <c:pt idx="4">
                  <c:v>173.33333333333334</c:v>
                </c:pt>
                <c:pt idx="5">
                  <c:v>103.33333333333333</c:v>
                </c:pt>
                <c:pt idx="6">
                  <c:v>150</c:v>
                </c:pt>
                <c:pt idx="7">
                  <c:v>206.66666666666666</c:v>
                </c:pt>
                <c:pt idx="8">
                  <c:v>230</c:v>
                </c:pt>
                <c:pt idx="9">
                  <c:v>148.33333333333334</c:v>
                </c:pt>
                <c:pt idx="10">
                  <c:v>178.33333333333334</c:v>
                </c:pt>
                <c:pt idx="11">
                  <c:v>131.66666666666666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2-402F-B5BB-FBE2FB80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25632"/>
        <c:axId val="475183168"/>
      </c:lineChart>
      <c:catAx>
        <c:axId val="384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3168"/>
        <c:crosses val="autoZero"/>
        <c:auto val="1"/>
        <c:lblAlgn val="ctr"/>
        <c:lblOffset val="100"/>
        <c:noMultiLvlLbl val="0"/>
      </c:catAx>
      <c:valAx>
        <c:axId val="4751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56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Forcast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Practice!$C$78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Practice!$B$79:$B$97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Practice!$C$79:$C$97</c:f>
              <c:numCache>
                <c:formatCode>General</c:formatCode>
                <c:ptCount val="19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9-4A22-8B78-F1F4E286F932}"/>
            </c:ext>
          </c:extLst>
        </c:ser>
        <c:ser>
          <c:idx val="1"/>
          <c:order val="1"/>
          <c:tx>
            <c:strRef>
              <c:f>Practice!$D$78</c:f>
              <c:strCache>
                <c:ptCount val="1"/>
                <c:pt idx="0">
                  <c:v>Alpha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Practice!$B$79:$B$97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Practice!$D$79:$D$97</c:f>
              <c:numCache>
                <c:formatCode>General</c:formatCode>
                <c:ptCount val="19"/>
                <c:pt idx="11">
                  <c:v>75</c:v>
                </c:pt>
                <c:pt idx="12">
                  <c:v>166.40204937718019</c:v>
                </c:pt>
                <c:pt idx="13">
                  <c:v>160.59590266063429</c:v>
                </c:pt>
                <c:pt idx="14">
                  <c:v>154.78975594408877</c:v>
                </c:pt>
                <c:pt idx="15">
                  <c:v>148.98360922754287</c:v>
                </c:pt>
                <c:pt idx="16">
                  <c:v>143.17746251099734</c:v>
                </c:pt>
                <c:pt idx="17">
                  <c:v>137.37131579445148</c:v>
                </c:pt>
                <c:pt idx="18">
                  <c:v>131.56516907790595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A22-8B78-F1F4E286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21600"/>
        <c:axId val="387652784"/>
      </c:lineChart>
      <c:dateAx>
        <c:axId val="6628216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2784"/>
        <c:crosses val="autoZero"/>
        <c:auto val="1"/>
        <c:lblOffset val="100"/>
        <c:baseTimeUnit val="months"/>
      </c:dateAx>
      <c:valAx>
        <c:axId val="387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Practice!$D$102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60000"/>
                  <a:lumOff val="40000"/>
                  <a:alpha val="97000"/>
                </a:schemeClr>
              </a:solidFill>
            </a:ln>
            <a:effectLst/>
          </c:spPr>
          <c:invertIfNegative val="0"/>
          <c:cat>
            <c:strRef>
              <c:f>Practice!$B$103:$B$114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Practice!$D$103:$D$114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5-415A-A8E5-E56AF7AD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708163856"/>
        <c:axId val="489712224"/>
      </c:barChart>
      <c:lineChart>
        <c:grouping val="standard"/>
        <c:varyColors val="0"/>
        <c:ser>
          <c:idx val="0"/>
          <c:order val="0"/>
          <c:tx>
            <c:strRef>
              <c:f>Practice!$C$102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Practice!$B$103:$B$114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Practice!$C$103:$C$114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5-415A-A8E5-E56AF7AD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63856"/>
        <c:axId val="489712224"/>
      </c:lineChart>
      <c:catAx>
        <c:axId val="7081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2224"/>
        <c:crosses val="autoZero"/>
        <c:auto val="1"/>
        <c:lblAlgn val="ctr"/>
        <c:lblOffset val="100"/>
        <c:noMultiLvlLbl val="0"/>
      </c:catAx>
      <c:valAx>
        <c:axId val="4897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Practice!$C$121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7236FC3-150B-433B-BFA2-3C30E531928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E6F-410F-BBE7-B1D7CEAC46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C22425-6957-4324-88EA-367D22C8140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E6F-410F-BBE7-B1D7CEAC46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996A02-D69B-4D17-B6A8-83939D3365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E6F-410F-BBE7-B1D7CEAC46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7C90E6-0161-44C0-BB4C-25CEEF3DA82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E6F-410F-BBE7-B1D7CEAC46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12FFBB-91AA-4061-95D4-B4FE4BB748A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E6F-410F-BBE7-B1D7CEAC46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D7AFEF-66E5-42F7-9314-6FC2CC78E2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E6F-410F-BBE7-B1D7CEAC46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842AE4-E1DB-4855-8826-5312732FA16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E6F-410F-BBE7-B1D7CEAC46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0C4A5D-7AFE-4B0C-902B-00F68B3FC92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E6F-410F-BBE7-B1D7CEAC46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6D1D7F-BDFD-44F5-B98E-946FE472C0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E6F-410F-BBE7-B1D7CEAC46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AAD2AB-B6FD-44C1-81EC-2932F3C5185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E6F-410F-BBE7-B1D7CEAC46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8BE0CEB-E9A3-4EAB-AFC7-23A162380E2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E6F-410F-BBE7-B1D7CEAC4638}"/>
                </c:ext>
              </c:extLst>
            </c:dLbl>
            <c:dLbl>
              <c:idx val="11"/>
              <c:layout>
                <c:manualLayout>
                  <c:x val="-4.1747594050742642E-3"/>
                  <c:y val="-5.3206109652960049E-2"/>
                </c:manualLayout>
              </c:layout>
              <c:tx>
                <c:rich>
                  <a:bodyPr/>
                  <a:lstStyle/>
                  <a:p>
                    <a:fld id="{F30889F1-92EA-468C-8BF7-F2CAA3B40B7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6F-410F-BBE7-B1D7CEAC4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Practice!$B$122:$B$133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Practice!$C$122:$C$133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Practice!$F$122:$F$133</c15:f>
                <c15:dlblRangeCache>
                  <c:ptCount val="12"/>
                  <c:pt idx="11">
                    <c:v>↓68%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E31-415F-9E53-ADF3B220A09B}"/>
            </c:ext>
          </c:extLst>
        </c:ser>
        <c:ser>
          <c:idx val="1"/>
          <c:order val="1"/>
          <c:tx>
            <c:strRef>
              <c:f>Practice!$D$121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1ED72A6-C3C4-4BCC-B6A5-CFD3009AB6B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E6F-410F-BBE7-B1D7CEAC46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EC5AA-FFAE-40CD-988C-A65E8087EF2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E6F-410F-BBE7-B1D7CEAC46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AF5EF5-A336-40CB-987C-2E97BB3291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E6F-410F-BBE7-B1D7CEAC46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4156FA-538F-4697-A1BB-552A5BFDF6C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E6F-410F-BBE7-B1D7CEAC46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180149-5826-4FAA-9340-76DC70A6CD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E6F-410F-BBE7-B1D7CEAC46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8D5FB0-B12A-4736-80C1-A1C96952670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E6F-410F-BBE7-B1D7CEAC46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37EC87-96DD-40FE-B3A2-77A2F9C830D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6F-410F-BBE7-B1D7CEAC46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0C7AF4-EC7C-4265-A4B0-112436041E5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E6F-410F-BBE7-B1D7CEAC46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EC38C8-3345-451A-B6F3-122654893F6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E6F-410F-BBE7-B1D7CEAC46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2BE102-D04C-49B5-B895-0CC75EFEA2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6F-410F-BBE7-B1D7CEAC46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AB601A-429F-439F-85A9-15C1C97B91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E6F-410F-BBE7-B1D7CEAC4638}"/>
                </c:ext>
              </c:extLst>
            </c:dLbl>
            <c:dLbl>
              <c:idx val="11"/>
              <c:layout>
                <c:manualLayout>
                  <c:x val="-1.3970509783837995E-3"/>
                  <c:y val="3.4756853310002916E-2"/>
                </c:manualLayout>
              </c:layout>
              <c:tx>
                <c:rich>
                  <a:bodyPr/>
                  <a:lstStyle/>
                  <a:p>
                    <a:fld id="{8FF1DB6A-82A4-409F-9826-DFF44072747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E6F-410F-BBE7-B1D7CEAC4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Practice!$B$122:$B$133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Practice!$D$122:$D$133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Practice!$G$122:$G$133</c15:f>
                <c15:dlblRangeCache>
                  <c:ptCount val="12"/>
                  <c:pt idx="11">
                    <c:v>↑45%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E31-415F-9E53-ADF3B220A09B}"/>
            </c:ext>
          </c:extLst>
        </c:ser>
        <c:ser>
          <c:idx val="2"/>
          <c:order val="2"/>
          <c:tx>
            <c:strRef>
              <c:f>Practice!$E$121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A7BDC6A-E3CD-471B-BD57-152EDD9C8E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E6F-410F-BBE7-B1D7CEAC46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275BAE-A5CD-4468-9834-FD0125C2C5E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E6F-410F-BBE7-B1D7CEAC46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0A2CA1-DE07-4E01-8B66-A17263A965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E6F-410F-BBE7-B1D7CEAC46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87C822-6EEF-446E-A918-064DA12FDFE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E6F-410F-BBE7-B1D7CEAC46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6F53F6-AD47-43B2-A2FD-394B2E402C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E6F-410F-BBE7-B1D7CEAC46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E2B503-5F7E-4232-9A56-B24590394E2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E6F-410F-BBE7-B1D7CEAC46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D824D9-7095-42E3-88A9-BC1D87557D6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E6F-410F-BBE7-B1D7CEAC46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F19129-FCF4-45CD-9E84-4C7104EA36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E6F-410F-BBE7-B1D7CEAC46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7499B5-27EB-42F8-84B5-CAEBBEAC4E0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E6F-410F-BBE7-B1D7CEAC46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82D6FC-DCEE-4CE7-980A-816D2FC06D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E6F-410F-BBE7-B1D7CEAC46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F6AAFF-7B4B-4AA1-A230-D5DFDDCC51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E6F-410F-BBE7-B1D7CEAC4638}"/>
                </c:ext>
              </c:extLst>
            </c:dLbl>
            <c:dLbl>
              <c:idx val="11"/>
              <c:layout>
                <c:manualLayout>
                  <c:x val="-6.1925186180995665E-4"/>
                  <c:y val="-3.0057961504811857E-2"/>
                </c:manualLayout>
              </c:layout>
              <c:tx>
                <c:rich>
                  <a:bodyPr/>
                  <a:lstStyle/>
                  <a:p>
                    <a:fld id="{2BBA885A-9E4C-4E87-AEC3-4CC5B861242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6F-410F-BBE7-B1D7CEAC4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Practice!$B$122:$B$133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Practice!$E$122:$E$133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Practice!$H$122:$H$133</c15:f>
                <c15:dlblRangeCache>
                  <c:ptCount val="12"/>
                  <c:pt idx="11">
                    <c:v>↑158%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E31-415F-9E53-ADF3B220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16096"/>
        <c:axId val="406849776"/>
      </c:lineChart>
      <c:catAx>
        <c:axId val="4064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9776"/>
        <c:crosses val="autoZero"/>
        <c:auto val="1"/>
        <c:lblAlgn val="ctr"/>
        <c:lblOffset val="100"/>
        <c:noMultiLvlLbl val="0"/>
      </c:catAx>
      <c:valAx>
        <c:axId val="406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Spaghetti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Practice!$C$44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Practice!$C$45:$C$56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C-468B-8624-23B57D5A0317}"/>
            </c:ext>
          </c:extLst>
        </c:ser>
        <c:ser>
          <c:idx val="1"/>
          <c:order val="1"/>
          <c:tx>
            <c:strRef>
              <c:f>Practice!$D$44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Practice!$D$45:$D$56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C-468B-8624-23B57D5A0317}"/>
            </c:ext>
          </c:extLst>
        </c:ser>
        <c:ser>
          <c:idx val="2"/>
          <c:order val="2"/>
          <c:tx>
            <c:strRef>
              <c:f>Practice!$E$44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Practice!$E$45:$E$56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C-468B-8624-23B57D5A0317}"/>
            </c:ext>
          </c:extLst>
        </c:ser>
        <c:ser>
          <c:idx val="3"/>
          <c:order val="3"/>
          <c:tx>
            <c:strRef>
              <c:f>Practice!$F$44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Practice!$F$45:$F$56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C-468B-8624-23B57D5A0317}"/>
            </c:ext>
          </c:extLst>
        </c:ser>
        <c:ser>
          <c:idx val="4"/>
          <c:order val="4"/>
          <c:tx>
            <c:strRef>
              <c:f>Practice!$G$44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Practice!$G$45:$G$56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C-468B-8624-23B57D5A0317}"/>
            </c:ext>
          </c:extLst>
        </c:ser>
        <c:ser>
          <c:idx val="5"/>
          <c:order val="5"/>
          <c:tx>
            <c:strRef>
              <c:f>Practice!$H$44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rgbClr val="DBDBD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Practice!$H$45:$H$56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6C-468B-8624-23B57D5A0317}"/>
            </c:ext>
          </c:extLst>
        </c:ser>
        <c:ser>
          <c:idx val="6"/>
          <c:order val="6"/>
          <c:tx>
            <c:strRef>
              <c:f>Practice!$I$44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Practice!$B$45:$B$56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Practice!$I$45:$I$56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D-4450-943C-071A04ADC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00408"/>
        <c:axId val="1861866951"/>
      </c:lineChart>
      <c:catAx>
        <c:axId val="12881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66951"/>
        <c:crosses val="autoZero"/>
        <c:auto val="1"/>
        <c:lblAlgn val="ctr"/>
        <c:lblOffset val="100"/>
        <c:noMultiLvlLbl val="0"/>
      </c:catAx>
      <c:valAx>
        <c:axId val="1861866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Indexed</a:t>
            </a:r>
            <a:r>
              <a:rPr lang="en-US" baseline="0"/>
              <a:t>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Lines!$C$32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Lines!$C$33:$C$44</c:f>
              <c:numCache>
                <c:formatCode>General</c:formatCode>
                <c:ptCount val="12"/>
                <c:pt idx="0">
                  <c:v>100</c:v>
                </c:pt>
                <c:pt idx="1">
                  <c:v>61.702127659574465</c:v>
                </c:pt>
                <c:pt idx="2">
                  <c:v>151.06382978723406</c:v>
                </c:pt>
                <c:pt idx="3">
                  <c:v>48.936170212765958</c:v>
                </c:pt>
                <c:pt idx="4">
                  <c:v>21.276595744680851</c:v>
                </c:pt>
                <c:pt idx="5">
                  <c:v>61.702127659574465</c:v>
                </c:pt>
                <c:pt idx="6">
                  <c:v>108.51063829787235</c:v>
                </c:pt>
                <c:pt idx="7">
                  <c:v>93.61702127659575</c:v>
                </c:pt>
                <c:pt idx="8">
                  <c:v>91.489361702127653</c:v>
                </c:pt>
                <c:pt idx="9">
                  <c:v>4.2553191489361701</c:v>
                </c:pt>
                <c:pt idx="10">
                  <c:v>131.91489361702128</c:v>
                </c:pt>
                <c:pt idx="11">
                  <c:v>31.914893617021278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DCE-8F5F-2095B80667A5}"/>
            </c:ext>
          </c:extLst>
        </c:ser>
        <c:ser>
          <c:idx val="1"/>
          <c:order val="1"/>
          <c:tx>
            <c:strRef>
              <c:f>Lines!$D$32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Lines!$D$33:$D$44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90</c:v>
                </c:pt>
                <c:pt idx="7">
                  <c:v>160</c:v>
                </c:pt>
                <c:pt idx="8">
                  <c:v>140</c:v>
                </c:pt>
                <c:pt idx="9">
                  <c:v>160</c:v>
                </c:pt>
                <c:pt idx="10">
                  <c:v>105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8-4DCE-8F5F-2095B80667A5}"/>
            </c:ext>
          </c:extLst>
        </c:ser>
        <c:ser>
          <c:idx val="2"/>
          <c:order val="2"/>
          <c:tx>
            <c:strRef>
              <c:f>Lines!$E$32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Lines!$E$33:$E$44</c:f>
              <c:numCache>
                <c:formatCode>General</c:formatCode>
                <c:ptCount val="12"/>
                <c:pt idx="0">
                  <c:v>100</c:v>
                </c:pt>
                <c:pt idx="1">
                  <c:v>187.5</c:v>
                </c:pt>
                <c:pt idx="2">
                  <c:v>147.91666666666666</c:v>
                </c:pt>
                <c:pt idx="3">
                  <c:v>200</c:v>
                </c:pt>
                <c:pt idx="4">
                  <c:v>372.91666666666669</c:v>
                </c:pt>
                <c:pt idx="5">
                  <c:v>72.916666666666671</c:v>
                </c:pt>
                <c:pt idx="6">
                  <c:v>20.833333333333332</c:v>
                </c:pt>
                <c:pt idx="7">
                  <c:v>8.3333333333333339</c:v>
                </c:pt>
                <c:pt idx="8">
                  <c:v>6.25</c:v>
                </c:pt>
                <c:pt idx="9">
                  <c:v>79.166666666666671</c:v>
                </c:pt>
                <c:pt idx="10">
                  <c:v>20.833333333333332</c:v>
                </c:pt>
                <c:pt idx="11">
                  <c:v>258.33333333333331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8-4DCE-8F5F-2095B80667A5}"/>
            </c:ext>
          </c:extLst>
        </c:ser>
        <c:ser>
          <c:idx val="3"/>
          <c:order val="3"/>
          <c:tx>
            <c:strRef>
              <c:f>Lines!$F$32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Lines!$F$33:$F$44</c:f>
              <c:numCache>
                <c:formatCode>General</c:formatCode>
                <c:ptCount val="12"/>
                <c:pt idx="0">
                  <c:v>100</c:v>
                </c:pt>
                <c:pt idx="1">
                  <c:v>161.84738955823292</c:v>
                </c:pt>
                <c:pt idx="2">
                  <c:v>28.91566265060241</c:v>
                </c:pt>
                <c:pt idx="3">
                  <c:v>177.10843373493975</c:v>
                </c:pt>
                <c:pt idx="4">
                  <c:v>76.706827309236942</c:v>
                </c:pt>
                <c:pt idx="5">
                  <c:v>39.75903614457831</c:v>
                </c:pt>
                <c:pt idx="6">
                  <c:v>213.6546184738956</c:v>
                </c:pt>
                <c:pt idx="7">
                  <c:v>11.244979919678714</c:v>
                </c:pt>
                <c:pt idx="8">
                  <c:v>104.41767068273093</c:v>
                </c:pt>
                <c:pt idx="9">
                  <c:v>53.815261044176708</c:v>
                </c:pt>
                <c:pt idx="10">
                  <c:v>243.77510040160644</c:v>
                </c:pt>
                <c:pt idx="11">
                  <c:v>149.79919678714859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8-4DCE-8F5F-2095B80667A5}"/>
            </c:ext>
          </c:extLst>
        </c:ser>
        <c:ser>
          <c:idx val="4"/>
          <c:order val="4"/>
          <c:tx>
            <c:strRef>
              <c:f>Lines!$G$32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Lines!$G$33:$G$44</c:f>
              <c:numCache>
                <c:formatCode>General</c:formatCode>
                <c:ptCount val="12"/>
                <c:pt idx="0">
                  <c:v>100</c:v>
                </c:pt>
                <c:pt idx="1">
                  <c:v>123.72093023255815</c:v>
                </c:pt>
                <c:pt idx="2">
                  <c:v>100.46511627906976</c:v>
                </c:pt>
                <c:pt idx="3">
                  <c:v>32.093023255813954</c:v>
                </c:pt>
                <c:pt idx="4">
                  <c:v>102.79069767441861</c:v>
                </c:pt>
                <c:pt idx="5">
                  <c:v>80</c:v>
                </c:pt>
                <c:pt idx="6">
                  <c:v>42.790697674418603</c:v>
                </c:pt>
                <c:pt idx="7">
                  <c:v>0.93023255813953487</c:v>
                </c:pt>
                <c:pt idx="8">
                  <c:v>95.813953488372093</c:v>
                </c:pt>
                <c:pt idx="9">
                  <c:v>30.697674418604652</c:v>
                </c:pt>
                <c:pt idx="10">
                  <c:v>58.604651162790695</c:v>
                </c:pt>
                <c:pt idx="11">
                  <c:v>120.46511627906976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8-4DCE-8F5F-2095B80667A5}"/>
            </c:ext>
          </c:extLst>
        </c:ser>
        <c:ser>
          <c:idx val="5"/>
          <c:order val="5"/>
          <c:tx>
            <c:strRef>
              <c:f>Lines!$H$32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Lines!$H$33:$H$44</c:f>
              <c:numCache>
                <c:formatCode>General</c:formatCode>
                <c:ptCount val="12"/>
                <c:pt idx="0">
                  <c:v>100</c:v>
                </c:pt>
                <c:pt idx="1">
                  <c:v>3.2967032967032965</c:v>
                </c:pt>
                <c:pt idx="2">
                  <c:v>563.73626373626371</c:v>
                </c:pt>
                <c:pt idx="3">
                  <c:v>348.35164835164835</c:v>
                </c:pt>
                <c:pt idx="4">
                  <c:v>203.2967032967033</c:v>
                </c:pt>
                <c:pt idx="5">
                  <c:v>637.36263736263732</c:v>
                </c:pt>
                <c:pt idx="6">
                  <c:v>42.857142857142854</c:v>
                </c:pt>
                <c:pt idx="7">
                  <c:v>321.97802197802196</c:v>
                </c:pt>
                <c:pt idx="8">
                  <c:v>182.41758241758242</c:v>
                </c:pt>
                <c:pt idx="9">
                  <c:v>325.27472527472526</c:v>
                </c:pt>
                <c:pt idx="10">
                  <c:v>224.17582417582418</c:v>
                </c:pt>
                <c:pt idx="11">
                  <c:v>85.714285714285708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8-4DCE-8F5F-2095B806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05215"/>
        <c:axId val="418740079"/>
      </c:lineChart>
      <c:catAx>
        <c:axId val="3946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0079"/>
        <c:crosses val="autoZero"/>
        <c:auto val="1"/>
        <c:lblAlgn val="ctr"/>
        <c:lblOffset val="100"/>
        <c:noMultiLvlLbl val="0"/>
      </c:catAx>
      <c:valAx>
        <c:axId val="4187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Spaghetti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Lines!$C$61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Lines!$C$62:$C$73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342-B391-7692782357A5}"/>
            </c:ext>
          </c:extLst>
        </c:ser>
        <c:ser>
          <c:idx val="1"/>
          <c:order val="1"/>
          <c:tx>
            <c:strRef>
              <c:f>Lines!$D$61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Lines!$D$62:$D$73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342-B391-7692782357A5}"/>
            </c:ext>
          </c:extLst>
        </c:ser>
        <c:ser>
          <c:idx val="2"/>
          <c:order val="2"/>
          <c:tx>
            <c:strRef>
              <c:f>Lines!$E$61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Lines!$E$62:$E$73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F-4342-B391-7692782357A5}"/>
            </c:ext>
          </c:extLst>
        </c:ser>
        <c:ser>
          <c:idx val="3"/>
          <c:order val="3"/>
          <c:tx>
            <c:strRef>
              <c:f>Lines!$F$61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Lines!$F$62:$F$73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F-4342-B391-7692782357A5}"/>
            </c:ext>
          </c:extLst>
        </c:ser>
        <c:ser>
          <c:idx val="4"/>
          <c:order val="4"/>
          <c:tx>
            <c:strRef>
              <c:f>Lines!$G$61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Lines!$G$62:$G$73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F-4342-B391-7692782357A5}"/>
            </c:ext>
          </c:extLst>
        </c:ser>
        <c:ser>
          <c:idx val="5"/>
          <c:order val="5"/>
          <c:tx>
            <c:strRef>
              <c:f>Lines!$H$61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Lines!$H$62:$H$73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F-4342-B391-7692782357A5}"/>
            </c:ext>
          </c:extLst>
        </c:ser>
        <c:ser>
          <c:idx val="6"/>
          <c:order val="6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Lines!$I$62:$I$73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F-4342-B391-76927823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45727"/>
        <c:axId val="936261999"/>
      </c:lineChart>
      <c:catAx>
        <c:axId val="9372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1999"/>
        <c:crosses val="autoZero"/>
        <c:auto val="1"/>
        <c:lblAlgn val="ctr"/>
        <c:lblOffset val="100"/>
        <c:noMultiLvlLbl val="0"/>
      </c:catAx>
      <c:valAx>
        <c:axId val="9362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Lines!$C$80</c:f>
              <c:strCache>
                <c:ptCount val="1"/>
                <c:pt idx="0">
                  <c:v>Line Chart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Lines!$C$81:$C$92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76-40D6-9806-F052A2DCD55D}"/>
            </c:ext>
          </c:extLst>
        </c:ser>
        <c:ser>
          <c:idx val="1"/>
          <c:order val="1"/>
          <c:tx>
            <c:strRef>
              <c:f>Lines!$D$80</c:f>
              <c:strCache>
                <c:ptCount val="1"/>
                <c:pt idx="0">
                  <c:v>Moving Average (2 months)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Lines!$D$81:$D$92</c:f>
              <c:numCache>
                <c:formatCode>General</c:formatCode>
                <c:ptCount val="12"/>
                <c:pt idx="0">
                  <c:v>235</c:v>
                </c:pt>
                <c:pt idx="1">
                  <c:v>190</c:v>
                </c:pt>
                <c:pt idx="2">
                  <c:v>250</c:v>
                </c:pt>
                <c:pt idx="3">
                  <c:v>235</c:v>
                </c:pt>
                <c:pt idx="4">
                  <c:v>82.5</c:v>
                </c:pt>
                <c:pt idx="5">
                  <c:v>97.5</c:v>
                </c:pt>
                <c:pt idx="6">
                  <c:v>200</c:v>
                </c:pt>
                <c:pt idx="7">
                  <c:v>237.5</c:v>
                </c:pt>
                <c:pt idx="8">
                  <c:v>217.5</c:v>
                </c:pt>
                <c:pt idx="9">
                  <c:v>112.5</c:v>
                </c:pt>
                <c:pt idx="10">
                  <c:v>160</c:v>
                </c:pt>
                <c:pt idx="1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6-40D6-9806-F052A2DCD55D}"/>
            </c:ext>
          </c:extLst>
        </c:ser>
        <c:ser>
          <c:idx val="2"/>
          <c:order val="2"/>
          <c:tx>
            <c:strRef>
              <c:f>Lines!$E$80</c:f>
              <c:strCache>
                <c:ptCount val="1"/>
                <c:pt idx="0">
                  <c:v>Moving Average (3 months)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Lines!$E$81:$E$92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245</c:v>
                </c:pt>
                <c:pt idx="3">
                  <c:v>205</c:v>
                </c:pt>
                <c:pt idx="4">
                  <c:v>173.33333333333334</c:v>
                </c:pt>
                <c:pt idx="5">
                  <c:v>103.33333333333333</c:v>
                </c:pt>
                <c:pt idx="6">
                  <c:v>150</c:v>
                </c:pt>
                <c:pt idx="7">
                  <c:v>206.66666666666666</c:v>
                </c:pt>
                <c:pt idx="8">
                  <c:v>230</c:v>
                </c:pt>
                <c:pt idx="9">
                  <c:v>148.33333333333334</c:v>
                </c:pt>
                <c:pt idx="10">
                  <c:v>178.33333333333334</c:v>
                </c:pt>
                <c:pt idx="11">
                  <c:v>131.66666666666666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6-40D6-9806-F052A2DC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97695"/>
        <c:axId val="1061760239"/>
      </c:lineChart>
      <c:catAx>
        <c:axId val="11842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60239"/>
        <c:crosses val="autoZero"/>
        <c:auto val="1"/>
        <c:lblAlgn val="ctr"/>
        <c:lblOffset val="100"/>
        <c:noMultiLvlLbl val="0"/>
      </c:catAx>
      <c:valAx>
        <c:axId val="10617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Lines!$C$99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Lines!$B$100:$B$118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Lines!$C$100:$C$118</c:f>
              <c:numCache>
                <c:formatCode>General</c:formatCode>
                <c:ptCount val="19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D-4B55-BC60-6C934D456EF3}"/>
            </c:ext>
          </c:extLst>
        </c:ser>
        <c:ser>
          <c:idx val="1"/>
          <c:order val="1"/>
          <c:tx>
            <c:strRef>
              <c:f>Lines!$D$99</c:f>
              <c:strCache>
                <c:ptCount val="1"/>
                <c:pt idx="0">
                  <c:v>Alpha 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Lines!$B$100:$B$118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Lines!$D$100:$D$118</c:f>
              <c:numCache>
                <c:formatCode>General</c:formatCode>
                <c:ptCount val="19"/>
                <c:pt idx="11">
                  <c:v>75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B55-BC60-6C934D45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90047"/>
        <c:axId val="936247023"/>
      </c:lineChart>
      <c:dateAx>
        <c:axId val="11866900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7023"/>
        <c:crosses val="autoZero"/>
        <c:auto val="1"/>
        <c:lblOffset val="100"/>
        <c:baseTimeUnit val="months"/>
      </c:dateAx>
      <c:valAx>
        <c:axId val="9362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Lines!$D$132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Lines!$B$133:$B$144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Lines!$D$133:$D$144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D-4B1F-A239-94377829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7417375"/>
        <c:axId val="1055502095"/>
      </c:barChart>
      <c:lineChart>
        <c:grouping val="standard"/>
        <c:varyColors val="0"/>
        <c:ser>
          <c:idx val="0"/>
          <c:order val="0"/>
          <c:tx>
            <c:strRef>
              <c:f>Lines!$C$132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Lines!$B$133:$B$144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Lines!$C$133:$C$144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D-4B1F-A239-94377829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17375"/>
        <c:axId val="1055502095"/>
      </c:lineChart>
      <c:catAx>
        <c:axId val="947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2095"/>
        <c:crosses val="autoZero"/>
        <c:auto val="1"/>
        <c:lblAlgn val="ctr"/>
        <c:lblOffset val="100"/>
        <c:noMultiLvlLbl val="0"/>
      </c:catAx>
      <c:valAx>
        <c:axId val="10555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with Special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08136482939628E-2"/>
          <c:y val="0.17661904761904762"/>
          <c:w val="0.81985376827896528"/>
          <c:h val="0.60398387701537304"/>
        </c:manualLayout>
      </c:layout>
      <c:lineChart>
        <c:grouping val="standard"/>
        <c:varyColors val="0"/>
        <c:ser>
          <c:idx val="0"/>
          <c:order val="0"/>
          <c:tx>
            <c:strRef>
              <c:f>Lines!$C$154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D7EE5D-9749-4350-9042-7DCECFE3748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693DCE-7908-4AFB-B627-F36ED333580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A169BF-1233-49AC-BB44-5A72354E91D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D2C438-7B7F-4D73-A6C5-9DE57AB83B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31F4EB-3E92-4F7E-9822-18F1F24E39B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7FBDDA-2131-4DF8-9229-20CE4366CD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BDE952-5D73-4D87-95E1-E712B07607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716DF4-EB9A-43E3-9E91-B394F002E8E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38146E7-0E2F-4EF1-9B87-920325DD48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1CCC1F-7E6F-4AD5-8E55-1F851254A4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A96C3E-4AC2-4B0B-A6F3-6B419C0A048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9B4F41-5E95-4E03-9AB9-3E2482AB03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Lines!$C$155:$C$166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Lines!$F$155:$F$166</c15:f>
                <c15:dlblRangeCache>
                  <c:ptCount val="12"/>
                  <c:pt idx="11">
                    <c:v>↓68%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A4-48A2-9099-3576CF8E6A54}"/>
            </c:ext>
          </c:extLst>
        </c:ser>
        <c:ser>
          <c:idx val="1"/>
          <c:order val="1"/>
          <c:tx>
            <c:strRef>
              <c:f>Lines!$D$154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0244F5A-3A67-4778-8454-5D693CC53A3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CDD563-D538-4593-8649-E754FE4744A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56BFE2-4BA6-4526-8B1E-C767A0F4677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67740A-E343-4EFE-BED7-F0C1C4575F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D236A3-EF36-40A2-80C0-8884F7388A0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C55328-7C20-4865-80C6-97BBCA4E21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F11D36-4BA3-486E-B4BC-39CB7CDA312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CD5BC0-C3D8-4456-819E-CD12F258B3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2248DB-2698-41BD-BEEA-10C5571E80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B7CF89-3C87-4C38-8963-14C2D130BF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BD3BFE-2E28-40D8-8DC1-CBED719DA2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72AF2C-A1A4-4B2D-8EE4-1AC35452E5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Lines!$D$155:$D$166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Lines!$G$155:$G$166</c15:f>
                <c15:dlblRangeCache>
                  <c:ptCount val="12"/>
                  <c:pt idx="11">
                    <c:v>↑45%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3A4-48A2-9099-3576CF8E6A54}"/>
            </c:ext>
          </c:extLst>
        </c:ser>
        <c:ser>
          <c:idx val="2"/>
          <c:order val="2"/>
          <c:tx>
            <c:strRef>
              <c:f>Lines!$E$154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3FBE5E5-2BC1-49BC-BFC7-9203A266BE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07D90C-653F-4303-93EF-C66A18B59A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8EAFC2-EA63-4A14-BBBB-5A7356A96BC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E511CE-45A4-4E5A-B52C-586EEBFF5A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9F638D-A5BE-481E-A6B5-1BF00FCC4A5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9134B5-DC82-4683-8327-775A2258783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D4E681-4C44-4F88-A4DB-8511F099113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7FDFDB-DB27-4FA0-8C9C-91675CE4A51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41412D-1BCD-46B4-BC00-4EC1AEC30A0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19366F-AEB8-44F2-BCCE-DE57CF89035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515B7A-E7F7-4EF8-8FF2-D184DA8820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58128B-80C1-4824-BB8F-99FA48A463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Lines!$E$155:$E$166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Lines!$H$155:$H$166</c15:f>
                <c15:dlblRangeCache>
                  <c:ptCount val="12"/>
                  <c:pt idx="11">
                    <c:v>↑158%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3A4-48A2-9099-3576CF8E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11103"/>
        <c:axId val="1055505007"/>
      </c:lineChart>
      <c:catAx>
        <c:axId val="11756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5007"/>
        <c:crosses val="autoZero"/>
        <c:auto val="1"/>
        <c:lblAlgn val="ctr"/>
        <c:lblOffset val="100"/>
        <c:noMultiLvlLbl val="0"/>
      </c:catAx>
      <c:valAx>
        <c:axId val="10555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Regular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Practice!$C$3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Practice!$C$4:$C$15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8-45A9-88DD-D5135120866C}"/>
            </c:ext>
          </c:extLst>
        </c:ser>
        <c:ser>
          <c:idx val="1"/>
          <c:order val="1"/>
          <c:tx>
            <c:strRef>
              <c:f>Practice!$D$3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Practice!$D$4:$D$15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8-45A9-88DD-D5135120866C}"/>
            </c:ext>
          </c:extLst>
        </c:ser>
        <c:ser>
          <c:idx val="2"/>
          <c:order val="2"/>
          <c:tx>
            <c:strRef>
              <c:f>Practice!$E$3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Practice!$E$4:$E$15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8-45A9-88DD-D5135120866C}"/>
            </c:ext>
          </c:extLst>
        </c:ser>
        <c:ser>
          <c:idx val="3"/>
          <c:order val="3"/>
          <c:tx>
            <c:strRef>
              <c:f>Practice!$F$3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Practice!$F$4:$F$15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8-45A9-88DD-D5135120866C}"/>
            </c:ext>
          </c:extLst>
        </c:ser>
        <c:ser>
          <c:idx val="4"/>
          <c:order val="4"/>
          <c:tx>
            <c:strRef>
              <c:f>Practice!$G$3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Practice!$G$4:$G$15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8-45A9-88DD-D5135120866C}"/>
            </c:ext>
          </c:extLst>
        </c:ser>
        <c:ser>
          <c:idx val="5"/>
          <c:order val="5"/>
          <c:tx>
            <c:strRef>
              <c:f>Practice!$H$3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Practice!$B$4:$B$15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Practice!$H$4:$H$15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8-45A9-88DD-D5135120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00768"/>
        <c:axId val="387651952"/>
      </c:lineChart>
      <c:catAx>
        <c:axId val="3767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1952"/>
        <c:crosses val="autoZero"/>
        <c:auto val="1"/>
        <c:lblAlgn val="ctr"/>
        <c:lblOffset val="100"/>
        <c:noMultiLvlLbl val="0"/>
      </c:catAx>
      <c:valAx>
        <c:axId val="3876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Indexed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Practice!$C$20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Practice!$C$21:$C$32</c:f>
              <c:numCache>
                <c:formatCode>General</c:formatCode>
                <c:ptCount val="12"/>
                <c:pt idx="0">
                  <c:v>100</c:v>
                </c:pt>
                <c:pt idx="1">
                  <c:v>61.702127659574465</c:v>
                </c:pt>
                <c:pt idx="2">
                  <c:v>151.06382978723406</c:v>
                </c:pt>
                <c:pt idx="3">
                  <c:v>48.936170212765958</c:v>
                </c:pt>
                <c:pt idx="4">
                  <c:v>21.276595744680851</c:v>
                </c:pt>
                <c:pt idx="5">
                  <c:v>61.702127659574465</c:v>
                </c:pt>
                <c:pt idx="6">
                  <c:v>108.51063829787235</c:v>
                </c:pt>
                <c:pt idx="7">
                  <c:v>93.61702127659575</c:v>
                </c:pt>
                <c:pt idx="8">
                  <c:v>91.489361702127653</c:v>
                </c:pt>
                <c:pt idx="9">
                  <c:v>4.2553191489361701</c:v>
                </c:pt>
                <c:pt idx="10">
                  <c:v>131.91489361702128</c:v>
                </c:pt>
                <c:pt idx="11">
                  <c:v>31.914893617021278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92A-AFCB-44FF38979C47}"/>
            </c:ext>
          </c:extLst>
        </c:ser>
        <c:ser>
          <c:idx val="1"/>
          <c:order val="1"/>
          <c:tx>
            <c:strRef>
              <c:f>Practice!$D$20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Practice!$D$21:$D$32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90</c:v>
                </c:pt>
                <c:pt idx="7">
                  <c:v>160</c:v>
                </c:pt>
                <c:pt idx="8">
                  <c:v>140</c:v>
                </c:pt>
                <c:pt idx="9">
                  <c:v>160</c:v>
                </c:pt>
                <c:pt idx="10">
                  <c:v>105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92A-AFCB-44FF38979C47}"/>
            </c:ext>
          </c:extLst>
        </c:ser>
        <c:ser>
          <c:idx val="2"/>
          <c:order val="2"/>
          <c:tx>
            <c:strRef>
              <c:f>Practice!$E$20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Practice!$E$21:$E$32</c:f>
              <c:numCache>
                <c:formatCode>General</c:formatCode>
                <c:ptCount val="12"/>
                <c:pt idx="0">
                  <c:v>100</c:v>
                </c:pt>
                <c:pt idx="1">
                  <c:v>187.5</c:v>
                </c:pt>
                <c:pt idx="2">
                  <c:v>147.91666666666666</c:v>
                </c:pt>
                <c:pt idx="3">
                  <c:v>200</c:v>
                </c:pt>
                <c:pt idx="4">
                  <c:v>372.91666666666669</c:v>
                </c:pt>
                <c:pt idx="5">
                  <c:v>72.916666666666671</c:v>
                </c:pt>
                <c:pt idx="6">
                  <c:v>20.833333333333332</c:v>
                </c:pt>
                <c:pt idx="7">
                  <c:v>8.3333333333333339</c:v>
                </c:pt>
                <c:pt idx="8">
                  <c:v>6.25</c:v>
                </c:pt>
                <c:pt idx="9">
                  <c:v>79.166666666666671</c:v>
                </c:pt>
                <c:pt idx="10">
                  <c:v>20.833333333333332</c:v>
                </c:pt>
                <c:pt idx="11">
                  <c:v>258.33333333333331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92A-AFCB-44FF38979C47}"/>
            </c:ext>
          </c:extLst>
        </c:ser>
        <c:ser>
          <c:idx val="3"/>
          <c:order val="3"/>
          <c:tx>
            <c:strRef>
              <c:f>Practice!$F$20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Practice!$F$21:$F$32</c:f>
              <c:numCache>
                <c:formatCode>General</c:formatCode>
                <c:ptCount val="12"/>
                <c:pt idx="0">
                  <c:v>100</c:v>
                </c:pt>
                <c:pt idx="1">
                  <c:v>161.84738955823292</c:v>
                </c:pt>
                <c:pt idx="2">
                  <c:v>28.91566265060241</c:v>
                </c:pt>
                <c:pt idx="3">
                  <c:v>177.10843373493975</c:v>
                </c:pt>
                <c:pt idx="4">
                  <c:v>76.706827309236942</c:v>
                </c:pt>
                <c:pt idx="5">
                  <c:v>39.75903614457831</c:v>
                </c:pt>
                <c:pt idx="6">
                  <c:v>213.6546184738956</c:v>
                </c:pt>
                <c:pt idx="7">
                  <c:v>11.244979919678714</c:v>
                </c:pt>
                <c:pt idx="8">
                  <c:v>104.41767068273093</c:v>
                </c:pt>
                <c:pt idx="9">
                  <c:v>53.815261044176708</c:v>
                </c:pt>
                <c:pt idx="10">
                  <c:v>243.77510040160644</c:v>
                </c:pt>
                <c:pt idx="11">
                  <c:v>149.79919678714859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92A-AFCB-44FF38979C47}"/>
            </c:ext>
          </c:extLst>
        </c:ser>
        <c:ser>
          <c:idx val="4"/>
          <c:order val="4"/>
          <c:tx>
            <c:strRef>
              <c:f>Practice!$G$20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Practice!$G$21:$G$32</c:f>
              <c:numCache>
                <c:formatCode>General</c:formatCode>
                <c:ptCount val="12"/>
                <c:pt idx="0">
                  <c:v>100</c:v>
                </c:pt>
                <c:pt idx="1">
                  <c:v>123.72093023255815</c:v>
                </c:pt>
                <c:pt idx="2">
                  <c:v>100.46511627906976</c:v>
                </c:pt>
                <c:pt idx="3">
                  <c:v>32.093023255813954</c:v>
                </c:pt>
                <c:pt idx="4">
                  <c:v>102.79069767441861</c:v>
                </c:pt>
                <c:pt idx="5">
                  <c:v>80</c:v>
                </c:pt>
                <c:pt idx="6">
                  <c:v>42.790697674418603</c:v>
                </c:pt>
                <c:pt idx="7">
                  <c:v>0.93023255813953487</c:v>
                </c:pt>
                <c:pt idx="8">
                  <c:v>95.813953488372093</c:v>
                </c:pt>
                <c:pt idx="9">
                  <c:v>30.697674418604652</c:v>
                </c:pt>
                <c:pt idx="10">
                  <c:v>58.604651162790695</c:v>
                </c:pt>
                <c:pt idx="11">
                  <c:v>120.46511627906976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92A-AFCB-44FF38979C47}"/>
            </c:ext>
          </c:extLst>
        </c:ser>
        <c:ser>
          <c:idx val="5"/>
          <c:order val="5"/>
          <c:tx>
            <c:strRef>
              <c:f>Practice!$H$20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Practice!$B$21:$B$32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Practice!$H$21:$H$32</c:f>
              <c:numCache>
                <c:formatCode>General</c:formatCode>
                <c:ptCount val="12"/>
                <c:pt idx="0">
                  <c:v>100</c:v>
                </c:pt>
                <c:pt idx="1">
                  <c:v>3.2967032967032965</c:v>
                </c:pt>
                <c:pt idx="2">
                  <c:v>563.73626373626371</c:v>
                </c:pt>
                <c:pt idx="3">
                  <c:v>348.35164835164835</c:v>
                </c:pt>
                <c:pt idx="4">
                  <c:v>203.2967032967033</c:v>
                </c:pt>
                <c:pt idx="5">
                  <c:v>637.36263736263732</c:v>
                </c:pt>
                <c:pt idx="6">
                  <c:v>42.857142857142854</c:v>
                </c:pt>
                <c:pt idx="7">
                  <c:v>321.97802197802196</c:v>
                </c:pt>
                <c:pt idx="8">
                  <c:v>182.41758241758242</c:v>
                </c:pt>
                <c:pt idx="9">
                  <c:v>325.27472527472526</c:v>
                </c:pt>
                <c:pt idx="10">
                  <c:v>224.17582417582418</c:v>
                </c:pt>
                <c:pt idx="11">
                  <c:v>85.714285714285708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92A-AFCB-44FF3897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82144"/>
        <c:axId val="286615024"/>
      </c:lineChart>
      <c:catAx>
        <c:axId val="3793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15024"/>
        <c:crosses val="autoZero"/>
        <c:auto val="1"/>
        <c:lblAlgn val="ctr"/>
        <c:lblOffset val="100"/>
        <c:noMultiLvlLbl val="0"/>
      </c:catAx>
      <c:valAx>
        <c:axId val="2866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B92BC-B0D0-48BB-B612-61C76512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0C679-3EF6-43DC-BBF6-CBD06EC5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59</xdr:row>
      <xdr:rowOff>28574</xdr:rowOff>
    </xdr:from>
    <xdr:to>
      <xdr:col>16</xdr:col>
      <xdr:colOff>609599</xdr:colOff>
      <xdr:row>71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9EDAC-5772-468B-8073-F2446579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0</xdr:colOff>
      <xdr:row>91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34AC98-1FF6-423B-8300-9C647AA3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0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6C9AE-4579-4071-AA78-795F955E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17</xdr:col>
      <xdr:colOff>0</xdr:colOff>
      <xdr:row>144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BEF17-3B4F-40D5-8F5D-74D21CC6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17</xdr:col>
      <xdr:colOff>0</xdr:colOff>
      <xdr:row>166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6618F1-B632-4BFD-8D8B-3F885EF8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128587</xdr:rowOff>
    </xdr:from>
    <xdr:to>
      <xdr:col>16</xdr:col>
      <xdr:colOff>581025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80EEC-241B-46F8-97F3-C2B6772F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17</xdr:row>
      <xdr:rowOff>90487</xdr:rowOff>
    </xdr:from>
    <xdr:to>
      <xdr:col>16</xdr:col>
      <xdr:colOff>561975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5A80B-CB63-4E55-AEA3-CE412103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58</xdr:row>
      <xdr:rowOff>42862</xdr:rowOff>
    </xdr:from>
    <xdr:to>
      <xdr:col>14</xdr:col>
      <xdr:colOff>428625</xdr:colOff>
      <xdr:row>72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46E8E-C34C-4621-A113-F1B7BF5A5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80</xdr:row>
      <xdr:rowOff>33337</xdr:rowOff>
    </xdr:from>
    <xdr:to>
      <xdr:col>14</xdr:col>
      <xdr:colOff>390525</xdr:colOff>
      <xdr:row>94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80F36-5606-4082-9BC6-621FCF40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85724</xdr:colOff>
      <xdr:row>100</xdr:row>
      <xdr:rowOff>33336</xdr:rowOff>
    </xdr:from>
    <xdr:to>
      <xdr:col>15</xdr:col>
      <xdr:colOff>257175</xdr:colOff>
      <xdr:row>114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E61D3-523E-4C26-AF49-02845D05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581025</xdr:colOff>
      <xdr:row>117</xdr:row>
      <xdr:rowOff>166687</xdr:rowOff>
    </xdr:from>
    <xdr:to>
      <xdr:col>17</xdr:col>
      <xdr:colOff>390525</xdr:colOff>
      <xdr:row>132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5B675C-3ECC-4CCB-B673-6F33D357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476250</xdr:colOff>
      <xdr:row>42</xdr:row>
      <xdr:rowOff>0</xdr:rowOff>
    </xdr:from>
    <xdr:to>
      <xdr:col>19</xdr:col>
      <xdr:colOff>171450</xdr:colOff>
      <xdr:row>56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AC9333-B9A1-7E95-67BC-04F887311D63}"/>
            </a:ext>
            <a:ext uri="{147F2762-F138-4A5C-976F-8EAC2B608ADB}">
              <a16:predDERef xmlns:a16="http://schemas.microsoft.com/office/drawing/2014/main" pred="{8F5B675C-3ECC-4CCB-B673-6F33D357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85D2-6F28-4B84-BFE0-E2DFE2045926}">
  <dimension ref="A1:Q166"/>
  <sheetViews>
    <sheetView showGridLines="0" tabSelected="1" zoomScaleNormal="100" workbookViewId="0">
      <pane ySplit="2" topLeftCell="A3" activePane="bottomLeft" state="frozen"/>
      <selection pane="bottomLeft"/>
    </sheetView>
  </sheetViews>
  <sheetFormatPr defaultRowHeight="15"/>
  <cols>
    <col min="1" max="1" width="3" customWidth="1"/>
    <col min="3" max="9" width="10.7109375" customWidth="1"/>
  </cols>
  <sheetData>
    <row r="1" spans="1:17" s="2" customFormat="1" ht="53.25" customHeight="1">
      <c r="A1" s="12"/>
      <c r="B1" s="3" t="s">
        <v>0</v>
      </c>
    </row>
    <row r="2" spans="1:17" ht="26.25" customHeight="1"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P2" s="34"/>
      <c r="Q2" s="34"/>
    </row>
    <row r="4" spans="1:17"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</row>
    <row r="5" spans="1:17">
      <c r="B5" s="4" t="s">
        <v>16</v>
      </c>
      <c r="C5" s="5">
        <v>235</v>
      </c>
      <c r="D5" s="5">
        <v>200</v>
      </c>
      <c r="E5" s="5">
        <v>144</v>
      </c>
      <c r="F5" s="5">
        <v>249</v>
      </c>
      <c r="G5" s="5">
        <v>645</v>
      </c>
      <c r="H5" s="5">
        <v>91</v>
      </c>
    </row>
    <row r="6" spans="1:17">
      <c r="B6" s="4" t="s">
        <v>17</v>
      </c>
      <c r="C6" s="5">
        <v>145</v>
      </c>
      <c r="D6" s="5">
        <v>240</v>
      </c>
      <c r="E6" s="5">
        <v>270</v>
      </c>
      <c r="F6" s="5">
        <v>403</v>
      </c>
      <c r="G6" s="5">
        <v>798</v>
      </c>
      <c r="H6" s="5">
        <v>3</v>
      </c>
    </row>
    <row r="7" spans="1:17">
      <c r="B7" s="4" t="s">
        <v>18</v>
      </c>
      <c r="C7" s="5">
        <v>355</v>
      </c>
      <c r="D7" s="5">
        <v>280</v>
      </c>
      <c r="E7" s="5">
        <v>213</v>
      </c>
      <c r="F7" s="5">
        <v>72</v>
      </c>
      <c r="G7" s="5">
        <v>648</v>
      </c>
      <c r="H7" s="5">
        <v>513</v>
      </c>
    </row>
    <row r="8" spans="1:17">
      <c r="B8" s="4" t="s">
        <v>19</v>
      </c>
      <c r="C8" s="5">
        <v>115</v>
      </c>
      <c r="D8" s="5">
        <v>320</v>
      </c>
      <c r="E8" s="5">
        <v>288</v>
      </c>
      <c r="F8" s="5">
        <v>441</v>
      </c>
      <c r="G8" s="5">
        <v>207</v>
      </c>
      <c r="H8" s="5">
        <v>317</v>
      </c>
    </row>
    <row r="9" spans="1:17">
      <c r="B9" s="4" t="s">
        <v>20</v>
      </c>
      <c r="C9" s="5">
        <v>50</v>
      </c>
      <c r="D9" s="5">
        <v>280</v>
      </c>
      <c r="E9" s="5">
        <v>537</v>
      </c>
      <c r="F9" s="5">
        <v>191</v>
      </c>
      <c r="G9" s="5">
        <v>663</v>
      </c>
      <c r="H9" s="5">
        <v>185</v>
      </c>
    </row>
    <row r="10" spans="1:17">
      <c r="B10" s="4" t="s">
        <v>21</v>
      </c>
      <c r="C10" s="5">
        <v>145</v>
      </c>
      <c r="D10" s="5">
        <v>200</v>
      </c>
      <c r="E10" s="5">
        <v>105</v>
      </c>
      <c r="F10" s="5">
        <v>99</v>
      </c>
      <c r="G10" s="5">
        <v>516</v>
      </c>
      <c r="H10" s="5">
        <v>580</v>
      </c>
    </row>
    <row r="11" spans="1:17">
      <c r="B11" s="4" t="s">
        <v>22</v>
      </c>
      <c r="C11" s="5">
        <v>255</v>
      </c>
      <c r="D11" s="5">
        <v>180</v>
      </c>
      <c r="E11" s="5">
        <v>30</v>
      </c>
      <c r="F11" s="5">
        <v>532</v>
      </c>
      <c r="G11" s="5">
        <v>276</v>
      </c>
      <c r="H11" s="5">
        <v>39</v>
      </c>
    </row>
    <row r="12" spans="1:17">
      <c r="B12" s="4" t="s">
        <v>23</v>
      </c>
      <c r="C12" s="5">
        <v>220</v>
      </c>
      <c r="D12" s="5">
        <v>320</v>
      </c>
      <c r="E12" s="5">
        <v>12</v>
      </c>
      <c r="F12" s="5">
        <v>28</v>
      </c>
      <c r="G12" s="5">
        <v>6</v>
      </c>
      <c r="H12" s="5">
        <v>293</v>
      </c>
    </row>
    <row r="13" spans="1:17">
      <c r="B13" s="4" t="s">
        <v>24</v>
      </c>
      <c r="C13" s="5">
        <v>215</v>
      </c>
      <c r="D13" s="5">
        <v>280</v>
      </c>
      <c r="E13" s="5">
        <v>9</v>
      </c>
      <c r="F13" s="5">
        <v>260</v>
      </c>
      <c r="G13" s="5">
        <v>618</v>
      </c>
      <c r="H13" s="5">
        <v>166</v>
      </c>
    </row>
    <row r="14" spans="1:17">
      <c r="B14" s="4" t="s">
        <v>25</v>
      </c>
      <c r="C14" s="5">
        <v>10</v>
      </c>
      <c r="D14" s="5">
        <v>320</v>
      </c>
      <c r="E14" s="5">
        <v>114</v>
      </c>
      <c r="F14" s="5">
        <v>134</v>
      </c>
      <c r="G14" s="5">
        <v>198</v>
      </c>
      <c r="H14" s="5">
        <v>296</v>
      </c>
    </row>
    <row r="15" spans="1:17">
      <c r="B15" s="4" t="s">
        <v>26</v>
      </c>
      <c r="C15" s="5">
        <v>310</v>
      </c>
      <c r="D15" s="5">
        <v>210</v>
      </c>
      <c r="E15" s="5">
        <v>30</v>
      </c>
      <c r="F15" s="5">
        <v>607</v>
      </c>
      <c r="G15" s="5">
        <v>378</v>
      </c>
      <c r="H15" s="5">
        <v>204</v>
      </c>
    </row>
    <row r="16" spans="1:17">
      <c r="B16" s="4" t="s">
        <v>27</v>
      </c>
      <c r="C16" s="5">
        <v>75</v>
      </c>
      <c r="D16" s="5">
        <v>290</v>
      </c>
      <c r="E16" s="5">
        <v>372</v>
      </c>
      <c r="F16" s="5">
        <v>373</v>
      </c>
      <c r="G16" s="5">
        <v>777</v>
      </c>
      <c r="H16" s="5">
        <v>78</v>
      </c>
    </row>
    <row r="25" spans="2:8" ht="103.5" customHeight="1"/>
    <row r="32" spans="2:8">
      <c r="B32" s="9" t="s">
        <v>2</v>
      </c>
      <c r="C32" s="10" t="str">
        <f t="shared" ref="C32:H32" si="0">C4</f>
        <v>Alpha</v>
      </c>
      <c r="D32" s="10" t="str">
        <f t="shared" si="0"/>
        <v>Beta</v>
      </c>
      <c r="E32" s="10" t="str">
        <f t="shared" si="0"/>
        <v>Gamma</v>
      </c>
      <c r="F32" s="10" t="str">
        <f t="shared" si="0"/>
        <v>Delta</v>
      </c>
      <c r="G32" s="10" t="str">
        <f t="shared" si="0"/>
        <v>Epsilon</v>
      </c>
      <c r="H32" s="10" t="str">
        <f t="shared" si="0"/>
        <v>Zeta</v>
      </c>
    </row>
    <row r="33" spans="2:8">
      <c r="B33" s="4" t="str">
        <f t="shared" ref="B33:B44" si="1">B5</f>
        <v>Jan</v>
      </c>
      <c r="C33" s="4">
        <f>100</f>
        <v>100</v>
      </c>
      <c r="D33" s="4">
        <f>100</f>
        <v>100</v>
      </c>
      <c r="E33" s="4">
        <f>100</f>
        <v>100</v>
      </c>
      <c r="F33" s="4">
        <f>100</f>
        <v>100</v>
      </c>
      <c r="G33" s="4">
        <f>100</f>
        <v>100</v>
      </c>
      <c r="H33" s="4">
        <f>100</f>
        <v>100</v>
      </c>
    </row>
    <row r="34" spans="2:8">
      <c r="B34" s="4" t="str">
        <f t="shared" si="1"/>
        <v>Feb</v>
      </c>
      <c r="C34" s="4">
        <f t="shared" ref="C34:H34" si="2">C$33*C6/C$5</f>
        <v>61.702127659574465</v>
      </c>
      <c r="D34" s="4">
        <f t="shared" si="2"/>
        <v>120</v>
      </c>
      <c r="E34" s="4">
        <f t="shared" si="2"/>
        <v>187.5</v>
      </c>
      <c r="F34" s="4">
        <f t="shared" si="2"/>
        <v>161.84738955823292</v>
      </c>
      <c r="G34" s="4">
        <f t="shared" si="2"/>
        <v>123.72093023255815</v>
      </c>
      <c r="H34" s="4">
        <f t="shared" si="2"/>
        <v>3.2967032967032965</v>
      </c>
    </row>
    <row r="35" spans="2:8">
      <c r="B35" s="4" t="str">
        <f t="shared" si="1"/>
        <v>Mar</v>
      </c>
      <c r="C35" s="4">
        <f t="shared" ref="C35:C44" si="3">C$33*C7/C$5</f>
        <v>151.06382978723406</v>
      </c>
      <c r="D35" s="4">
        <f t="shared" ref="D35:H44" si="4">D$33*D7/D$5</f>
        <v>140</v>
      </c>
      <c r="E35" s="4">
        <f t="shared" si="4"/>
        <v>147.91666666666666</v>
      </c>
      <c r="F35" s="4">
        <f t="shared" si="4"/>
        <v>28.91566265060241</v>
      </c>
      <c r="G35" s="4">
        <f t="shared" si="4"/>
        <v>100.46511627906976</v>
      </c>
      <c r="H35" s="4">
        <f t="shared" si="4"/>
        <v>563.73626373626371</v>
      </c>
    </row>
    <row r="36" spans="2:8">
      <c r="B36" s="4" t="str">
        <f t="shared" si="1"/>
        <v>Apr</v>
      </c>
      <c r="C36" s="4">
        <f t="shared" si="3"/>
        <v>48.936170212765958</v>
      </c>
      <c r="D36" s="4">
        <f t="shared" si="4"/>
        <v>160</v>
      </c>
      <c r="E36" s="4">
        <f t="shared" si="4"/>
        <v>200</v>
      </c>
      <c r="F36" s="4">
        <f t="shared" si="4"/>
        <v>177.10843373493975</v>
      </c>
      <c r="G36" s="4">
        <f t="shared" si="4"/>
        <v>32.093023255813954</v>
      </c>
      <c r="H36" s="4">
        <f t="shared" si="4"/>
        <v>348.35164835164835</v>
      </c>
    </row>
    <row r="37" spans="2:8">
      <c r="B37" s="4" t="str">
        <f t="shared" si="1"/>
        <v>May</v>
      </c>
      <c r="C37" s="4">
        <f t="shared" si="3"/>
        <v>21.276595744680851</v>
      </c>
      <c r="D37" s="4">
        <f t="shared" si="4"/>
        <v>140</v>
      </c>
      <c r="E37" s="4">
        <f t="shared" si="4"/>
        <v>372.91666666666669</v>
      </c>
      <c r="F37" s="4">
        <f t="shared" si="4"/>
        <v>76.706827309236942</v>
      </c>
      <c r="G37" s="4">
        <f t="shared" si="4"/>
        <v>102.79069767441861</v>
      </c>
      <c r="H37" s="4">
        <f t="shared" si="4"/>
        <v>203.2967032967033</v>
      </c>
    </row>
    <row r="38" spans="2:8">
      <c r="B38" s="4" t="str">
        <f t="shared" si="1"/>
        <v>Jun</v>
      </c>
      <c r="C38" s="4">
        <f t="shared" si="3"/>
        <v>61.702127659574465</v>
      </c>
      <c r="D38" s="4">
        <f t="shared" si="4"/>
        <v>100</v>
      </c>
      <c r="E38" s="4">
        <f t="shared" si="4"/>
        <v>72.916666666666671</v>
      </c>
      <c r="F38" s="4">
        <f t="shared" si="4"/>
        <v>39.75903614457831</v>
      </c>
      <c r="G38" s="4">
        <f t="shared" si="4"/>
        <v>80</v>
      </c>
      <c r="H38" s="4">
        <f t="shared" si="4"/>
        <v>637.36263736263732</v>
      </c>
    </row>
    <row r="39" spans="2:8">
      <c r="B39" s="4" t="str">
        <f t="shared" si="1"/>
        <v>Jul</v>
      </c>
      <c r="C39" s="4">
        <f t="shared" si="3"/>
        <v>108.51063829787235</v>
      </c>
      <c r="D39" s="4">
        <f t="shared" si="4"/>
        <v>90</v>
      </c>
      <c r="E39" s="4">
        <f t="shared" si="4"/>
        <v>20.833333333333332</v>
      </c>
      <c r="F39" s="4">
        <f t="shared" si="4"/>
        <v>213.6546184738956</v>
      </c>
      <c r="G39" s="4">
        <f t="shared" si="4"/>
        <v>42.790697674418603</v>
      </c>
      <c r="H39" s="4">
        <f t="shared" si="4"/>
        <v>42.857142857142854</v>
      </c>
    </row>
    <row r="40" spans="2:8">
      <c r="B40" s="4" t="str">
        <f t="shared" si="1"/>
        <v>Aug</v>
      </c>
      <c r="C40" s="4">
        <f t="shared" si="3"/>
        <v>93.61702127659575</v>
      </c>
      <c r="D40" s="4">
        <f t="shared" si="4"/>
        <v>160</v>
      </c>
      <c r="E40" s="4">
        <f t="shared" si="4"/>
        <v>8.3333333333333339</v>
      </c>
      <c r="F40" s="4">
        <f t="shared" si="4"/>
        <v>11.244979919678714</v>
      </c>
      <c r="G40" s="4">
        <f t="shared" si="4"/>
        <v>0.93023255813953487</v>
      </c>
      <c r="H40" s="4">
        <f t="shared" si="4"/>
        <v>321.97802197802196</v>
      </c>
    </row>
    <row r="41" spans="2:8">
      <c r="B41" s="4" t="str">
        <f t="shared" si="1"/>
        <v>Sep</v>
      </c>
      <c r="C41" s="4">
        <f t="shared" si="3"/>
        <v>91.489361702127653</v>
      </c>
      <c r="D41" s="4">
        <f t="shared" si="4"/>
        <v>140</v>
      </c>
      <c r="E41" s="4">
        <f t="shared" si="4"/>
        <v>6.25</v>
      </c>
      <c r="F41" s="4">
        <f t="shared" si="4"/>
        <v>104.41767068273093</v>
      </c>
      <c r="G41" s="4">
        <f t="shared" si="4"/>
        <v>95.813953488372093</v>
      </c>
      <c r="H41" s="4">
        <f t="shared" si="4"/>
        <v>182.41758241758242</v>
      </c>
    </row>
    <row r="42" spans="2:8">
      <c r="B42" s="4" t="str">
        <f t="shared" si="1"/>
        <v>Oct</v>
      </c>
      <c r="C42" s="4">
        <f t="shared" si="3"/>
        <v>4.2553191489361701</v>
      </c>
      <c r="D42" s="4">
        <f t="shared" si="4"/>
        <v>160</v>
      </c>
      <c r="E42" s="4">
        <f t="shared" si="4"/>
        <v>79.166666666666671</v>
      </c>
      <c r="F42" s="4">
        <f t="shared" si="4"/>
        <v>53.815261044176708</v>
      </c>
      <c r="G42" s="4">
        <f t="shared" si="4"/>
        <v>30.697674418604652</v>
      </c>
      <c r="H42" s="4">
        <f t="shared" si="4"/>
        <v>325.27472527472526</v>
      </c>
    </row>
    <row r="43" spans="2:8">
      <c r="B43" s="4" t="str">
        <f t="shared" si="1"/>
        <v>Nov</v>
      </c>
      <c r="C43" s="4">
        <f t="shared" si="3"/>
        <v>131.91489361702128</v>
      </c>
      <c r="D43" s="4">
        <f t="shared" si="4"/>
        <v>105</v>
      </c>
      <c r="E43" s="4">
        <f t="shared" si="4"/>
        <v>20.833333333333332</v>
      </c>
      <c r="F43" s="4">
        <f t="shared" si="4"/>
        <v>243.77510040160644</v>
      </c>
      <c r="G43" s="4">
        <f t="shared" si="4"/>
        <v>58.604651162790695</v>
      </c>
      <c r="H43" s="4">
        <f t="shared" si="4"/>
        <v>224.17582417582418</v>
      </c>
    </row>
    <row r="44" spans="2:8">
      <c r="B44" s="4" t="str">
        <f t="shared" si="1"/>
        <v>Dec</v>
      </c>
      <c r="C44" s="4">
        <f t="shared" si="3"/>
        <v>31.914893617021278</v>
      </c>
      <c r="D44" s="4">
        <f t="shared" si="4"/>
        <v>145</v>
      </c>
      <c r="E44" s="4">
        <f t="shared" si="4"/>
        <v>258.33333333333331</v>
      </c>
      <c r="F44" s="4">
        <f t="shared" si="4"/>
        <v>149.79919678714859</v>
      </c>
      <c r="G44" s="4">
        <f t="shared" si="4"/>
        <v>120.46511627906976</v>
      </c>
      <c r="H44" s="4">
        <f t="shared" si="4"/>
        <v>85.714285714285708</v>
      </c>
    </row>
    <row r="47" spans="2:8" ht="249" customHeight="1"/>
    <row r="50" spans="2:17">
      <c r="B50" s="1" t="s">
        <v>3</v>
      </c>
    </row>
    <row r="52" spans="2:17">
      <c r="B52" s="9" t="s">
        <v>9</v>
      </c>
      <c r="C52" s="10" t="s">
        <v>10</v>
      </c>
      <c r="D52" s="10" t="s">
        <v>11</v>
      </c>
      <c r="E52" s="10" t="s">
        <v>12</v>
      </c>
      <c r="F52" s="10" t="s">
        <v>13</v>
      </c>
      <c r="G52" s="10" t="s">
        <v>14</v>
      </c>
      <c r="H52" s="10" t="s">
        <v>15</v>
      </c>
    </row>
    <row r="53" spans="2:17">
      <c r="B53" s="4" t="s">
        <v>3</v>
      </c>
      <c r="C53" s="4"/>
      <c r="D53" s="4"/>
      <c r="E53" s="4"/>
      <c r="F53" s="4"/>
      <c r="G53" s="4"/>
      <c r="H53" s="4"/>
    </row>
    <row r="56" spans="2:17" ht="409.5" customHeight="1"/>
    <row r="59" spans="2:17">
      <c r="B59" s="1" t="s">
        <v>4</v>
      </c>
      <c r="P59" s="33" t="s">
        <v>13</v>
      </c>
      <c r="Q59" s="33"/>
    </row>
    <row r="60" spans="2:17">
      <c r="I60" s="31" t="s">
        <v>28</v>
      </c>
    </row>
    <row r="61" spans="2:17">
      <c r="B61" s="31" t="s">
        <v>9</v>
      </c>
      <c r="C61" s="31" t="s">
        <v>10</v>
      </c>
      <c r="D61" s="31" t="s">
        <v>11</v>
      </c>
      <c r="E61" s="31" t="s">
        <v>12</v>
      </c>
      <c r="F61" s="31" t="s">
        <v>13</v>
      </c>
      <c r="G61" s="31" t="s">
        <v>14</v>
      </c>
      <c r="H61" s="31" t="s">
        <v>15</v>
      </c>
      <c r="I61" s="31" t="str">
        <f>P59</f>
        <v>Delta</v>
      </c>
    </row>
    <row r="62" spans="2:17">
      <c r="B62" t="s">
        <v>16</v>
      </c>
      <c r="C62" s="32">
        <f t="shared" ref="C62:H73" si="5">C5</f>
        <v>235</v>
      </c>
      <c r="D62" s="32">
        <f t="shared" si="5"/>
        <v>200</v>
      </c>
      <c r="E62" s="32">
        <f t="shared" si="5"/>
        <v>144</v>
      </c>
      <c r="F62" s="32">
        <f t="shared" si="5"/>
        <v>249</v>
      </c>
      <c r="G62" s="32">
        <f t="shared" si="5"/>
        <v>645</v>
      </c>
      <c r="H62" s="32">
        <f t="shared" si="5"/>
        <v>91</v>
      </c>
      <c r="I62" s="32">
        <f>_xlfn.XLOOKUP(I$61,$C$61:$H$61,C62:H62)</f>
        <v>249</v>
      </c>
    </row>
    <row r="63" spans="2:17">
      <c r="B63" t="s">
        <v>17</v>
      </c>
      <c r="C63" s="32">
        <f t="shared" si="5"/>
        <v>145</v>
      </c>
      <c r="D63" s="32">
        <f t="shared" si="5"/>
        <v>240</v>
      </c>
      <c r="E63" s="32">
        <f t="shared" si="5"/>
        <v>270</v>
      </c>
      <c r="F63" s="32">
        <f t="shared" si="5"/>
        <v>403</v>
      </c>
      <c r="G63" s="32">
        <f t="shared" si="5"/>
        <v>798</v>
      </c>
      <c r="H63" s="32">
        <f t="shared" si="5"/>
        <v>3</v>
      </c>
      <c r="I63" s="32">
        <f t="shared" ref="I63:I73" si="6">_xlfn.XLOOKUP(I$61,$C$61:$H$61,C63:H63)</f>
        <v>403</v>
      </c>
    </row>
    <row r="64" spans="2:17">
      <c r="B64" t="s">
        <v>18</v>
      </c>
      <c r="C64" s="32">
        <f t="shared" si="5"/>
        <v>355</v>
      </c>
      <c r="D64" s="32">
        <f t="shared" si="5"/>
        <v>280</v>
      </c>
      <c r="E64" s="32">
        <f t="shared" si="5"/>
        <v>213</v>
      </c>
      <c r="F64" s="32">
        <f t="shared" si="5"/>
        <v>72</v>
      </c>
      <c r="G64" s="32">
        <f t="shared" si="5"/>
        <v>648</v>
      </c>
      <c r="H64" s="32">
        <f t="shared" si="5"/>
        <v>513</v>
      </c>
      <c r="I64" s="32">
        <f t="shared" si="6"/>
        <v>72</v>
      </c>
    </row>
    <row r="65" spans="2:9">
      <c r="B65" t="s">
        <v>19</v>
      </c>
      <c r="C65" s="32">
        <f t="shared" si="5"/>
        <v>115</v>
      </c>
      <c r="D65" s="32">
        <f t="shared" si="5"/>
        <v>320</v>
      </c>
      <c r="E65" s="32">
        <f t="shared" si="5"/>
        <v>288</v>
      </c>
      <c r="F65" s="32">
        <f t="shared" si="5"/>
        <v>441</v>
      </c>
      <c r="G65" s="32">
        <f t="shared" si="5"/>
        <v>207</v>
      </c>
      <c r="H65" s="32">
        <f t="shared" si="5"/>
        <v>317</v>
      </c>
      <c r="I65" s="32">
        <f t="shared" si="6"/>
        <v>441</v>
      </c>
    </row>
    <row r="66" spans="2:9">
      <c r="B66" t="s">
        <v>20</v>
      </c>
      <c r="C66" s="32">
        <f t="shared" si="5"/>
        <v>50</v>
      </c>
      <c r="D66" s="32">
        <f t="shared" si="5"/>
        <v>280</v>
      </c>
      <c r="E66" s="32">
        <f t="shared" si="5"/>
        <v>537</v>
      </c>
      <c r="F66" s="32">
        <f t="shared" si="5"/>
        <v>191</v>
      </c>
      <c r="G66" s="32">
        <f t="shared" si="5"/>
        <v>663</v>
      </c>
      <c r="H66" s="32">
        <f t="shared" si="5"/>
        <v>185</v>
      </c>
      <c r="I66" s="32">
        <f t="shared" si="6"/>
        <v>191</v>
      </c>
    </row>
    <row r="67" spans="2:9">
      <c r="B67" t="s">
        <v>21</v>
      </c>
      <c r="C67" s="32">
        <f t="shared" si="5"/>
        <v>145</v>
      </c>
      <c r="D67" s="32">
        <f t="shared" si="5"/>
        <v>200</v>
      </c>
      <c r="E67" s="32">
        <f t="shared" si="5"/>
        <v>105</v>
      </c>
      <c r="F67" s="32">
        <f t="shared" si="5"/>
        <v>99</v>
      </c>
      <c r="G67" s="32">
        <f t="shared" si="5"/>
        <v>516</v>
      </c>
      <c r="H67" s="32">
        <f t="shared" si="5"/>
        <v>580</v>
      </c>
      <c r="I67" s="32">
        <f t="shared" si="6"/>
        <v>99</v>
      </c>
    </row>
    <row r="68" spans="2:9">
      <c r="B68" t="s">
        <v>22</v>
      </c>
      <c r="C68" s="32">
        <f t="shared" si="5"/>
        <v>255</v>
      </c>
      <c r="D68" s="32">
        <f t="shared" si="5"/>
        <v>180</v>
      </c>
      <c r="E68" s="32">
        <f t="shared" si="5"/>
        <v>30</v>
      </c>
      <c r="F68" s="32">
        <f t="shared" si="5"/>
        <v>532</v>
      </c>
      <c r="G68" s="32">
        <f t="shared" si="5"/>
        <v>276</v>
      </c>
      <c r="H68" s="32">
        <f t="shared" si="5"/>
        <v>39</v>
      </c>
      <c r="I68" s="32">
        <f t="shared" si="6"/>
        <v>532</v>
      </c>
    </row>
    <row r="69" spans="2:9">
      <c r="B69" t="s">
        <v>23</v>
      </c>
      <c r="C69" s="32">
        <f t="shared" si="5"/>
        <v>220</v>
      </c>
      <c r="D69" s="32">
        <f t="shared" si="5"/>
        <v>320</v>
      </c>
      <c r="E69" s="32">
        <f t="shared" si="5"/>
        <v>12</v>
      </c>
      <c r="F69" s="32">
        <f t="shared" si="5"/>
        <v>28</v>
      </c>
      <c r="G69" s="32">
        <f t="shared" si="5"/>
        <v>6</v>
      </c>
      <c r="H69" s="32">
        <f t="shared" si="5"/>
        <v>293</v>
      </c>
      <c r="I69" s="32">
        <f t="shared" si="6"/>
        <v>28</v>
      </c>
    </row>
    <row r="70" spans="2:9">
      <c r="B70" t="s">
        <v>24</v>
      </c>
      <c r="C70" s="32">
        <f t="shared" si="5"/>
        <v>215</v>
      </c>
      <c r="D70" s="32">
        <f t="shared" si="5"/>
        <v>280</v>
      </c>
      <c r="E70" s="32">
        <f t="shared" si="5"/>
        <v>9</v>
      </c>
      <c r="F70" s="32">
        <f t="shared" si="5"/>
        <v>260</v>
      </c>
      <c r="G70" s="32">
        <f t="shared" si="5"/>
        <v>618</v>
      </c>
      <c r="H70" s="32">
        <f t="shared" si="5"/>
        <v>166</v>
      </c>
      <c r="I70" s="32">
        <f t="shared" si="6"/>
        <v>260</v>
      </c>
    </row>
    <row r="71" spans="2:9">
      <c r="B71" t="s">
        <v>25</v>
      </c>
      <c r="C71" s="32">
        <f t="shared" si="5"/>
        <v>10</v>
      </c>
      <c r="D71" s="32">
        <f t="shared" si="5"/>
        <v>320</v>
      </c>
      <c r="E71" s="32">
        <f t="shared" si="5"/>
        <v>114</v>
      </c>
      <c r="F71" s="32">
        <f t="shared" si="5"/>
        <v>134</v>
      </c>
      <c r="G71" s="32">
        <f t="shared" si="5"/>
        <v>198</v>
      </c>
      <c r="H71" s="32">
        <f t="shared" si="5"/>
        <v>296</v>
      </c>
      <c r="I71" s="32">
        <f t="shared" si="6"/>
        <v>134</v>
      </c>
    </row>
    <row r="72" spans="2:9">
      <c r="B72" t="s">
        <v>26</v>
      </c>
      <c r="C72" s="32">
        <f t="shared" si="5"/>
        <v>310</v>
      </c>
      <c r="D72" s="32">
        <f t="shared" si="5"/>
        <v>210</v>
      </c>
      <c r="E72" s="32">
        <f t="shared" si="5"/>
        <v>30</v>
      </c>
      <c r="F72" s="32">
        <f t="shared" si="5"/>
        <v>607</v>
      </c>
      <c r="G72" s="32">
        <f t="shared" si="5"/>
        <v>378</v>
      </c>
      <c r="H72" s="32">
        <f t="shared" si="5"/>
        <v>204</v>
      </c>
      <c r="I72" s="32">
        <f t="shared" si="6"/>
        <v>607</v>
      </c>
    </row>
    <row r="73" spans="2:9">
      <c r="B73" t="s">
        <v>27</v>
      </c>
      <c r="C73" s="32">
        <f t="shared" si="5"/>
        <v>75</v>
      </c>
      <c r="D73" s="32">
        <f t="shared" si="5"/>
        <v>290</v>
      </c>
      <c r="E73" s="32">
        <f t="shared" si="5"/>
        <v>372</v>
      </c>
      <c r="F73" s="32">
        <f t="shared" si="5"/>
        <v>373</v>
      </c>
      <c r="G73" s="32">
        <f t="shared" si="5"/>
        <v>777</v>
      </c>
      <c r="H73" s="32">
        <f t="shared" si="5"/>
        <v>78</v>
      </c>
      <c r="I73" s="32">
        <f t="shared" si="6"/>
        <v>373</v>
      </c>
    </row>
    <row r="76" spans="2:9" ht="234" customHeight="1"/>
    <row r="78" spans="2:9">
      <c r="B78" s="1" t="s">
        <v>29</v>
      </c>
    </row>
    <row r="80" spans="2:9">
      <c r="B80" s="9" t="str">
        <f t="shared" ref="B80:B92" si="7">B4</f>
        <v>Month</v>
      </c>
      <c r="C80" s="10" t="s">
        <v>30</v>
      </c>
      <c r="D80" s="10" t="s">
        <v>31</v>
      </c>
      <c r="E80" s="10" t="s">
        <v>32</v>
      </c>
    </row>
    <row r="81" spans="2:5">
      <c r="B81" s="4" t="str">
        <f t="shared" si="7"/>
        <v>Jan</v>
      </c>
      <c r="C81" s="5">
        <f t="shared" ref="C81:C92" si="8">C5</f>
        <v>235</v>
      </c>
      <c r="D81" s="5">
        <f>C81</f>
        <v>235</v>
      </c>
      <c r="E81" s="4">
        <f>C81</f>
        <v>235</v>
      </c>
    </row>
    <row r="82" spans="2:5">
      <c r="B82" s="4" t="str">
        <f t="shared" si="7"/>
        <v>Feb</v>
      </c>
      <c r="C82" s="5">
        <f t="shared" si="8"/>
        <v>145</v>
      </c>
      <c r="D82" s="5">
        <f>AVERAGE(C81:C82)</f>
        <v>190</v>
      </c>
      <c r="E82" s="4">
        <f>C82</f>
        <v>145</v>
      </c>
    </row>
    <row r="83" spans="2:5">
      <c r="B83" s="4" t="str">
        <f t="shared" si="7"/>
        <v>Mar</v>
      </c>
      <c r="C83" s="5">
        <f t="shared" si="8"/>
        <v>355</v>
      </c>
      <c r="D83" s="5">
        <f t="shared" ref="D83:D92" si="9">AVERAGE(C82:C83)</f>
        <v>250</v>
      </c>
      <c r="E83" s="4">
        <f>AVERAGE(C81:C83)</f>
        <v>245</v>
      </c>
    </row>
    <row r="84" spans="2:5">
      <c r="B84" s="4" t="str">
        <f t="shared" si="7"/>
        <v>Apr</v>
      </c>
      <c r="C84" s="5">
        <f t="shared" si="8"/>
        <v>115</v>
      </c>
      <c r="D84" s="5">
        <f t="shared" si="9"/>
        <v>235</v>
      </c>
      <c r="E84" s="4">
        <f t="shared" ref="E84:E92" si="10">AVERAGE(C82:C84)</f>
        <v>205</v>
      </c>
    </row>
    <row r="85" spans="2:5">
      <c r="B85" s="4" t="str">
        <f t="shared" si="7"/>
        <v>May</v>
      </c>
      <c r="C85" s="5">
        <f t="shared" si="8"/>
        <v>50</v>
      </c>
      <c r="D85" s="5">
        <f t="shared" si="9"/>
        <v>82.5</v>
      </c>
      <c r="E85" s="4">
        <f t="shared" si="10"/>
        <v>173.33333333333334</v>
      </c>
    </row>
    <row r="86" spans="2:5">
      <c r="B86" s="4" t="str">
        <f t="shared" si="7"/>
        <v>Jun</v>
      </c>
      <c r="C86" s="5">
        <f t="shared" si="8"/>
        <v>145</v>
      </c>
      <c r="D86" s="5">
        <f t="shared" si="9"/>
        <v>97.5</v>
      </c>
      <c r="E86" s="4">
        <f t="shared" si="10"/>
        <v>103.33333333333333</v>
      </c>
    </row>
    <row r="87" spans="2:5">
      <c r="B87" s="4" t="str">
        <f t="shared" si="7"/>
        <v>Jul</v>
      </c>
      <c r="C87" s="5">
        <f t="shared" si="8"/>
        <v>255</v>
      </c>
      <c r="D87" s="5">
        <f t="shared" si="9"/>
        <v>200</v>
      </c>
      <c r="E87" s="4">
        <f t="shared" si="10"/>
        <v>150</v>
      </c>
    </row>
    <row r="88" spans="2:5">
      <c r="B88" s="4" t="str">
        <f t="shared" si="7"/>
        <v>Aug</v>
      </c>
      <c r="C88" s="5">
        <f t="shared" si="8"/>
        <v>220</v>
      </c>
      <c r="D88" s="5">
        <f t="shared" si="9"/>
        <v>237.5</v>
      </c>
      <c r="E88" s="4">
        <f t="shared" si="10"/>
        <v>206.66666666666666</v>
      </c>
    </row>
    <row r="89" spans="2:5">
      <c r="B89" s="4" t="str">
        <f t="shared" si="7"/>
        <v>Sep</v>
      </c>
      <c r="C89" s="5">
        <f t="shared" si="8"/>
        <v>215</v>
      </c>
      <c r="D89" s="5">
        <f t="shared" si="9"/>
        <v>217.5</v>
      </c>
      <c r="E89" s="4">
        <f t="shared" si="10"/>
        <v>230</v>
      </c>
    </row>
    <row r="90" spans="2:5">
      <c r="B90" s="4" t="str">
        <f t="shared" si="7"/>
        <v>Oct</v>
      </c>
      <c r="C90" s="5">
        <f t="shared" si="8"/>
        <v>10</v>
      </c>
      <c r="D90" s="5">
        <f t="shared" si="9"/>
        <v>112.5</v>
      </c>
      <c r="E90" s="4">
        <f t="shared" si="10"/>
        <v>148.33333333333334</v>
      </c>
    </row>
    <row r="91" spans="2:5">
      <c r="B91" s="4" t="str">
        <f t="shared" si="7"/>
        <v>Nov</v>
      </c>
      <c r="C91" s="5">
        <f t="shared" si="8"/>
        <v>310</v>
      </c>
      <c r="D91" s="5">
        <f t="shared" si="9"/>
        <v>160</v>
      </c>
      <c r="E91" s="4">
        <f t="shared" si="10"/>
        <v>178.33333333333334</v>
      </c>
    </row>
    <row r="92" spans="2:5">
      <c r="B92" s="4" t="str">
        <f t="shared" si="7"/>
        <v>Dec</v>
      </c>
      <c r="C92" s="5">
        <f t="shared" si="8"/>
        <v>75</v>
      </c>
      <c r="D92" s="5">
        <f t="shared" si="9"/>
        <v>192.5</v>
      </c>
      <c r="E92" s="4">
        <f t="shared" si="10"/>
        <v>131.66666666666666</v>
      </c>
    </row>
    <row r="95" spans="2:5" ht="263.25" customHeight="1"/>
    <row r="97" spans="2:4">
      <c r="B97" s="1" t="s">
        <v>6</v>
      </c>
    </row>
    <row r="99" spans="2:4">
      <c r="B99" s="9" t="str">
        <f>B4</f>
        <v>Month</v>
      </c>
      <c r="C99" s="10" t="str">
        <f>C4</f>
        <v>Alpha</v>
      </c>
      <c r="D99" s="10" t="s">
        <v>33</v>
      </c>
    </row>
    <row r="100" spans="2:4">
      <c r="B100" s="6">
        <v>43466</v>
      </c>
      <c r="C100" s="5">
        <f t="shared" ref="C100:C111" si="11">C5</f>
        <v>235</v>
      </c>
      <c r="D100" s="4"/>
    </row>
    <row r="101" spans="2:4">
      <c r="B101" s="6">
        <v>43497</v>
      </c>
      <c r="C101" s="5">
        <f t="shared" si="11"/>
        <v>145</v>
      </c>
      <c r="D101" s="4"/>
    </row>
    <row r="102" spans="2:4">
      <c r="B102" s="6">
        <v>43525</v>
      </c>
      <c r="C102" s="5">
        <f t="shared" si="11"/>
        <v>355</v>
      </c>
      <c r="D102" s="4"/>
    </row>
    <row r="103" spans="2:4">
      <c r="B103" s="6">
        <v>43556</v>
      </c>
      <c r="C103" s="5">
        <f t="shared" si="11"/>
        <v>115</v>
      </c>
      <c r="D103" s="4"/>
    </row>
    <row r="104" spans="2:4">
      <c r="B104" s="6">
        <v>43586</v>
      </c>
      <c r="C104" s="5">
        <f t="shared" si="11"/>
        <v>50</v>
      </c>
      <c r="D104" s="4"/>
    </row>
    <row r="105" spans="2:4">
      <c r="B105" s="6">
        <v>43617</v>
      </c>
      <c r="C105" s="5">
        <f t="shared" si="11"/>
        <v>145</v>
      </c>
      <c r="D105" s="4"/>
    </row>
    <row r="106" spans="2:4">
      <c r="B106" s="6">
        <v>43647</v>
      </c>
      <c r="C106" s="5">
        <f t="shared" si="11"/>
        <v>255</v>
      </c>
      <c r="D106" s="4"/>
    </row>
    <row r="107" spans="2:4">
      <c r="B107" s="6">
        <v>43678</v>
      </c>
      <c r="C107" s="5">
        <f t="shared" si="11"/>
        <v>220</v>
      </c>
      <c r="D107" s="4"/>
    </row>
    <row r="108" spans="2:4">
      <c r="B108" s="6">
        <v>43709</v>
      </c>
      <c r="C108" s="5">
        <f t="shared" si="11"/>
        <v>215</v>
      </c>
      <c r="D108" s="4"/>
    </row>
    <row r="109" spans="2:4">
      <c r="B109" s="6">
        <v>43739</v>
      </c>
      <c r="C109" s="5">
        <f t="shared" si="11"/>
        <v>10</v>
      </c>
      <c r="D109" s="4"/>
    </row>
    <row r="110" spans="2:4">
      <c r="B110" s="6">
        <v>43770</v>
      </c>
      <c r="C110" s="5">
        <f t="shared" si="11"/>
        <v>310</v>
      </c>
      <c r="D110" s="4"/>
    </row>
    <row r="111" spans="2:4">
      <c r="B111" s="6">
        <v>43800</v>
      </c>
      <c r="C111" s="5">
        <f t="shared" si="11"/>
        <v>75</v>
      </c>
      <c r="D111" s="4">
        <f>C111</f>
        <v>75</v>
      </c>
    </row>
    <row r="112" spans="2:4">
      <c r="B112" s="6">
        <v>43831</v>
      </c>
      <c r="C112" s="4"/>
      <c r="D112" s="5" t="e">
        <f>_xlfn.FORECAST.ETS(B112,$C$100:$C$111,$B$100:$B$111,12)</f>
        <v>#N/A</v>
      </c>
    </row>
    <row r="113" spans="2:4">
      <c r="B113" s="6">
        <v>43862</v>
      </c>
      <c r="C113" s="4"/>
      <c r="D113" s="5" t="e">
        <f t="shared" ref="D113:D118" si="12">_xlfn.FORECAST.ETS(B113,$C$100:$C$111,$B$100:$B$111,12)</f>
        <v>#N/A</v>
      </c>
    </row>
    <row r="114" spans="2:4">
      <c r="B114" s="6">
        <v>43891</v>
      </c>
      <c r="C114" s="4"/>
      <c r="D114" s="5" t="e">
        <f t="shared" si="12"/>
        <v>#N/A</v>
      </c>
    </row>
    <row r="115" spans="2:4">
      <c r="B115" s="6">
        <v>43922</v>
      </c>
      <c r="C115" s="4"/>
      <c r="D115" s="5" t="e">
        <f t="shared" si="12"/>
        <v>#N/A</v>
      </c>
    </row>
    <row r="116" spans="2:4">
      <c r="B116" s="6">
        <v>43952</v>
      </c>
      <c r="C116" s="4"/>
      <c r="D116" s="5" t="e">
        <f t="shared" si="12"/>
        <v>#N/A</v>
      </c>
    </row>
    <row r="117" spans="2:4">
      <c r="B117" s="6">
        <v>43983</v>
      </c>
      <c r="C117" s="4"/>
      <c r="D117" s="5" t="e">
        <f t="shared" si="12"/>
        <v>#N/A</v>
      </c>
    </row>
    <row r="118" spans="2:4">
      <c r="B118" s="6">
        <v>44013</v>
      </c>
      <c r="C118" s="4"/>
      <c r="D118" s="5" t="e">
        <f t="shared" si="12"/>
        <v>#N/A</v>
      </c>
    </row>
    <row r="124" spans="2:4" ht="255.75" customHeight="1"/>
    <row r="129" spans="2:4">
      <c r="B129" s="1" t="s">
        <v>34</v>
      </c>
    </row>
    <row r="132" spans="2:4">
      <c r="B132" s="9" t="s">
        <v>9</v>
      </c>
      <c r="C132" s="10" t="s">
        <v>10</v>
      </c>
      <c r="D132" s="10" t="s">
        <v>11</v>
      </c>
    </row>
    <row r="133" spans="2:4">
      <c r="B133" s="4" t="s">
        <v>16</v>
      </c>
      <c r="C133" s="5">
        <f t="shared" ref="C133:D144" si="13">C5</f>
        <v>235</v>
      </c>
      <c r="D133" s="5">
        <f t="shared" si="13"/>
        <v>200</v>
      </c>
    </row>
    <row r="134" spans="2:4">
      <c r="B134" s="4" t="s">
        <v>17</v>
      </c>
      <c r="C134" s="5">
        <f t="shared" si="13"/>
        <v>145</v>
      </c>
      <c r="D134" s="5">
        <f t="shared" si="13"/>
        <v>240</v>
      </c>
    </row>
    <row r="135" spans="2:4">
      <c r="B135" s="4" t="s">
        <v>18</v>
      </c>
      <c r="C135" s="5">
        <f t="shared" si="13"/>
        <v>355</v>
      </c>
      <c r="D135" s="5">
        <f t="shared" si="13"/>
        <v>280</v>
      </c>
    </row>
    <row r="136" spans="2:4">
      <c r="B136" s="4" t="s">
        <v>19</v>
      </c>
      <c r="C136" s="5">
        <f t="shared" si="13"/>
        <v>115</v>
      </c>
      <c r="D136" s="5">
        <f t="shared" si="13"/>
        <v>320</v>
      </c>
    </row>
    <row r="137" spans="2:4">
      <c r="B137" s="4" t="s">
        <v>20</v>
      </c>
      <c r="C137" s="5">
        <f t="shared" si="13"/>
        <v>50</v>
      </c>
      <c r="D137" s="5">
        <f t="shared" si="13"/>
        <v>280</v>
      </c>
    </row>
    <row r="138" spans="2:4">
      <c r="B138" s="4" t="s">
        <v>21</v>
      </c>
      <c r="C138" s="5">
        <f t="shared" si="13"/>
        <v>145</v>
      </c>
      <c r="D138" s="5">
        <f t="shared" si="13"/>
        <v>200</v>
      </c>
    </row>
    <row r="139" spans="2:4">
      <c r="B139" s="4" t="s">
        <v>22</v>
      </c>
      <c r="C139" s="5">
        <f t="shared" si="13"/>
        <v>255</v>
      </c>
      <c r="D139" s="5">
        <f t="shared" si="13"/>
        <v>180</v>
      </c>
    </row>
    <row r="140" spans="2:4">
      <c r="B140" s="4" t="s">
        <v>23</v>
      </c>
      <c r="C140" s="5">
        <f t="shared" si="13"/>
        <v>220</v>
      </c>
      <c r="D140" s="5">
        <f t="shared" si="13"/>
        <v>320</v>
      </c>
    </row>
    <row r="141" spans="2:4">
      <c r="B141" s="4" t="s">
        <v>24</v>
      </c>
      <c r="C141" s="5">
        <f t="shared" si="13"/>
        <v>215</v>
      </c>
      <c r="D141" s="5">
        <f t="shared" si="13"/>
        <v>280</v>
      </c>
    </row>
    <row r="142" spans="2:4">
      <c r="B142" s="4" t="s">
        <v>25</v>
      </c>
      <c r="C142" s="5">
        <f t="shared" si="13"/>
        <v>10</v>
      </c>
      <c r="D142" s="5">
        <f t="shared" si="13"/>
        <v>320</v>
      </c>
    </row>
    <row r="143" spans="2:4">
      <c r="B143" s="4" t="s">
        <v>26</v>
      </c>
      <c r="C143" s="5">
        <f t="shared" si="13"/>
        <v>310</v>
      </c>
      <c r="D143" s="5">
        <f t="shared" si="13"/>
        <v>210</v>
      </c>
    </row>
    <row r="144" spans="2:4">
      <c r="B144" s="4" t="s">
        <v>27</v>
      </c>
      <c r="C144" s="5">
        <f t="shared" si="13"/>
        <v>75</v>
      </c>
      <c r="D144" s="5">
        <f t="shared" si="13"/>
        <v>290</v>
      </c>
    </row>
    <row r="148" spans="2:8" ht="365.25" customHeight="1"/>
    <row r="150" spans="2:8">
      <c r="B150" s="8" t="s">
        <v>8</v>
      </c>
    </row>
    <row r="151" spans="2:8">
      <c r="B151" t="s">
        <v>35</v>
      </c>
    </row>
    <row r="152" spans="2:8">
      <c r="F152" s="7" t="s">
        <v>36</v>
      </c>
    </row>
    <row r="153" spans="2:8">
      <c r="F153" s="9" t="s">
        <v>37</v>
      </c>
    </row>
    <row r="154" spans="2:8">
      <c r="B154" s="9" t="str">
        <f t="shared" ref="B154:E166" si="14">B4</f>
        <v>Month</v>
      </c>
      <c r="C154" s="10" t="str">
        <f t="shared" si="14"/>
        <v>Alpha</v>
      </c>
      <c r="D154" s="10" t="str">
        <f t="shared" si="14"/>
        <v>Beta</v>
      </c>
      <c r="E154" s="10" t="str">
        <f t="shared" si="14"/>
        <v>Gamma</v>
      </c>
      <c r="F154" s="10" t="str">
        <f>C154</f>
        <v>Alpha</v>
      </c>
      <c r="G154" s="10" t="str">
        <f>D154</f>
        <v>Beta</v>
      </c>
      <c r="H154" s="10" t="str">
        <f>E154</f>
        <v>Gamma</v>
      </c>
    </row>
    <row r="155" spans="2:8">
      <c r="B155" s="4" t="str">
        <f t="shared" si="14"/>
        <v>Jan</v>
      </c>
      <c r="C155" s="4">
        <f t="shared" si="14"/>
        <v>235</v>
      </c>
      <c r="D155" s="4">
        <f t="shared" si="14"/>
        <v>200</v>
      </c>
      <c r="E155" s="4">
        <f t="shared" si="14"/>
        <v>144</v>
      </c>
      <c r="F155" s="4"/>
      <c r="G155" s="4"/>
      <c r="H155" s="4"/>
    </row>
    <row r="156" spans="2:8">
      <c r="B156" s="4" t="str">
        <f t="shared" si="14"/>
        <v>Feb</v>
      </c>
      <c r="C156" s="4">
        <f t="shared" si="14"/>
        <v>145</v>
      </c>
      <c r="D156" s="4">
        <f t="shared" si="14"/>
        <v>240</v>
      </c>
      <c r="E156" s="4">
        <f t="shared" si="14"/>
        <v>270</v>
      </c>
      <c r="F156" s="4"/>
      <c r="G156" s="4"/>
      <c r="H156" s="4"/>
    </row>
    <row r="157" spans="2:8">
      <c r="B157" s="4" t="str">
        <f t="shared" si="14"/>
        <v>Mar</v>
      </c>
      <c r="C157" s="4">
        <f t="shared" si="14"/>
        <v>355</v>
      </c>
      <c r="D157" s="4">
        <f t="shared" si="14"/>
        <v>280</v>
      </c>
      <c r="E157" s="4">
        <f t="shared" si="14"/>
        <v>213</v>
      </c>
      <c r="F157" s="4"/>
      <c r="G157" s="4"/>
      <c r="H157" s="4"/>
    </row>
    <row r="158" spans="2:8">
      <c r="B158" s="4" t="str">
        <f t="shared" si="14"/>
        <v>Apr</v>
      </c>
      <c r="C158" s="4">
        <f t="shared" si="14"/>
        <v>115</v>
      </c>
      <c r="D158" s="4">
        <f t="shared" si="14"/>
        <v>320</v>
      </c>
      <c r="E158" s="4">
        <f t="shared" si="14"/>
        <v>288</v>
      </c>
      <c r="F158" s="4"/>
      <c r="G158" s="4"/>
      <c r="H158" s="4"/>
    </row>
    <row r="159" spans="2:8">
      <c r="B159" s="4" t="str">
        <f t="shared" si="14"/>
        <v>May</v>
      </c>
      <c r="C159" s="4">
        <f t="shared" si="14"/>
        <v>50</v>
      </c>
      <c r="D159" s="4">
        <f t="shared" si="14"/>
        <v>280</v>
      </c>
      <c r="E159" s="4">
        <f t="shared" si="14"/>
        <v>537</v>
      </c>
      <c r="F159" s="4"/>
      <c r="G159" s="4"/>
      <c r="H159" s="4"/>
    </row>
    <row r="160" spans="2:8">
      <c r="B160" s="4" t="str">
        <f t="shared" si="14"/>
        <v>Jun</v>
      </c>
      <c r="C160" s="4">
        <f t="shared" si="14"/>
        <v>145</v>
      </c>
      <c r="D160" s="4">
        <f t="shared" si="14"/>
        <v>200</v>
      </c>
      <c r="E160" s="4">
        <f t="shared" si="14"/>
        <v>105</v>
      </c>
      <c r="F160" s="4"/>
      <c r="G160" s="4"/>
      <c r="H160" s="4"/>
    </row>
    <row r="161" spans="2:8">
      <c r="B161" s="4" t="str">
        <f t="shared" si="14"/>
        <v>Jul</v>
      </c>
      <c r="C161" s="4">
        <f t="shared" si="14"/>
        <v>255</v>
      </c>
      <c r="D161" s="4">
        <f t="shared" si="14"/>
        <v>180</v>
      </c>
      <c r="E161" s="4">
        <f t="shared" si="14"/>
        <v>30</v>
      </c>
      <c r="F161" s="4"/>
      <c r="G161" s="4"/>
      <c r="H161" s="4"/>
    </row>
    <row r="162" spans="2:8">
      <c r="B162" s="4" t="str">
        <f t="shared" si="14"/>
        <v>Aug</v>
      </c>
      <c r="C162" s="4">
        <f t="shared" si="14"/>
        <v>220</v>
      </c>
      <c r="D162" s="4">
        <f t="shared" si="14"/>
        <v>320</v>
      </c>
      <c r="E162" s="4">
        <f t="shared" si="14"/>
        <v>12</v>
      </c>
      <c r="F162" s="4"/>
      <c r="G162" s="4"/>
      <c r="H162" s="4"/>
    </row>
    <row r="163" spans="2:8">
      <c r="B163" s="4" t="str">
        <f t="shared" si="14"/>
        <v>Sep</v>
      </c>
      <c r="C163" s="4">
        <f t="shared" si="14"/>
        <v>215</v>
      </c>
      <c r="D163" s="4">
        <f t="shared" si="14"/>
        <v>280</v>
      </c>
      <c r="E163" s="4">
        <f t="shared" si="14"/>
        <v>9</v>
      </c>
      <c r="F163" s="4"/>
      <c r="G163" s="4"/>
      <c r="H163" s="4"/>
    </row>
    <row r="164" spans="2:8">
      <c r="B164" s="4" t="str">
        <f t="shared" si="14"/>
        <v>Oct</v>
      </c>
      <c r="C164" s="4">
        <f t="shared" si="14"/>
        <v>10</v>
      </c>
      <c r="D164" s="4">
        <f t="shared" si="14"/>
        <v>320</v>
      </c>
      <c r="E164" s="4">
        <f t="shared" si="14"/>
        <v>114</v>
      </c>
      <c r="F164" s="4"/>
      <c r="G164" s="4"/>
      <c r="H164" s="4"/>
    </row>
    <row r="165" spans="2:8">
      <c r="B165" s="4" t="str">
        <f t="shared" si="14"/>
        <v>Nov</v>
      </c>
      <c r="C165" s="4">
        <f t="shared" si="14"/>
        <v>310</v>
      </c>
      <c r="D165" s="4">
        <f t="shared" si="14"/>
        <v>210</v>
      </c>
      <c r="E165" s="4">
        <f t="shared" si="14"/>
        <v>30</v>
      </c>
      <c r="F165" s="4"/>
      <c r="G165" s="4"/>
      <c r="H165" s="4"/>
    </row>
    <row r="166" spans="2:8">
      <c r="B166" s="4" t="str">
        <f t="shared" si="14"/>
        <v>Dec</v>
      </c>
      <c r="C166" s="4">
        <f t="shared" si="14"/>
        <v>75</v>
      </c>
      <c r="D166" s="4">
        <f t="shared" si="14"/>
        <v>290</v>
      </c>
      <c r="E166" s="4">
        <f t="shared" si="14"/>
        <v>372</v>
      </c>
      <c r="F166" s="4" t="str">
        <f>IF(C166&gt;C155,"↑", "↓")&amp;TEXT(ABS(C166/C155-1),"0%")</f>
        <v>↓68%</v>
      </c>
      <c r="G166" s="4" t="str">
        <f>IF(D166&gt;D155,"↑", "↓")&amp;TEXT(ABS(D166/D155-1),"0%")</f>
        <v>↑45%</v>
      </c>
      <c r="H166" s="4" t="str">
        <f>IF(E166&gt;E155,"↑", "↓")&amp;TEXT(ABS(E166/E155-1),"0%")</f>
        <v>↑158%</v>
      </c>
    </row>
  </sheetData>
  <mergeCells count="2">
    <mergeCell ref="P59:Q59"/>
    <mergeCell ref="P2:Q2"/>
  </mergeCells>
  <phoneticPr fontId="2" type="noConversion"/>
  <dataValidations count="1">
    <dataValidation type="list" allowBlank="1" showInputMessage="1" showErrorMessage="1" sqref="P59:Q59" xr:uid="{4BEBAED9-A031-4F6A-B18E-08D27A825CF5}">
      <formula1>$C$61:$H$61</formula1>
    </dataValidation>
  </dataValidations>
  <hyperlinks>
    <hyperlink ref="B2" location="Lines!B4" display="Regular" xr:uid="{AFDF74A4-BC06-4B1C-B7E0-1AEDA88F7BB4}"/>
    <hyperlink ref="C2" location="Lines!B32" display="Indexed" xr:uid="{8205B535-FBD3-4F52-BE82-D41737A365C3}"/>
    <hyperlink ref="D2" location="Lines!B50" display="Sparkline" xr:uid="{782A3AD0-34FF-40B2-B3B8-1B38CEA39EEB}"/>
    <hyperlink ref="E2" location="Lines!B59" display="Sphagetti" xr:uid="{4D21050F-3FF1-47B7-8067-34B14E288A54}"/>
    <hyperlink ref="F2" location="Lines!B78" display="Smooth" xr:uid="{6B186134-FF32-49E3-8FCF-36F1624FA9C8}"/>
    <hyperlink ref="G2" location="Lines!B97" display="Forecast" xr:uid="{38293A9E-AEFC-4A0E-A2AE-7D04CAB3E91D}"/>
    <hyperlink ref="H2" location="Lines!B129" display="Lines!B129" xr:uid="{1156D2E3-6DFD-4884-BF36-AA4DD89451CD}"/>
    <hyperlink ref="I2" location="Lines!B150" display="Lines!B150" xr:uid="{D0051AEA-ECBB-4F47-94EA-513ECDE0B863}"/>
  </hyperlinks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xr2:uid="{E033570C-6290-4039-B220-363CB3FA0DA0}">
          <x14:colorSeries theme="1" tint="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Lines!C5:C16</xm:f>
              <xm:sqref>C53</xm:sqref>
            </x14:sparkline>
            <x14:sparkline>
              <xm:f>Lines!D5:D16</xm:f>
              <xm:sqref>D53</xm:sqref>
            </x14:sparkline>
            <x14:sparkline>
              <xm:f>Lines!E5:E16</xm:f>
              <xm:sqref>E53</xm:sqref>
            </x14:sparkline>
            <x14:sparkline>
              <xm:f>Lines!F5:F16</xm:f>
              <xm:sqref>F53</xm:sqref>
            </x14:sparkline>
            <x14:sparkline>
              <xm:f>Lines!G5:G16</xm:f>
              <xm:sqref>G53</xm:sqref>
            </x14:sparkline>
            <x14:sparkline>
              <xm:f>Lines!H5:H16</xm:f>
              <xm:sqref>H53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FD6A-BA6F-44EC-8E4F-A6EA1DC790F8}">
  <dimension ref="A1:S133"/>
  <sheetViews>
    <sheetView showGridLines="0" workbookViewId="0"/>
  </sheetViews>
  <sheetFormatPr defaultRowHeight="15"/>
  <cols>
    <col min="1" max="1" width="3.7109375" customWidth="1"/>
  </cols>
  <sheetData>
    <row r="1" spans="1:8">
      <c r="A1" s="13"/>
      <c r="B1" s="28" t="s">
        <v>38</v>
      </c>
      <c r="C1" s="13"/>
    </row>
    <row r="3" spans="1:8"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>
      <c r="B4" s="4" t="s">
        <v>16</v>
      </c>
      <c r="C4" s="5">
        <v>235</v>
      </c>
      <c r="D4" s="5">
        <v>200</v>
      </c>
      <c r="E4" s="5">
        <v>144</v>
      </c>
      <c r="F4" s="5">
        <v>249</v>
      </c>
      <c r="G4" s="5">
        <v>645</v>
      </c>
      <c r="H4" s="5">
        <v>91</v>
      </c>
    </row>
    <row r="5" spans="1:8">
      <c r="B5" s="4" t="s">
        <v>17</v>
      </c>
      <c r="C5" s="5">
        <v>145</v>
      </c>
      <c r="D5" s="5">
        <v>240</v>
      </c>
      <c r="E5" s="5">
        <v>270</v>
      </c>
      <c r="F5" s="5">
        <v>403</v>
      </c>
      <c r="G5" s="5">
        <v>798</v>
      </c>
      <c r="H5" s="5">
        <v>3</v>
      </c>
    </row>
    <row r="6" spans="1:8">
      <c r="B6" s="4" t="s">
        <v>18</v>
      </c>
      <c r="C6" s="5">
        <v>355</v>
      </c>
      <c r="D6" s="5">
        <v>280</v>
      </c>
      <c r="E6" s="5">
        <v>213</v>
      </c>
      <c r="F6" s="5">
        <v>72</v>
      </c>
      <c r="G6" s="5">
        <v>648</v>
      </c>
      <c r="H6" s="5">
        <v>513</v>
      </c>
    </row>
    <row r="7" spans="1:8">
      <c r="B7" s="4" t="s">
        <v>19</v>
      </c>
      <c r="C7" s="5">
        <v>115</v>
      </c>
      <c r="D7" s="5">
        <v>320</v>
      </c>
      <c r="E7" s="5">
        <v>288</v>
      </c>
      <c r="F7" s="5">
        <v>441</v>
      </c>
      <c r="G7" s="5">
        <v>207</v>
      </c>
      <c r="H7" s="5">
        <v>317</v>
      </c>
    </row>
    <row r="8" spans="1:8">
      <c r="B8" s="4" t="s">
        <v>20</v>
      </c>
      <c r="C8" s="5">
        <v>50</v>
      </c>
      <c r="D8" s="5">
        <v>280</v>
      </c>
      <c r="E8" s="5">
        <v>537</v>
      </c>
      <c r="F8" s="5">
        <v>191</v>
      </c>
      <c r="G8" s="5">
        <v>663</v>
      </c>
      <c r="H8" s="5">
        <v>185</v>
      </c>
    </row>
    <row r="9" spans="1:8">
      <c r="B9" s="4" t="s">
        <v>21</v>
      </c>
      <c r="C9" s="5">
        <v>145</v>
      </c>
      <c r="D9" s="5">
        <v>200</v>
      </c>
      <c r="E9" s="5">
        <v>105</v>
      </c>
      <c r="F9" s="5">
        <v>99</v>
      </c>
      <c r="G9" s="5">
        <v>516</v>
      </c>
      <c r="H9" s="5">
        <v>580</v>
      </c>
    </row>
    <row r="10" spans="1:8">
      <c r="B10" s="4" t="s">
        <v>22</v>
      </c>
      <c r="C10" s="5">
        <v>255</v>
      </c>
      <c r="D10" s="5">
        <v>180</v>
      </c>
      <c r="E10" s="5">
        <v>30</v>
      </c>
      <c r="F10" s="5">
        <v>532</v>
      </c>
      <c r="G10" s="5">
        <v>276</v>
      </c>
      <c r="H10" s="5">
        <v>39</v>
      </c>
    </row>
    <row r="11" spans="1:8">
      <c r="B11" s="4" t="s">
        <v>23</v>
      </c>
      <c r="C11" s="5">
        <v>220</v>
      </c>
      <c r="D11" s="5">
        <v>320</v>
      </c>
      <c r="E11" s="5">
        <v>12</v>
      </c>
      <c r="F11" s="5">
        <v>28</v>
      </c>
      <c r="G11" s="5">
        <v>6</v>
      </c>
      <c r="H11" s="5">
        <v>293</v>
      </c>
    </row>
    <row r="12" spans="1:8">
      <c r="B12" s="4" t="s">
        <v>24</v>
      </c>
      <c r="C12" s="5">
        <v>215</v>
      </c>
      <c r="D12" s="5">
        <v>280</v>
      </c>
      <c r="E12" s="5">
        <v>9</v>
      </c>
      <c r="F12" s="5">
        <v>260</v>
      </c>
      <c r="G12" s="5">
        <v>618</v>
      </c>
      <c r="H12" s="5">
        <v>166</v>
      </c>
    </row>
    <row r="13" spans="1:8">
      <c r="B13" s="4" t="s">
        <v>25</v>
      </c>
      <c r="C13" s="5">
        <v>10</v>
      </c>
      <c r="D13" s="5">
        <v>320</v>
      </c>
      <c r="E13" s="5">
        <v>114</v>
      </c>
      <c r="F13" s="5">
        <v>134</v>
      </c>
      <c r="G13" s="5">
        <v>198</v>
      </c>
      <c r="H13" s="5">
        <v>296</v>
      </c>
    </row>
    <row r="14" spans="1:8">
      <c r="B14" s="4" t="s">
        <v>26</v>
      </c>
      <c r="C14" s="5">
        <v>310</v>
      </c>
      <c r="D14" s="5">
        <v>210</v>
      </c>
      <c r="E14" s="5">
        <v>30</v>
      </c>
      <c r="F14" s="5">
        <v>607</v>
      </c>
      <c r="G14" s="5">
        <v>378</v>
      </c>
      <c r="H14" s="5">
        <v>204</v>
      </c>
    </row>
    <row r="15" spans="1:8">
      <c r="B15" s="4" t="s">
        <v>27</v>
      </c>
      <c r="C15" s="5">
        <v>75</v>
      </c>
      <c r="D15" s="5">
        <v>290</v>
      </c>
      <c r="E15" s="5">
        <v>372</v>
      </c>
      <c r="F15" s="5">
        <v>373</v>
      </c>
      <c r="G15" s="5">
        <v>777</v>
      </c>
      <c r="H15" s="5">
        <v>78</v>
      </c>
    </row>
    <row r="18" spans="1:8">
      <c r="A18" s="13"/>
      <c r="B18" s="28" t="s">
        <v>39</v>
      </c>
      <c r="C18" s="13"/>
    </row>
    <row r="20" spans="1:8">
      <c r="B20" s="10" t="s">
        <v>9</v>
      </c>
      <c r="C20" s="10" t="s">
        <v>10</v>
      </c>
      <c r="D20" s="10" t="s">
        <v>11</v>
      </c>
      <c r="E20" s="10" t="s">
        <v>12</v>
      </c>
      <c r="F20" s="10" t="s">
        <v>13</v>
      </c>
      <c r="G20" s="10" t="s">
        <v>14</v>
      </c>
      <c r="H20" s="10" t="s">
        <v>15</v>
      </c>
    </row>
    <row r="21" spans="1:8">
      <c r="B21" s="4" t="s">
        <v>16</v>
      </c>
      <c r="C21" s="5">
        <v>100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</row>
    <row r="22" spans="1:8">
      <c r="B22" s="4" t="s">
        <v>17</v>
      </c>
      <c r="C22" s="5">
        <f t="shared" ref="C22:H22" si="0">C$21*C5/C$4</f>
        <v>61.702127659574465</v>
      </c>
      <c r="D22" s="5">
        <f t="shared" si="0"/>
        <v>120</v>
      </c>
      <c r="E22" s="5">
        <f t="shared" si="0"/>
        <v>187.5</v>
      </c>
      <c r="F22" s="5">
        <f t="shared" si="0"/>
        <v>161.84738955823292</v>
      </c>
      <c r="G22" s="5">
        <f t="shared" si="0"/>
        <v>123.72093023255815</v>
      </c>
      <c r="H22" s="5">
        <f t="shared" si="0"/>
        <v>3.2967032967032965</v>
      </c>
    </row>
    <row r="23" spans="1:8">
      <c r="B23" s="4" t="s">
        <v>18</v>
      </c>
      <c r="C23" s="5">
        <f t="shared" ref="C23:H32" si="1">C$21*C6/C$4</f>
        <v>151.06382978723406</v>
      </c>
      <c r="D23" s="5">
        <f t="shared" si="1"/>
        <v>140</v>
      </c>
      <c r="E23" s="5">
        <f t="shared" si="1"/>
        <v>147.91666666666666</v>
      </c>
      <c r="F23" s="5">
        <f t="shared" si="1"/>
        <v>28.91566265060241</v>
      </c>
      <c r="G23" s="5">
        <f t="shared" si="1"/>
        <v>100.46511627906976</v>
      </c>
      <c r="H23" s="5">
        <f t="shared" si="1"/>
        <v>563.73626373626371</v>
      </c>
    </row>
    <row r="24" spans="1:8">
      <c r="B24" s="4" t="s">
        <v>19</v>
      </c>
      <c r="C24" s="5">
        <f t="shared" si="1"/>
        <v>48.936170212765958</v>
      </c>
      <c r="D24" s="5">
        <f t="shared" si="1"/>
        <v>160</v>
      </c>
      <c r="E24" s="5">
        <f t="shared" si="1"/>
        <v>200</v>
      </c>
      <c r="F24" s="5">
        <f t="shared" si="1"/>
        <v>177.10843373493975</v>
      </c>
      <c r="G24" s="5">
        <f t="shared" si="1"/>
        <v>32.093023255813954</v>
      </c>
      <c r="H24" s="5">
        <f t="shared" si="1"/>
        <v>348.35164835164835</v>
      </c>
    </row>
    <row r="25" spans="1:8">
      <c r="B25" s="4" t="s">
        <v>20</v>
      </c>
      <c r="C25" s="5">
        <f t="shared" si="1"/>
        <v>21.276595744680851</v>
      </c>
      <c r="D25" s="5">
        <f t="shared" si="1"/>
        <v>140</v>
      </c>
      <c r="E25" s="5">
        <f t="shared" si="1"/>
        <v>372.91666666666669</v>
      </c>
      <c r="F25" s="5">
        <f t="shared" si="1"/>
        <v>76.706827309236942</v>
      </c>
      <c r="G25" s="5">
        <f t="shared" si="1"/>
        <v>102.79069767441861</v>
      </c>
      <c r="H25" s="5">
        <f t="shared" si="1"/>
        <v>203.2967032967033</v>
      </c>
    </row>
    <row r="26" spans="1:8">
      <c r="B26" s="4" t="s">
        <v>21</v>
      </c>
      <c r="C26" s="5">
        <f t="shared" si="1"/>
        <v>61.702127659574465</v>
      </c>
      <c r="D26" s="5">
        <f t="shared" si="1"/>
        <v>100</v>
      </c>
      <c r="E26" s="5">
        <f t="shared" si="1"/>
        <v>72.916666666666671</v>
      </c>
      <c r="F26" s="5">
        <f t="shared" si="1"/>
        <v>39.75903614457831</v>
      </c>
      <c r="G26" s="5">
        <f t="shared" si="1"/>
        <v>80</v>
      </c>
      <c r="H26" s="5">
        <f t="shared" si="1"/>
        <v>637.36263736263732</v>
      </c>
    </row>
    <row r="27" spans="1:8">
      <c r="B27" s="4" t="s">
        <v>22</v>
      </c>
      <c r="C27" s="5">
        <f t="shared" si="1"/>
        <v>108.51063829787235</v>
      </c>
      <c r="D27" s="5">
        <f t="shared" si="1"/>
        <v>90</v>
      </c>
      <c r="E27" s="5">
        <f t="shared" si="1"/>
        <v>20.833333333333332</v>
      </c>
      <c r="F27" s="5">
        <f t="shared" si="1"/>
        <v>213.6546184738956</v>
      </c>
      <c r="G27" s="5">
        <f t="shared" si="1"/>
        <v>42.790697674418603</v>
      </c>
      <c r="H27" s="5">
        <f t="shared" si="1"/>
        <v>42.857142857142854</v>
      </c>
    </row>
    <row r="28" spans="1:8">
      <c r="B28" s="4" t="s">
        <v>23</v>
      </c>
      <c r="C28" s="5">
        <f t="shared" si="1"/>
        <v>93.61702127659575</v>
      </c>
      <c r="D28" s="5">
        <f t="shared" si="1"/>
        <v>160</v>
      </c>
      <c r="E28" s="5">
        <f t="shared" si="1"/>
        <v>8.3333333333333339</v>
      </c>
      <c r="F28" s="5">
        <f t="shared" si="1"/>
        <v>11.244979919678714</v>
      </c>
      <c r="G28" s="5">
        <f t="shared" si="1"/>
        <v>0.93023255813953487</v>
      </c>
      <c r="H28" s="5">
        <f t="shared" si="1"/>
        <v>321.97802197802196</v>
      </c>
    </row>
    <row r="29" spans="1:8">
      <c r="B29" s="4" t="s">
        <v>24</v>
      </c>
      <c r="C29" s="5">
        <f t="shared" si="1"/>
        <v>91.489361702127653</v>
      </c>
      <c r="D29" s="5">
        <f t="shared" si="1"/>
        <v>140</v>
      </c>
      <c r="E29" s="5">
        <f t="shared" si="1"/>
        <v>6.25</v>
      </c>
      <c r="F29" s="5">
        <f t="shared" si="1"/>
        <v>104.41767068273093</v>
      </c>
      <c r="G29" s="5">
        <f t="shared" si="1"/>
        <v>95.813953488372093</v>
      </c>
      <c r="H29" s="5">
        <f t="shared" si="1"/>
        <v>182.41758241758242</v>
      </c>
    </row>
    <row r="30" spans="1:8">
      <c r="B30" s="4" t="s">
        <v>25</v>
      </c>
      <c r="C30" s="5">
        <f t="shared" si="1"/>
        <v>4.2553191489361701</v>
      </c>
      <c r="D30" s="5">
        <f t="shared" si="1"/>
        <v>160</v>
      </c>
      <c r="E30" s="5">
        <f t="shared" si="1"/>
        <v>79.166666666666671</v>
      </c>
      <c r="F30" s="5">
        <f t="shared" si="1"/>
        <v>53.815261044176708</v>
      </c>
      <c r="G30" s="5">
        <f t="shared" si="1"/>
        <v>30.697674418604652</v>
      </c>
      <c r="H30" s="5">
        <f t="shared" si="1"/>
        <v>325.27472527472526</v>
      </c>
    </row>
    <row r="31" spans="1:8">
      <c r="B31" s="4" t="s">
        <v>26</v>
      </c>
      <c r="C31" s="5">
        <f t="shared" si="1"/>
        <v>131.91489361702128</v>
      </c>
      <c r="D31" s="5">
        <f t="shared" si="1"/>
        <v>105</v>
      </c>
      <c r="E31" s="5">
        <f t="shared" si="1"/>
        <v>20.833333333333332</v>
      </c>
      <c r="F31" s="5">
        <f t="shared" si="1"/>
        <v>243.77510040160644</v>
      </c>
      <c r="G31" s="5">
        <f t="shared" si="1"/>
        <v>58.604651162790695</v>
      </c>
      <c r="H31" s="5">
        <f t="shared" si="1"/>
        <v>224.17582417582418</v>
      </c>
    </row>
    <row r="32" spans="1:8">
      <c r="B32" s="4" t="s">
        <v>27</v>
      </c>
      <c r="C32" s="5">
        <f t="shared" si="1"/>
        <v>31.914893617021278</v>
      </c>
      <c r="D32" s="5">
        <f t="shared" si="1"/>
        <v>145</v>
      </c>
      <c r="E32" s="5">
        <f t="shared" si="1"/>
        <v>258.33333333333331</v>
      </c>
      <c r="F32" s="5">
        <f t="shared" si="1"/>
        <v>149.79919678714859</v>
      </c>
      <c r="G32" s="5">
        <f t="shared" si="1"/>
        <v>120.46511627906976</v>
      </c>
      <c r="H32" s="5">
        <f t="shared" si="1"/>
        <v>85.714285714285708</v>
      </c>
    </row>
    <row r="35" spans="1:19">
      <c r="A35" s="13"/>
      <c r="B35" s="28" t="s">
        <v>40</v>
      </c>
      <c r="C35" s="13"/>
    </row>
    <row r="37" spans="1:19">
      <c r="B37" s="14" t="s">
        <v>9</v>
      </c>
      <c r="C37" s="15" t="s">
        <v>10</v>
      </c>
      <c r="D37" s="15" t="s">
        <v>11</v>
      </c>
      <c r="E37" s="15" t="s">
        <v>12</v>
      </c>
      <c r="F37" s="15" t="s">
        <v>13</v>
      </c>
      <c r="G37" s="15" t="s">
        <v>14</v>
      </c>
      <c r="H37" s="15" t="s">
        <v>15</v>
      </c>
    </row>
    <row r="38" spans="1:19">
      <c r="B38" s="16" t="s">
        <v>3</v>
      </c>
      <c r="C38" s="16"/>
      <c r="D38" s="16"/>
      <c r="E38" s="16"/>
      <c r="F38" s="16"/>
      <c r="G38" s="16"/>
      <c r="H38" s="16"/>
    </row>
    <row r="41" spans="1:19">
      <c r="A41" s="13"/>
      <c r="B41" s="28" t="s">
        <v>41</v>
      </c>
      <c r="C41" s="13"/>
    </row>
    <row r="42" spans="1:19">
      <c r="S42" t="s">
        <v>10</v>
      </c>
    </row>
    <row r="43" spans="1:19">
      <c r="I43" s="19" t="s">
        <v>28</v>
      </c>
    </row>
    <row r="44" spans="1:19">
      <c r="B44" s="10" t="s">
        <v>9</v>
      </c>
      <c r="C44" s="10" t="s">
        <v>10</v>
      </c>
      <c r="D44" s="10" t="s">
        <v>11</v>
      </c>
      <c r="E44" s="10" t="s">
        <v>12</v>
      </c>
      <c r="F44" s="10" t="s">
        <v>13</v>
      </c>
      <c r="G44" s="10" t="s">
        <v>14</v>
      </c>
      <c r="H44" s="17" t="s">
        <v>15</v>
      </c>
      <c r="I44" s="15" t="str">
        <f>S42</f>
        <v>Alpha</v>
      </c>
    </row>
    <row r="45" spans="1:19">
      <c r="B45" s="4" t="s">
        <v>16</v>
      </c>
      <c r="C45" s="5">
        <v>235</v>
      </c>
      <c r="D45" s="5">
        <v>200</v>
      </c>
      <c r="E45" s="5">
        <v>144</v>
      </c>
      <c r="F45" s="5">
        <v>249</v>
      </c>
      <c r="G45" s="5">
        <v>645</v>
      </c>
      <c r="H45" s="18">
        <v>91</v>
      </c>
      <c r="I45" s="16">
        <f>_xlfn.XLOOKUP(I$44,$C$44:$H$44,C45:H45)</f>
        <v>235</v>
      </c>
    </row>
    <row r="46" spans="1:19">
      <c r="B46" s="4" t="s">
        <v>17</v>
      </c>
      <c r="C46" s="5">
        <v>145</v>
      </c>
      <c r="D46" s="5">
        <v>240</v>
      </c>
      <c r="E46" s="5">
        <v>270</v>
      </c>
      <c r="F46" s="5">
        <v>403</v>
      </c>
      <c r="G46" s="5">
        <v>798</v>
      </c>
      <c r="H46" s="18">
        <v>3</v>
      </c>
      <c r="I46" s="16">
        <f t="shared" ref="I46:I56" si="2">_xlfn.XLOOKUP(I$44,$C$44:$H$44,C46:H46)</f>
        <v>145</v>
      </c>
    </row>
    <row r="47" spans="1:19">
      <c r="B47" s="4" t="s">
        <v>18</v>
      </c>
      <c r="C47" s="5">
        <v>355</v>
      </c>
      <c r="D47" s="5">
        <v>280</v>
      </c>
      <c r="E47" s="5">
        <v>213</v>
      </c>
      <c r="F47" s="5">
        <v>72</v>
      </c>
      <c r="G47" s="5">
        <v>648</v>
      </c>
      <c r="H47" s="18">
        <v>513</v>
      </c>
      <c r="I47" s="16">
        <f t="shared" si="2"/>
        <v>355</v>
      </c>
    </row>
    <row r="48" spans="1:19">
      <c r="B48" s="4" t="s">
        <v>19</v>
      </c>
      <c r="C48" s="5">
        <v>115</v>
      </c>
      <c r="D48" s="5">
        <v>320</v>
      </c>
      <c r="E48" s="5">
        <v>288</v>
      </c>
      <c r="F48" s="5">
        <v>441</v>
      </c>
      <c r="G48" s="5">
        <v>207</v>
      </c>
      <c r="H48" s="18">
        <v>317</v>
      </c>
      <c r="I48" s="16">
        <f t="shared" si="2"/>
        <v>115</v>
      </c>
    </row>
    <row r="49" spans="1:9">
      <c r="B49" s="4" t="s">
        <v>20</v>
      </c>
      <c r="C49" s="5">
        <v>50</v>
      </c>
      <c r="D49" s="5">
        <v>280</v>
      </c>
      <c r="E49" s="5">
        <v>537</v>
      </c>
      <c r="F49" s="5">
        <v>191</v>
      </c>
      <c r="G49" s="5">
        <v>663</v>
      </c>
      <c r="H49" s="18">
        <v>185</v>
      </c>
      <c r="I49" s="16">
        <f t="shared" si="2"/>
        <v>50</v>
      </c>
    </row>
    <row r="50" spans="1:9">
      <c r="B50" s="4" t="s">
        <v>21</v>
      </c>
      <c r="C50" s="5">
        <v>145</v>
      </c>
      <c r="D50" s="5">
        <v>200</v>
      </c>
      <c r="E50" s="5">
        <v>105</v>
      </c>
      <c r="F50" s="5">
        <v>99</v>
      </c>
      <c r="G50" s="5">
        <v>516</v>
      </c>
      <c r="H50" s="18">
        <v>580</v>
      </c>
      <c r="I50" s="16">
        <f t="shared" si="2"/>
        <v>145</v>
      </c>
    </row>
    <row r="51" spans="1:9">
      <c r="B51" s="4" t="s">
        <v>22</v>
      </c>
      <c r="C51" s="5">
        <v>255</v>
      </c>
      <c r="D51" s="5">
        <v>180</v>
      </c>
      <c r="E51" s="5">
        <v>30</v>
      </c>
      <c r="F51" s="5">
        <v>532</v>
      </c>
      <c r="G51" s="5">
        <v>276</v>
      </c>
      <c r="H51" s="18">
        <v>39</v>
      </c>
      <c r="I51" s="16">
        <f t="shared" si="2"/>
        <v>255</v>
      </c>
    </row>
    <row r="52" spans="1:9">
      <c r="B52" s="4" t="s">
        <v>23</v>
      </c>
      <c r="C52" s="5">
        <v>220</v>
      </c>
      <c r="D52" s="5">
        <v>320</v>
      </c>
      <c r="E52" s="5">
        <v>12</v>
      </c>
      <c r="F52" s="5">
        <v>28</v>
      </c>
      <c r="G52" s="5">
        <v>6</v>
      </c>
      <c r="H52" s="18">
        <v>293</v>
      </c>
      <c r="I52" s="16">
        <f t="shared" si="2"/>
        <v>220</v>
      </c>
    </row>
    <row r="53" spans="1:9">
      <c r="B53" s="4" t="s">
        <v>24</v>
      </c>
      <c r="C53" s="5">
        <v>215</v>
      </c>
      <c r="D53" s="5">
        <v>280</v>
      </c>
      <c r="E53" s="5">
        <v>9</v>
      </c>
      <c r="F53" s="5">
        <v>260</v>
      </c>
      <c r="G53" s="5">
        <v>618</v>
      </c>
      <c r="H53" s="18">
        <v>166</v>
      </c>
      <c r="I53" s="16">
        <f t="shared" si="2"/>
        <v>215</v>
      </c>
    </row>
    <row r="54" spans="1:9">
      <c r="B54" s="4" t="s">
        <v>25</v>
      </c>
      <c r="C54" s="5">
        <v>10</v>
      </c>
      <c r="D54" s="5">
        <v>320</v>
      </c>
      <c r="E54" s="5">
        <v>114</v>
      </c>
      <c r="F54" s="5">
        <v>134</v>
      </c>
      <c r="G54" s="5">
        <v>198</v>
      </c>
      <c r="H54" s="18">
        <v>296</v>
      </c>
      <c r="I54" s="16">
        <f t="shared" si="2"/>
        <v>10</v>
      </c>
    </row>
    <row r="55" spans="1:9">
      <c r="B55" s="4" t="s">
        <v>26</v>
      </c>
      <c r="C55" s="5">
        <v>310</v>
      </c>
      <c r="D55" s="5">
        <v>210</v>
      </c>
      <c r="E55" s="5">
        <v>30</v>
      </c>
      <c r="F55" s="5">
        <v>607</v>
      </c>
      <c r="G55" s="5">
        <v>378</v>
      </c>
      <c r="H55" s="18">
        <v>204</v>
      </c>
      <c r="I55" s="16">
        <f t="shared" si="2"/>
        <v>310</v>
      </c>
    </row>
    <row r="56" spans="1:9">
      <c r="B56" s="4" t="s">
        <v>27</v>
      </c>
      <c r="C56" s="5">
        <v>75</v>
      </c>
      <c r="D56" s="5">
        <v>290</v>
      </c>
      <c r="E56" s="5">
        <v>372</v>
      </c>
      <c r="F56" s="5">
        <v>373</v>
      </c>
      <c r="G56" s="5">
        <v>777</v>
      </c>
      <c r="H56" s="18">
        <v>78</v>
      </c>
      <c r="I56" s="16">
        <f t="shared" si="2"/>
        <v>75</v>
      </c>
    </row>
    <row r="59" spans="1:9">
      <c r="A59" s="13"/>
      <c r="B59" s="28" t="s">
        <v>42</v>
      </c>
      <c r="C59" s="13"/>
      <c r="D59" s="13"/>
    </row>
    <row r="61" spans="1:9">
      <c r="B61" s="10" t="s">
        <v>9</v>
      </c>
      <c r="C61" s="10" t="s">
        <v>30</v>
      </c>
      <c r="D61" s="10" t="s">
        <v>31</v>
      </c>
      <c r="E61" s="10" t="s">
        <v>32</v>
      </c>
    </row>
    <row r="62" spans="1:9">
      <c r="B62" s="4" t="s">
        <v>16</v>
      </c>
      <c r="C62" s="5">
        <v>235</v>
      </c>
      <c r="D62" s="5">
        <v>235</v>
      </c>
      <c r="E62" s="5">
        <v>235</v>
      </c>
    </row>
    <row r="63" spans="1:9">
      <c r="B63" s="4" t="s">
        <v>17</v>
      </c>
      <c r="C63" s="5">
        <v>145</v>
      </c>
      <c r="D63" s="5">
        <f t="shared" ref="D63:D73" si="3">AVERAGE(C62:C63)</f>
        <v>190</v>
      </c>
      <c r="E63" s="5">
        <f>C63</f>
        <v>145</v>
      </c>
    </row>
    <row r="64" spans="1:9">
      <c r="B64" s="4" t="s">
        <v>18</v>
      </c>
      <c r="C64" s="5">
        <v>355</v>
      </c>
      <c r="D64" s="5">
        <f t="shared" si="3"/>
        <v>250</v>
      </c>
      <c r="E64" s="5">
        <f>AVERAGE(C62:C64)</f>
        <v>245</v>
      </c>
    </row>
    <row r="65" spans="1:5">
      <c r="B65" s="4" t="s">
        <v>19</v>
      </c>
      <c r="C65" s="5">
        <v>115</v>
      </c>
      <c r="D65" s="5">
        <f t="shared" si="3"/>
        <v>235</v>
      </c>
      <c r="E65" s="5">
        <f t="shared" ref="E65:E73" si="4">AVERAGE(C63:C65)</f>
        <v>205</v>
      </c>
    </row>
    <row r="66" spans="1:5">
      <c r="B66" s="4" t="s">
        <v>20</v>
      </c>
      <c r="C66" s="5">
        <v>50</v>
      </c>
      <c r="D66" s="5">
        <f t="shared" si="3"/>
        <v>82.5</v>
      </c>
      <c r="E66" s="5">
        <f t="shared" si="4"/>
        <v>173.33333333333334</v>
      </c>
    </row>
    <row r="67" spans="1:5">
      <c r="B67" s="4" t="s">
        <v>21</v>
      </c>
      <c r="C67" s="5">
        <v>145</v>
      </c>
      <c r="D67" s="5">
        <f t="shared" si="3"/>
        <v>97.5</v>
      </c>
      <c r="E67" s="5">
        <f t="shared" si="4"/>
        <v>103.33333333333333</v>
      </c>
    </row>
    <row r="68" spans="1:5">
      <c r="B68" s="4" t="s">
        <v>22</v>
      </c>
      <c r="C68" s="5">
        <v>255</v>
      </c>
      <c r="D68" s="5">
        <f t="shared" si="3"/>
        <v>200</v>
      </c>
      <c r="E68" s="5">
        <f t="shared" si="4"/>
        <v>150</v>
      </c>
    </row>
    <row r="69" spans="1:5">
      <c r="B69" s="4" t="s">
        <v>23</v>
      </c>
      <c r="C69" s="5">
        <v>220</v>
      </c>
      <c r="D69" s="5">
        <f t="shared" si="3"/>
        <v>237.5</v>
      </c>
      <c r="E69" s="5">
        <f t="shared" si="4"/>
        <v>206.66666666666666</v>
      </c>
    </row>
    <row r="70" spans="1:5">
      <c r="B70" s="4" t="s">
        <v>24</v>
      </c>
      <c r="C70" s="5">
        <v>215</v>
      </c>
      <c r="D70" s="5">
        <f t="shared" si="3"/>
        <v>217.5</v>
      </c>
      <c r="E70" s="5">
        <f t="shared" si="4"/>
        <v>230</v>
      </c>
    </row>
    <row r="71" spans="1:5">
      <c r="B71" s="4" t="s">
        <v>25</v>
      </c>
      <c r="C71" s="5">
        <v>10</v>
      </c>
      <c r="D71" s="5">
        <f t="shared" si="3"/>
        <v>112.5</v>
      </c>
      <c r="E71" s="5">
        <f t="shared" si="4"/>
        <v>148.33333333333334</v>
      </c>
    </row>
    <row r="72" spans="1:5">
      <c r="B72" s="4" t="s">
        <v>26</v>
      </c>
      <c r="C72" s="5">
        <v>310</v>
      </c>
      <c r="D72" s="5">
        <f t="shared" si="3"/>
        <v>160</v>
      </c>
      <c r="E72" s="5">
        <f t="shared" si="4"/>
        <v>178.33333333333334</v>
      </c>
    </row>
    <row r="73" spans="1:5">
      <c r="B73" s="4" t="s">
        <v>27</v>
      </c>
      <c r="C73" s="5">
        <v>75</v>
      </c>
      <c r="D73" s="5">
        <f t="shared" si="3"/>
        <v>192.5</v>
      </c>
      <c r="E73" s="5">
        <f t="shared" si="4"/>
        <v>131.66666666666666</v>
      </c>
    </row>
    <row r="76" spans="1:5">
      <c r="A76" s="13"/>
      <c r="B76" s="28" t="s">
        <v>43</v>
      </c>
      <c r="C76" s="13"/>
    </row>
    <row r="78" spans="1:5">
      <c r="B78" s="20" t="str">
        <f>B61</f>
        <v>Month</v>
      </c>
      <c r="C78" s="21" t="str">
        <f>C3</f>
        <v>Alpha</v>
      </c>
      <c r="D78" s="22" t="s">
        <v>33</v>
      </c>
    </row>
    <row r="79" spans="1:5">
      <c r="B79" s="23">
        <v>43466</v>
      </c>
      <c r="C79" s="24">
        <f t="shared" ref="C79:C90" si="5">C4</f>
        <v>235</v>
      </c>
      <c r="D79" s="25"/>
    </row>
    <row r="80" spans="1:5">
      <c r="B80" s="23">
        <v>43497</v>
      </c>
      <c r="C80" s="24">
        <f t="shared" si="5"/>
        <v>145</v>
      </c>
      <c r="D80" s="25"/>
    </row>
    <row r="81" spans="2:4">
      <c r="B81" s="23">
        <v>43525</v>
      </c>
      <c r="C81" s="24">
        <f t="shared" si="5"/>
        <v>355</v>
      </c>
      <c r="D81" s="25"/>
    </row>
    <row r="82" spans="2:4">
      <c r="B82" s="23">
        <v>43556</v>
      </c>
      <c r="C82" s="24">
        <f t="shared" si="5"/>
        <v>115</v>
      </c>
      <c r="D82" s="25"/>
    </row>
    <row r="83" spans="2:4">
      <c r="B83" s="23">
        <v>43586</v>
      </c>
      <c r="C83" s="24">
        <f t="shared" si="5"/>
        <v>50</v>
      </c>
      <c r="D83" s="25"/>
    </row>
    <row r="84" spans="2:4">
      <c r="B84" s="23">
        <v>43617</v>
      </c>
      <c r="C84" s="24">
        <f t="shared" si="5"/>
        <v>145</v>
      </c>
      <c r="D84" s="25"/>
    </row>
    <row r="85" spans="2:4">
      <c r="B85" s="23">
        <v>43647</v>
      </c>
      <c r="C85" s="24">
        <f t="shared" si="5"/>
        <v>255</v>
      </c>
      <c r="D85" s="25"/>
    </row>
    <row r="86" spans="2:4">
      <c r="B86" s="23">
        <v>43678</v>
      </c>
      <c r="C86" s="24">
        <f t="shared" si="5"/>
        <v>220</v>
      </c>
      <c r="D86" s="25"/>
    </row>
    <row r="87" spans="2:4">
      <c r="B87" s="23">
        <v>43709</v>
      </c>
      <c r="C87" s="24">
        <f t="shared" si="5"/>
        <v>215</v>
      </c>
      <c r="D87" s="25"/>
    </row>
    <row r="88" spans="2:4">
      <c r="B88" s="23">
        <v>43739</v>
      </c>
      <c r="C88" s="24">
        <f>C13</f>
        <v>10</v>
      </c>
      <c r="D88" s="25"/>
    </row>
    <row r="89" spans="2:4">
      <c r="B89" s="23">
        <v>43770</v>
      </c>
      <c r="C89" s="24">
        <f t="shared" si="5"/>
        <v>310</v>
      </c>
      <c r="D89" s="25"/>
    </row>
    <row r="90" spans="2:4">
      <c r="B90" s="23">
        <v>43800</v>
      </c>
      <c r="C90" s="24">
        <f t="shared" si="5"/>
        <v>75</v>
      </c>
      <c r="D90" s="25">
        <f>C90</f>
        <v>75</v>
      </c>
    </row>
    <row r="91" spans="2:4">
      <c r="B91" s="23">
        <v>43831</v>
      </c>
      <c r="C91" s="24"/>
      <c r="D91" s="25">
        <f>_xlfn.FORECAST.ETS(B91,$C$79:$C$90,$B$79:$B$90,12)</f>
        <v>166.40204937718019</v>
      </c>
    </row>
    <row r="92" spans="2:4">
      <c r="B92" s="23">
        <v>43862</v>
      </c>
      <c r="C92" s="24"/>
      <c r="D92" s="25">
        <f t="shared" ref="D92:D97" si="6">_xlfn.FORECAST.ETS(B92,$C$79:$C$90,$B$79:$B$90,12)</f>
        <v>160.59590266063429</v>
      </c>
    </row>
    <row r="93" spans="2:4">
      <c r="B93" s="23">
        <v>43891</v>
      </c>
      <c r="C93" s="24"/>
      <c r="D93" s="25">
        <f t="shared" si="6"/>
        <v>154.78975594408877</v>
      </c>
    </row>
    <row r="94" spans="2:4">
      <c r="B94" s="23">
        <v>43922</v>
      </c>
      <c r="C94" s="24"/>
      <c r="D94" s="25">
        <f t="shared" si="6"/>
        <v>148.98360922754287</v>
      </c>
    </row>
    <row r="95" spans="2:4">
      <c r="B95" s="23">
        <v>43952</v>
      </c>
      <c r="C95" s="24"/>
      <c r="D95" s="25">
        <f t="shared" si="6"/>
        <v>143.17746251099734</v>
      </c>
    </row>
    <row r="96" spans="2:4">
      <c r="B96" s="23">
        <v>43983</v>
      </c>
      <c r="C96" s="24"/>
      <c r="D96" s="25">
        <f t="shared" si="6"/>
        <v>137.37131579445148</v>
      </c>
    </row>
    <row r="97" spans="1:4">
      <c r="B97" s="26">
        <v>44013</v>
      </c>
      <c r="C97" s="27"/>
      <c r="D97" s="25">
        <f t="shared" si="6"/>
        <v>131.56516907790595</v>
      </c>
    </row>
    <row r="100" spans="1:4">
      <c r="A100" s="13"/>
      <c r="B100" s="28" t="s">
        <v>44</v>
      </c>
      <c r="C100" s="13"/>
    </row>
    <row r="102" spans="1:4">
      <c r="B102" s="10" t="s">
        <v>9</v>
      </c>
      <c r="C102" s="10" t="s">
        <v>10</v>
      </c>
      <c r="D102" s="10" t="s">
        <v>11</v>
      </c>
    </row>
    <row r="103" spans="1:4">
      <c r="B103" s="4" t="s">
        <v>16</v>
      </c>
      <c r="C103" s="5">
        <v>235</v>
      </c>
      <c r="D103" s="5">
        <v>200</v>
      </c>
    </row>
    <row r="104" spans="1:4">
      <c r="B104" s="4" t="s">
        <v>17</v>
      </c>
      <c r="C104" s="5">
        <v>145</v>
      </c>
      <c r="D104" s="5">
        <v>240</v>
      </c>
    </row>
    <row r="105" spans="1:4">
      <c r="B105" s="4" t="s">
        <v>18</v>
      </c>
      <c r="C105" s="5">
        <v>355</v>
      </c>
      <c r="D105" s="5">
        <v>280</v>
      </c>
    </row>
    <row r="106" spans="1:4">
      <c r="B106" s="4" t="s">
        <v>19</v>
      </c>
      <c r="C106" s="5">
        <v>115</v>
      </c>
      <c r="D106" s="5">
        <v>320</v>
      </c>
    </row>
    <row r="107" spans="1:4">
      <c r="B107" s="4" t="s">
        <v>20</v>
      </c>
      <c r="C107" s="5">
        <v>50</v>
      </c>
      <c r="D107" s="5">
        <v>280</v>
      </c>
    </row>
    <row r="108" spans="1:4">
      <c r="B108" s="4" t="s">
        <v>21</v>
      </c>
      <c r="C108" s="5">
        <v>145</v>
      </c>
      <c r="D108" s="5">
        <v>200</v>
      </c>
    </row>
    <row r="109" spans="1:4">
      <c r="B109" s="4" t="s">
        <v>22</v>
      </c>
      <c r="C109" s="5">
        <v>255</v>
      </c>
      <c r="D109" s="5">
        <v>180</v>
      </c>
    </row>
    <row r="110" spans="1:4">
      <c r="B110" s="4" t="s">
        <v>23</v>
      </c>
      <c r="C110" s="5">
        <v>220</v>
      </c>
      <c r="D110" s="5">
        <v>320</v>
      </c>
    </row>
    <row r="111" spans="1:4">
      <c r="B111" s="4" t="s">
        <v>24</v>
      </c>
      <c r="C111" s="5">
        <v>215</v>
      </c>
      <c r="D111" s="5">
        <v>280</v>
      </c>
    </row>
    <row r="112" spans="1:4">
      <c r="B112" s="4" t="s">
        <v>25</v>
      </c>
      <c r="C112" s="5">
        <v>10</v>
      </c>
      <c r="D112" s="5">
        <v>320</v>
      </c>
    </row>
    <row r="113" spans="1:8">
      <c r="B113" s="4" t="s">
        <v>26</v>
      </c>
      <c r="C113" s="5">
        <v>310</v>
      </c>
      <c r="D113" s="5">
        <v>210</v>
      </c>
    </row>
    <row r="114" spans="1:8">
      <c r="B114" s="4" t="s">
        <v>27</v>
      </c>
      <c r="C114" s="5">
        <v>75</v>
      </c>
      <c r="D114" s="5">
        <v>290</v>
      </c>
    </row>
    <row r="117" spans="1:8">
      <c r="A117" s="13"/>
      <c r="B117" s="28" t="s">
        <v>8</v>
      </c>
    </row>
    <row r="118" spans="1:8">
      <c r="B118" t="s">
        <v>35</v>
      </c>
    </row>
    <row r="119" spans="1:8">
      <c r="F119" s="7" t="s">
        <v>36</v>
      </c>
    </row>
    <row r="120" spans="1:8">
      <c r="F120" s="19" t="s">
        <v>37</v>
      </c>
    </row>
    <row r="121" spans="1:8">
      <c r="B121" s="29" t="str">
        <f t="shared" ref="B121:E133" si="7">B3</f>
        <v>Month</v>
      </c>
      <c r="C121" s="29" t="str">
        <f t="shared" si="7"/>
        <v>Alpha</v>
      </c>
      <c r="D121" s="29" t="str">
        <f t="shared" si="7"/>
        <v>Beta</v>
      </c>
      <c r="E121" s="29" t="str">
        <f t="shared" si="7"/>
        <v>Gamma</v>
      </c>
      <c r="F121" s="29" t="str">
        <f>C121</f>
        <v>Alpha</v>
      </c>
      <c r="G121" s="29" t="str">
        <f>D121</f>
        <v>Beta</v>
      </c>
      <c r="H121" s="29" t="str">
        <f>E121</f>
        <v>Gamma</v>
      </c>
    </row>
    <row r="122" spans="1:8">
      <c r="B122" s="30" t="str">
        <f t="shared" si="7"/>
        <v>Jan</v>
      </c>
      <c r="C122" s="30">
        <f t="shared" si="7"/>
        <v>235</v>
      </c>
      <c r="D122" s="30">
        <f t="shared" si="7"/>
        <v>200</v>
      </c>
      <c r="E122" s="30">
        <f t="shared" si="7"/>
        <v>144</v>
      </c>
      <c r="F122" s="30"/>
      <c r="G122" s="30"/>
      <c r="H122" s="30"/>
    </row>
    <row r="123" spans="1:8">
      <c r="B123" s="30" t="str">
        <f t="shared" si="7"/>
        <v>Feb</v>
      </c>
      <c r="C123" s="30">
        <f t="shared" si="7"/>
        <v>145</v>
      </c>
      <c r="D123" s="30">
        <f t="shared" si="7"/>
        <v>240</v>
      </c>
      <c r="E123" s="30">
        <f t="shared" si="7"/>
        <v>270</v>
      </c>
      <c r="F123" s="30"/>
      <c r="G123" s="30"/>
      <c r="H123" s="30"/>
    </row>
    <row r="124" spans="1:8">
      <c r="B124" s="30" t="str">
        <f t="shared" si="7"/>
        <v>Mar</v>
      </c>
      <c r="C124" s="30">
        <f t="shared" si="7"/>
        <v>355</v>
      </c>
      <c r="D124" s="30">
        <f t="shared" si="7"/>
        <v>280</v>
      </c>
      <c r="E124" s="30">
        <f t="shared" si="7"/>
        <v>213</v>
      </c>
      <c r="F124" s="30"/>
      <c r="G124" s="30"/>
      <c r="H124" s="30"/>
    </row>
    <row r="125" spans="1:8">
      <c r="B125" s="30" t="str">
        <f t="shared" si="7"/>
        <v>Apr</v>
      </c>
      <c r="C125" s="30">
        <f t="shared" si="7"/>
        <v>115</v>
      </c>
      <c r="D125" s="30">
        <f t="shared" si="7"/>
        <v>320</v>
      </c>
      <c r="E125" s="30">
        <f t="shared" si="7"/>
        <v>288</v>
      </c>
      <c r="F125" s="30"/>
      <c r="G125" s="30"/>
      <c r="H125" s="30"/>
    </row>
    <row r="126" spans="1:8">
      <c r="B126" s="30" t="str">
        <f t="shared" si="7"/>
        <v>May</v>
      </c>
      <c r="C126" s="30">
        <f t="shared" si="7"/>
        <v>50</v>
      </c>
      <c r="D126" s="30">
        <f t="shared" si="7"/>
        <v>280</v>
      </c>
      <c r="E126" s="30">
        <f t="shared" si="7"/>
        <v>537</v>
      </c>
      <c r="F126" s="30"/>
      <c r="G126" s="30"/>
      <c r="H126" s="30"/>
    </row>
    <row r="127" spans="1:8">
      <c r="B127" s="30" t="str">
        <f t="shared" si="7"/>
        <v>Jun</v>
      </c>
      <c r="C127" s="30">
        <f t="shared" si="7"/>
        <v>145</v>
      </c>
      <c r="D127" s="30">
        <f t="shared" si="7"/>
        <v>200</v>
      </c>
      <c r="E127" s="30">
        <f t="shared" si="7"/>
        <v>105</v>
      </c>
      <c r="F127" s="30"/>
      <c r="G127" s="30"/>
      <c r="H127" s="30"/>
    </row>
    <row r="128" spans="1:8">
      <c r="B128" s="30" t="str">
        <f t="shared" si="7"/>
        <v>Jul</v>
      </c>
      <c r="C128" s="30">
        <f t="shared" si="7"/>
        <v>255</v>
      </c>
      <c r="D128" s="30">
        <f t="shared" si="7"/>
        <v>180</v>
      </c>
      <c r="E128" s="30">
        <f t="shared" si="7"/>
        <v>30</v>
      </c>
      <c r="F128" s="30"/>
      <c r="G128" s="30"/>
      <c r="H128" s="30"/>
    </row>
    <row r="129" spans="2:8">
      <c r="B129" s="30" t="str">
        <f t="shared" si="7"/>
        <v>Aug</v>
      </c>
      <c r="C129" s="30">
        <f t="shared" si="7"/>
        <v>220</v>
      </c>
      <c r="D129" s="30">
        <f t="shared" si="7"/>
        <v>320</v>
      </c>
      <c r="E129" s="30">
        <f t="shared" si="7"/>
        <v>12</v>
      </c>
      <c r="F129" s="30"/>
      <c r="G129" s="30"/>
      <c r="H129" s="30"/>
    </row>
    <row r="130" spans="2:8">
      <c r="B130" s="30" t="str">
        <f t="shared" si="7"/>
        <v>Sep</v>
      </c>
      <c r="C130" s="30">
        <f t="shared" si="7"/>
        <v>215</v>
      </c>
      <c r="D130" s="30">
        <f t="shared" si="7"/>
        <v>280</v>
      </c>
      <c r="E130" s="30">
        <f t="shared" si="7"/>
        <v>9</v>
      </c>
      <c r="F130" s="30"/>
      <c r="G130" s="30"/>
      <c r="H130" s="30"/>
    </row>
    <row r="131" spans="2:8">
      <c r="B131" s="30" t="str">
        <f t="shared" si="7"/>
        <v>Oct</v>
      </c>
      <c r="C131" s="30">
        <f t="shared" si="7"/>
        <v>10</v>
      </c>
      <c r="D131" s="30">
        <f t="shared" si="7"/>
        <v>320</v>
      </c>
      <c r="E131" s="30">
        <f t="shared" si="7"/>
        <v>114</v>
      </c>
      <c r="F131" s="30"/>
      <c r="G131" s="30"/>
      <c r="H131" s="30"/>
    </row>
    <row r="132" spans="2:8">
      <c r="B132" s="30" t="str">
        <f t="shared" si="7"/>
        <v>Nov</v>
      </c>
      <c r="C132" s="30">
        <f t="shared" si="7"/>
        <v>310</v>
      </c>
      <c r="D132" s="30">
        <f t="shared" si="7"/>
        <v>210</v>
      </c>
      <c r="E132" s="30">
        <f t="shared" si="7"/>
        <v>30</v>
      </c>
      <c r="F132" s="30"/>
      <c r="G132" s="30"/>
      <c r="H132" s="30"/>
    </row>
    <row r="133" spans="2:8">
      <c r="B133" s="30" t="str">
        <f t="shared" si="7"/>
        <v>Dec</v>
      </c>
      <c r="C133" s="30">
        <f t="shared" si="7"/>
        <v>75</v>
      </c>
      <c r="D133" s="30">
        <f t="shared" si="7"/>
        <v>290</v>
      </c>
      <c r="E133" s="30">
        <f t="shared" si="7"/>
        <v>372</v>
      </c>
      <c r="F133" s="30" t="str">
        <f>IF(C133&gt;C122,"↑", "↓")&amp;TEXT(ABS(C133/C122-1),"0%")</f>
        <v>↓68%</v>
      </c>
      <c r="G133" s="30" t="str">
        <f>IF(D133&gt;D122,"↑", "↓")&amp;TEXT(ABS(D133/D122-1),"0%")</f>
        <v>↑45%</v>
      </c>
      <c r="H133" s="30" t="str">
        <f>IF(E133&gt;E122,"↑", "↓")&amp;TEXT(ABS(E133/E122-1),"0%")</f>
        <v>↑158%</v>
      </c>
    </row>
  </sheetData>
  <dataValidations count="1">
    <dataValidation type="list" allowBlank="1" showInputMessage="1" showErrorMessage="1" sqref="S42" xr:uid="{6E55FBD4-1057-4B93-ABAB-3AB1493B3028}">
      <formula1>$C$44:$H$44</formula1>
    </dataValidation>
  </dataValidations>
  <pageMargins left="0.7" right="0.7" top="0.75" bottom="0.75" header="0.3" footer="0.3"/>
  <ignoredErrors>
    <ignoredError sqref="D63 D64:D73 E64:E73" formulaRange="1"/>
  </ignoredError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xr2:uid="{FE1CF255-642D-4CF0-B896-63A82DA807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Practice!C4:C15</xm:f>
              <xm:sqref>C38</xm:sqref>
            </x14:sparkline>
            <x14:sparkline>
              <xm:f>Practice!D4:D15</xm:f>
              <xm:sqref>D38</xm:sqref>
            </x14:sparkline>
            <x14:sparkline>
              <xm:f>Practice!E4:E15</xm:f>
              <xm:sqref>E38</xm:sqref>
            </x14:sparkline>
            <x14:sparkline>
              <xm:f>Practice!F4:F15</xm:f>
              <xm:sqref>F38</xm:sqref>
            </x14:sparkline>
            <x14:sparkline>
              <xm:f>Practice!G4:G15</xm:f>
              <xm:sqref>G38</xm:sqref>
            </x14:sparkline>
            <x14:sparkline>
              <xm:f>Practice!H4:H15</xm:f>
              <xm:sqref>H38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</vt:lpstr>
      <vt:lpstr>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HP</cp:lastModifiedBy>
  <cp:revision/>
  <dcterms:created xsi:type="dcterms:W3CDTF">2020-09-27T21:34:30Z</dcterms:created>
  <dcterms:modified xsi:type="dcterms:W3CDTF">2023-05-16T04:52:58Z</dcterms:modified>
  <cp:category/>
  <cp:contentStatus/>
</cp:coreProperties>
</file>