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C774C2B-F645-4EF5-B320-2552C00A873B}" xr6:coauthVersionLast="36" xr6:coauthVersionMax="47" xr10:uidLastSave="{00000000-0000-0000-0000-000000000000}"/>
  <bookViews>
    <workbookView xWindow="0" yWindow="0" windowWidth="20490" windowHeight="7545" xr2:uid="{26D4546B-D2A1-4444-8EAF-A6228F96F0C1}"/>
  </bookViews>
  <sheets>
    <sheet name="Practice" sheetId="3" r:id="rId1"/>
    <sheet name="Practice1" sheetId="4" r:id="rId2"/>
    <sheet name="6 Functions" sheetId="2" r:id="rId3"/>
    <sheet name="6 Examples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C4" i="1"/>
  <c r="C2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I11" i="1"/>
  <c r="F3" i="4"/>
  <c r="F4" i="4"/>
  <c r="F5" i="4"/>
  <c r="F6" i="4"/>
  <c r="F7" i="4"/>
  <c r="F8" i="4"/>
  <c r="G8" i="4" s="1"/>
  <c r="F9" i="4"/>
  <c r="F10" i="4"/>
  <c r="F11" i="4"/>
  <c r="F12" i="4"/>
  <c r="F13" i="4"/>
  <c r="F14" i="4"/>
  <c r="F15" i="4"/>
  <c r="F16" i="4"/>
  <c r="G16" i="4" s="1"/>
  <c r="F17" i="4"/>
  <c r="F18" i="4"/>
  <c r="E4" i="4"/>
  <c r="E5" i="4"/>
  <c r="E6" i="4"/>
  <c r="E7" i="4"/>
  <c r="E8" i="4"/>
  <c r="E9" i="4"/>
  <c r="E10" i="4"/>
  <c r="E11" i="4"/>
  <c r="G11" i="4" s="1"/>
  <c r="E12" i="4"/>
  <c r="E13" i="4"/>
  <c r="E14" i="4"/>
  <c r="E15" i="4"/>
  <c r="E16" i="4"/>
  <c r="E17" i="4"/>
  <c r="E18" i="4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E9" i="3"/>
  <c r="H8" i="3"/>
  <c r="G8" i="3"/>
  <c r="F8" i="3"/>
  <c r="E8" i="3"/>
  <c r="G7" i="3"/>
  <c r="F7" i="3"/>
  <c r="E7" i="3"/>
  <c r="F6" i="3"/>
  <c r="E6" i="3"/>
  <c r="E5" i="3"/>
  <c r="E4" i="3"/>
  <c r="G17" i="4" l="1"/>
  <c r="G9" i="4"/>
  <c r="G14" i="4"/>
  <c r="G6" i="4"/>
  <c r="G13" i="4"/>
  <c r="G5" i="4"/>
  <c r="G12" i="4"/>
  <c r="G3" i="4"/>
  <c r="G15" i="4"/>
  <c r="G7" i="4"/>
  <c r="G4" i="4"/>
  <c r="G18" i="4"/>
  <c r="G10" i="4"/>
  <c r="C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G11" i="1"/>
  <c r="G12" i="1"/>
  <c r="G13" i="1"/>
  <c r="G14" i="1"/>
  <c r="G15" i="1"/>
  <c r="H15" i="1" s="1"/>
  <c r="G16" i="1"/>
  <c r="G17" i="1"/>
  <c r="G18" i="1"/>
  <c r="G19" i="1"/>
  <c r="G20" i="1"/>
  <c r="G21" i="1"/>
  <c r="H21" i="1" s="1"/>
  <c r="G22" i="1"/>
  <c r="G23" i="1"/>
  <c r="H23" i="1" s="1"/>
  <c r="G24" i="1"/>
  <c r="G25" i="1"/>
  <c r="G26" i="1"/>
  <c r="F11" i="1"/>
  <c r="F12" i="1"/>
  <c r="H12" i="1" s="1"/>
  <c r="F13" i="1"/>
  <c r="H13" i="1" s="1"/>
  <c r="F14" i="1"/>
  <c r="F15" i="1"/>
  <c r="F16" i="1"/>
  <c r="F17" i="1"/>
  <c r="F18" i="1"/>
  <c r="H18" i="1" s="1"/>
  <c r="F19" i="1"/>
  <c r="H19" i="1" s="1"/>
  <c r="F20" i="1"/>
  <c r="F21" i="1"/>
  <c r="F22" i="1"/>
  <c r="F23" i="1"/>
  <c r="F24" i="1"/>
  <c r="H24" i="1" s="1"/>
  <c r="F25" i="1"/>
  <c r="H25" i="1" s="1"/>
  <c r="F2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C10" i="2"/>
  <c r="E9" i="2"/>
  <c r="D9" i="2"/>
  <c r="C9" i="2"/>
  <c r="E8" i="2"/>
  <c r="D8" i="2"/>
  <c r="C8" i="2"/>
  <c r="D7" i="2"/>
  <c r="C7" i="2"/>
  <c r="C6" i="2"/>
  <c r="C5" i="2"/>
  <c r="H17" i="1" l="1"/>
  <c r="H11" i="1"/>
  <c r="H22" i="1"/>
  <c r="H16" i="1"/>
  <c r="H26" i="1"/>
  <c r="H20" i="1"/>
  <c r="H14" i="1"/>
</calcChain>
</file>

<file path=xl/sharedStrings.xml><?xml version="1.0" encoding="utf-8"?>
<sst xmlns="http://schemas.openxmlformats.org/spreadsheetml/2006/main" count="112" uniqueCount="39">
  <si>
    <t>Name</t>
  </si>
  <si>
    <t>Gender</t>
  </si>
  <si>
    <t>Barr Faughny</t>
  </si>
  <si>
    <t>Female</t>
  </si>
  <si>
    <t>Dennison Crosswaite</t>
  </si>
  <si>
    <t>Male</t>
  </si>
  <si>
    <t>Gunar Cockshoot</t>
  </si>
  <si>
    <t>Gigi Bohling</t>
  </si>
  <si>
    <t>Curtice Advani</t>
  </si>
  <si>
    <t>Kaine Padly</t>
  </si>
  <si>
    <t>Ches Bonnell</t>
  </si>
  <si>
    <t>Andria Kimpton</t>
  </si>
  <si>
    <t>TEXT FUNCTIONS</t>
  </si>
  <si>
    <t>LEFT</t>
  </si>
  <si>
    <t>Whatever you do, do it well.</t>
  </si>
  <si>
    <t>RIGHT</t>
  </si>
  <si>
    <t>MID</t>
  </si>
  <si>
    <t>LEN</t>
  </si>
  <si>
    <t>FIND</t>
  </si>
  <si>
    <t>TEXTJOIN</t>
  </si>
  <si>
    <t>Gender code</t>
  </si>
  <si>
    <t>First name alone</t>
  </si>
  <si>
    <t>Last name alone</t>
  </si>
  <si>
    <t>Last name, first name format</t>
  </si>
  <si>
    <t>All male staff names, comma seperated</t>
  </si>
  <si>
    <t>Word count</t>
  </si>
  <si>
    <t>SIX EXAMPLES</t>
  </si>
  <si>
    <t>G Code</t>
  </si>
  <si>
    <t>First name</t>
  </si>
  <si>
    <t>Last name</t>
  </si>
  <si>
    <t>L,F</t>
  </si>
  <si>
    <t>L,F 2</t>
  </si>
  <si>
    <t>All male staff</t>
  </si>
  <si>
    <t>You are awesome</t>
  </si>
  <si>
    <t>First Name</t>
  </si>
  <si>
    <t>Last Name</t>
  </si>
  <si>
    <t>All male staff:</t>
  </si>
  <si>
    <t>Word Count</t>
  </si>
  <si>
    <t>Abhishek Mahadik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</si>
</sst>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4"/>
      <color theme="1"/>
      <name val="Calibri"/>
      <family val="2"/>
      <scheme val="minor"/>
    </font>
    <font>
      <sz val="14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1" tint="0.34998626667073579"/>
      <name val="Segoe UI Black"/>
      <family val="2"/>
    </font>
    <font>
      <b/>
      <sz val="11"/>
      <color theme="1"/>
      <name val="Calibri"/>
      <family val="2"/>
      <scheme val="minor"/>
    </font>
    <font>
      <sz val="14"/>
      <color theme="1" tint="0.34998626667073579"/>
      <name val="Segoe UI Black"/>
      <family val="2"/>
    </font>
    <font>
      <b/>
      <sz val="12"/>
      <color theme="1"/>
      <name val="Calibri"/>
      <family val="2"/>
      <scheme val="minor"/>
    </font>
    <font>
      <sz val="12"/>
      <color theme="1" tint="0.34998626667073579"/>
      <name val="Segoe UI Black"/>
      <family val="2"/>
    </font>
    <font>
      <sz val="12"/>
      <color theme="1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4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6" fillId="0" borderId="0" xfId="0" applyFont="1"/>
    <xf numFmtId="0" fontId="6" fillId="4" borderId="0" xfId="0" applyFont="1" applyFill="1"/>
    <xf numFmtId="0" fontId="0" fillId="0" borderId="4" xfId="0" applyBorder="1" applyAlignment="1">
      <alignment horizontal="left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8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</cellXfs>
  <cellStyles count="1">
    <cellStyle name="Normal" xfId="0" builtinId="0"/>
  </cellStyles>
  <dxfs count="18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42DE3-9DF5-43BE-909D-DF30CB329CCC}" name="staff3" displayName="staff3" ref="B2:H18" totalsRowShown="0" headerRowDxfId="8" dataDxfId="7">
  <tableColumns count="7">
    <tableColumn id="1" xr3:uid="{49B31E95-6911-4EB0-9D74-083EF2A6DD98}" name="Name" dataDxfId="6"/>
    <tableColumn id="2" xr3:uid="{0C096F5E-66F9-4C01-A2C6-E33AE76418AC}" name="Gender" dataDxfId="5"/>
    <tableColumn id="3" xr3:uid="{1A78C455-5A41-4B0A-9C41-6A4B13671521}" name="G Code" dataDxfId="4">
      <calculatedColumnFormula>LEFT(staff3[[#This Row],[Gender]],1)</calculatedColumnFormula>
    </tableColumn>
    <tableColumn id="4" xr3:uid="{67B47221-04CF-4EEA-BAB1-A22D7A5A60F4}" name="First Name" dataDxfId="3">
      <calculatedColumnFormula>LEFT(staff3[[#This Row],[Name]],FIND(" ",staff3[[#This Row],[Name]])-1)</calculatedColumnFormula>
    </tableColumn>
    <tableColumn id="5" xr3:uid="{2439B4EB-FE1D-4E87-A97E-4BF0B3C46EBC}" name="Last Name" dataDxfId="2">
      <calculatedColumnFormula>MID(staff3[[#This Row],[Name]],FIND(" ",staff3[[#This Row],[Name]])+1,99)</calculatedColumnFormula>
    </tableColumn>
    <tableColumn id="6" xr3:uid="{27DE44F2-34B6-4E40-8414-9B4F25052840}" name="L,F" dataDxfId="1">
      <calculatedColumnFormula>_xlfn.TEXTJOIN(",",FALSE,staff3[[#This Row],[Last Name]],staff3[[#This Row],[First Name]])</calculatedColumnFormula>
    </tableColumn>
    <tableColumn id="8" xr3:uid="{3F2756AE-874B-4AC0-9E96-E6D5F35B9D4E}" name="L,F 2" dataDxfId="0">
      <calculatedColumnFormula>MID(staff3[[#This Row],[Name]],FIND(" ",staff3[[#This Row],[Name]])+1,99)&amp;", "&amp;LEFT(staff3[[#This Row],[Name]],FIND(" ",staff3[[#This Row],[Name]])-1)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CC377A-B025-4701-84DA-4E25147D3501}" name="staff" displayName="staff" ref="C10:I26" totalsRowShown="0" headerRowDxfId="17" dataDxfId="16">
  <tableColumns count="7">
    <tableColumn id="1" xr3:uid="{D7C53F95-840F-47DD-8DDC-3F2750AF5BAF}" name="Name" dataDxfId="15"/>
    <tableColumn id="2" xr3:uid="{6F5FF073-0F0F-407D-A172-C9A8558B44E3}" name="Gender" dataDxfId="14"/>
    <tableColumn id="3" xr3:uid="{3D048CD3-8E7F-4F4C-A11A-7E13586663D2}" name="G Code" dataDxfId="13">
      <calculatedColumnFormula>LEFT(staff[[#This Row],[Gender]],1)</calculatedColumnFormula>
    </tableColumn>
    <tableColumn id="4" xr3:uid="{45F1D4A0-E456-4088-93EE-6012809D3709}" name="First name" dataDxfId="12">
      <calculatedColumnFormula>LEFT(staff[[#This Row],[Name]],FIND(" ",staff[[#This Row],[Name]])-1)</calculatedColumnFormula>
    </tableColumn>
    <tableColumn id="5" xr3:uid="{F727F0BD-1109-42DC-8BC7-A1D66ABCB739}" name="Last name" dataDxfId="11">
      <calculatedColumnFormula>MID(staff[[#This Row],[Name]],FIND(" ",staff[[#This Row],[Name]])+1,99)</calculatedColumnFormula>
    </tableColumn>
    <tableColumn id="6" xr3:uid="{290F9FE1-C842-480E-8F0A-79926A83E3E7}" name="L,F" dataDxfId="10">
      <calculatedColumnFormula>_xlfn.TEXTJOIN(",",FALSE,staff[[#This Row],[Last name]],staff[[#This Row],[First name]])</calculatedColumnFormula>
    </tableColumn>
    <tableColumn id="7" xr3:uid="{088B38FF-C94A-4DC6-91E3-5E916FE22741}" name="L,F 2" dataDxfId="9">
      <calculatedColumnFormula>MID(staff[[#This Row],[Name]],FIND(" ",staff[[#This Row],[Name]])+1,99)&amp;", "&amp;LEFT(staff[[#This Row],[Name]],FIND(" ",staff[[#This Row],[Name]])-1)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D78E-1A02-461B-946E-BF12155305C2}">
  <sheetPr>
    <tabColor theme="4"/>
  </sheetPr>
  <dimension ref="B2:H9"/>
  <sheetViews>
    <sheetView tabSelected="1" workbookViewId="0"/>
  </sheetViews>
  <sheetFormatPr defaultRowHeight="15" x14ac:dyDescent="0.25"/>
  <cols>
    <col min="5" max="5" width="9.7109375" bestFit="1" customWidth="1"/>
  </cols>
  <sheetData>
    <row r="2" spans="2:8" ht="15.75" x14ac:dyDescent="0.25">
      <c r="B2" s="26" t="s">
        <v>14</v>
      </c>
    </row>
    <row r="4" spans="2:8" ht="17.25" x14ac:dyDescent="0.25">
      <c r="B4" s="27">
        <v>1</v>
      </c>
      <c r="C4" s="28" t="s">
        <v>13</v>
      </c>
      <c r="E4" t="str">
        <f>LEFT(B2,8)</f>
        <v>Whatever</v>
      </c>
    </row>
    <row r="5" spans="2:8" ht="17.25" x14ac:dyDescent="0.25">
      <c r="B5" s="29">
        <v>2</v>
      </c>
      <c r="C5" s="30" t="s">
        <v>15</v>
      </c>
      <c r="E5" t="str">
        <f>RIGHT(B2,5)</f>
        <v>well.</v>
      </c>
    </row>
    <row r="6" spans="2:8" ht="17.25" x14ac:dyDescent="0.25">
      <c r="B6" s="29">
        <v>3</v>
      </c>
      <c r="C6" s="30" t="s">
        <v>16</v>
      </c>
      <c r="E6" t="str">
        <f>MID(B2,10,3)</f>
        <v>you</v>
      </c>
      <c r="F6" t="str">
        <f>MID(B2,24,4)</f>
        <v>well</v>
      </c>
    </row>
    <row r="7" spans="2:8" ht="17.25" x14ac:dyDescent="0.25">
      <c r="B7" s="29">
        <v>4</v>
      </c>
      <c r="C7" s="30" t="s">
        <v>17</v>
      </c>
      <c r="E7">
        <f>LEN(B2)</f>
        <v>28</v>
      </c>
      <c r="F7">
        <f>LEN(E6&amp;F6)</f>
        <v>7</v>
      </c>
      <c r="G7" t="str">
        <f>E6&amp;F6</f>
        <v>youwell</v>
      </c>
    </row>
    <row r="8" spans="2:8" ht="17.25" x14ac:dyDescent="0.25">
      <c r="B8" s="29">
        <v>5</v>
      </c>
      <c r="C8" s="30" t="s">
        <v>18</v>
      </c>
      <c r="E8">
        <f>FIND("you",B2)</f>
        <v>10</v>
      </c>
      <c r="F8" s="2">
        <f>SEARCH("YOU",B2)</f>
        <v>10</v>
      </c>
      <c r="G8">
        <f>FIND("do",B2)</f>
        <v>14</v>
      </c>
      <c r="H8">
        <f>FIND("do",B2,15)</f>
        <v>18</v>
      </c>
    </row>
    <row r="9" spans="2:8" ht="17.25" x14ac:dyDescent="0.25">
      <c r="B9" s="31">
        <v>6</v>
      </c>
      <c r="C9" s="32" t="s">
        <v>19</v>
      </c>
      <c r="E9" t="str">
        <f>_xlfn.TEXTJOIN(" ",FALSE,E6:F6)</f>
        <v>you well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BF66-54D3-42F1-899C-94607135DAE1}">
  <sheetPr>
    <tabColor theme="4"/>
  </sheetPr>
  <dimension ref="B2:K21"/>
  <sheetViews>
    <sheetView workbookViewId="0"/>
  </sheetViews>
  <sheetFormatPr defaultRowHeight="15" x14ac:dyDescent="0.25"/>
  <cols>
    <col min="2" max="2" width="19.85546875" bestFit="1" customWidth="1"/>
    <col min="5" max="5" width="11.5703125" bestFit="1" customWidth="1"/>
    <col min="6" max="6" width="10.7109375" bestFit="1" customWidth="1"/>
    <col min="7" max="7" width="20" bestFit="1" customWidth="1"/>
    <col min="8" max="8" width="20.42578125" bestFit="1" customWidth="1"/>
  </cols>
  <sheetData>
    <row r="2" spans="2:11" ht="16.5" x14ac:dyDescent="0.25">
      <c r="B2" s="5" t="s">
        <v>0</v>
      </c>
      <c r="C2" s="5" t="s">
        <v>1</v>
      </c>
      <c r="D2" s="5" t="s">
        <v>27</v>
      </c>
      <c r="E2" s="5" t="s">
        <v>34</v>
      </c>
      <c r="F2" s="5" t="s">
        <v>35</v>
      </c>
      <c r="G2" s="5" t="s">
        <v>30</v>
      </c>
      <c r="H2" s="5" t="s">
        <v>31</v>
      </c>
      <c r="J2" s="7">
        <v>1</v>
      </c>
      <c r="K2" s="8" t="s">
        <v>20</v>
      </c>
    </row>
    <row r="3" spans="2:11" ht="16.5" x14ac:dyDescent="0.25">
      <c r="B3" s="5" t="s">
        <v>2</v>
      </c>
      <c r="C3" s="5" t="s">
        <v>3</v>
      </c>
      <c r="D3" s="5" t="str">
        <f>LEFT(staff3[[#This Row],[Gender]],1)</f>
        <v>F</v>
      </c>
      <c r="E3" s="20" t="str">
        <f>LEFT(staff3[[#This Row],[Name]],FIND(" ",staff3[[#This Row],[Name]])-1)</f>
        <v>Barr</v>
      </c>
      <c r="F3" s="20" t="str">
        <f>MID(staff3[[#This Row],[Name]],FIND(" ",staff3[[#This Row],[Name]])+1,99)</f>
        <v>Faughny</v>
      </c>
      <c r="G3" s="20" t="str">
        <f>_xlfn.TEXTJOIN(",",FALSE,staff3[[#This Row],[Last Name]],staff3[[#This Row],[First Name]])</f>
        <v>Faughny,Barr</v>
      </c>
      <c r="H3" s="20" t="str">
        <f>MID(staff3[[#This Row],[Name]],FIND(" ",staff3[[#This Row],[Name]])+1,99)&amp;", "&amp;LEFT(staff3[[#This Row],[Name]],FIND(" ",staff3[[#This Row],[Name]])-1)</f>
        <v>Faughny, Barr</v>
      </c>
      <c r="J3" s="9">
        <v>2</v>
      </c>
      <c r="K3" s="10" t="s">
        <v>21</v>
      </c>
    </row>
    <row r="4" spans="2:11" ht="16.5" x14ac:dyDescent="0.25">
      <c r="B4" s="5" t="s">
        <v>4</v>
      </c>
      <c r="C4" s="5" t="s">
        <v>5</v>
      </c>
      <c r="D4" s="5" t="str">
        <f>LEFT(staff3[[#This Row],[Gender]],1)</f>
        <v>M</v>
      </c>
      <c r="E4" s="20" t="str">
        <f>LEFT(staff3[[#This Row],[Name]],FIND(" ",staff3[[#This Row],[Name]])-1)</f>
        <v>Dennison</v>
      </c>
      <c r="F4" s="20" t="str">
        <f>MID(staff3[[#This Row],[Name]],FIND(" ",staff3[[#This Row],[Name]])+1,99)</f>
        <v>Crosswaite</v>
      </c>
      <c r="G4" s="20" t="str">
        <f>_xlfn.TEXTJOIN(",",FALSE,staff3[[#This Row],[Last Name]],staff3[[#This Row],[First Name]])</f>
        <v>Crosswaite,Dennison</v>
      </c>
      <c r="H4" s="20" t="str">
        <f>MID(staff3[[#This Row],[Name]],FIND(" ",staff3[[#This Row],[Name]])+1,99)&amp;", "&amp;LEFT(staff3[[#This Row],[Name]],FIND(" ",staff3[[#This Row],[Name]])-1)</f>
        <v>Crosswaite, Dennison</v>
      </c>
      <c r="J4" s="9">
        <v>3</v>
      </c>
      <c r="K4" s="10" t="s">
        <v>22</v>
      </c>
    </row>
    <row r="5" spans="2:11" ht="16.5" x14ac:dyDescent="0.25">
      <c r="B5" s="5" t="s">
        <v>6</v>
      </c>
      <c r="C5" s="5" t="s">
        <v>5</v>
      </c>
      <c r="D5" s="5" t="str">
        <f>LEFT(staff3[[#This Row],[Gender]],1)</f>
        <v>M</v>
      </c>
      <c r="E5" s="20" t="str">
        <f>LEFT(staff3[[#This Row],[Name]],FIND(" ",staff3[[#This Row],[Name]])-1)</f>
        <v>Gunar</v>
      </c>
      <c r="F5" s="20" t="str">
        <f>MID(staff3[[#This Row],[Name]],FIND(" ",staff3[[#This Row],[Name]])+1,99)</f>
        <v>Cockshoot</v>
      </c>
      <c r="G5" s="20" t="str">
        <f>_xlfn.TEXTJOIN(",",FALSE,staff3[[#This Row],[Last Name]],staff3[[#This Row],[First Name]])</f>
        <v>Cockshoot,Gunar</v>
      </c>
      <c r="H5" s="20" t="str">
        <f>MID(staff3[[#This Row],[Name]],FIND(" ",staff3[[#This Row],[Name]])+1,99)&amp;", "&amp;LEFT(staff3[[#This Row],[Name]],FIND(" ",staff3[[#This Row],[Name]])-1)</f>
        <v>Cockshoot, Gunar</v>
      </c>
      <c r="J5" s="9">
        <v>4</v>
      </c>
      <c r="K5" s="10" t="s">
        <v>23</v>
      </c>
    </row>
    <row r="6" spans="2:11" ht="16.5" x14ac:dyDescent="0.25">
      <c r="B6" s="5" t="s">
        <v>7</v>
      </c>
      <c r="C6" s="5" t="s">
        <v>5</v>
      </c>
      <c r="D6" s="5" t="str">
        <f>LEFT(staff3[[#This Row],[Gender]],1)</f>
        <v>M</v>
      </c>
      <c r="E6" s="20" t="str">
        <f>LEFT(staff3[[#This Row],[Name]],FIND(" ",staff3[[#This Row],[Name]])-1)</f>
        <v>Gigi</v>
      </c>
      <c r="F6" s="20" t="str">
        <f>MID(staff3[[#This Row],[Name]],FIND(" ",staff3[[#This Row],[Name]])+1,99)</f>
        <v>Bohling</v>
      </c>
      <c r="G6" s="20" t="str">
        <f>_xlfn.TEXTJOIN(",",FALSE,staff3[[#This Row],[Last Name]],staff3[[#This Row],[First Name]])</f>
        <v>Bohling,Gigi</v>
      </c>
      <c r="H6" s="20" t="str">
        <f>MID(staff3[[#This Row],[Name]],FIND(" ",staff3[[#This Row],[Name]])+1,99)&amp;", "&amp;LEFT(staff3[[#This Row],[Name]],FIND(" ",staff3[[#This Row],[Name]])-1)</f>
        <v>Bohling, Gigi</v>
      </c>
      <c r="J6" s="9">
        <v>5</v>
      </c>
      <c r="K6" s="10" t="s">
        <v>24</v>
      </c>
    </row>
    <row r="7" spans="2:11" ht="16.5" x14ac:dyDescent="0.25">
      <c r="B7" s="5" t="s">
        <v>8</v>
      </c>
      <c r="C7" s="5" t="s">
        <v>5</v>
      </c>
      <c r="D7" s="5" t="str">
        <f>LEFT(staff3[[#This Row],[Gender]],1)</f>
        <v>M</v>
      </c>
      <c r="E7" s="20" t="str">
        <f>LEFT(staff3[[#This Row],[Name]],FIND(" ",staff3[[#This Row],[Name]])-1)</f>
        <v>Curtice</v>
      </c>
      <c r="F7" s="20" t="str">
        <f>MID(staff3[[#This Row],[Name]],FIND(" ",staff3[[#This Row],[Name]])+1,99)</f>
        <v>Advani</v>
      </c>
      <c r="G7" s="20" t="str">
        <f>_xlfn.TEXTJOIN(",",FALSE,staff3[[#This Row],[Last Name]],staff3[[#This Row],[First Name]])</f>
        <v>Advani,Curtice</v>
      </c>
      <c r="H7" s="20" t="str">
        <f>MID(staff3[[#This Row],[Name]],FIND(" ",staff3[[#This Row],[Name]])+1,99)&amp;", "&amp;LEFT(staff3[[#This Row],[Name]],FIND(" ",staff3[[#This Row],[Name]])-1)</f>
        <v>Advani, Curtice</v>
      </c>
      <c r="J7" s="11">
        <v>6</v>
      </c>
      <c r="K7" s="12" t="s">
        <v>25</v>
      </c>
    </row>
    <row r="8" spans="2:11" x14ac:dyDescent="0.25">
      <c r="B8" s="5" t="s">
        <v>9</v>
      </c>
      <c r="C8" s="5" t="s">
        <v>5</v>
      </c>
      <c r="D8" s="5" t="str">
        <f>LEFT(staff3[[#This Row],[Gender]],1)</f>
        <v>M</v>
      </c>
      <c r="E8" s="20" t="str">
        <f>LEFT(staff3[[#This Row],[Name]],FIND(" ",staff3[[#This Row],[Name]])-1)</f>
        <v>Kaine</v>
      </c>
      <c r="F8" s="20" t="str">
        <f>MID(staff3[[#This Row],[Name]],FIND(" ",staff3[[#This Row],[Name]])+1,99)</f>
        <v>Padly</v>
      </c>
      <c r="G8" s="20" t="str">
        <f>_xlfn.TEXTJOIN(",",FALSE,staff3[[#This Row],[Last Name]],staff3[[#This Row],[First Name]])</f>
        <v>Padly,Kaine</v>
      </c>
      <c r="H8" s="20" t="str">
        <f>MID(staff3[[#This Row],[Name]],FIND(" ",staff3[[#This Row],[Name]])+1,99)&amp;", "&amp;LEFT(staff3[[#This Row],[Name]],FIND(" ",staff3[[#This Row],[Name]])-1)</f>
        <v>Padly, Kaine</v>
      </c>
    </row>
    <row r="9" spans="2:11" x14ac:dyDescent="0.25">
      <c r="B9" s="5" t="s">
        <v>10</v>
      </c>
      <c r="C9" s="5" t="s">
        <v>5</v>
      </c>
      <c r="D9" s="5" t="str">
        <f>LEFT(staff3[[#This Row],[Gender]],1)</f>
        <v>M</v>
      </c>
      <c r="E9" s="20" t="str">
        <f>LEFT(staff3[[#This Row],[Name]],FIND(" ",staff3[[#This Row],[Name]])-1)</f>
        <v>Ches</v>
      </c>
      <c r="F9" s="20" t="str">
        <f>MID(staff3[[#This Row],[Name]],FIND(" ",staff3[[#This Row],[Name]])+1,99)</f>
        <v>Bonnell</v>
      </c>
      <c r="G9" s="20" t="str">
        <f>_xlfn.TEXTJOIN(",",FALSE,staff3[[#This Row],[Last Name]],staff3[[#This Row],[First Name]])</f>
        <v>Bonnell,Ches</v>
      </c>
      <c r="H9" s="20" t="str">
        <f>MID(staff3[[#This Row],[Name]],FIND(" ",staff3[[#This Row],[Name]])+1,99)&amp;", "&amp;LEFT(staff3[[#This Row],[Name]],FIND(" ",staff3[[#This Row],[Name]])-1)</f>
        <v>Bonnell, Ches</v>
      </c>
    </row>
    <row r="10" spans="2:11" x14ac:dyDescent="0.25">
      <c r="B10" s="5" t="s">
        <v>11</v>
      </c>
      <c r="C10" s="5" t="s">
        <v>5</v>
      </c>
      <c r="D10" s="5" t="str">
        <f>LEFT(staff3[[#This Row],[Gender]],1)</f>
        <v>M</v>
      </c>
      <c r="E10" s="20" t="str">
        <f>LEFT(staff3[[#This Row],[Name]],FIND(" ",staff3[[#This Row],[Name]])-1)</f>
        <v>Andria</v>
      </c>
      <c r="F10" s="20" t="str">
        <f>MID(staff3[[#This Row],[Name]],FIND(" ",staff3[[#This Row],[Name]])+1,99)</f>
        <v>Kimpton</v>
      </c>
      <c r="G10" s="20" t="str">
        <f>_xlfn.TEXTJOIN(",",FALSE,staff3[[#This Row],[Last Name]],staff3[[#This Row],[First Name]])</f>
        <v>Kimpton,Andria</v>
      </c>
      <c r="H10" s="20" t="str">
        <f>MID(staff3[[#This Row],[Name]],FIND(" ",staff3[[#This Row],[Name]])+1,99)&amp;", "&amp;LEFT(staff3[[#This Row],[Name]],FIND(" ",staff3[[#This Row],[Name]])-1)</f>
        <v>Kimpton, Andria</v>
      </c>
    </row>
    <row r="11" spans="2:11" x14ac:dyDescent="0.25">
      <c r="B11" s="5" t="s">
        <v>2</v>
      </c>
      <c r="C11" s="5" t="s">
        <v>3</v>
      </c>
      <c r="D11" s="5" t="str">
        <f>LEFT(staff3[[#This Row],[Gender]],1)</f>
        <v>F</v>
      </c>
      <c r="E11" s="20" t="str">
        <f>LEFT(staff3[[#This Row],[Name]],FIND(" ",staff3[[#This Row],[Name]])-1)</f>
        <v>Barr</v>
      </c>
      <c r="F11" s="20" t="str">
        <f>MID(staff3[[#This Row],[Name]],FIND(" ",staff3[[#This Row],[Name]])+1,99)</f>
        <v>Faughny</v>
      </c>
      <c r="G11" s="20" t="str">
        <f>_xlfn.TEXTJOIN(",",FALSE,staff3[[#This Row],[Last Name]],staff3[[#This Row],[First Name]])</f>
        <v>Faughny,Barr</v>
      </c>
      <c r="H11" s="20" t="str">
        <f>MID(staff3[[#This Row],[Name]],FIND(" ",staff3[[#This Row],[Name]])+1,99)&amp;", "&amp;LEFT(staff3[[#This Row],[Name]],FIND(" ",staff3[[#This Row],[Name]])-1)</f>
        <v>Faughny, Barr</v>
      </c>
    </row>
    <row r="12" spans="2:11" x14ac:dyDescent="0.25">
      <c r="B12" s="5" t="s">
        <v>4</v>
      </c>
      <c r="C12" s="5" t="s">
        <v>3</v>
      </c>
      <c r="D12" s="5" t="str">
        <f>LEFT(staff3[[#This Row],[Gender]],1)</f>
        <v>F</v>
      </c>
      <c r="E12" s="20" t="str">
        <f>LEFT(staff3[[#This Row],[Name]],FIND(" ",staff3[[#This Row],[Name]])-1)</f>
        <v>Dennison</v>
      </c>
      <c r="F12" s="20" t="str">
        <f>MID(staff3[[#This Row],[Name]],FIND(" ",staff3[[#This Row],[Name]])+1,99)</f>
        <v>Crosswaite</v>
      </c>
      <c r="G12" s="20" t="str">
        <f>_xlfn.TEXTJOIN(",",FALSE,staff3[[#This Row],[Last Name]],staff3[[#This Row],[First Name]])</f>
        <v>Crosswaite,Dennison</v>
      </c>
      <c r="H12" s="20" t="str">
        <f>MID(staff3[[#This Row],[Name]],FIND(" ",staff3[[#This Row],[Name]])+1,99)&amp;", "&amp;LEFT(staff3[[#This Row],[Name]],FIND(" ",staff3[[#This Row],[Name]])-1)</f>
        <v>Crosswaite, Dennison</v>
      </c>
    </row>
    <row r="13" spans="2:11" x14ac:dyDescent="0.25">
      <c r="B13" s="5" t="s">
        <v>6</v>
      </c>
      <c r="C13" s="5" t="s">
        <v>5</v>
      </c>
      <c r="D13" s="5" t="str">
        <f>LEFT(staff3[[#This Row],[Gender]],1)</f>
        <v>M</v>
      </c>
      <c r="E13" s="20" t="str">
        <f>LEFT(staff3[[#This Row],[Name]],FIND(" ",staff3[[#This Row],[Name]])-1)</f>
        <v>Gunar</v>
      </c>
      <c r="F13" s="20" t="str">
        <f>MID(staff3[[#This Row],[Name]],FIND(" ",staff3[[#This Row],[Name]])+1,99)</f>
        <v>Cockshoot</v>
      </c>
      <c r="G13" s="20" t="str">
        <f>_xlfn.TEXTJOIN(",",FALSE,staff3[[#This Row],[Last Name]],staff3[[#This Row],[First Name]])</f>
        <v>Cockshoot,Gunar</v>
      </c>
      <c r="H13" s="20" t="str">
        <f>MID(staff3[[#This Row],[Name]],FIND(" ",staff3[[#This Row],[Name]])+1,99)&amp;", "&amp;LEFT(staff3[[#This Row],[Name]],FIND(" ",staff3[[#This Row],[Name]])-1)</f>
        <v>Cockshoot, Gunar</v>
      </c>
    </row>
    <row r="14" spans="2:11" x14ac:dyDescent="0.25">
      <c r="B14" s="5" t="s">
        <v>7</v>
      </c>
      <c r="C14" s="5" t="s">
        <v>3</v>
      </c>
      <c r="D14" s="5" t="str">
        <f>LEFT(staff3[[#This Row],[Gender]],1)</f>
        <v>F</v>
      </c>
      <c r="E14" s="20" t="str">
        <f>LEFT(staff3[[#This Row],[Name]],FIND(" ",staff3[[#This Row],[Name]])-1)</f>
        <v>Gigi</v>
      </c>
      <c r="F14" s="20" t="str">
        <f>MID(staff3[[#This Row],[Name]],FIND(" ",staff3[[#This Row],[Name]])+1,99)</f>
        <v>Bohling</v>
      </c>
      <c r="G14" s="20" t="str">
        <f>_xlfn.TEXTJOIN(",",FALSE,staff3[[#This Row],[Last Name]],staff3[[#This Row],[First Name]])</f>
        <v>Bohling,Gigi</v>
      </c>
      <c r="H14" s="20" t="str">
        <f>MID(staff3[[#This Row],[Name]],FIND(" ",staff3[[#This Row],[Name]])+1,99)&amp;", "&amp;LEFT(staff3[[#This Row],[Name]],FIND(" ",staff3[[#This Row],[Name]])-1)</f>
        <v>Bohling, Gigi</v>
      </c>
    </row>
    <row r="15" spans="2:11" x14ac:dyDescent="0.25">
      <c r="B15" s="5" t="s">
        <v>8</v>
      </c>
      <c r="C15" s="5" t="s">
        <v>3</v>
      </c>
      <c r="D15" s="5" t="str">
        <f>LEFT(staff3[[#This Row],[Gender]],1)</f>
        <v>F</v>
      </c>
      <c r="E15" s="20" t="str">
        <f>LEFT(staff3[[#This Row],[Name]],FIND(" ",staff3[[#This Row],[Name]])-1)</f>
        <v>Curtice</v>
      </c>
      <c r="F15" s="20" t="str">
        <f>MID(staff3[[#This Row],[Name]],FIND(" ",staff3[[#This Row],[Name]])+1,99)</f>
        <v>Advani</v>
      </c>
      <c r="G15" s="20" t="str">
        <f>_xlfn.TEXTJOIN(",",FALSE,staff3[[#This Row],[Last Name]],staff3[[#This Row],[First Name]])</f>
        <v>Advani,Curtice</v>
      </c>
      <c r="H15" s="20" t="str">
        <f>MID(staff3[[#This Row],[Name]],FIND(" ",staff3[[#This Row],[Name]])+1,99)&amp;", "&amp;LEFT(staff3[[#This Row],[Name]],FIND(" ",staff3[[#This Row],[Name]])-1)</f>
        <v>Advani, Curtice</v>
      </c>
    </row>
    <row r="16" spans="2:11" x14ac:dyDescent="0.25">
      <c r="B16" s="5" t="s">
        <v>9</v>
      </c>
      <c r="C16" s="5" t="s">
        <v>3</v>
      </c>
      <c r="D16" s="5" t="str">
        <f>LEFT(staff3[[#This Row],[Gender]],1)</f>
        <v>F</v>
      </c>
      <c r="E16" s="20" t="str">
        <f>LEFT(staff3[[#This Row],[Name]],FIND(" ",staff3[[#This Row],[Name]])-1)</f>
        <v>Kaine</v>
      </c>
      <c r="F16" s="20" t="str">
        <f>MID(staff3[[#This Row],[Name]],FIND(" ",staff3[[#This Row],[Name]])+1,99)</f>
        <v>Padly</v>
      </c>
      <c r="G16" s="20" t="str">
        <f>_xlfn.TEXTJOIN(",",FALSE,staff3[[#This Row],[Last Name]],staff3[[#This Row],[First Name]])</f>
        <v>Padly,Kaine</v>
      </c>
      <c r="H16" s="20" t="str">
        <f>MID(staff3[[#This Row],[Name]],FIND(" ",staff3[[#This Row],[Name]])+1,99)&amp;", "&amp;LEFT(staff3[[#This Row],[Name]],FIND(" ",staff3[[#This Row],[Name]])-1)</f>
        <v>Padly, Kaine</v>
      </c>
    </row>
    <row r="17" spans="2:8" x14ac:dyDescent="0.25">
      <c r="B17" s="5" t="s">
        <v>10</v>
      </c>
      <c r="C17" s="5" t="s">
        <v>3</v>
      </c>
      <c r="D17" s="5" t="str">
        <f>LEFT(staff3[[#This Row],[Gender]],1)</f>
        <v>F</v>
      </c>
      <c r="E17" s="20" t="str">
        <f>LEFT(staff3[[#This Row],[Name]],FIND(" ",staff3[[#This Row],[Name]])-1)</f>
        <v>Ches</v>
      </c>
      <c r="F17" s="20" t="str">
        <f>MID(staff3[[#This Row],[Name]],FIND(" ",staff3[[#This Row],[Name]])+1,99)</f>
        <v>Bonnell</v>
      </c>
      <c r="G17" s="20" t="str">
        <f>_xlfn.TEXTJOIN(",",FALSE,staff3[[#This Row],[Last Name]],staff3[[#This Row],[First Name]])</f>
        <v>Bonnell,Ches</v>
      </c>
      <c r="H17" s="20" t="str">
        <f>MID(staff3[[#This Row],[Name]],FIND(" ",staff3[[#This Row],[Name]])+1,99)&amp;", "&amp;LEFT(staff3[[#This Row],[Name]],FIND(" ",staff3[[#This Row],[Name]])-1)</f>
        <v>Bonnell, Ches</v>
      </c>
    </row>
    <row r="18" spans="2:8" x14ac:dyDescent="0.25">
      <c r="B18" s="5" t="s">
        <v>11</v>
      </c>
      <c r="C18" s="5" t="s">
        <v>3</v>
      </c>
      <c r="D18" s="5" t="str">
        <f>LEFT(staff3[[#This Row],[Gender]],1)</f>
        <v>F</v>
      </c>
      <c r="E18" s="20" t="str">
        <f>LEFT(staff3[[#This Row],[Name]],FIND(" ",staff3[[#This Row],[Name]])-1)</f>
        <v>Andria</v>
      </c>
      <c r="F18" s="20" t="str">
        <f>MID(staff3[[#This Row],[Name]],FIND(" ",staff3[[#This Row],[Name]])+1,99)</f>
        <v>Kimpton</v>
      </c>
      <c r="G18" s="20" t="str">
        <f>_xlfn.TEXTJOIN(",",FALSE,staff3[[#This Row],[Last Name]],staff3[[#This Row],[First Name]])</f>
        <v>Kimpton,Andria</v>
      </c>
      <c r="H18" s="20" t="str">
        <f>MID(staff3[[#This Row],[Name]],FIND(" ",staff3[[#This Row],[Name]])+1,99)&amp;", "&amp;LEFT(staff3[[#This Row],[Name]],FIND(" ",staff3[[#This Row],[Name]])-1)</f>
        <v>Kimpton, Andria</v>
      </c>
    </row>
    <row r="20" spans="2:8" x14ac:dyDescent="0.25">
      <c r="B20" t="s">
        <v>36</v>
      </c>
      <c r="C20" t="e">
        <f>_xlfn.TEXTJOIN(",",TRUE,IF(staff3[Gender]="Male",staff3[Name],""))</f>
        <v>#VALUE!</v>
      </c>
      <c r="E20" t="s">
        <v>37</v>
      </c>
      <c r="F20" t="s">
        <v>38</v>
      </c>
    </row>
    <row r="21" spans="2:8" x14ac:dyDescent="0.25">
      <c r="E21">
        <f>LEN(F20)-LEN(SUBSTITUTE(F20," ",""))+1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3399-14F1-4769-820C-2E2E6F0C63FC}">
  <dimension ref="A1:H10"/>
  <sheetViews>
    <sheetView showGridLines="0" zoomScaleNormal="100" workbookViewId="0"/>
  </sheetViews>
  <sheetFormatPr defaultRowHeight="15" x14ac:dyDescent="0.25"/>
  <cols>
    <col min="1" max="1" width="1.7109375" customWidth="1"/>
    <col min="2" max="2" width="3.7109375" customWidth="1"/>
    <col min="3" max="6" width="12" customWidth="1"/>
    <col min="7" max="7" width="4.5703125" customWidth="1"/>
    <col min="8" max="8" width="14.28515625" customWidth="1"/>
  </cols>
  <sheetData>
    <row r="1" spans="1:8" s="2" customFormat="1" ht="52.5" customHeight="1" x14ac:dyDescent="0.25">
      <c r="A1" s="1"/>
      <c r="C1" s="3" t="s">
        <v>12</v>
      </c>
      <c r="D1" s="3"/>
      <c r="E1" s="3"/>
    </row>
    <row r="3" spans="1:8" ht="18.75" x14ac:dyDescent="0.25">
      <c r="C3" s="19" t="s">
        <v>14</v>
      </c>
      <c r="D3" s="6"/>
      <c r="E3" s="6"/>
    </row>
    <row r="4" spans="1:8" ht="18.75" x14ac:dyDescent="0.25">
      <c r="C4" s="6"/>
      <c r="D4" s="6"/>
      <c r="E4" s="6"/>
    </row>
    <row r="5" spans="1:8" ht="20.25" x14ac:dyDescent="0.25">
      <c r="C5" s="24" t="str">
        <f>LEFT(C3,8)</f>
        <v>Whatever</v>
      </c>
      <c r="D5" s="24"/>
      <c r="E5" s="5"/>
      <c r="F5" s="5"/>
      <c r="G5" s="13">
        <v>1</v>
      </c>
      <c r="H5" s="14" t="s">
        <v>13</v>
      </c>
    </row>
    <row r="6" spans="1:8" ht="20.25" x14ac:dyDescent="0.25">
      <c r="C6" s="24" t="str">
        <f>RIGHT(C3,5)</f>
        <v>well.</v>
      </c>
      <c r="D6" s="24"/>
      <c r="E6" s="5"/>
      <c r="F6" s="5"/>
      <c r="G6" s="15">
        <v>2</v>
      </c>
      <c r="H6" s="16" t="s">
        <v>15</v>
      </c>
    </row>
    <row r="7" spans="1:8" ht="20.25" x14ac:dyDescent="0.25">
      <c r="C7" s="24" t="str">
        <f>MID(C3,24,4)</f>
        <v>well</v>
      </c>
      <c r="D7" s="24" t="str">
        <f>MID(C3,10,3)</f>
        <v>you</v>
      </c>
      <c r="E7" s="5"/>
      <c r="F7" s="5"/>
      <c r="G7" s="15">
        <v>3</v>
      </c>
      <c r="H7" s="16" t="s">
        <v>16</v>
      </c>
    </row>
    <row r="8" spans="1:8" ht="20.25" x14ac:dyDescent="0.25">
      <c r="C8" s="25">
        <f>LEN(C3)</f>
        <v>28</v>
      </c>
      <c r="D8" s="25">
        <f>LEN(C7&amp;D7)</f>
        <v>7</v>
      </c>
      <c r="E8" s="24" t="str">
        <f>C7&amp;D7</f>
        <v>wellyou</v>
      </c>
      <c r="F8" s="5"/>
      <c r="G8" s="15">
        <v>4</v>
      </c>
      <c r="H8" s="16" t="s">
        <v>17</v>
      </c>
    </row>
    <row r="9" spans="1:8" ht="20.25" x14ac:dyDescent="0.25">
      <c r="C9" s="25">
        <f>FIND("you",C3)</f>
        <v>10</v>
      </c>
      <c r="D9" s="25">
        <f>SEARCH("YOU",C3)</f>
        <v>10</v>
      </c>
      <c r="E9" s="25">
        <f>FIND("do",C3,15)</f>
        <v>18</v>
      </c>
      <c r="F9" s="5"/>
      <c r="G9" s="15">
        <v>5</v>
      </c>
      <c r="H9" s="16" t="s">
        <v>18</v>
      </c>
    </row>
    <row r="10" spans="1:8" ht="20.25" x14ac:dyDescent="0.25">
      <c r="C10" s="24" t="str">
        <f>_xlfn.TEXTJOIN(" ",FALSE,C7:D7)</f>
        <v>well you</v>
      </c>
      <c r="D10" s="5"/>
      <c r="E10" s="5"/>
      <c r="F10" s="5"/>
      <c r="G10" s="17">
        <v>6</v>
      </c>
      <c r="H10" s="18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M26"/>
  <sheetViews>
    <sheetView showGridLines="0" topLeftCell="A2" zoomScale="85" zoomScaleNormal="85" workbookViewId="0">
      <selection activeCell="A2" sqref="A1:A2"/>
    </sheetView>
  </sheetViews>
  <sheetFormatPr defaultRowHeight="15" x14ac:dyDescent="0.25"/>
  <cols>
    <col min="1" max="1" width="1.7109375" customWidth="1"/>
    <col min="2" max="2" width="3.7109375" customWidth="1"/>
    <col min="3" max="3" width="19.85546875" bestFit="1" customWidth="1"/>
    <col min="4" max="4" width="9.85546875" customWidth="1"/>
    <col min="6" max="6" width="11.42578125" customWidth="1"/>
    <col min="7" max="7" width="11.5703125" customWidth="1"/>
    <col min="8" max="8" width="20.7109375" customWidth="1"/>
    <col min="9" max="9" width="19.140625" customWidth="1"/>
    <col min="11" max="11" width="9.140625" customWidth="1"/>
    <col min="12" max="12" width="3.42578125" customWidth="1"/>
    <col min="13" max="13" width="34.85546875" customWidth="1"/>
  </cols>
  <sheetData>
    <row r="1" spans="1:13" s="2" customFormat="1" ht="52.5" customHeight="1" x14ac:dyDescent="0.25">
      <c r="A1" s="1"/>
      <c r="C1" s="3" t="s">
        <v>26</v>
      </c>
    </row>
    <row r="3" spans="1:13" x14ac:dyDescent="0.25">
      <c r="C3" s="21" t="s">
        <v>32</v>
      </c>
    </row>
    <row r="4" spans="1:13" x14ac:dyDescent="0.25">
      <c r="C4" t="e">
        <f>_xlfn.TEXTJOIN(", ",TRUE, IF(staff[Gender]="Male",staff[Name],""))</f>
        <v>#VALUE!</v>
      </c>
    </row>
    <row r="6" spans="1:13" x14ac:dyDescent="0.25">
      <c r="C6" s="21" t="s">
        <v>25</v>
      </c>
      <c r="D6" s="22" t="s">
        <v>33</v>
      </c>
      <c r="E6" s="4"/>
      <c r="F6" s="4"/>
    </row>
    <row r="7" spans="1:13" x14ac:dyDescent="0.25">
      <c r="C7" s="23">
        <f>LEN(D6)-LEN(SUBSTITUTE(D6," ",""))+1</f>
        <v>3</v>
      </c>
    </row>
    <row r="10" spans="1:13" ht="16.5" customHeight="1" x14ac:dyDescent="0.25">
      <c r="C10" s="5" t="s">
        <v>0</v>
      </c>
      <c r="D10" s="5" t="s">
        <v>1</v>
      </c>
      <c r="E10" s="5" t="s">
        <v>27</v>
      </c>
      <c r="F10" s="5" t="s">
        <v>28</v>
      </c>
      <c r="G10" s="5" t="s">
        <v>29</v>
      </c>
      <c r="H10" s="5" t="s">
        <v>30</v>
      </c>
      <c r="I10" s="5" t="s">
        <v>31</v>
      </c>
      <c r="L10" s="7">
        <v>1</v>
      </c>
      <c r="M10" s="8" t="s">
        <v>20</v>
      </c>
    </row>
    <row r="11" spans="1:13" ht="16.5" customHeight="1" x14ac:dyDescent="0.25">
      <c r="C11" s="5" t="s">
        <v>2</v>
      </c>
      <c r="D11" s="5" t="s">
        <v>3</v>
      </c>
      <c r="E11" s="5" t="str">
        <f>LEFT(staff[[#This Row],[Gender]],1)</f>
        <v>F</v>
      </c>
      <c r="F11" s="5" t="str">
        <f>LEFT(staff[[#This Row],[Name]],FIND(" ",staff[[#This Row],[Name]])-1)</f>
        <v>Barr</v>
      </c>
      <c r="G11" s="5" t="str">
        <f>MID(staff[[#This Row],[Name]],FIND(" ",staff[[#This Row],[Name]])+1,99)</f>
        <v>Faughny</v>
      </c>
      <c r="H11" s="20" t="str">
        <f>_xlfn.TEXTJOIN(",",FALSE,staff[[#This Row],[Last name]],staff[[#This Row],[First name]])</f>
        <v>Faughny,Barr</v>
      </c>
      <c r="I11" s="20" t="str">
        <f>MID(staff[[#This Row],[Name]],FIND(" ",staff[[#This Row],[Name]])+1,99)&amp;", "&amp;LEFT(staff[[#This Row],[Name]],FIND(" ",staff[[#This Row],[Name]])-1)</f>
        <v>Faughny, Barr</v>
      </c>
      <c r="L11" s="9">
        <v>2</v>
      </c>
      <c r="M11" s="10" t="s">
        <v>21</v>
      </c>
    </row>
    <row r="12" spans="1:13" ht="16.5" customHeight="1" x14ac:dyDescent="0.25">
      <c r="C12" s="5" t="s">
        <v>4</v>
      </c>
      <c r="D12" s="5" t="s">
        <v>5</v>
      </c>
      <c r="E12" s="5" t="str">
        <f>LEFT(staff[[#This Row],[Gender]],1)</f>
        <v>M</v>
      </c>
      <c r="F12" s="5" t="str">
        <f>LEFT(staff[[#This Row],[Name]],FIND(" ",staff[[#This Row],[Name]])-1)</f>
        <v>Dennison</v>
      </c>
      <c r="G12" s="5" t="str">
        <f>MID(staff[[#This Row],[Name]],FIND(" ",staff[[#This Row],[Name]])+1,99)</f>
        <v>Crosswaite</v>
      </c>
      <c r="H12" s="20" t="str">
        <f>_xlfn.TEXTJOIN(",",FALSE,staff[[#This Row],[Last name]],staff[[#This Row],[First name]])</f>
        <v>Crosswaite,Dennison</v>
      </c>
      <c r="I12" s="20" t="str">
        <f>MID(staff[[#This Row],[Name]],FIND(" ",staff[[#This Row],[Name]])+1,99)&amp;", "&amp;LEFT(staff[[#This Row],[Name]],FIND(" ",staff[[#This Row],[Name]])-1)</f>
        <v>Crosswaite, Dennison</v>
      </c>
      <c r="L12" s="9">
        <v>3</v>
      </c>
      <c r="M12" s="10" t="s">
        <v>22</v>
      </c>
    </row>
    <row r="13" spans="1:13" ht="16.5" customHeight="1" x14ac:dyDescent="0.25">
      <c r="C13" s="5" t="s">
        <v>6</v>
      </c>
      <c r="D13" s="5" t="s">
        <v>5</v>
      </c>
      <c r="E13" s="5" t="str">
        <f>LEFT(staff[[#This Row],[Gender]],1)</f>
        <v>M</v>
      </c>
      <c r="F13" s="5" t="str">
        <f>LEFT(staff[[#This Row],[Name]],FIND(" ",staff[[#This Row],[Name]])-1)</f>
        <v>Gunar</v>
      </c>
      <c r="G13" s="5" t="str">
        <f>MID(staff[[#This Row],[Name]],FIND(" ",staff[[#This Row],[Name]])+1,99)</f>
        <v>Cockshoot</v>
      </c>
      <c r="H13" s="20" t="str">
        <f>_xlfn.TEXTJOIN(",",FALSE,staff[[#This Row],[Last name]],staff[[#This Row],[First name]])</f>
        <v>Cockshoot,Gunar</v>
      </c>
      <c r="I13" s="20" t="str">
        <f>MID(staff[[#This Row],[Name]],FIND(" ",staff[[#This Row],[Name]])+1,99)&amp;", "&amp;LEFT(staff[[#This Row],[Name]],FIND(" ",staff[[#This Row],[Name]])-1)</f>
        <v>Cockshoot, Gunar</v>
      </c>
      <c r="L13" s="9">
        <v>4</v>
      </c>
      <c r="M13" s="10" t="s">
        <v>23</v>
      </c>
    </row>
    <row r="14" spans="1:13" ht="16.5" customHeight="1" x14ac:dyDescent="0.25">
      <c r="C14" s="5" t="s">
        <v>7</v>
      </c>
      <c r="D14" s="5" t="s">
        <v>5</v>
      </c>
      <c r="E14" s="5" t="str">
        <f>LEFT(staff[[#This Row],[Gender]],1)</f>
        <v>M</v>
      </c>
      <c r="F14" s="5" t="str">
        <f>LEFT(staff[[#This Row],[Name]],FIND(" ",staff[[#This Row],[Name]])-1)</f>
        <v>Gigi</v>
      </c>
      <c r="G14" s="5" t="str">
        <f>MID(staff[[#This Row],[Name]],FIND(" ",staff[[#This Row],[Name]])+1,99)</f>
        <v>Bohling</v>
      </c>
      <c r="H14" s="20" t="str">
        <f>_xlfn.TEXTJOIN(",",FALSE,staff[[#This Row],[Last name]],staff[[#This Row],[First name]])</f>
        <v>Bohling,Gigi</v>
      </c>
      <c r="I14" s="20" t="str">
        <f>MID(staff[[#This Row],[Name]],FIND(" ",staff[[#This Row],[Name]])+1,99)&amp;", "&amp;LEFT(staff[[#This Row],[Name]],FIND(" ",staff[[#This Row],[Name]])-1)</f>
        <v>Bohling, Gigi</v>
      </c>
      <c r="L14" s="9">
        <v>5</v>
      </c>
      <c r="M14" s="10" t="s">
        <v>24</v>
      </c>
    </row>
    <row r="15" spans="1:13" ht="16.5" customHeight="1" x14ac:dyDescent="0.25">
      <c r="C15" s="5" t="s">
        <v>8</v>
      </c>
      <c r="D15" s="5" t="s">
        <v>5</v>
      </c>
      <c r="E15" s="5" t="str">
        <f>LEFT(staff[[#This Row],[Gender]],1)</f>
        <v>M</v>
      </c>
      <c r="F15" s="5" t="str">
        <f>LEFT(staff[[#This Row],[Name]],FIND(" ",staff[[#This Row],[Name]])-1)</f>
        <v>Curtice</v>
      </c>
      <c r="G15" s="5" t="str">
        <f>MID(staff[[#This Row],[Name]],FIND(" ",staff[[#This Row],[Name]])+1,99)</f>
        <v>Advani</v>
      </c>
      <c r="H15" s="20" t="str">
        <f>_xlfn.TEXTJOIN(",",FALSE,staff[[#This Row],[Last name]],staff[[#This Row],[First name]])</f>
        <v>Advani,Curtice</v>
      </c>
      <c r="I15" s="20" t="str">
        <f>MID(staff[[#This Row],[Name]],FIND(" ",staff[[#This Row],[Name]])+1,99)&amp;", "&amp;LEFT(staff[[#This Row],[Name]],FIND(" ",staff[[#This Row],[Name]])-1)</f>
        <v>Advani, Curtice</v>
      </c>
      <c r="L15" s="11">
        <v>6</v>
      </c>
      <c r="M15" s="12" t="s">
        <v>25</v>
      </c>
    </row>
    <row r="16" spans="1:13" ht="16.5" customHeight="1" x14ac:dyDescent="0.25">
      <c r="C16" s="5" t="s">
        <v>9</v>
      </c>
      <c r="D16" s="5" t="s">
        <v>5</v>
      </c>
      <c r="E16" s="5" t="str">
        <f>LEFT(staff[[#This Row],[Gender]],1)</f>
        <v>M</v>
      </c>
      <c r="F16" s="5" t="str">
        <f>LEFT(staff[[#This Row],[Name]],FIND(" ",staff[[#This Row],[Name]])-1)</f>
        <v>Kaine</v>
      </c>
      <c r="G16" s="5" t="str">
        <f>MID(staff[[#This Row],[Name]],FIND(" ",staff[[#This Row],[Name]])+1,99)</f>
        <v>Padly</v>
      </c>
      <c r="H16" s="20" t="str">
        <f>_xlfn.TEXTJOIN(",",FALSE,staff[[#This Row],[Last name]],staff[[#This Row],[First name]])</f>
        <v>Padly,Kaine</v>
      </c>
      <c r="I16" s="20" t="str">
        <f>MID(staff[[#This Row],[Name]],FIND(" ",staff[[#This Row],[Name]])+1,99)&amp;", "&amp;LEFT(staff[[#This Row],[Name]],FIND(" ",staff[[#This Row],[Name]])-1)</f>
        <v>Padly, Kaine</v>
      </c>
    </row>
    <row r="17" spans="3:9" ht="16.5" customHeight="1" x14ac:dyDescent="0.25">
      <c r="C17" s="5" t="s">
        <v>10</v>
      </c>
      <c r="D17" s="5" t="s">
        <v>5</v>
      </c>
      <c r="E17" s="5" t="str">
        <f>LEFT(staff[[#This Row],[Gender]],1)</f>
        <v>M</v>
      </c>
      <c r="F17" s="5" t="str">
        <f>LEFT(staff[[#This Row],[Name]],FIND(" ",staff[[#This Row],[Name]])-1)</f>
        <v>Ches</v>
      </c>
      <c r="G17" s="5" t="str">
        <f>MID(staff[[#This Row],[Name]],FIND(" ",staff[[#This Row],[Name]])+1,99)</f>
        <v>Bonnell</v>
      </c>
      <c r="H17" s="20" t="str">
        <f>_xlfn.TEXTJOIN(",",FALSE,staff[[#This Row],[Last name]],staff[[#This Row],[First name]])</f>
        <v>Bonnell,Ches</v>
      </c>
      <c r="I17" s="20" t="str">
        <f>MID(staff[[#This Row],[Name]],FIND(" ",staff[[#This Row],[Name]])+1,99)&amp;", "&amp;LEFT(staff[[#This Row],[Name]],FIND(" ",staff[[#This Row],[Name]])-1)</f>
        <v>Bonnell, Ches</v>
      </c>
    </row>
    <row r="18" spans="3:9" ht="16.5" customHeight="1" x14ac:dyDescent="0.25">
      <c r="C18" s="5" t="s">
        <v>11</v>
      </c>
      <c r="D18" s="5" t="s">
        <v>5</v>
      </c>
      <c r="E18" s="5" t="str">
        <f>LEFT(staff[[#This Row],[Gender]],1)</f>
        <v>M</v>
      </c>
      <c r="F18" s="5" t="str">
        <f>LEFT(staff[[#This Row],[Name]],FIND(" ",staff[[#This Row],[Name]])-1)</f>
        <v>Andria</v>
      </c>
      <c r="G18" s="5" t="str">
        <f>MID(staff[[#This Row],[Name]],FIND(" ",staff[[#This Row],[Name]])+1,99)</f>
        <v>Kimpton</v>
      </c>
      <c r="H18" s="20" t="str">
        <f>_xlfn.TEXTJOIN(",",FALSE,staff[[#This Row],[Last name]],staff[[#This Row],[First name]])</f>
        <v>Kimpton,Andria</v>
      </c>
      <c r="I18" s="20" t="str">
        <f>MID(staff[[#This Row],[Name]],FIND(" ",staff[[#This Row],[Name]])+1,99)&amp;", "&amp;LEFT(staff[[#This Row],[Name]],FIND(" ",staff[[#This Row],[Name]])-1)</f>
        <v>Kimpton, Andria</v>
      </c>
    </row>
    <row r="19" spans="3:9" ht="16.5" customHeight="1" x14ac:dyDescent="0.25">
      <c r="C19" s="5" t="s">
        <v>2</v>
      </c>
      <c r="D19" s="5" t="s">
        <v>3</v>
      </c>
      <c r="E19" s="5" t="str">
        <f>LEFT(staff[[#This Row],[Gender]],1)</f>
        <v>F</v>
      </c>
      <c r="F19" s="5" t="str">
        <f>LEFT(staff[[#This Row],[Name]],FIND(" ",staff[[#This Row],[Name]])-1)</f>
        <v>Barr</v>
      </c>
      <c r="G19" s="5" t="str">
        <f>MID(staff[[#This Row],[Name]],FIND(" ",staff[[#This Row],[Name]])+1,99)</f>
        <v>Faughny</v>
      </c>
      <c r="H19" s="20" t="str">
        <f>_xlfn.TEXTJOIN(",",FALSE,staff[[#This Row],[Last name]],staff[[#This Row],[First name]])</f>
        <v>Faughny,Barr</v>
      </c>
      <c r="I19" s="20" t="str">
        <f>MID(staff[[#This Row],[Name]],FIND(" ",staff[[#This Row],[Name]])+1,99)&amp;", "&amp;LEFT(staff[[#This Row],[Name]],FIND(" ",staff[[#This Row],[Name]])-1)</f>
        <v>Faughny, Barr</v>
      </c>
    </row>
    <row r="20" spans="3:9" ht="16.5" customHeight="1" x14ac:dyDescent="0.25">
      <c r="C20" s="5" t="s">
        <v>4</v>
      </c>
      <c r="D20" s="5" t="s">
        <v>3</v>
      </c>
      <c r="E20" s="5" t="str">
        <f>LEFT(staff[[#This Row],[Gender]],1)</f>
        <v>F</v>
      </c>
      <c r="F20" s="5" t="str">
        <f>LEFT(staff[[#This Row],[Name]],FIND(" ",staff[[#This Row],[Name]])-1)</f>
        <v>Dennison</v>
      </c>
      <c r="G20" s="5" t="str">
        <f>MID(staff[[#This Row],[Name]],FIND(" ",staff[[#This Row],[Name]])+1,99)</f>
        <v>Crosswaite</v>
      </c>
      <c r="H20" s="20" t="str">
        <f>_xlfn.TEXTJOIN(",",FALSE,staff[[#This Row],[Last name]],staff[[#This Row],[First name]])</f>
        <v>Crosswaite,Dennison</v>
      </c>
      <c r="I20" s="20" t="str">
        <f>MID(staff[[#This Row],[Name]],FIND(" ",staff[[#This Row],[Name]])+1,99)&amp;", "&amp;LEFT(staff[[#This Row],[Name]],FIND(" ",staff[[#This Row],[Name]])-1)</f>
        <v>Crosswaite, Dennison</v>
      </c>
    </row>
    <row r="21" spans="3:9" ht="16.5" customHeight="1" x14ac:dyDescent="0.25">
      <c r="C21" s="5" t="s">
        <v>6</v>
      </c>
      <c r="D21" s="5" t="s">
        <v>5</v>
      </c>
      <c r="E21" s="5" t="str">
        <f>LEFT(staff[[#This Row],[Gender]],1)</f>
        <v>M</v>
      </c>
      <c r="F21" s="5" t="str">
        <f>LEFT(staff[[#This Row],[Name]],FIND(" ",staff[[#This Row],[Name]])-1)</f>
        <v>Gunar</v>
      </c>
      <c r="G21" s="5" t="str">
        <f>MID(staff[[#This Row],[Name]],FIND(" ",staff[[#This Row],[Name]])+1,99)</f>
        <v>Cockshoot</v>
      </c>
      <c r="H21" s="20" t="str">
        <f>_xlfn.TEXTJOIN(",",FALSE,staff[[#This Row],[Last name]],staff[[#This Row],[First name]])</f>
        <v>Cockshoot,Gunar</v>
      </c>
      <c r="I21" s="20" t="str">
        <f>MID(staff[[#This Row],[Name]],FIND(" ",staff[[#This Row],[Name]])+1,99)&amp;", "&amp;LEFT(staff[[#This Row],[Name]],FIND(" ",staff[[#This Row],[Name]])-1)</f>
        <v>Cockshoot, Gunar</v>
      </c>
    </row>
    <row r="22" spans="3:9" ht="16.5" customHeight="1" x14ac:dyDescent="0.25">
      <c r="C22" s="5" t="s">
        <v>7</v>
      </c>
      <c r="D22" s="5" t="s">
        <v>3</v>
      </c>
      <c r="E22" s="5" t="str">
        <f>LEFT(staff[[#This Row],[Gender]],1)</f>
        <v>F</v>
      </c>
      <c r="F22" s="5" t="str">
        <f>LEFT(staff[[#This Row],[Name]],FIND(" ",staff[[#This Row],[Name]])-1)</f>
        <v>Gigi</v>
      </c>
      <c r="G22" s="5" t="str">
        <f>MID(staff[[#This Row],[Name]],FIND(" ",staff[[#This Row],[Name]])+1,99)</f>
        <v>Bohling</v>
      </c>
      <c r="H22" s="20" t="str">
        <f>_xlfn.TEXTJOIN(",",FALSE,staff[[#This Row],[Last name]],staff[[#This Row],[First name]])</f>
        <v>Bohling,Gigi</v>
      </c>
      <c r="I22" s="20" t="str">
        <f>MID(staff[[#This Row],[Name]],FIND(" ",staff[[#This Row],[Name]])+1,99)&amp;", "&amp;LEFT(staff[[#This Row],[Name]],FIND(" ",staff[[#This Row],[Name]])-1)</f>
        <v>Bohling, Gigi</v>
      </c>
    </row>
    <row r="23" spans="3:9" ht="16.5" customHeight="1" x14ac:dyDescent="0.25">
      <c r="C23" s="5" t="s">
        <v>8</v>
      </c>
      <c r="D23" s="5" t="s">
        <v>3</v>
      </c>
      <c r="E23" s="5" t="str">
        <f>LEFT(staff[[#This Row],[Gender]],1)</f>
        <v>F</v>
      </c>
      <c r="F23" s="5" t="str">
        <f>LEFT(staff[[#This Row],[Name]],FIND(" ",staff[[#This Row],[Name]])-1)</f>
        <v>Curtice</v>
      </c>
      <c r="G23" s="5" t="str">
        <f>MID(staff[[#This Row],[Name]],FIND(" ",staff[[#This Row],[Name]])+1,99)</f>
        <v>Advani</v>
      </c>
      <c r="H23" s="20" t="str">
        <f>_xlfn.TEXTJOIN(",",FALSE,staff[[#This Row],[Last name]],staff[[#This Row],[First name]])</f>
        <v>Advani,Curtice</v>
      </c>
      <c r="I23" s="20" t="str">
        <f>MID(staff[[#This Row],[Name]],FIND(" ",staff[[#This Row],[Name]])+1,99)&amp;", "&amp;LEFT(staff[[#This Row],[Name]],FIND(" ",staff[[#This Row],[Name]])-1)</f>
        <v>Advani, Curtice</v>
      </c>
    </row>
    <row r="24" spans="3:9" ht="16.5" customHeight="1" x14ac:dyDescent="0.25">
      <c r="C24" s="5" t="s">
        <v>9</v>
      </c>
      <c r="D24" s="5" t="s">
        <v>3</v>
      </c>
      <c r="E24" s="5" t="str">
        <f>LEFT(staff[[#This Row],[Gender]],1)</f>
        <v>F</v>
      </c>
      <c r="F24" s="5" t="str">
        <f>LEFT(staff[[#This Row],[Name]],FIND(" ",staff[[#This Row],[Name]])-1)</f>
        <v>Kaine</v>
      </c>
      <c r="G24" s="5" t="str">
        <f>MID(staff[[#This Row],[Name]],FIND(" ",staff[[#This Row],[Name]])+1,99)</f>
        <v>Padly</v>
      </c>
      <c r="H24" s="20" t="str">
        <f>_xlfn.TEXTJOIN(",",FALSE,staff[[#This Row],[Last name]],staff[[#This Row],[First name]])</f>
        <v>Padly,Kaine</v>
      </c>
      <c r="I24" s="20" t="str">
        <f>MID(staff[[#This Row],[Name]],FIND(" ",staff[[#This Row],[Name]])+1,99)&amp;", "&amp;LEFT(staff[[#This Row],[Name]],FIND(" ",staff[[#This Row],[Name]])-1)</f>
        <v>Padly, Kaine</v>
      </c>
    </row>
    <row r="25" spans="3:9" ht="16.5" customHeight="1" x14ac:dyDescent="0.25">
      <c r="C25" s="5" t="s">
        <v>10</v>
      </c>
      <c r="D25" s="5" t="s">
        <v>3</v>
      </c>
      <c r="E25" s="5" t="str">
        <f>LEFT(staff[[#This Row],[Gender]],1)</f>
        <v>F</v>
      </c>
      <c r="F25" s="5" t="str">
        <f>LEFT(staff[[#This Row],[Name]],FIND(" ",staff[[#This Row],[Name]])-1)</f>
        <v>Ches</v>
      </c>
      <c r="G25" s="5" t="str">
        <f>MID(staff[[#This Row],[Name]],FIND(" ",staff[[#This Row],[Name]])+1,99)</f>
        <v>Bonnell</v>
      </c>
      <c r="H25" s="20" t="str">
        <f>_xlfn.TEXTJOIN(",",FALSE,staff[[#This Row],[Last name]],staff[[#This Row],[First name]])</f>
        <v>Bonnell,Ches</v>
      </c>
      <c r="I25" s="20" t="str">
        <f>MID(staff[[#This Row],[Name]],FIND(" ",staff[[#This Row],[Name]])+1,99)&amp;", "&amp;LEFT(staff[[#This Row],[Name]],FIND(" ",staff[[#This Row],[Name]])-1)</f>
        <v>Bonnell, Ches</v>
      </c>
    </row>
    <row r="26" spans="3:9" ht="16.5" customHeight="1" x14ac:dyDescent="0.25">
      <c r="C26" s="5" t="s">
        <v>11</v>
      </c>
      <c r="D26" s="5" t="s">
        <v>3</v>
      </c>
      <c r="E26" s="5" t="str">
        <f>LEFT(staff[[#This Row],[Gender]],1)</f>
        <v>F</v>
      </c>
      <c r="F26" s="5" t="str">
        <f>LEFT(staff[[#This Row],[Name]],FIND(" ",staff[[#This Row],[Name]])-1)</f>
        <v>Andria</v>
      </c>
      <c r="G26" s="5" t="str">
        <f>MID(staff[[#This Row],[Name]],FIND(" ",staff[[#This Row],[Name]])+1,99)</f>
        <v>Kimpton</v>
      </c>
      <c r="H26" s="20" t="str">
        <f>_xlfn.TEXTJOIN(",",FALSE,staff[[#This Row],[Last name]],staff[[#This Row],[First name]])</f>
        <v>Kimpton,Andria</v>
      </c>
      <c r="I26" s="20" t="str">
        <f>MID(staff[[#This Row],[Name]],FIND(" ",staff[[#This Row],[Name]])+1,99)&amp;", "&amp;LEFT(staff[[#This Row],[Name]],FIND(" ",staff[[#This Row],[Name]])-1)</f>
        <v>Kimpton, Andria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Practice</vt:lpstr>
      <vt:lpstr>Practice1</vt:lpstr>
      <vt:lpstr>6 Functions</vt:lpstr>
      <vt:lpstr>6 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2021-03-14T20:21:32Z</dcterms:created>
  <dcterms:modified xsi:type="dcterms:W3CDTF">2023-04-25T11:12:19Z</dcterms:modified>
</cp:coreProperties>
</file>