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Do\"/>
    </mc:Choice>
  </mc:AlternateContent>
  <xr:revisionPtr revIDLastSave="0" documentId="13_ncr:1_{C230258E-E146-4F13-8D12-111768F22D5D}" xr6:coauthVersionLast="36" xr6:coauthVersionMax="45" xr10:uidLastSave="{00000000-0000-0000-0000-000000000000}"/>
  <bookViews>
    <workbookView xWindow="0" yWindow="0" windowWidth="20490" windowHeight="7545" xr2:uid="{3A6A4567-ED23-4016-8A2D-93AF93EB95E5}"/>
  </bookViews>
  <sheets>
    <sheet name="orchard" sheetId="1" r:id="rId1"/>
    <sheet name="IRR 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6" i="2"/>
  <c r="L7" i="1"/>
  <c r="E8" i="1"/>
  <c r="E7" i="1"/>
  <c r="D8" i="1" l="1"/>
  <c r="D7" i="1"/>
  <c r="L6" i="1" s="1"/>
  <c r="D6" i="2"/>
  <c r="D7" i="2"/>
  <c r="H6" i="1" l="1"/>
  <c r="G15" i="1" s="1"/>
  <c r="G32" i="1" l="1"/>
</calcChain>
</file>

<file path=xl/sharedStrings.xml><?xml version="1.0" encoding="utf-8"?>
<sst xmlns="http://schemas.openxmlformats.org/spreadsheetml/2006/main" count="52" uniqueCount="20">
  <si>
    <t>Date</t>
  </si>
  <si>
    <t>Description</t>
  </si>
  <si>
    <t>Amount</t>
  </si>
  <si>
    <t>Expected Cashflows</t>
  </si>
  <si>
    <t>Orchard Purchase</t>
  </si>
  <si>
    <t>Terminal Value</t>
  </si>
  <si>
    <t>Opex</t>
  </si>
  <si>
    <t>Fruit Sales (Summer)</t>
  </si>
  <si>
    <t>Fruit Sales (Winter)</t>
  </si>
  <si>
    <t>IRR</t>
  </si>
  <si>
    <t>Purchase value</t>
  </si>
  <si>
    <t>Terminal value</t>
  </si>
  <si>
    <t>Changes:</t>
  </si>
  <si>
    <t>Purchase Price Changes</t>
  </si>
  <si>
    <t>Terminal Value Changes</t>
  </si>
  <si>
    <t>$10,000 investment example</t>
  </si>
  <si>
    <t>IRR with Data Tables (Internal rate of return)</t>
  </si>
  <si>
    <t>15k investment</t>
  </si>
  <si>
    <t>uniformly spaced cashflows (irr)</t>
  </si>
  <si>
    <t>with date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</si>
</sst>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d\-mmm\-yy;@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/>
      <name val="Segoe UI Light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4"/>
      </left>
      <right style="thin">
        <color theme="0" tint="-0.249977111117893"/>
      </right>
      <top/>
      <bottom/>
      <diagonal/>
    </border>
    <border>
      <left style="thin">
        <color theme="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1" xfId="0" applyBorder="1"/>
    <xf numFmtId="6" fontId="0" fillId="0" borderId="1" xfId="0" applyNumberFormat="1" applyBorder="1" applyAlignment="1">
      <alignment horizontal="right"/>
    </xf>
    <xf numFmtId="15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0" xfId="0" applyFont="1"/>
    <xf numFmtId="6" fontId="0" fillId="0" borderId="0" xfId="0" applyNumberFormat="1"/>
    <xf numFmtId="1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0" fontId="0" fillId="0" borderId="1" xfId="1" applyNumberFormat="1" applyFont="1" applyBorder="1"/>
    <xf numFmtId="9" fontId="0" fillId="5" borderId="1" xfId="0" applyNumberFormat="1" applyFill="1" applyBorder="1"/>
    <xf numFmtId="10" fontId="4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5" fontId="0" fillId="4" borderId="1" xfId="0" applyNumberFormat="1" applyFont="1" applyFill="1" applyBorder="1" applyAlignment="1">
      <alignment horizontal="center"/>
    </xf>
    <xf numFmtId="9" fontId="0" fillId="4" borderId="1" xfId="0" applyNumberFormat="1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3" fontId="0" fillId="0" borderId="11" xfId="0" applyNumberFormat="1" applyBorder="1"/>
    <xf numFmtId="15" fontId="0" fillId="0" borderId="0" xfId="0" applyNumberFormat="1" applyBorder="1"/>
    <xf numFmtId="10" fontId="0" fillId="0" borderId="12" xfId="1" applyNumberFormat="1" applyFont="1" applyBorder="1"/>
    <xf numFmtId="10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0" fillId="0" borderId="20" xfId="0" applyNumberFormat="1" applyBorder="1"/>
    <xf numFmtId="10" fontId="0" fillId="0" borderId="21" xfId="0" applyNumberFormat="1" applyBorder="1"/>
    <xf numFmtId="3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right"/>
    </xf>
    <xf numFmtId="0" fontId="0" fillId="0" borderId="16" xfId="0" applyBorder="1"/>
    <xf numFmtId="6" fontId="0" fillId="0" borderId="17" xfId="0" applyNumberFormat="1" applyBorder="1"/>
    <xf numFmtId="6" fontId="0" fillId="0" borderId="20" xfId="0" applyNumberFormat="1" applyBorder="1"/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2" xfId="0" applyBorder="1"/>
    <xf numFmtId="6" fontId="0" fillId="3" borderId="5" xfId="0" applyNumberFormat="1" applyFill="1" applyBorder="1" applyAlignment="1">
      <alignment horizontal="right"/>
    </xf>
    <xf numFmtId="0" fontId="0" fillId="0" borderId="28" xfId="0" applyBorder="1"/>
    <xf numFmtId="0" fontId="0" fillId="0" borderId="29" xfId="0" applyBorder="1"/>
    <xf numFmtId="10" fontId="0" fillId="0" borderId="30" xfId="1" applyNumberFormat="1" applyFont="1" applyBorder="1"/>
    <xf numFmtId="0" fontId="0" fillId="0" borderId="3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5B2E-5C2B-4764-81F7-AE10F7486404}">
  <dimension ref="B1:S44"/>
  <sheetViews>
    <sheetView showGridLines="0" tabSelected="1" workbookViewId="0"/>
  </sheetViews>
  <sheetFormatPr defaultRowHeight="15" x14ac:dyDescent="0.25"/>
  <cols>
    <col min="1" max="1" width="3.85546875" customWidth="1"/>
    <col min="2" max="2" width="24" customWidth="1"/>
    <col min="3" max="3" width="16.85546875" customWidth="1"/>
    <col min="4" max="4" width="13" customWidth="1"/>
    <col min="5" max="6" width="9.140625" customWidth="1"/>
    <col min="7" max="7" width="14.140625" customWidth="1"/>
    <col min="8" max="19" width="9.140625" customWidth="1"/>
  </cols>
  <sheetData>
    <row r="1" spans="2:18" s="1" customFormat="1" ht="46.5" customHeight="1" x14ac:dyDescent="0.25">
      <c r="B1" s="2" t="s">
        <v>16</v>
      </c>
    </row>
    <row r="3" spans="2:18" x14ac:dyDescent="0.25">
      <c r="C3" s="10"/>
      <c r="D3" s="10"/>
    </row>
    <row r="4" spans="2:18" x14ac:dyDescent="0.25">
      <c r="B4" s="10" t="s">
        <v>3</v>
      </c>
    </row>
    <row r="6" spans="2:18" x14ac:dyDescent="0.25">
      <c r="B6" s="6" t="s">
        <v>1</v>
      </c>
      <c r="C6" s="8" t="s">
        <v>0</v>
      </c>
      <c r="D6" s="7" t="s">
        <v>2</v>
      </c>
      <c r="G6" s="3" t="s">
        <v>9</v>
      </c>
      <c r="H6" s="14">
        <f>XIRR(D7:D35,C7:C35)</f>
        <v>7.7167376875877394E-2</v>
      </c>
      <c r="K6" s="51" t="s">
        <v>9</v>
      </c>
      <c r="L6" s="61">
        <f>XIRR(D7:D35,C7:C35)</f>
        <v>7.7167376875877394E-2</v>
      </c>
    </row>
    <row r="7" spans="2:18" x14ac:dyDescent="0.25">
      <c r="B7" s="12" t="s">
        <v>4</v>
      </c>
      <c r="C7" s="13">
        <v>43753</v>
      </c>
      <c r="D7" s="58">
        <f>-500000*(1+H10)</f>
        <v>-525000</v>
      </c>
      <c r="E7" s="59" t="str">
        <f ca="1">_xlfn.FORMULATEXT(D7)</f>
        <v>=-500000*(1+H10)</v>
      </c>
      <c r="F7" s="60"/>
      <c r="L7" s="59" t="str">
        <f ca="1">_xlfn.FORMULATEXT(L6)</f>
        <v>=XIRR(D7:D35,C7:C35)</v>
      </c>
      <c r="M7" s="62"/>
      <c r="N7" s="60"/>
    </row>
    <row r="8" spans="2:18" x14ac:dyDescent="0.25">
      <c r="B8" s="12" t="s">
        <v>5</v>
      </c>
      <c r="C8" s="13">
        <v>47484</v>
      </c>
      <c r="D8" s="58">
        <f>625000*(1+H11)</f>
        <v>687500</v>
      </c>
      <c r="E8" s="59" t="str">
        <f ca="1">_xlfn.FORMULATEXT(D8)</f>
        <v>=625000*(1+H11)</v>
      </c>
      <c r="F8" s="60"/>
      <c r="G8" t="s">
        <v>12</v>
      </c>
      <c r="L8" s="59" t="s">
        <v>19</v>
      </c>
      <c r="M8" s="62"/>
      <c r="N8" s="60"/>
    </row>
    <row r="9" spans="2:18" x14ac:dyDescent="0.25">
      <c r="B9" s="5" t="s">
        <v>6</v>
      </c>
      <c r="C9" s="9">
        <v>43831</v>
      </c>
      <c r="D9" s="4">
        <v>-60800</v>
      </c>
      <c r="F9" s="11"/>
    </row>
    <row r="10" spans="2:18" x14ac:dyDescent="0.25">
      <c r="B10" s="5" t="s">
        <v>7</v>
      </c>
      <c r="C10" s="9">
        <v>43891</v>
      </c>
      <c r="D10" s="4">
        <v>27000</v>
      </c>
      <c r="F10" s="11"/>
      <c r="G10" s="3" t="s">
        <v>10</v>
      </c>
      <c r="H10" s="15">
        <v>0.05</v>
      </c>
    </row>
    <row r="11" spans="2:18" x14ac:dyDescent="0.25">
      <c r="B11" s="3" t="s">
        <v>8</v>
      </c>
      <c r="C11" s="9">
        <v>44075</v>
      </c>
      <c r="D11" s="4">
        <v>43200</v>
      </c>
      <c r="F11" s="11"/>
      <c r="G11" s="3" t="s">
        <v>11</v>
      </c>
      <c r="H11" s="15">
        <v>0.1</v>
      </c>
    </row>
    <row r="12" spans="2:18" x14ac:dyDescent="0.25">
      <c r="B12" s="3" t="s">
        <v>6</v>
      </c>
      <c r="C12" s="9">
        <v>44195</v>
      </c>
      <c r="D12" s="4">
        <v>-19800</v>
      </c>
      <c r="F12" s="11"/>
    </row>
    <row r="13" spans="2:18" x14ac:dyDescent="0.25">
      <c r="B13" s="3" t="s">
        <v>7</v>
      </c>
      <c r="C13" s="9">
        <v>44254</v>
      </c>
      <c r="D13" s="4">
        <v>36400</v>
      </c>
      <c r="F13" s="11"/>
    </row>
    <row r="14" spans="2:18" x14ac:dyDescent="0.25">
      <c r="B14" s="3" t="s">
        <v>8</v>
      </c>
      <c r="C14" s="9">
        <v>44454</v>
      </c>
      <c r="D14" s="4">
        <v>42500</v>
      </c>
      <c r="F14" s="11"/>
      <c r="G14" s="17" t="s">
        <v>9</v>
      </c>
      <c r="H14" s="24" t="s">
        <v>14</v>
      </c>
      <c r="I14" s="25"/>
      <c r="J14" s="26"/>
    </row>
    <row r="15" spans="2:18" x14ac:dyDescent="0.25">
      <c r="B15" s="3" t="s">
        <v>6</v>
      </c>
      <c r="C15" s="9">
        <v>44563</v>
      </c>
      <c r="D15" s="4">
        <v>-41600</v>
      </c>
      <c r="F15" s="11"/>
      <c r="G15" s="16">
        <f>H6</f>
        <v>7.7167376875877394E-2</v>
      </c>
      <c r="H15" s="19">
        <v>-0.2</v>
      </c>
      <c r="I15" s="19">
        <v>-0.15</v>
      </c>
      <c r="J15" s="19">
        <v>-0.1</v>
      </c>
      <c r="K15" s="19">
        <v>-0.05</v>
      </c>
      <c r="L15" s="19">
        <v>0</v>
      </c>
      <c r="M15" s="19">
        <v>0.05</v>
      </c>
      <c r="N15" s="19">
        <v>0.1</v>
      </c>
      <c r="O15" s="19">
        <v>0.15</v>
      </c>
      <c r="P15" s="19">
        <v>0.2</v>
      </c>
      <c r="Q15" s="19">
        <v>0.25</v>
      </c>
      <c r="R15" s="19">
        <v>0.3</v>
      </c>
    </row>
    <row r="16" spans="2:18" x14ac:dyDescent="0.25">
      <c r="B16" s="3" t="s">
        <v>7</v>
      </c>
      <c r="C16" s="9">
        <v>44627</v>
      </c>
      <c r="D16" s="4">
        <v>46000</v>
      </c>
      <c r="F16" s="21" t="s">
        <v>13</v>
      </c>
      <c r="G16" s="18">
        <v>-0.1</v>
      </c>
      <c r="H16" s="20">
        <f t="dataTable" ref="H16:R26" dt2D="1" dtr="1" r1="H11" r2="H10" ca="1"/>
        <v>7.3182633519172674E-2</v>
      </c>
      <c r="I16" s="20">
        <v>7.7755281329154977E-2</v>
      </c>
      <c r="J16" s="20">
        <v>8.2134541869163524E-2</v>
      </c>
      <c r="K16" s="20">
        <v>8.6337247490882882E-2</v>
      </c>
      <c r="L16" s="20">
        <v>9.0378060936927809E-2</v>
      </c>
      <c r="M16" s="20">
        <v>9.4269844889640811E-2</v>
      </c>
      <c r="N16" s="20">
        <v>9.8023968935012834E-2</v>
      </c>
      <c r="O16" s="20">
        <v>0.1016504943370819</v>
      </c>
      <c r="P16" s="20">
        <v>0.10515841841697693</v>
      </c>
      <c r="Q16" s="20">
        <v>0.10855576395988464</v>
      </c>
      <c r="R16" s="20">
        <v>0.11184977889060976</v>
      </c>
    </row>
    <row r="17" spans="2:19" x14ac:dyDescent="0.25">
      <c r="B17" s="3" t="s">
        <v>8</v>
      </c>
      <c r="C17" s="9">
        <v>44806</v>
      </c>
      <c r="D17" s="4">
        <v>44200</v>
      </c>
      <c r="F17" s="22"/>
      <c r="G17" s="18">
        <v>-7.4999999999999997E-2</v>
      </c>
      <c r="H17" s="20">
        <v>6.9400456547737133E-2</v>
      </c>
      <c r="I17" s="20">
        <v>7.3976144194602966E-2</v>
      </c>
      <c r="J17" s="20">
        <v>7.8357878327369707E-2</v>
      </c>
      <c r="K17" s="20">
        <v>8.256256282329559E-2</v>
      </c>
      <c r="L17" s="20">
        <v>8.6604937911033644E-2</v>
      </c>
      <c r="M17" s="20">
        <v>9.0497925877571134E-2</v>
      </c>
      <c r="N17" s="20">
        <v>9.4252935051918021E-2</v>
      </c>
      <c r="O17" s="20">
        <v>9.7880071401596047E-2</v>
      </c>
      <c r="P17" s="20">
        <v>0.10138835310935973</v>
      </c>
      <c r="Q17" s="20">
        <v>0.10478586554527283</v>
      </c>
      <c r="R17" s="20">
        <v>0.10807983279228209</v>
      </c>
    </row>
    <row r="18" spans="2:19" x14ac:dyDescent="0.25">
      <c r="B18" s="3" t="s">
        <v>6</v>
      </c>
      <c r="C18" s="9">
        <v>44915</v>
      </c>
      <c r="D18" s="4">
        <v>-33600</v>
      </c>
      <c r="F18" s="23"/>
      <c r="G18" s="18">
        <v>-0.05</v>
      </c>
      <c r="H18" s="20">
        <v>6.5747830271720903E-2</v>
      </c>
      <c r="I18" s="20">
        <v>7.0326176285743711E-2</v>
      </c>
      <c r="J18" s="20">
        <v>7.4710038304328916E-2</v>
      </c>
      <c r="K18" s="20">
        <v>7.8916391730308552E-2</v>
      </c>
      <c r="L18" s="20">
        <v>8.296004235744478E-2</v>
      </c>
      <c r="M18" s="20">
        <v>8.6853972077369709E-2</v>
      </c>
      <c r="N18" s="20">
        <v>9.0609619021415719E-2</v>
      </c>
      <c r="O18" s="20">
        <v>9.4237145781517012E-2</v>
      </c>
      <c r="P18" s="20">
        <v>9.7745591402053827E-2</v>
      </c>
      <c r="Q18" s="20">
        <v>0.10114306807518006</v>
      </c>
      <c r="R18" s="20">
        <v>0.10443683266639711</v>
      </c>
    </row>
    <row r="19" spans="2:19" x14ac:dyDescent="0.25">
      <c r="B19" s="3" t="s">
        <v>7</v>
      </c>
      <c r="C19" s="9">
        <v>44995</v>
      </c>
      <c r="D19" s="4">
        <v>26000</v>
      </c>
      <c r="F19" s="11"/>
      <c r="G19" s="18">
        <v>-2.5000000000000001E-2</v>
      </c>
      <c r="H19" s="20">
        <v>6.2216785550117504E-2</v>
      </c>
      <c r="I19" s="20">
        <v>6.6797456145286566E-2</v>
      </c>
      <c r="J19" s="20">
        <v>7.1183124184608454E-2</v>
      </c>
      <c r="K19" s="20">
        <v>7.539086639881136E-2</v>
      </c>
      <c r="L19" s="20">
        <v>7.9435536265373252E-2</v>
      </c>
      <c r="M19" s="20">
        <v>8.3330163359642023E-2</v>
      </c>
      <c r="N19" s="20">
        <v>8.7086239457130454E-2</v>
      </c>
      <c r="O19" s="20">
        <v>9.0713950991630557E-2</v>
      </c>
      <c r="P19" s="20">
        <v>9.4222381711006151E-2</v>
      </c>
      <c r="Q19" s="20">
        <v>9.7619646787643427E-2</v>
      </c>
      <c r="R19" s="20">
        <v>0.10091305375099183</v>
      </c>
    </row>
    <row r="20" spans="2:19" x14ac:dyDescent="0.25">
      <c r="B20" s="3" t="s">
        <v>8</v>
      </c>
      <c r="C20" s="9">
        <v>45193</v>
      </c>
      <c r="D20" s="4">
        <v>23000</v>
      </c>
      <c r="F20" s="11"/>
      <c r="G20" s="18">
        <v>0</v>
      </c>
      <c r="H20" s="20">
        <v>5.8800056576728835E-2</v>
      </c>
      <c r="I20" s="20">
        <v>6.3382723927497872E-2</v>
      </c>
      <c r="J20" s="20">
        <v>6.7769923806190485E-2</v>
      </c>
      <c r="K20" s="20">
        <v>7.197879254817964E-2</v>
      </c>
      <c r="L20" s="20">
        <v>7.6024243235588082E-2</v>
      </c>
      <c r="M20" s="20">
        <v>7.991935908794405E-2</v>
      </c>
      <c r="N20" s="20">
        <v>8.3675667643547072E-2</v>
      </c>
      <c r="O20" s="20">
        <v>8.7303391098976141E-2</v>
      </c>
      <c r="P20" s="20">
        <v>9.0811631083488484E-2</v>
      </c>
      <c r="Q20" s="20">
        <v>9.4208541512489322E-2</v>
      </c>
      <c r="R20" s="20">
        <v>9.7501438856124861E-2</v>
      </c>
    </row>
    <row r="21" spans="2:19" x14ac:dyDescent="0.25">
      <c r="B21" s="3" t="s">
        <v>6</v>
      </c>
      <c r="C21" s="9">
        <v>45285</v>
      </c>
      <c r="D21" s="4">
        <v>-30000</v>
      </c>
      <c r="F21" s="11"/>
      <c r="G21" s="18">
        <v>2.5000000000000001E-2</v>
      </c>
      <c r="H21" s="20">
        <v>5.5490967631340024E-2</v>
      </c>
      <c r="I21" s="20">
        <v>6.0075345635414112E-2</v>
      </c>
      <c r="J21" s="20">
        <v>6.4463821053504955E-2</v>
      </c>
      <c r="K21" s="20">
        <v>6.8673583865165741E-2</v>
      </c>
      <c r="L21" s="20">
        <v>7.2719606757164004E-2</v>
      </c>
      <c r="M21" s="20">
        <v>7.6615014672279366E-2</v>
      </c>
      <c r="N21" s="20">
        <v>8.037137687206268E-2</v>
      </c>
      <c r="O21" s="20">
        <v>8.3998945355415341E-2</v>
      </c>
      <c r="P21" s="20">
        <v>8.7506851553916951E-2</v>
      </c>
      <c r="Q21" s="20">
        <v>9.0903267264366178E-2</v>
      </c>
      <c r="R21" s="20">
        <v>9.4195535778999348E-2</v>
      </c>
    </row>
    <row r="22" spans="2:19" x14ac:dyDescent="0.25">
      <c r="B22" s="3" t="s">
        <v>7</v>
      </c>
      <c r="C22" s="9">
        <v>45358</v>
      </c>
      <c r="D22" s="4">
        <v>38000</v>
      </c>
      <c r="F22" s="11"/>
      <c r="G22" s="18">
        <v>0.05</v>
      </c>
      <c r="H22" s="20">
        <v>5.228340923786165E-2</v>
      </c>
      <c r="I22" s="20">
        <v>5.6869247555732721E-2</v>
      </c>
      <c r="J22" s="20">
        <v>6.1258754134178153E-2</v>
      </c>
      <c r="K22" s="20">
        <v>6.5469196438789359E-2</v>
      </c>
      <c r="L22" s="20">
        <v>6.9515600800514221E-2</v>
      </c>
      <c r="M22" s="20">
        <v>7.3411121964454665E-2</v>
      </c>
      <c r="N22" s="20">
        <v>7.7167376875877394E-2</v>
      </c>
      <c r="O22" s="20">
        <v>8.0794641375541695E-2</v>
      </c>
      <c r="P22" s="20">
        <v>8.430208265781404E-2</v>
      </c>
      <c r="Q22" s="20">
        <v>8.769788444042205E-2</v>
      </c>
      <c r="R22" s="20">
        <v>9.0989407896995556E-2</v>
      </c>
    </row>
    <row r="23" spans="2:19" x14ac:dyDescent="0.25">
      <c r="B23" s="3" t="s">
        <v>8</v>
      </c>
      <c r="C23" s="9">
        <v>45567</v>
      </c>
      <c r="D23" s="4">
        <v>27000</v>
      </c>
      <c r="F23" s="11"/>
      <c r="G23" s="18">
        <v>7.4999999999999997E-2</v>
      </c>
      <c r="H23" s="20">
        <v>4.9171760678291335E-2</v>
      </c>
      <c r="I23" s="20">
        <v>5.3758808970451349E-2</v>
      </c>
      <c r="J23" s="20">
        <v>5.8149144053459154E-2</v>
      </c>
      <c r="K23" s="20">
        <v>6.2360069155693046E-2</v>
      </c>
      <c r="L23" s="20">
        <v>6.6406670212745669E-2</v>
      </c>
      <c r="M23" s="20">
        <v>7.0302155613899214E-2</v>
      </c>
      <c r="N23" s="20">
        <v>7.4058154225349435E-2</v>
      </c>
      <c r="O23" s="20">
        <v>7.768498957157137E-2</v>
      </c>
      <c r="P23" s="20">
        <v>8.1191834807395946E-2</v>
      </c>
      <c r="Q23" s="20">
        <v>8.4586909413337713E-2</v>
      </c>
      <c r="R23" s="20">
        <v>8.7877592444419853E-2</v>
      </c>
    </row>
    <row r="24" spans="2:19" x14ac:dyDescent="0.25">
      <c r="B24" s="3" t="s">
        <v>6</v>
      </c>
      <c r="C24" s="9">
        <v>45643</v>
      </c>
      <c r="D24" s="4">
        <v>-46800</v>
      </c>
      <c r="F24" s="11"/>
      <c r="G24" s="18">
        <v>0.1</v>
      </c>
      <c r="H24" s="20">
        <v>4.6150836348533633E-2</v>
      </c>
      <c r="I24" s="20">
        <v>5.0738885998725891E-2</v>
      </c>
      <c r="J24" s="20">
        <v>5.5129840970039368E-2</v>
      </c>
      <c r="K24" s="20">
        <v>5.9341076016426089E-2</v>
      </c>
      <c r="L24" s="20">
        <v>6.3387718796730066E-2</v>
      </c>
      <c r="M24" s="20">
        <v>6.7283013463020333E-2</v>
      </c>
      <c r="N24" s="20">
        <v>7.1038630604743969E-2</v>
      </c>
      <c r="O24" s="20">
        <v>7.466491162776949E-2</v>
      </c>
      <c r="P24" s="20">
        <v>7.8171059489250197E-2</v>
      </c>
      <c r="Q24" s="20">
        <v>8.1565305590629619E-2</v>
      </c>
      <c r="R24" s="20">
        <v>8.485505282878876E-2</v>
      </c>
    </row>
    <row r="25" spans="2:19" x14ac:dyDescent="0.25">
      <c r="B25" s="3" t="s">
        <v>7</v>
      </c>
      <c r="C25" s="9">
        <v>45711</v>
      </c>
      <c r="D25" s="4">
        <v>37400</v>
      </c>
      <c r="F25" s="11"/>
      <c r="G25" s="18">
        <v>0.125</v>
      </c>
      <c r="H25" s="20">
        <v>4.3215849995613093E-2</v>
      </c>
      <c r="I25" s="20">
        <v>4.7804698348045349E-2</v>
      </c>
      <c r="J25" s="20">
        <v>5.2196094393730172E-2</v>
      </c>
      <c r="K25" s="20">
        <v>5.6407484412193301E-2</v>
      </c>
      <c r="L25" s="20">
        <v>6.0454019904136666E-2</v>
      </c>
      <c r="M25" s="20">
        <v>6.4348998665809648E-2</v>
      </c>
      <c r="N25" s="20">
        <v>6.8104109168052693E-2</v>
      </c>
      <c r="O25" s="20">
        <v>7.1729722619056704E-2</v>
      </c>
      <c r="P25" s="20">
        <v>7.5235071778297441E-2</v>
      </c>
      <c r="Q25" s="20">
        <v>7.8628405928611755E-2</v>
      </c>
      <c r="R25" s="20">
        <v>8.191712796688079E-2</v>
      </c>
    </row>
    <row r="26" spans="2:19" x14ac:dyDescent="0.25">
      <c r="B26" s="3" t="s">
        <v>8</v>
      </c>
      <c r="C26" s="9">
        <v>45928</v>
      </c>
      <c r="D26" s="4">
        <v>36400</v>
      </c>
      <c r="F26" s="11"/>
      <c r="G26" s="18">
        <v>0.15</v>
      </c>
      <c r="H26" s="20">
        <v>4.036237895488741E-2</v>
      </c>
      <c r="I26" s="20">
        <v>4.4951841235160842E-2</v>
      </c>
      <c r="J26" s="20">
        <v>4.9343517422676092E-2</v>
      </c>
      <c r="K26" s="20">
        <v>5.3554901480674738E-2</v>
      </c>
      <c r="L26" s="20">
        <v>5.7601204514503485E-2</v>
      </c>
      <c r="M26" s="20">
        <v>6.1495736241340637E-2</v>
      </c>
      <c r="N26" s="20">
        <v>6.525023877620699E-2</v>
      </c>
      <c r="O26" s="20">
        <v>6.8875095248222343E-2</v>
      </c>
      <c r="P26" s="20">
        <v>7.2379550337791435E-2</v>
      </c>
      <c r="Q26" s="20">
        <v>7.5771883130073561E-2</v>
      </c>
      <c r="R26" s="20">
        <v>7.9059514403343217E-2</v>
      </c>
    </row>
    <row r="27" spans="2:19" x14ac:dyDescent="0.25">
      <c r="B27" s="3" t="s">
        <v>6</v>
      </c>
      <c r="C27" s="9">
        <v>46025</v>
      </c>
      <c r="D27" s="4">
        <v>-33800</v>
      </c>
      <c r="F27" s="11"/>
    </row>
    <row r="28" spans="2:19" x14ac:dyDescent="0.25">
      <c r="B28" s="3" t="s">
        <v>7</v>
      </c>
      <c r="C28" s="9">
        <v>46101</v>
      </c>
      <c r="D28" s="4">
        <v>24000</v>
      </c>
      <c r="F28" s="11"/>
    </row>
    <row r="29" spans="2:19" x14ac:dyDescent="0.25">
      <c r="B29" s="3" t="s">
        <v>8</v>
      </c>
      <c r="C29" s="9">
        <v>46316</v>
      </c>
      <c r="D29" s="4">
        <v>25200</v>
      </c>
      <c r="F29" s="11"/>
    </row>
    <row r="30" spans="2:19" x14ac:dyDescent="0.25">
      <c r="B30" s="3" t="s">
        <v>6</v>
      </c>
      <c r="C30" s="9">
        <v>46415</v>
      </c>
      <c r="D30" s="4">
        <v>-27000</v>
      </c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</row>
    <row r="31" spans="2:19" x14ac:dyDescent="0.25">
      <c r="B31" s="3" t="s">
        <v>7</v>
      </c>
      <c r="C31" s="9">
        <v>46483</v>
      </c>
      <c r="D31" s="4">
        <v>37400</v>
      </c>
      <c r="F31" s="53"/>
      <c r="G31" s="17" t="s">
        <v>9</v>
      </c>
      <c r="H31" s="24" t="s">
        <v>14</v>
      </c>
      <c r="I31" s="25"/>
      <c r="J31" s="26"/>
      <c r="K31" s="31"/>
      <c r="L31" s="31"/>
      <c r="M31" s="31"/>
      <c r="N31" s="31"/>
      <c r="O31" s="31"/>
      <c r="P31" s="31"/>
      <c r="Q31" s="31"/>
      <c r="R31" s="31"/>
      <c r="S31" s="44"/>
    </row>
    <row r="32" spans="2:19" x14ac:dyDescent="0.25">
      <c r="B32" s="3" t="s">
        <v>8</v>
      </c>
      <c r="C32" s="9">
        <v>46667</v>
      </c>
      <c r="D32" s="4">
        <v>42000</v>
      </c>
      <c r="F32" s="53"/>
      <c r="G32" s="16">
        <f>H6</f>
        <v>7.7167376875877394E-2</v>
      </c>
      <c r="H32" s="19">
        <v>-0.2</v>
      </c>
      <c r="I32" s="19">
        <v>-0.15</v>
      </c>
      <c r="J32" s="19">
        <v>-0.1</v>
      </c>
      <c r="K32" s="19">
        <v>-0.05</v>
      </c>
      <c r="L32" s="19">
        <v>0</v>
      </c>
      <c r="M32" s="19">
        <v>0.05</v>
      </c>
      <c r="N32" s="19">
        <v>0.1</v>
      </c>
      <c r="O32" s="19">
        <v>0.15</v>
      </c>
      <c r="P32" s="19">
        <v>0.2</v>
      </c>
      <c r="Q32" s="19">
        <v>0.25</v>
      </c>
      <c r="R32" s="19">
        <v>0.3</v>
      </c>
      <c r="S32" s="44"/>
    </row>
    <row r="33" spans="2:19" x14ac:dyDescent="0.25">
      <c r="B33" s="3" t="s">
        <v>6</v>
      </c>
      <c r="C33" s="9">
        <v>46796</v>
      </c>
      <c r="D33" s="4">
        <v>-38000</v>
      </c>
      <c r="F33" s="54" t="s">
        <v>13</v>
      </c>
      <c r="G33" s="18">
        <v>-0.1</v>
      </c>
      <c r="H33" s="20">
        <f t="dataTable" ref="H33:R43" dt2D="1" dtr="1" r1="H11" r2="H10"/>
        <v>7.3182633519172674E-2</v>
      </c>
      <c r="I33" s="20">
        <v>7.7755281329154977E-2</v>
      </c>
      <c r="J33" s="20">
        <v>8.2134541869163524E-2</v>
      </c>
      <c r="K33" s="20">
        <v>8.6337247490882882E-2</v>
      </c>
      <c r="L33" s="20">
        <v>9.0378060936927809E-2</v>
      </c>
      <c r="M33" s="20">
        <v>9.4269844889640811E-2</v>
      </c>
      <c r="N33" s="20">
        <v>9.8023968935012834E-2</v>
      </c>
      <c r="O33" s="20">
        <v>0.1016504943370819</v>
      </c>
      <c r="P33" s="20">
        <v>0.10515841841697693</v>
      </c>
      <c r="Q33" s="20">
        <v>0.10855576395988464</v>
      </c>
      <c r="R33" s="20">
        <v>0.11184977889060976</v>
      </c>
      <c r="S33" s="44"/>
    </row>
    <row r="34" spans="2:19" x14ac:dyDescent="0.25">
      <c r="B34" s="3" t="s">
        <v>7</v>
      </c>
      <c r="C34" s="9">
        <v>46836</v>
      </c>
      <c r="D34" s="4">
        <v>37800</v>
      </c>
      <c r="F34" s="55"/>
      <c r="G34" s="18">
        <v>-7.4999999999999997E-2</v>
      </c>
      <c r="H34" s="20">
        <v>6.9400456547737133E-2</v>
      </c>
      <c r="I34" s="20">
        <v>7.3976144194602966E-2</v>
      </c>
      <c r="J34" s="20">
        <v>7.8357878327369707E-2</v>
      </c>
      <c r="K34" s="20">
        <v>8.256256282329559E-2</v>
      </c>
      <c r="L34" s="20">
        <v>8.6604937911033644E-2</v>
      </c>
      <c r="M34" s="20">
        <v>9.0497925877571134E-2</v>
      </c>
      <c r="N34" s="20">
        <v>9.4252935051918021E-2</v>
      </c>
      <c r="O34" s="20">
        <v>9.7880071401596047E-2</v>
      </c>
      <c r="P34" s="20">
        <v>0.10138835310935973</v>
      </c>
      <c r="Q34" s="20">
        <v>0.10478586554527283</v>
      </c>
      <c r="R34" s="20">
        <v>0.10807983279228209</v>
      </c>
      <c r="S34" s="44"/>
    </row>
    <row r="35" spans="2:19" x14ac:dyDescent="0.25">
      <c r="B35" s="3" t="s">
        <v>8</v>
      </c>
      <c r="C35" s="9">
        <v>47023</v>
      </c>
      <c r="D35" s="4">
        <v>33600</v>
      </c>
      <c r="F35" s="56"/>
      <c r="G35" s="18">
        <v>-0.05</v>
      </c>
      <c r="H35" s="20">
        <v>6.5747830271720903E-2</v>
      </c>
      <c r="I35" s="20">
        <v>7.0326176285743711E-2</v>
      </c>
      <c r="J35" s="20">
        <v>7.4710038304328916E-2</v>
      </c>
      <c r="K35" s="20">
        <v>7.8916391730308552E-2</v>
      </c>
      <c r="L35" s="20">
        <v>8.296004235744478E-2</v>
      </c>
      <c r="M35" s="20">
        <v>8.6853972077369709E-2</v>
      </c>
      <c r="N35" s="20">
        <v>9.0609619021415719E-2</v>
      </c>
      <c r="O35" s="20">
        <v>9.4237145781517012E-2</v>
      </c>
      <c r="P35" s="20">
        <v>9.7745591402053827E-2</v>
      </c>
      <c r="Q35" s="20">
        <v>0.10114306807518006</v>
      </c>
      <c r="R35" s="20">
        <v>0.10443683266639711</v>
      </c>
      <c r="S35" s="44"/>
    </row>
    <row r="36" spans="2:19" x14ac:dyDescent="0.25">
      <c r="F36" s="53"/>
      <c r="G36" s="18">
        <v>-2.5000000000000001E-2</v>
      </c>
      <c r="H36" s="20">
        <v>6.2216785550117504E-2</v>
      </c>
      <c r="I36" s="20">
        <v>6.6797456145286566E-2</v>
      </c>
      <c r="J36" s="20">
        <v>7.1183124184608454E-2</v>
      </c>
      <c r="K36" s="20">
        <v>7.539086639881136E-2</v>
      </c>
      <c r="L36" s="20">
        <v>7.9435536265373252E-2</v>
      </c>
      <c r="M36" s="20">
        <v>8.3330163359642023E-2</v>
      </c>
      <c r="N36" s="20">
        <v>8.7086239457130454E-2</v>
      </c>
      <c r="O36" s="20">
        <v>9.0713950991630557E-2</v>
      </c>
      <c r="P36" s="20">
        <v>9.4222381711006151E-2</v>
      </c>
      <c r="Q36" s="20">
        <v>9.7619646787643427E-2</v>
      </c>
      <c r="R36" s="20">
        <v>0.10091305375099183</v>
      </c>
      <c r="S36" s="44"/>
    </row>
    <row r="37" spans="2:19" x14ac:dyDescent="0.25">
      <c r="F37" s="53"/>
      <c r="G37" s="18">
        <v>0</v>
      </c>
      <c r="H37" s="20">
        <v>5.8800056576728835E-2</v>
      </c>
      <c r="I37" s="20">
        <v>6.3382723927497872E-2</v>
      </c>
      <c r="J37" s="20">
        <v>6.7769923806190485E-2</v>
      </c>
      <c r="K37" s="20">
        <v>7.197879254817964E-2</v>
      </c>
      <c r="L37" s="20">
        <v>7.6024243235588082E-2</v>
      </c>
      <c r="M37" s="20">
        <v>7.991935908794405E-2</v>
      </c>
      <c r="N37" s="20">
        <v>8.3675667643547072E-2</v>
      </c>
      <c r="O37" s="20">
        <v>8.7303391098976141E-2</v>
      </c>
      <c r="P37" s="20">
        <v>9.0811631083488484E-2</v>
      </c>
      <c r="Q37" s="20">
        <v>9.4208541512489322E-2</v>
      </c>
      <c r="R37" s="20">
        <v>9.7501438856124861E-2</v>
      </c>
      <c r="S37" s="44"/>
    </row>
    <row r="38" spans="2:19" x14ac:dyDescent="0.25">
      <c r="F38" s="53"/>
      <c r="G38" s="18">
        <v>2.5000000000000001E-2</v>
      </c>
      <c r="H38" s="20">
        <v>5.5490967631340024E-2</v>
      </c>
      <c r="I38" s="20">
        <v>6.0075345635414112E-2</v>
      </c>
      <c r="J38" s="20">
        <v>6.4463821053504955E-2</v>
      </c>
      <c r="K38" s="20">
        <v>6.8673583865165741E-2</v>
      </c>
      <c r="L38" s="20">
        <v>7.2719606757164004E-2</v>
      </c>
      <c r="M38" s="20">
        <v>7.6615014672279366E-2</v>
      </c>
      <c r="N38" s="20">
        <v>8.037137687206268E-2</v>
      </c>
      <c r="O38" s="20">
        <v>8.3998945355415341E-2</v>
      </c>
      <c r="P38" s="20">
        <v>8.7506851553916951E-2</v>
      </c>
      <c r="Q38" s="20">
        <v>9.0903267264366178E-2</v>
      </c>
      <c r="R38" s="20">
        <v>9.4195535778999348E-2</v>
      </c>
      <c r="S38" s="44"/>
    </row>
    <row r="39" spans="2:19" x14ac:dyDescent="0.25">
      <c r="F39" s="53"/>
      <c r="G39" s="18">
        <v>0.05</v>
      </c>
      <c r="H39" s="20">
        <v>5.228340923786165E-2</v>
      </c>
      <c r="I39" s="20">
        <v>5.6869247555732721E-2</v>
      </c>
      <c r="J39" s="20">
        <v>6.1258754134178153E-2</v>
      </c>
      <c r="K39" s="20">
        <v>6.5469196438789359E-2</v>
      </c>
      <c r="L39" s="20">
        <v>6.9515600800514221E-2</v>
      </c>
      <c r="M39" s="20">
        <v>7.3411121964454665E-2</v>
      </c>
      <c r="N39" s="20">
        <v>7.7167376875877394E-2</v>
      </c>
      <c r="O39" s="20">
        <v>8.0794641375541695E-2</v>
      </c>
      <c r="P39" s="20">
        <v>8.430208265781404E-2</v>
      </c>
      <c r="Q39" s="20">
        <v>8.769788444042205E-2</v>
      </c>
      <c r="R39" s="20">
        <v>9.0989407896995556E-2</v>
      </c>
      <c r="S39" s="44"/>
    </row>
    <row r="40" spans="2:19" x14ac:dyDescent="0.25">
      <c r="F40" s="53"/>
      <c r="G40" s="18">
        <v>7.4999999999999997E-2</v>
      </c>
      <c r="H40" s="20">
        <v>4.9171760678291335E-2</v>
      </c>
      <c r="I40" s="20">
        <v>5.3758808970451349E-2</v>
      </c>
      <c r="J40" s="20">
        <v>5.8149144053459154E-2</v>
      </c>
      <c r="K40" s="20">
        <v>6.2360069155693046E-2</v>
      </c>
      <c r="L40" s="20">
        <v>6.6406670212745669E-2</v>
      </c>
      <c r="M40" s="20">
        <v>7.0302155613899214E-2</v>
      </c>
      <c r="N40" s="20">
        <v>7.4058154225349435E-2</v>
      </c>
      <c r="O40" s="20">
        <v>7.768498957157137E-2</v>
      </c>
      <c r="P40" s="20">
        <v>8.1191834807395946E-2</v>
      </c>
      <c r="Q40" s="20">
        <v>8.4586909413337713E-2</v>
      </c>
      <c r="R40" s="20">
        <v>8.7877592444419853E-2</v>
      </c>
      <c r="S40" s="44"/>
    </row>
    <row r="41" spans="2:19" x14ac:dyDescent="0.25">
      <c r="F41" s="53"/>
      <c r="G41" s="18">
        <v>0.1</v>
      </c>
      <c r="H41" s="20">
        <v>4.6150836348533633E-2</v>
      </c>
      <c r="I41" s="20">
        <v>5.0738885998725891E-2</v>
      </c>
      <c r="J41" s="20">
        <v>5.5129840970039368E-2</v>
      </c>
      <c r="K41" s="20">
        <v>5.9341076016426089E-2</v>
      </c>
      <c r="L41" s="20">
        <v>6.3387718796730066E-2</v>
      </c>
      <c r="M41" s="20">
        <v>6.7283013463020333E-2</v>
      </c>
      <c r="N41" s="20">
        <v>7.1038630604743969E-2</v>
      </c>
      <c r="O41" s="20">
        <v>7.466491162776949E-2</v>
      </c>
      <c r="P41" s="20">
        <v>7.8171059489250197E-2</v>
      </c>
      <c r="Q41" s="20">
        <v>8.1565305590629619E-2</v>
      </c>
      <c r="R41" s="20">
        <v>8.485505282878876E-2</v>
      </c>
      <c r="S41" s="44"/>
    </row>
    <row r="42" spans="2:19" x14ac:dyDescent="0.25">
      <c r="F42" s="53"/>
      <c r="G42" s="18">
        <v>0.125</v>
      </c>
      <c r="H42" s="20">
        <v>4.3215849995613093E-2</v>
      </c>
      <c r="I42" s="20">
        <v>4.7804698348045349E-2</v>
      </c>
      <c r="J42" s="20">
        <v>5.2196094393730172E-2</v>
      </c>
      <c r="K42" s="20">
        <v>5.6407484412193301E-2</v>
      </c>
      <c r="L42" s="20">
        <v>6.0454019904136666E-2</v>
      </c>
      <c r="M42" s="20">
        <v>6.4348998665809648E-2</v>
      </c>
      <c r="N42" s="20">
        <v>6.8104109168052693E-2</v>
      </c>
      <c r="O42" s="20">
        <v>7.1729722619056704E-2</v>
      </c>
      <c r="P42" s="20">
        <v>7.5235071778297441E-2</v>
      </c>
      <c r="Q42" s="20">
        <v>7.8628405928611755E-2</v>
      </c>
      <c r="R42" s="20">
        <v>8.191712796688079E-2</v>
      </c>
      <c r="S42" s="44"/>
    </row>
    <row r="43" spans="2:19" x14ac:dyDescent="0.25">
      <c r="F43" s="53"/>
      <c r="G43" s="18">
        <v>0.15</v>
      </c>
      <c r="H43" s="20">
        <v>4.036237895488741E-2</v>
      </c>
      <c r="I43" s="20">
        <v>4.4951841235160842E-2</v>
      </c>
      <c r="J43" s="20">
        <v>4.9343517422676092E-2</v>
      </c>
      <c r="K43" s="20">
        <v>5.3554901480674738E-2</v>
      </c>
      <c r="L43" s="20">
        <v>5.7601204514503485E-2</v>
      </c>
      <c r="M43" s="20">
        <v>6.1495736241340637E-2</v>
      </c>
      <c r="N43" s="20">
        <v>6.525023877620699E-2</v>
      </c>
      <c r="O43" s="20">
        <v>6.8875095248222343E-2</v>
      </c>
      <c r="P43" s="20">
        <v>7.2379550337791435E-2</v>
      </c>
      <c r="Q43" s="20">
        <v>7.5771883130073561E-2</v>
      </c>
      <c r="R43" s="20">
        <v>7.9059514403343217E-2</v>
      </c>
      <c r="S43" s="44"/>
    </row>
    <row r="44" spans="2:19" x14ac:dyDescent="0.25">
      <c r="F44" s="5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/>
    </row>
  </sheetData>
  <mergeCells count="4">
    <mergeCell ref="F16:F18"/>
    <mergeCell ref="H14:J14"/>
    <mergeCell ref="H31:J31"/>
    <mergeCell ref="F33:F35"/>
  </mergeCells>
  <conditionalFormatting sqref="H16:R26">
    <cfRule type="colorScale" priority="3">
      <colorScale>
        <cfvo type="min"/>
        <cfvo type="max"/>
        <color rgb="FFFCFCFF"/>
        <color rgb="FF63BE7B"/>
      </colorScale>
    </cfRule>
  </conditionalFormatting>
  <conditionalFormatting sqref="H33:R43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6EEE-C186-4A21-9FDB-4AA779DEB172}">
  <dimension ref="B1:J13"/>
  <sheetViews>
    <sheetView workbookViewId="0"/>
  </sheetViews>
  <sheetFormatPr defaultRowHeight="15" x14ac:dyDescent="0.25"/>
  <cols>
    <col min="1" max="1" width="3.85546875" customWidth="1"/>
    <col min="2" max="2" width="24" customWidth="1"/>
    <col min="3" max="3" width="16.85546875" customWidth="1"/>
    <col min="4" max="4" width="13" customWidth="1"/>
    <col min="7" max="7" width="14.140625" customWidth="1"/>
  </cols>
  <sheetData>
    <row r="1" spans="2:10" s="1" customFormat="1" ht="46.5" customHeight="1" x14ac:dyDescent="0.25">
      <c r="B1" s="2" t="s">
        <v>16</v>
      </c>
    </row>
    <row r="4" spans="2:10" x14ac:dyDescent="0.25">
      <c r="B4" s="27" t="s">
        <v>15</v>
      </c>
      <c r="C4" s="28"/>
      <c r="D4" s="29"/>
      <c r="G4" s="40" t="s">
        <v>17</v>
      </c>
      <c r="H4" s="41"/>
      <c r="I4" s="41"/>
      <c r="J4" s="42"/>
    </row>
    <row r="5" spans="2:10" x14ac:dyDescent="0.25">
      <c r="B5" s="30"/>
      <c r="C5" s="31"/>
      <c r="D5" s="32"/>
      <c r="G5" s="43"/>
      <c r="H5" s="31"/>
      <c r="I5" s="31"/>
      <c r="J5" s="44"/>
    </row>
    <row r="6" spans="2:10" x14ac:dyDescent="0.25">
      <c r="B6" s="33">
        <v>-10000</v>
      </c>
      <c r="C6" s="34"/>
      <c r="D6" s="35">
        <f>IRR(B6:B12)</f>
        <v>5.7218515645725221E-2</v>
      </c>
      <c r="G6" s="45">
        <v>-15000</v>
      </c>
      <c r="H6" s="31"/>
      <c r="I6" s="50" t="s">
        <v>9</v>
      </c>
      <c r="J6" s="46">
        <f>IRR(G6:G12)</f>
        <v>3.7206725400094953E-2</v>
      </c>
    </row>
    <row r="7" spans="2:10" x14ac:dyDescent="0.25">
      <c r="B7" s="30">
        <v>500</v>
      </c>
      <c r="C7" s="34"/>
      <c r="D7" s="36">
        <f>IRR({-10000,500,500,500,500,500,11000})</f>
        <v>5.7218515645725221E-2</v>
      </c>
      <c r="G7" s="45">
        <v>300</v>
      </c>
      <c r="H7" s="31"/>
      <c r="I7" s="31"/>
      <c r="J7" s="46">
        <f>IRR({-15000,300,300,300,300,300,17000})</f>
        <v>3.7206725400094953E-2</v>
      </c>
    </row>
    <row r="8" spans="2:10" x14ac:dyDescent="0.25">
      <c r="B8" s="30">
        <v>500</v>
      </c>
      <c r="C8" s="34"/>
      <c r="D8" s="32"/>
      <c r="G8" s="45">
        <v>300</v>
      </c>
      <c r="H8" s="31"/>
      <c r="I8" s="31"/>
      <c r="J8" s="44"/>
    </row>
    <row r="9" spans="2:10" x14ac:dyDescent="0.25">
      <c r="B9" s="30">
        <v>500</v>
      </c>
      <c r="C9" s="34"/>
      <c r="D9" s="32"/>
      <c r="G9" s="45">
        <v>300</v>
      </c>
      <c r="H9" s="31"/>
      <c r="I9" s="31"/>
      <c r="J9" s="44"/>
    </row>
    <row r="10" spans="2:10" x14ac:dyDescent="0.25">
      <c r="B10" s="30">
        <v>500</v>
      </c>
      <c r="C10" s="34"/>
      <c r="D10" s="32"/>
      <c r="G10" s="45">
        <v>300</v>
      </c>
      <c r="H10" s="31"/>
      <c r="I10" s="31"/>
      <c r="J10" s="44"/>
    </row>
    <row r="11" spans="2:10" x14ac:dyDescent="0.25">
      <c r="B11" s="30">
        <v>500</v>
      </c>
      <c r="C11" s="34"/>
      <c r="D11" s="32"/>
      <c r="G11" s="45">
        <v>300</v>
      </c>
      <c r="H11" s="31"/>
      <c r="I11" s="31"/>
      <c r="J11" s="44"/>
    </row>
    <row r="12" spans="2:10" x14ac:dyDescent="0.25">
      <c r="B12" s="37">
        <v>11000</v>
      </c>
      <c r="C12" s="38"/>
      <c r="D12" s="39"/>
      <c r="G12" s="47">
        <v>17000</v>
      </c>
      <c r="H12" s="48"/>
      <c r="I12" s="48"/>
      <c r="J12" s="49"/>
    </row>
    <row r="13" spans="2:10" x14ac:dyDescent="0.25">
      <c r="B13" t="s">
        <v>18</v>
      </c>
      <c r="G13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orchard</vt:lpstr>
      <vt:lpstr>IRR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2019-10-15T04:55:50Z</dcterms:created>
  <dcterms:modified xsi:type="dcterms:W3CDTF">2023-05-12T06:42:55Z</dcterms:modified>
</cp:coreProperties>
</file>