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tevens\3_sem\cs513\HW5\"/>
    </mc:Choice>
  </mc:AlternateContent>
  <xr:revisionPtr revIDLastSave="0" documentId="8_{2C24F6DC-0477-4905-9B5B-4D44FCF377F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H70" i="1"/>
  <c r="G70" i="1"/>
  <c r="H66" i="1"/>
  <c r="G66" i="1"/>
  <c r="F65" i="1"/>
  <c r="E65" i="1"/>
  <c r="F64" i="1"/>
  <c r="E64" i="1"/>
  <c r="F63" i="1"/>
  <c r="E63" i="1"/>
  <c r="H62" i="1" s="1"/>
  <c r="G62" i="1"/>
  <c r="F62" i="1"/>
  <c r="C62" i="1"/>
  <c r="B62" i="1"/>
  <c r="F61" i="1"/>
  <c r="E61" i="1"/>
  <c r="F60" i="1"/>
  <c r="E60" i="1"/>
  <c r="F59" i="1"/>
  <c r="E59" i="1"/>
  <c r="F58" i="1"/>
  <c r="H58" i="1" s="1"/>
  <c r="C58" i="1"/>
  <c r="B58" i="1"/>
  <c r="G58" i="1" s="1"/>
  <c r="F56" i="1"/>
  <c r="E56" i="1"/>
  <c r="F55" i="1"/>
  <c r="E55" i="1"/>
  <c r="G54" i="1"/>
  <c r="F54" i="1"/>
  <c r="H54" i="1" s="1"/>
  <c r="E54" i="1"/>
  <c r="C54" i="1"/>
  <c r="B54" i="1"/>
  <c r="E53" i="1"/>
  <c r="F52" i="1"/>
  <c r="E52" i="1"/>
  <c r="F51" i="1"/>
  <c r="E51" i="1"/>
  <c r="G50" i="1"/>
  <c r="F50" i="1"/>
  <c r="H50" i="1" s="1"/>
  <c r="C50" i="1"/>
  <c r="B50" i="1"/>
  <c r="F49" i="1"/>
  <c r="F48" i="1"/>
  <c r="F47" i="1"/>
  <c r="H46" i="1" s="1"/>
  <c r="E47" i="1"/>
  <c r="F46" i="1"/>
  <c r="E46" i="1"/>
  <c r="C46" i="1"/>
  <c r="B46" i="1"/>
  <c r="G46" i="1" s="1"/>
  <c r="F45" i="1"/>
  <c r="F44" i="1"/>
  <c r="E44" i="1"/>
  <c r="F43" i="1"/>
  <c r="E43" i="1"/>
  <c r="F42" i="1"/>
  <c r="H42" i="1" s="1"/>
  <c r="C42" i="1"/>
  <c r="G42" i="1" s="1"/>
  <c r="B42" i="1"/>
  <c r="E41" i="1"/>
  <c r="F40" i="1"/>
  <c r="E40" i="1"/>
  <c r="F39" i="1"/>
  <c r="F38" i="1"/>
  <c r="H38" i="1" s="1"/>
  <c r="C38" i="1"/>
  <c r="B38" i="1"/>
  <c r="G38" i="1" s="1"/>
  <c r="F37" i="1"/>
  <c r="H34" i="1" s="1"/>
  <c r="F36" i="1"/>
  <c r="E36" i="1"/>
  <c r="F35" i="1"/>
  <c r="E35" i="1"/>
  <c r="G34" i="1"/>
  <c r="F34" i="1"/>
  <c r="E34" i="1"/>
  <c r="C34" i="1"/>
  <c r="B34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<sst xmlns="http://schemas.openxmlformats.org/spreadsheetml/2006/main" count="79" uniqueCount="23">
  <si>
    <t>Occupation</t>
  </si>
  <si>
    <t>Gender</t>
  </si>
  <si>
    <t>Age</t>
  </si>
  <si>
    <t xml:space="preserve">Salary </t>
  </si>
  <si>
    <t>Salary Level</t>
  </si>
  <si>
    <t>Service</t>
  </si>
  <si>
    <t>Female</t>
  </si>
  <si>
    <t>Male</t>
  </si>
  <si>
    <t>Management</t>
  </si>
  <si>
    <t>Sales</t>
  </si>
  <si>
    <t>Staff</t>
  </si>
  <si>
    <t>Split</t>
  </si>
  <si>
    <t>PL</t>
  </si>
  <si>
    <t>PR</t>
  </si>
  <si>
    <t>Level</t>
  </si>
  <si>
    <t>P( j |tL )</t>
  </si>
  <si>
    <t>P( j |tR)</t>
  </si>
  <si>
    <t>2PL PR</t>
  </si>
  <si>
    <t>Q(s|t)</t>
  </si>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</sst>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0" borderId="1" xfId="0" applyFont="1" applyBorder="1" applyAlignment="1"/>
    <xf numFmtId="0" fontId="2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7"/>
  <sheetViews>
    <sheetView tabSelected="1" topLeftCell="A26" workbookViewId="0">
      <selection activeCell="G34" sqref="G34"/>
    </sheetView>
  </sheetViews>
  <sheetFormatPr defaultColWidth="14.4609375" defaultRowHeight="15.75" customHeight="1" x14ac:dyDescent="0.3"/>
  <sheetData>
    <row r="1" spans="1: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">
      <c r="A2" s="2" t="s">
        <v>5</v>
      </c>
      <c r="B2" s="2" t="s">
        <v>6</v>
      </c>
      <c r="C2" s="2">
        <v>45</v>
      </c>
      <c r="D2" s="2">
        <v>48000</v>
      </c>
      <c r="E2" s="2">
        <v>3</v>
      </c>
    </row>
    <row r="3" spans="1:5" ht="15.75" customHeight="1" x14ac:dyDescent="0.3">
      <c r="A3" s="3" t="s">
        <v>5</v>
      </c>
      <c r="B3" s="2" t="s">
        <v>7</v>
      </c>
      <c r="C3" s="2">
        <v>25</v>
      </c>
      <c r="D3" s="2">
        <v>25000</v>
      </c>
      <c r="E3" s="2">
        <v>1</v>
      </c>
    </row>
    <row r="4" spans="1:5" ht="15.75" customHeight="1" x14ac:dyDescent="0.3">
      <c r="A4" s="3" t="s">
        <v>5</v>
      </c>
      <c r="B4" s="2" t="s">
        <v>7</v>
      </c>
      <c r="C4" s="2">
        <v>33</v>
      </c>
      <c r="D4" s="2">
        <v>35000</v>
      </c>
      <c r="E4" s="2">
        <v>2</v>
      </c>
    </row>
    <row r="5" spans="1:5" ht="15.75" customHeight="1" x14ac:dyDescent="0.3">
      <c r="A5" s="2" t="s">
        <v>8</v>
      </c>
      <c r="B5" s="2" t="s">
        <v>7</v>
      </c>
      <c r="C5" s="2">
        <v>25</v>
      </c>
      <c r="D5" s="2">
        <v>45000</v>
      </c>
      <c r="E5" s="2">
        <f t="shared" ref="E5:E9" si="0">IF(D5&gt;55000,4,IF(D5&lt;55000,3,IF(D5&gt;45000,3,IF(D5&lt;45000,2,IF(D5&gt;35000,2,IF(D5&lt;35000,1))))))</f>
        <v>3</v>
      </c>
    </row>
    <row r="6" spans="1:5" ht="15.75" customHeight="1" x14ac:dyDescent="0.3">
      <c r="A6" s="3" t="s">
        <v>8</v>
      </c>
      <c r="B6" s="2" t="s">
        <v>6</v>
      </c>
      <c r="C6" s="2">
        <v>35</v>
      </c>
      <c r="D6" s="2">
        <v>65000</v>
      </c>
      <c r="E6" s="2">
        <f t="shared" si="0"/>
        <v>4</v>
      </c>
    </row>
    <row r="7" spans="1:5" ht="15.75" customHeight="1" x14ac:dyDescent="0.3">
      <c r="A7" s="3" t="s">
        <v>8</v>
      </c>
      <c r="B7" s="2" t="s">
        <v>7</v>
      </c>
      <c r="C7" s="2">
        <v>26</v>
      </c>
      <c r="D7" s="2">
        <v>45000</v>
      </c>
      <c r="E7" s="2">
        <f t="shared" si="0"/>
        <v>3</v>
      </c>
    </row>
    <row r="8" spans="1:5" ht="15.75" customHeight="1" x14ac:dyDescent="0.3">
      <c r="A8" s="3" t="s">
        <v>8</v>
      </c>
      <c r="B8" s="2" t="s">
        <v>6</v>
      </c>
      <c r="C8" s="2">
        <v>45</v>
      </c>
      <c r="D8" s="2">
        <v>70000</v>
      </c>
      <c r="E8" s="2">
        <f t="shared" si="0"/>
        <v>4</v>
      </c>
    </row>
    <row r="9" spans="1:5" ht="15.75" customHeight="1" x14ac:dyDescent="0.3">
      <c r="A9" s="2" t="s">
        <v>9</v>
      </c>
      <c r="B9" s="2" t="s">
        <v>6</v>
      </c>
      <c r="C9" s="2">
        <v>40</v>
      </c>
      <c r="D9" s="2">
        <v>50000</v>
      </c>
      <c r="E9" s="2">
        <f t="shared" si="0"/>
        <v>3</v>
      </c>
    </row>
    <row r="10" spans="1:5" ht="15.75" customHeight="1" x14ac:dyDescent="0.3">
      <c r="A10" s="3" t="s">
        <v>9</v>
      </c>
      <c r="B10" s="2" t="s">
        <v>7</v>
      </c>
      <c r="C10" s="2">
        <v>30</v>
      </c>
      <c r="D10" s="2">
        <v>40000</v>
      </c>
      <c r="E10" s="2">
        <v>2</v>
      </c>
    </row>
    <row r="11" spans="1:5" ht="15.75" customHeight="1" x14ac:dyDescent="0.3">
      <c r="A11" s="2" t="s">
        <v>10</v>
      </c>
      <c r="B11" s="2" t="s">
        <v>6</v>
      </c>
      <c r="C11" s="2">
        <v>50</v>
      </c>
      <c r="D11" s="2">
        <v>40000</v>
      </c>
      <c r="E11" s="2">
        <v>2</v>
      </c>
    </row>
    <row r="12" spans="1:5" ht="15.75" customHeight="1" x14ac:dyDescent="0.3">
      <c r="A12" s="3" t="s">
        <v>10</v>
      </c>
      <c r="B12" s="2" t="s">
        <v>7</v>
      </c>
      <c r="C12" s="2">
        <v>25</v>
      </c>
      <c r="D12" s="2">
        <v>25000</v>
      </c>
      <c r="E12" s="2">
        <v>1</v>
      </c>
    </row>
    <row r="20" spans="3:3" ht="15.75" customHeight="1" x14ac:dyDescent="0.65">
      <c r="C20" s="4"/>
    </row>
    <row r="33" spans="1:8" ht="14.6" x14ac:dyDescent="0.4">
      <c r="A33" s="5" t="s">
        <v>11</v>
      </c>
      <c r="B33" s="5" t="s">
        <v>12</v>
      </c>
      <c r="C33" s="5" t="s">
        <v>13</v>
      </c>
      <c r="D33" s="5" t="s">
        <v>14</v>
      </c>
      <c r="E33" s="5" t="s">
        <v>15</v>
      </c>
      <c r="F33" s="5" t="s">
        <v>16</v>
      </c>
      <c r="G33" s="5" t="s">
        <v>17</v>
      </c>
      <c r="H33" s="5" t="s">
        <v>18</v>
      </c>
    </row>
    <row r="34" spans="1:8" ht="14.6" x14ac:dyDescent="0.4">
      <c r="A34" s="6">
        <v>1</v>
      </c>
      <c r="B34" s="7">
        <f>3/11</f>
        <v>0.27272727272727271</v>
      </c>
      <c r="C34" s="7">
        <f>8/11</f>
        <v>0.72727272727272729</v>
      </c>
      <c r="D34" s="5" t="s">
        <v>19</v>
      </c>
      <c r="E34" s="7">
        <f t="shared" ref="E34:E36" si="1">1/3</f>
        <v>0.33333333333333331</v>
      </c>
      <c r="F34" s="7">
        <f>1/8</f>
        <v>0.125</v>
      </c>
      <c r="G34" s="7">
        <f>2*(B34*C34)</f>
        <v>0.39669421487603301</v>
      </c>
      <c r="H34" s="7">
        <f>ABS(E34-F34)+ABS(E35-F35)+ABS(E36-F36)+ABS(E37-F37)</f>
        <v>0.58333333333333326</v>
      </c>
    </row>
    <row r="35" spans="1:8" ht="14.6" x14ac:dyDescent="0.4">
      <c r="A35" s="5"/>
      <c r="B35" s="8"/>
      <c r="C35" s="8"/>
      <c r="D35" s="5" t="s">
        <v>20</v>
      </c>
      <c r="E35" s="7">
        <f t="shared" si="1"/>
        <v>0.33333333333333331</v>
      </c>
      <c r="F35" s="7">
        <f>2/8</f>
        <v>0.25</v>
      </c>
      <c r="G35" s="8"/>
      <c r="H35" s="8"/>
    </row>
    <row r="36" spans="1:8" ht="14.6" x14ac:dyDescent="0.4">
      <c r="A36" s="5"/>
      <c r="B36" s="8"/>
      <c r="C36" s="8"/>
      <c r="D36" s="5" t="s">
        <v>21</v>
      </c>
      <c r="E36" s="7">
        <f t="shared" si="1"/>
        <v>0.33333333333333331</v>
      </c>
      <c r="F36" s="7">
        <f>3/8</f>
        <v>0.375</v>
      </c>
      <c r="G36" s="8"/>
      <c r="H36" s="8"/>
    </row>
    <row r="37" spans="1:8" ht="14.6" x14ac:dyDescent="0.4">
      <c r="A37" s="5"/>
      <c r="B37" s="8"/>
      <c r="C37" s="8"/>
      <c r="D37" s="5" t="s">
        <v>22</v>
      </c>
      <c r="E37" s="7">
        <v>0</v>
      </c>
      <c r="F37" s="7">
        <f>2/8</f>
        <v>0.25</v>
      </c>
      <c r="G37" s="8"/>
      <c r="H37" s="8"/>
    </row>
    <row r="38" spans="1:8" ht="14.6" x14ac:dyDescent="0.4">
      <c r="A38" s="6">
        <v>2</v>
      </c>
      <c r="B38" s="7">
        <f>4/11</f>
        <v>0.36363636363636365</v>
      </c>
      <c r="C38" s="7">
        <f>7/11</f>
        <v>0.63636363636363635</v>
      </c>
      <c r="D38" s="5" t="s">
        <v>19</v>
      </c>
      <c r="E38" s="7">
        <v>0</v>
      </c>
      <c r="F38" s="7">
        <f>2/7</f>
        <v>0.2857142857142857</v>
      </c>
      <c r="G38" s="7">
        <f>2*(B38*C38)</f>
        <v>0.46280991735537191</v>
      </c>
      <c r="H38" s="7">
        <f>ABS(E38-F38)+ABS(E39-F39)+ABS(E40-F40)+ABS(E41-F41)</f>
        <v>1.4285714285714284</v>
      </c>
    </row>
    <row r="39" spans="1:8" ht="14.6" x14ac:dyDescent="0.4">
      <c r="A39" s="5"/>
      <c r="B39" s="8"/>
      <c r="C39" s="8"/>
      <c r="D39" s="5" t="s">
        <v>20</v>
      </c>
      <c r="E39" s="7">
        <v>0</v>
      </c>
      <c r="F39" s="7">
        <f>3/7</f>
        <v>0.42857142857142855</v>
      </c>
      <c r="G39" s="8"/>
      <c r="H39" s="8"/>
    </row>
    <row r="40" spans="1:8" ht="14.6" x14ac:dyDescent="0.4">
      <c r="A40" s="5"/>
      <c r="B40" s="8"/>
      <c r="C40" s="8"/>
      <c r="D40" s="5" t="s">
        <v>21</v>
      </c>
      <c r="E40" s="7">
        <f t="shared" ref="E40:E41" si="2">2/4</f>
        <v>0.5</v>
      </c>
      <c r="F40" s="7">
        <f>2/7</f>
        <v>0.2857142857142857</v>
      </c>
      <c r="G40" s="8"/>
      <c r="H40" s="8"/>
    </row>
    <row r="41" spans="1:8" ht="14.6" x14ac:dyDescent="0.4">
      <c r="A41" s="5"/>
      <c r="B41" s="8"/>
      <c r="C41" s="8"/>
      <c r="D41" s="5" t="s">
        <v>22</v>
      </c>
      <c r="E41" s="7">
        <f t="shared" si="2"/>
        <v>0.5</v>
      </c>
      <c r="F41" s="7">
        <v>0</v>
      </c>
      <c r="G41" s="8"/>
      <c r="H41" s="8"/>
    </row>
    <row r="42" spans="1:8" ht="14.6" x14ac:dyDescent="0.4">
      <c r="A42" s="6">
        <v>3</v>
      </c>
      <c r="B42" s="7">
        <f>2/11</f>
        <v>0.18181818181818182</v>
      </c>
      <c r="C42" s="7">
        <f>9/11</f>
        <v>0.81818181818181823</v>
      </c>
      <c r="D42" s="5" t="s">
        <v>19</v>
      </c>
      <c r="E42" s="7">
        <v>0</v>
      </c>
      <c r="F42" s="7">
        <f t="shared" ref="F42:F43" si="3">2/9</f>
        <v>0.22222222222222221</v>
      </c>
      <c r="G42" s="7">
        <f>2*(B42*C42)</f>
        <v>0.2975206611570248</v>
      </c>
      <c r="H42" s="7">
        <f>ABS(E42-F42)+ABS(E43-F43)+ABS(E44-F44)+ABS(E45-F45)</f>
        <v>0.88888888888888895</v>
      </c>
    </row>
    <row r="43" spans="1:8" ht="14.6" x14ac:dyDescent="0.4">
      <c r="A43" s="5"/>
      <c r="B43" s="8"/>
      <c r="C43" s="8"/>
      <c r="D43" s="5" t="s">
        <v>20</v>
      </c>
      <c r="E43" s="7">
        <f t="shared" ref="E43:E44" si="4">1/2</f>
        <v>0.5</v>
      </c>
      <c r="F43" s="7">
        <f t="shared" si="3"/>
        <v>0.22222222222222221</v>
      </c>
      <c r="G43" s="8"/>
      <c r="H43" s="8"/>
    </row>
    <row r="44" spans="1:8" ht="14.6" x14ac:dyDescent="0.4">
      <c r="A44" s="5"/>
      <c r="B44" s="8"/>
      <c r="C44" s="8"/>
      <c r="D44" s="5" t="s">
        <v>21</v>
      </c>
      <c r="E44" s="7">
        <f t="shared" si="4"/>
        <v>0.5</v>
      </c>
      <c r="F44" s="7">
        <f>3/9</f>
        <v>0.33333333333333331</v>
      </c>
      <c r="G44" s="8"/>
      <c r="H44" s="8"/>
    </row>
    <row r="45" spans="1:8" ht="14.6" x14ac:dyDescent="0.4">
      <c r="A45" s="5"/>
      <c r="B45" s="8"/>
      <c r="C45" s="8"/>
      <c r="D45" s="5" t="s">
        <v>22</v>
      </c>
      <c r="E45" s="7">
        <v>0</v>
      </c>
      <c r="F45" s="7">
        <f>2/9</f>
        <v>0.22222222222222221</v>
      </c>
      <c r="G45" s="8"/>
      <c r="H45" s="8"/>
    </row>
    <row r="46" spans="1:8" ht="14.6" x14ac:dyDescent="0.4">
      <c r="A46" s="6">
        <v>4</v>
      </c>
      <c r="B46" s="7">
        <f>2/11</f>
        <v>0.18181818181818182</v>
      </c>
      <c r="C46" s="7">
        <f>9/11</f>
        <v>0.81818181818181823</v>
      </c>
      <c r="D46" s="5" t="s">
        <v>19</v>
      </c>
      <c r="E46" s="7">
        <f t="shared" ref="E46:E47" si="5">1/2</f>
        <v>0.5</v>
      </c>
      <c r="F46" s="7">
        <f>1/9</f>
        <v>0.1111111111111111</v>
      </c>
      <c r="G46" s="7">
        <f>2*(B46*C46)</f>
        <v>0.2975206611570248</v>
      </c>
      <c r="H46" s="7">
        <f>ABS(E46-F46)+ABS(E47-F47)+ABS(E48-F48)+ABS(E49-F49)</f>
        <v>1.3333333333333335</v>
      </c>
    </row>
    <row r="47" spans="1:8" ht="14.6" x14ac:dyDescent="0.4">
      <c r="A47" s="5"/>
      <c r="B47" s="8"/>
      <c r="C47" s="8"/>
      <c r="D47" s="5" t="s">
        <v>20</v>
      </c>
      <c r="E47" s="7">
        <f t="shared" si="5"/>
        <v>0.5</v>
      </c>
      <c r="F47" s="7">
        <f>2/9</f>
        <v>0.22222222222222221</v>
      </c>
      <c r="G47" s="8"/>
      <c r="H47" s="8"/>
    </row>
    <row r="48" spans="1:8" ht="14.6" x14ac:dyDescent="0.4">
      <c r="A48" s="5"/>
      <c r="B48" s="8"/>
      <c r="C48" s="8"/>
      <c r="D48" s="5" t="s">
        <v>21</v>
      </c>
      <c r="E48" s="7">
        <v>0</v>
      </c>
      <c r="F48" s="7">
        <f>4/9</f>
        <v>0.44444444444444442</v>
      </c>
      <c r="G48" s="8"/>
      <c r="H48" s="8"/>
    </row>
    <row r="49" spans="1:8" ht="14.6" x14ac:dyDescent="0.4">
      <c r="A49" s="5"/>
      <c r="B49" s="8"/>
      <c r="C49" s="8"/>
      <c r="D49" s="5" t="s">
        <v>22</v>
      </c>
      <c r="E49" s="7">
        <v>0</v>
      </c>
      <c r="F49" s="7">
        <f>2/9</f>
        <v>0.22222222222222221</v>
      </c>
      <c r="G49" s="8"/>
      <c r="H49" s="8"/>
    </row>
    <row r="50" spans="1:8" ht="14.6" x14ac:dyDescent="0.4">
      <c r="A50" s="6">
        <v>5</v>
      </c>
      <c r="B50" s="7">
        <f>5/11</f>
        <v>0.45454545454545453</v>
      </c>
      <c r="C50" s="7">
        <f>6/11</f>
        <v>0.54545454545454541</v>
      </c>
      <c r="D50" s="5" t="s">
        <v>19</v>
      </c>
      <c r="E50" s="7">
        <v>0</v>
      </c>
      <c r="F50" s="7">
        <f t="shared" ref="F50:F52" si="6">2/6</f>
        <v>0.33333333333333331</v>
      </c>
      <c r="G50" s="7">
        <f>2*(B50*C50)</f>
        <v>0.49586776859504128</v>
      </c>
      <c r="H50" s="7">
        <f>ABS(E50-F50)+ABS(E51-F51)+ABS(E52-F52)+ABS(E53-F53)</f>
        <v>0.93333333333333335</v>
      </c>
    </row>
    <row r="51" spans="1:8" ht="14.6" x14ac:dyDescent="0.4">
      <c r="A51" s="5"/>
      <c r="B51" s="8"/>
      <c r="C51" s="8"/>
      <c r="D51" s="5" t="s">
        <v>20</v>
      </c>
      <c r="E51" s="7">
        <f>1/5</f>
        <v>0.2</v>
      </c>
      <c r="F51" s="7">
        <f t="shared" si="6"/>
        <v>0.33333333333333331</v>
      </c>
      <c r="G51" s="8"/>
      <c r="H51" s="8"/>
    </row>
    <row r="52" spans="1:8" ht="14.6" x14ac:dyDescent="0.4">
      <c r="A52" s="5"/>
      <c r="B52" s="8"/>
      <c r="C52" s="8"/>
      <c r="D52" s="5" t="s">
        <v>21</v>
      </c>
      <c r="E52" s="7">
        <f t="shared" ref="E52:E54" si="7">2/5</f>
        <v>0.4</v>
      </c>
      <c r="F52" s="7">
        <f t="shared" si="6"/>
        <v>0.33333333333333331</v>
      </c>
      <c r="G52" s="8"/>
      <c r="H52" s="8"/>
    </row>
    <row r="53" spans="1:8" ht="14.6" x14ac:dyDescent="0.4">
      <c r="A53" s="5"/>
      <c r="B53" s="8"/>
      <c r="C53" s="8"/>
      <c r="D53" s="5" t="s">
        <v>22</v>
      </c>
      <c r="E53" s="7">
        <f t="shared" si="7"/>
        <v>0.4</v>
      </c>
      <c r="F53" s="7">
        <v>0</v>
      </c>
      <c r="G53" s="8"/>
      <c r="H53" s="8"/>
    </row>
    <row r="54" spans="1:8" ht="14.6" x14ac:dyDescent="0.4">
      <c r="A54" s="6">
        <v>6</v>
      </c>
      <c r="B54" s="7">
        <f>5/11</f>
        <v>0.45454545454545453</v>
      </c>
      <c r="C54" s="7">
        <f>6/11</f>
        <v>0.54545454545454541</v>
      </c>
      <c r="D54" s="5" t="s">
        <v>19</v>
      </c>
      <c r="E54" s="7">
        <f t="shared" si="7"/>
        <v>0.4</v>
      </c>
      <c r="F54" s="7">
        <f t="shared" ref="F54:F56" si="8">2/6</f>
        <v>0.33333333333333331</v>
      </c>
      <c r="G54" s="7">
        <f>2*(B54*C54)</f>
        <v>0.49586776859504128</v>
      </c>
      <c r="H54" s="7">
        <f>ABS(E54-F54)+ABS(E55-F55)+ABS(E56-F56)+ABS(E57-F57)</f>
        <v>0.26666666666666672</v>
      </c>
    </row>
    <row r="55" spans="1:8" ht="14.6" x14ac:dyDescent="0.4">
      <c r="A55" s="5"/>
      <c r="B55" s="8"/>
      <c r="C55" s="8"/>
      <c r="D55" s="5" t="s">
        <v>20</v>
      </c>
      <c r="E55" s="7">
        <f>1/5</f>
        <v>0.2</v>
      </c>
      <c r="F55" s="7">
        <f t="shared" si="8"/>
        <v>0.33333333333333331</v>
      </c>
      <c r="G55" s="8"/>
      <c r="H55" s="8"/>
    </row>
    <row r="56" spans="1:8" ht="14.6" x14ac:dyDescent="0.4">
      <c r="A56" s="5"/>
      <c r="B56" s="8"/>
      <c r="C56" s="8"/>
      <c r="D56" s="5" t="s">
        <v>21</v>
      </c>
      <c r="E56" s="7">
        <f>2/5</f>
        <v>0.4</v>
      </c>
      <c r="F56" s="7">
        <f t="shared" si="8"/>
        <v>0.33333333333333331</v>
      </c>
      <c r="G56" s="8"/>
      <c r="H56" s="8"/>
    </row>
    <row r="57" spans="1:8" ht="14.6" x14ac:dyDescent="0.4">
      <c r="A57" s="5"/>
      <c r="B57" s="8"/>
      <c r="C57" s="8"/>
      <c r="D57" s="5" t="s">
        <v>22</v>
      </c>
      <c r="E57" s="7">
        <v>0</v>
      </c>
      <c r="F57" s="7">
        <v>0</v>
      </c>
      <c r="G57" s="8"/>
      <c r="H57" s="8"/>
    </row>
    <row r="58" spans="1:8" ht="14.6" x14ac:dyDescent="0.4">
      <c r="A58" s="6">
        <v>7</v>
      </c>
      <c r="B58" s="7">
        <f>3/11</f>
        <v>0.27272727272727271</v>
      </c>
      <c r="C58" s="7">
        <f>8/11</f>
        <v>0.72727272727272729</v>
      </c>
      <c r="D58" s="5" t="s">
        <v>19</v>
      </c>
      <c r="E58" s="7">
        <v>0</v>
      </c>
      <c r="F58" s="7">
        <f t="shared" ref="F58:F59" si="9">2/8</f>
        <v>0.25</v>
      </c>
      <c r="G58" s="7">
        <f>2*(B58*C58)</f>
        <v>0.39669421487603301</v>
      </c>
      <c r="H58" s="7">
        <f>ABS(E58-F58)+ABS(E59-F59)+ABS(E60-F60)+ABS(E61-F61)</f>
        <v>0.58333333333333326</v>
      </c>
    </row>
    <row r="59" spans="1:8" ht="14.6" x14ac:dyDescent="0.4">
      <c r="A59" s="5"/>
      <c r="B59" s="8"/>
      <c r="C59" s="8"/>
      <c r="D59" s="5" t="s">
        <v>20</v>
      </c>
      <c r="E59" s="7">
        <f t="shared" ref="E59:E61" si="10">1/3</f>
        <v>0.33333333333333331</v>
      </c>
      <c r="F59" s="7">
        <f t="shared" si="9"/>
        <v>0.25</v>
      </c>
      <c r="G59" s="8"/>
      <c r="H59" s="8"/>
    </row>
    <row r="60" spans="1:8" ht="14.6" x14ac:dyDescent="0.4">
      <c r="A60" s="5"/>
      <c r="B60" s="8"/>
      <c r="C60" s="8"/>
      <c r="D60" s="5" t="s">
        <v>21</v>
      </c>
      <c r="E60" s="7">
        <f t="shared" si="10"/>
        <v>0.33333333333333331</v>
      </c>
      <c r="F60" s="7">
        <f>3/8</f>
        <v>0.375</v>
      </c>
      <c r="G60" s="8"/>
      <c r="H60" s="8"/>
    </row>
    <row r="61" spans="1:8" ht="14.6" x14ac:dyDescent="0.4">
      <c r="A61" s="5"/>
      <c r="B61" s="8"/>
      <c r="C61" s="8"/>
      <c r="D61" s="5" t="s">
        <v>22</v>
      </c>
      <c r="E61" s="7">
        <f t="shared" si="10"/>
        <v>0.33333333333333331</v>
      </c>
      <c r="F61" s="7">
        <f>1/8</f>
        <v>0.125</v>
      </c>
      <c r="G61" s="8"/>
      <c r="H61" s="8"/>
    </row>
    <row r="62" spans="1:8" ht="14.6" x14ac:dyDescent="0.4">
      <c r="A62" s="5">
        <v>8</v>
      </c>
      <c r="B62" s="7">
        <f>3/11</f>
        <v>0.27272727272727271</v>
      </c>
      <c r="C62" s="7">
        <f>8/11</f>
        <v>0.72727272727272729</v>
      </c>
      <c r="D62" s="5" t="s">
        <v>19</v>
      </c>
      <c r="E62" s="7">
        <v>0</v>
      </c>
      <c r="F62" s="7">
        <f t="shared" ref="F62:F63" si="11">2/8</f>
        <v>0.25</v>
      </c>
      <c r="G62" s="7">
        <f>2*(B62*C62)</f>
        <v>0.39669421487603301</v>
      </c>
      <c r="H62" s="7">
        <f>ABS(E62-F62)+ABS(E63-F63)+ABS(E64-F64)+ABS(E65-F65)</f>
        <v>0.58333333333333326</v>
      </c>
    </row>
    <row r="63" spans="1:8" ht="14.6" x14ac:dyDescent="0.4">
      <c r="A63" s="5"/>
      <c r="B63" s="8"/>
      <c r="C63" s="8"/>
      <c r="D63" s="5" t="s">
        <v>20</v>
      </c>
      <c r="E63" s="7">
        <f t="shared" ref="E63:E65" si="12">1/3</f>
        <v>0.33333333333333331</v>
      </c>
      <c r="F63" s="7">
        <f t="shared" si="11"/>
        <v>0.25</v>
      </c>
      <c r="G63" s="8"/>
      <c r="H63" s="8"/>
    </row>
    <row r="64" spans="1:8" ht="14.6" x14ac:dyDescent="0.4">
      <c r="A64" s="5"/>
      <c r="B64" s="8"/>
      <c r="C64" s="8"/>
      <c r="D64" s="5" t="s">
        <v>21</v>
      </c>
      <c r="E64" s="7">
        <f t="shared" si="12"/>
        <v>0.33333333333333331</v>
      </c>
      <c r="F64" s="7">
        <f>3/8</f>
        <v>0.375</v>
      </c>
      <c r="G64" s="8"/>
      <c r="H64" s="8"/>
    </row>
    <row r="65" spans="1:8" ht="14.6" x14ac:dyDescent="0.4">
      <c r="A65" s="5"/>
      <c r="B65" s="8"/>
      <c r="C65" s="8"/>
      <c r="D65" s="5" t="s">
        <v>22</v>
      </c>
      <c r="E65" s="7">
        <f t="shared" si="12"/>
        <v>0.33333333333333331</v>
      </c>
      <c r="F65" s="7">
        <f>1/8</f>
        <v>0.125</v>
      </c>
      <c r="G65" s="8"/>
      <c r="H65" s="8"/>
    </row>
    <row r="66" spans="1:8" ht="14.6" x14ac:dyDescent="0.4">
      <c r="A66" s="6">
        <v>9</v>
      </c>
      <c r="B66" s="7">
        <v>0.63636363636363635</v>
      </c>
      <c r="C66" s="7">
        <v>0.36363636363636365</v>
      </c>
      <c r="D66" s="5" t="s">
        <v>19</v>
      </c>
      <c r="E66" s="7">
        <v>0.14285714285714285</v>
      </c>
      <c r="F66" s="7">
        <v>0.25</v>
      </c>
      <c r="G66" s="7">
        <f>2*(B66*C66)</f>
        <v>0.46280991735537191</v>
      </c>
      <c r="H66" s="7">
        <f>ABS(E66-F66)+ABS(E67-F67)+ABS(E68-F68)+ABS(E69-F69)</f>
        <v>0.92857142857142849</v>
      </c>
    </row>
    <row r="67" spans="1:8" ht="14.6" x14ac:dyDescent="0.4">
      <c r="A67" s="5"/>
      <c r="B67" s="8"/>
      <c r="C67" s="8"/>
      <c r="D67" s="5" t="s">
        <v>20</v>
      </c>
      <c r="E67" s="7">
        <v>0.14285714285714285</v>
      </c>
      <c r="F67" s="7">
        <v>0.5</v>
      </c>
      <c r="G67" s="8"/>
      <c r="H67" s="8"/>
    </row>
    <row r="68" spans="1:8" ht="14.6" x14ac:dyDescent="0.4">
      <c r="A68" s="5"/>
      <c r="B68" s="8"/>
      <c r="C68" s="8"/>
      <c r="D68" s="5" t="s">
        <v>21</v>
      </c>
      <c r="E68" s="7">
        <v>0.42857142857142855</v>
      </c>
      <c r="F68" s="7">
        <v>0.25</v>
      </c>
      <c r="G68" s="8"/>
      <c r="H68" s="8"/>
    </row>
    <row r="69" spans="1:8" ht="14.6" x14ac:dyDescent="0.4">
      <c r="A69" s="5"/>
      <c r="B69" s="8"/>
      <c r="C69" s="8"/>
      <c r="D69" s="5" t="s">
        <v>22</v>
      </c>
      <c r="E69" s="7">
        <v>0.2857142857142857</v>
      </c>
      <c r="F69" s="7">
        <v>0</v>
      </c>
      <c r="G69" s="8"/>
      <c r="H69" s="8"/>
    </row>
    <row r="70" spans="1:8" ht="14.6" x14ac:dyDescent="0.4">
      <c r="A70" s="6">
        <v>10</v>
      </c>
      <c r="B70" s="7">
        <v>0.45454545454545453</v>
      </c>
      <c r="C70" s="7">
        <v>0.54545454545454541</v>
      </c>
      <c r="D70" s="5" t="s">
        <v>19</v>
      </c>
      <c r="E70" s="7">
        <v>0.2</v>
      </c>
      <c r="F70" s="7">
        <v>0.16666666666666666</v>
      </c>
      <c r="G70" s="7">
        <f>2*(B70*C70)</f>
        <v>0.49586776859504128</v>
      </c>
      <c r="H70" s="7">
        <f>ABS(E70-F70)+ABS(E71-F71)+ABS(E72-F72)+ABS(E73-F73)</f>
        <v>0.66666666666666674</v>
      </c>
    </row>
    <row r="71" spans="1:8" ht="14.6" x14ac:dyDescent="0.4">
      <c r="A71" s="5"/>
      <c r="B71" s="8"/>
      <c r="C71" s="8"/>
      <c r="D71" s="5" t="s">
        <v>20</v>
      </c>
      <c r="E71" s="7">
        <v>0.4</v>
      </c>
      <c r="F71" s="7">
        <v>0.16666666666666666</v>
      </c>
      <c r="G71" s="8"/>
      <c r="H71" s="8"/>
    </row>
    <row r="72" spans="1:8" ht="14.6" x14ac:dyDescent="0.4">
      <c r="A72" s="5"/>
      <c r="B72" s="8"/>
      <c r="C72" s="8"/>
      <c r="D72" s="5" t="s">
        <v>21</v>
      </c>
      <c r="E72" s="7">
        <v>0.4</v>
      </c>
      <c r="F72" s="7">
        <v>0.33333333333333331</v>
      </c>
      <c r="G72" s="8"/>
      <c r="H72" s="8"/>
    </row>
    <row r="73" spans="1:8" ht="14.6" x14ac:dyDescent="0.4">
      <c r="A73" s="5"/>
      <c r="B73" s="8"/>
      <c r="C73" s="8"/>
      <c r="D73" s="5" t="s">
        <v>22</v>
      </c>
      <c r="E73" s="7">
        <v>0</v>
      </c>
      <c r="F73" s="7">
        <v>0.33333333333333331</v>
      </c>
      <c r="G73" s="8"/>
      <c r="H73" s="8"/>
    </row>
    <row r="74" spans="1:8" ht="14.6" x14ac:dyDescent="0.4">
      <c r="A74" s="6">
        <v>11</v>
      </c>
      <c r="B74" s="7">
        <v>0.45454545454545453</v>
      </c>
      <c r="C74" s="7">
        <v>0.54545454545454541</v>
      </c>
      <c r="D74" s="5" t="s">
        <v>19</v>
      </c>
      <c r="E74" s="7">
        <v>0.4</v>
      </c>
      <c r="F74" s="7">
        <v>0</v>
      </c>
      <c r="G74" s="7">
        <f>2*(B74*C74)</f>
        <v>0.49586776859504128</v>
      </c>
      <c r="H74" s="7">
        <f>ABS(E74-F74)+ABS(E75-F75)+ABS(E76-F76)+ABS(E77-F77)</f>
        <v>1.2666666666666666</v>
      </c>
    </row>
    <row r="75" spans="1:8" ht="14.6" x14ac:dyDescent="0.4">
      <c r="A75" s="5"/>
      <c r="B75" s="8"/>
      <c r="C75" s="8"/>
      <c r="D75" s="5" t="s">
        <v>20</v>
      </c>
      <c r="E75" s="7">
        <v>0.4</v>
      </c>
      <c r="F75" s="7">
        <v>0.16666666666666666</v>
      </c>
      <c r="G75" s="8"/>
      <c r="H75" s="8"/>
    </row>
    <row r="76" spans="1:8" ht="14.6" x14ac:dyDescent="0.4">
      <c r="A76" s="5"/>
      <c r="B76" s="8"/>
      <c r="C76" s="8"/>
      <c r="D76" s="5" t="s">
        <v>21</v>
      </c>
      <c r="E76" s="7">
        <v>0.2</v>
      </c>
      <c r="F76" s="7">
        <v>0.5</v>
      </c>
      <c r="G76" s="8"/>
      <c r="H76" s="8"/>
    </row>
    <row r="77" spans="1:8" ht="14.6" x14ac:dyDescent="0.4">
      <c r="A77" s="5"/>
      <c r="B77" s="8"/>
      <c r="C77" s="8"/>
      <c r="D77" s="5" t="s">
        <v>22</v>
      </c>
      <c r="E77" s="7">
        <v>0</v>
      </c>
      <c r="F77" s="7">
        <v>0.33333333333333331</v>
      </c>
      <c r="G77" s="8"/>
      <c r="H7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Panda</dc:creator>
  <cp:lastModifiedBy>Abhishek Panda</cp:lastModifiedBy>
  <dcterms:created xsi:type="dcterms:W3CDTF">2022-11-14T21:36:31Z</dcterms:created>
  <dcterms:modified xsi:type="dcterms:W3CDTF">2022-11-14T21:36:31Z</dcterms:modified>
</cp:coreProperties>
</file>