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8435" windowHeight="8670"/>
  </bookViews>
  <sheets>
    <sheet name="Search results (90)" sheetId="1" r:id="rId1"/>
  </sheets>
  <calcPr calcId="162913"/>
</workbook>
</file>

<file path=xl/calcChain.xml><?xml version="1.0" encoding="utf-8"?>
<calcChain xmlns="http://schemas.openxmlformats.org/spreadsheetml/2006/main">
  <c r="BA3" i="1" l="1"/>
  <c r="BB3" i="1" s="1"/>
  <c r="BA4" i="1"/>
  <c r="BB4" i="1" s="1"/>
  <c r="BA5" i="1"/>
  <c r="BB5" i="1" s="1"/>
  <c r="BA6" i="1"/>
  <c r="BB6" i="1" s="1"/>
  <c r="BA7" i="1"/>
  <c r="BB7" i="1" s="1"/>
  <c r="BA8" i="1"/>
  <c r="BB8" i="1" s="1"/>
  <c r="BA9" i="1"/>
  <c r="BB9" i="1" s="1"/>
  <c r="BA10" i="1"/>
  <c r="BB10" i="1" s="1"/>
  <c r="BA11" i="1"/>
  <c r="BB11" i="1" s="1"/>
  <c r="BA12" i="1"/>
  <c r="BB12" i="1" s="1"/>
  <c r="BA13" i="1"/>
  <c r="BB13" i="1" s="1"/>
  <c r="BA14" i="1"/>
  <c r="BB14" i="1" s="1"/>
  <c r="BA15" i="1"/>
  <c r="BB15" i="1" s="1"/>
  <c r="BA16" i="1"/>
  <c r="BB16" i="1" s="1"/>
  <c r="BA17" i="1"/>
  <c r="BB17" i="1" s="1"/>
  <c r="BA18" i="1"/>
  <c r="BB18" i="1" s="1"/>
  <c r="BA19" i="1"/>
  <c r="BB19" i="1" s="1"/>
  <c r="BA20" i="1"/>
  <c r="BB20" i="1" s="1"/>
  <c r="BA21" i="1"/>
  <c r="BB21" i="1" s="1"/>
  <c r="BA22" i="1"/>
  <c r="BB22" i="1" s="1"/>
  <c r="BA23" i="1"/>
  <c r="BB23" i="1" s="1"/>
  <c r="BA24" i="1"/>
  <c r="BB24" i="1" s="1"/>
  <c r="BA25" i="1"/>
  <c r="BB25" i="1" s="1"/>
  <c r="BA26" i="1"/>
  <c r="BB26" i="1" s="1"/>
  <c r="BA27" i="1"/>
  <c r="BB27" i="1" s="1"/>
  <c r="BA28" i="1"/>
  <c r="BB28" i="1" s="1"/>
  <c r="BA29" i="1"/>
  <c r="BB29" i="1" s="1"/>
  <c r="BA30" i="1"/>
  <c r="BB30" i="1" s="1"/>
  <c r="BA31" i="1"/>
  <c r="BB31" i="1" s="1"/>
  <c r="BA32" i="1"/>
  <c r="BB32" i="1" s="1"/>
  <c r="BA33" i="1"/>
  <c r="BB33" i="1" s="1"/>
  <c r="BA34" i="1"/>
  <c r="BB34" i="1" s="1"/>
  <c r="BA35" i="1"/>
  <c r="BB35" i="1" s="1"/>
  <c r="BA36" i="1"/>
  <c r="BB36" i="1" s="1"/>
  <c r="BA37" i="1"/>
  <c r="BB37" i="1" s="1"/>
  <c r="BA38" i="1"/>
  <c r="BB38" i="1" s="1"/>
  <c r="BA39" i="1"/>
  <c r="BB39" i="1" s="1"/>
  <c r="BA40" i="1"/>
  <c r="BB40" i="1" s="1"/>
  <c r="BA41" i="1"/>
  <c r="BB41" i="1" s="1"/>
  <c r="BA42" i="1"/>
  <c r="BB42" i="1" s="1"/>
  <c r="BA43" i="1"/>
  <c r="BB43" i="1" s="1"/>
  <c r="BA44" i="1"/>
  <c r="BB44" i="1" s="1"/>
  <c r="BA45" i="1"/>
  <c r="BB45" i="1" s="1"/>
  <c r="BA46" i="1"/>
  <c r="BB46" i="1" s="1"/>
  <c r="BA47" i="1"/>
  <c r="BB47" i="1" s="1"/>
  <c r="BA48" i="1"/>
  <c r="BB48" i="1" s="1"/>
  <c r="BA49" i="1"/>
  <c r="BB49" i="1" s="1"/>
  <c r="BA50" i="1"/>
  <c r="BB50" i="1" s="1"/>
  <c r="BA2" i="1"/>
  <c r="BB2" i="1" s="1"/>
  <c r="AW3" i="1"/>
  <c r="AX3" i="1" s="1"/>
  <c r="AW4" i="1"/>
  <c r="AX4" i="1" s="1"/>
  <c r="AW5" i="1"/>
  <c r="AX5" i="1" s="1"/>
  <c r="AW6" i="1"/>
  <c r="AX6" i="1" s="1"/>
  <c r="AW7" i="1"/>
  <c r="AX7" i="1" s="1"/>
  <c r="AW8" i="1"/>
  <c r="AX8" i="1" s="1"/>
  <c r="AW9" i="1"/>
  <c r="AX9" i="1" s="1"/>
  <c r="AW10" i="1"/>
  <c r="AX10" i="1" s="1"/>
  <c r="AW11" i="1"/>
  <c r="AX11" i="1" s="1"/>
  <c r="AW12" i="1"/>
  <c r="AX12" i="1" s="1"/>
  <c r="AW13" i="1"/>
  <c r="AX13" i="1" s="1"/>
  <c r="AW14" i="1"/>
  <c r="AX14" i="1" s="1"/>
  <c r="AW15" i="1"/>
  <c r="AX15" i="1" s="1"/>
  <c r="AW16" i="1"/>
  <c r="AX16" i="1" s="1"/>
  <c r="AW17" i="1"/>
  <c r="AX17" i="1" s="1"/>
  <c r="AW18" i="1"/>
  <c r="AX18" i="1" s="1"/>
  <c r="AW19" i="1"/>
  <c r="AX19" i="1" s="1"/>
  <c r="AW20" i="1"/>
  <c r="AX20" i="1" s="1"/>
  <c r="AW21" i="1"/>
  <c r="AX21" i="1" s="1"/>
  <c r="AW22" i="1"/>
  <c r="AX22" i="1" s="1"/>
  <c r="AW23" i="1"/>
  <c r="AX23" i="1" s="1"/>
  <c r="AW24" i="1"/>
  <c r="AX24" i="1" s="1"/>
  <c r="AW25" i="1"/>
  <c r="AX25" i="1" s="1"/>
  <c r="AW26" i="1"/>
  <c r="AX26" i="1" s="1"/>
  <c r="AW27" i="1"/>
  <c r="AX27" i="1" s="1"/>
  <c r="AW28" i="1"/>
  <c r="AX28" i="1" s="1"/>
  <c r="AW29" i="1"/>
  <c r="AX29" i="1" s="1"/>
  <c r="AW30" i="1"/>
  <c r="AX30" i="1" s="1"/>
  <c r="AW31" i="1"/>
  <c r="AX31" i="1" s="1"/>
  <c r="AW32" i="1"/>
  <c r="AX32" i="1" s="1"/>
  <c r="AW33" i="1"/>
  <c r="AX33" i="1" s="1"/>
  <c r="AW34" i="1"/>
  <c r="AX34" i="1" s="1"/>
  <c r="AW35" i="1"/>
  <c r="AX35" i="1" s="1"/>
  <c r="AW36" i="1"/>
  <c r="AX36" i="1" s="1"/>
  <c r="AW37" i="1"/>
  <c r="AX37" i="1" s="1"/>
  <c r="AW38" i="1"/>
  <c r="AX38" i="1" s="1"/>
  <c r="AW39" i="1"/>
  <c r="AX39" i="1" s="1"/>
  <c r="AW40" i="1"/>
  <c r="AX40" i="1" s="1"/>
  <c r="AW41" i="1"/>
  <c r="AX41" i="1" s="1"/>
  <c r="AW42" i="1"/>
  <c r="AX42" i="1" s="1"/>
  <c r="AW43" i="1"/>
  <c r="AX43" i="1" s="1"/>
  <c r="AW44" i="1"/>
  <c r="AX44" i="1" s="1"/>
  <c r="AW45" i="1"/>
  <c r="AX45" i="1" s="1"/>
  <c r="AW46" i="1"/>
  <c r="AX46" i="1" s="1"/>
  <c r="AW47" i="1"/>
  <c r="AX47" i="1" s="1"/>
  <c r="AW48" i="1"/>
  <c r="AX48" i="1" s="1"/>
  <c r="AW49" i="1"/>
  <c r="AX49" i="1" s="1"/>
  <c r="AW50" i="1"/>
  <c r="AX50" i="1" s="1"/>
  <c r="AW2" i="1"/>
  <c r="AX2" i="1" s="1"/>
  <c r="AS3" i="1"/>
  <c r="AT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2" i="1"/>
  <c r="AT2" i="1" s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2" i="1"/>
  <c r="AN2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2" i="1"/>
  <c r="AG3" i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2" i="1"/>
  <c r="AH2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2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2" i="1"/>
  <c r="AB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X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H38" i="1"/>
  <c r="H11" i="1"/>
  <c r="H32" i="1"/>
  <c r="H6" i="1"/>
  <c r="H50" i="1"/>
  <c r="H21" i="1"/>
  <c r="H44" i="1"/>
  <c r="H22" i="1"/>
  <c r="H10" i="1"/>
  <c r="H39" i="1"/>
  <c r="H15" i="1"/>
  <c r="H20" i="1"/>
  <c r="H25" i="1"/>
  <c r="H13" i="1"/>
  <c r="H9" i="1"/>
  <c r="H30" i="1"/>
  <c r="H16" i="1"/>
  <c r="H26" i="1"/>
  <c r="H48" i="1"/>
  <c r="H35" i="1"/>
  <c r="H23" i="1"/>
  <c r="H42" i="1"/>
  <c r="H47" i="1"/>
  <c r="H4" i="1"/>
  <c r="H2" i="1"/>
  <c r="H29" i="1"/>
  <c r="H3" i="1"/>
  <c r="H36" i="1"/>
  <c r="H33" i="1"/>
  <c r="H43" i="1"/>
  <c r="H45" i="1"/>
  <c r="H28" i="1"/>
  <c r="H24" i="1"/>
  <c r="H46" i="1"/>
  <c r="H34" i="1"/>
  <c r="H49" i="1"/>
  <c r="H18" i="1"/>
  <c r="H7" i="1"/>
  <c r="H8" i="1"/>
  <c r="H19" i="1"/>
  <c r="H12" i="1"/>
  <c r="H40" i="1"/>
  <c r="H31" i="1"/>
  <c r="H17" i="1"/>
  <c r="H5" i="1"/>
  <c r="H14" i="1"/>
  <c r="H27" i="1"/>
  <c r="H37" i="1"/>
  <c r="H41" i="1"/>
  <c r="E38" i="1"/>
  <c r="E11" i="1"/>
  <c r="E32" i="1"/>
  <c r="E6" i="1"/>
  <c r="E50" i="1"/>
  <c r="E21" i="1"/>
  <c r="E44" i="1"/>
  <c r="E22" i="1"/>
  <c r="E10" i="1"/>
  <c r="E39" i="1"/>
  <c r="E15" i="1"/>
  <c r="E20" i="1"/>
  <c r="E25" i="1"/>
  <c r="E13" i="1"/>
  <c r="E9" i="1"/>
  <c r="E30" i="1"/>
  <c r="E16" i="1"/>
  <c r="E26" i="1"/>
  <c r="E48" i="1"/>
  <c r="E35" i="1"/>
  <c r="E23" i="1"/>
  <c r="E42" i="1"/>
  <c r="E47" i="1"/>
  <c r="E4" i="1"/>
  <c r="E2" i="1"/>
  <c r="E29" i="1"/>
  <c r="E3" i="1"/>
  <c r="E36" i="1"/>
  <c r="E33" i="1"/>
  <c r="E43" i="1"/>
  <c r="E45" i="1"/>
  <c r="E28" i="1"/>
  <c r="E24" i="1"/>
  <c r="E46" i="1"/>
  <c r="E34" i="1"/>
  <c r="E49" i="1"/>
  <c r="E18" i="1"/>
  <c r="E7" i="1"/>
  <c r="E8" i="1"/>
  <c r="E19" i="1"/>
  <c r="E12" i="1"/>
  <c r="E40" i="1"/>
  <c r="E31" i="1"/>
  <c r="E17" i="1"/>
  <c r="E5" i="1"/>
  <c r="E14" i="1"/>
  <c r="E27" i="1"/>
  <c r="E37" i="1"/>
  <c r="E41" i="1"/>
  <c r="X47" i="1" l="1"/>
  <c r="X43" i="1"/>
  <c r="X39" i="1"/>
  <c r="X35" i="1"/>
  <c r="X31" i="1"/>
  <c r="X27" i="1"/>
  <c r="X23" i="1"/>
  <c r="X19" i="1"/>
  <c r="X15" i="1"/>
  <c r="X11" i="1"/>
  <c r="X7" i="1"/>
  <c r="X3" i="1"/>
  <c r="X50" i="1"/>
  <c r="X46" i="1"/>
  <c r="X42" i="1"/>
  <c r="X38" i="1"/>
  <c r="X34" i="1"/>
  <c r="X30" i="1"/>
  <c r="X26" i="1"/>
  <c r="X22" i="1"/>
  <c r="X18" i="1"/>
  <c r="X14" i="1"/>
  <c r="X10" i="1"/>
  <c r="X6" i="1"/>
  <c r="X49" i="1"/>
  <c r="X45" i="1"/>
  <c r="X41" i="1"/>
  <c r="X37" i="1"/>
  <c r="X33" i="1"/>
  <c r="X29" i="1"/>
  <c r="X25" i="1"/>
  <c r="X21" i="1"/>
  <c r="X17" i="1"/>
  <c r="X13" i="1"/>
  <c r="X9" i="1"/>
  <c r="X5" i="1"/>
  <c r="X48" i="1"/>
  <c r="X44" i="1"/>
  <c r="X40" i="1"/>
  <c r="X36" i="1"/>
  <c r="X32" i="1"/>
  <c r="X28" i="1"/>
  <c r="X24" i="1"/>
  <c r="X20" i="1"/>
  <c r="X16" i="1"/>
  <c r="X12" i="1"/>
  <c r="X8" i="1"/>
  <c r="X4" i="1"/>
  <c r="AN49" i="1"/>
  <c r="AN45" i="1"/>
  <c r="AN41" i="1"/>
  <c r="AN37" i="1"/>
  <c r="AN33" i="1"/>
  <c r="AN29" i="1"/>
  <c r="AN25" i="1"/>
  <c r="AN21" i="1"/>
  <c r="AN17" i="1"/>
  <c r="AN13" i="1"/>
  <c r="AN9" i="1"/>
  <c r="AN5" i="1"/>
  <c r="AN48" i="1"/>
  <c r="AN44" i="1"/>
  <c r="AN40" i="1"/>
  <c r="AN36" i="1"/>
  <c r="AN32" i="1"/>
  <c r="AN28" i="1"/>
  <c r="AN24" i="1"/>
  <c r="AN20" i="1"/>
  <c r="AN16" i="1"/>
  <c r="AN12" i="1"/>
  <c r="AN8" i="1"/>
  <c r="AN4" i="1"/>
  <c r="AN47" i="1"/>
  <c r="AN43" i="1"/>
  <c r="AN39" i="1"/>
  <c r="AN35" i="1"/>
  <c r="AN31" i="1"/>
  <c r="AN27" i="1"/>
  <c r="AN23" i="1"/>
  <c r="AN19" i="1"/>
  <c r="AN15" i="1"/>
  <c r="AN11" i="1"/>
  <c r="AN7" i="1"/>
  <c r="AN3" i="1"/>
  <c r="AN50" i="1"/>
  <c r="AN46" i="1"/>
  <c r="AN42" i="1"/>
  <c r="AN38" i="1"/>
  <c r="AN34" i="1"/>
  <c r="AN30" i="1"/>
  <c r="AN26" i="1"/>
  <c r="AN22" i="1"/>
  <c r="AN18" i="1"/>
  <c r="AN14" i="1"/>
  <c r="AN10" i="1"/>
  <c r="AN6" i="1"/>
</calcChain>
</file>

<file path=xl/sharedStrings.xml><?xml version="1.0" encoding="utf-8"?>
<sst xmlns="http://schemas.openxmlformats.org/spreadsheetml/2006/main" count="152" uniqueCount="131">
  <si>
    <t>Player</t>
  </si>
  <si>
    <t>Team</t>
  </si>
  <si>
    <t>Age</t>
  </si>
  <si>
    <t>Minutes played</t>
  </si>
  <si>
    <t>Assists</t>
  </si>
  <si>
    <t>xA</t>
  </si>
  <si>
    <t>Def duels per 90</t>
  </si>
  <si>
    <t>Def duels won %</t>
  </si>
  <si>
    <t>Interceptions per 90</t>
  </si>
  <si>
    <t>Non-penalty goals</t>
  </si>
  <si>
    <t>Non-penalty goals per 90</t>
  </si>
  <si>
    <t>Shots per 90</t>
  </si>
  <si>
    <t>Assists per 90</t>
  </si>
  <si>
    <t>Crosses per 90</t>
  </si>
  <si>
    <t>Dribbles per 90</t>
  </si>
  <si>
    <t>Dribbles succ. %</t>
  </si>
  <si>
    <t>Progressive runs per 90</t>
  </si>
  <si>
    <t>Passes per 90</t>
  </si>
  <si>
    <t>Passes acc. %</t>
  </si>
  <si>
    <t>xA per 90</t>
  </si>
  <si>
    <t>Second assists per 90</t>
  </si>
  <si>
    <t>Third assists per 90</t>
  </si>
  <si>
    <t>Key passes per 90</t>
  </si>
  <si>
    <t>Thru passes per 90</t>
  </si>
  <si>
    <t>Thru passes acc. %</t>
  </si>
  <si>
    <t>Deep completed passes per 90</t>
  </si>
  <si>
    <t>Deep completed passes acc. %</t>
  </si>
  <si>
    <t>Deep completed crosses per 90</t>
  </si>
  <si>
    <t>Deep completed crosses acc. %</t>
  </si>
  <si>
    <t>G. Roberts</t>
  </si>
  <si>
    <t>Wigan Athletic</t>
  </si>
  <si>
    <t>G. Massey</t>
  </si>
  <si>
    <t>J. Windass</t>
  </si>
  <si>
    <t>M. Phillips</t>
  </si>
  <si>
    <t>West Bromwich Albion</t>
  </si>
  <si>
    <t>B. Celina</t>
  </si>
  <si>
    <t>Swansea City</t>
  </si>
  <si>
    <t>N. Dyer</t>
  </si>
  <si>
    <t>D. James</t>
  </si>
  <si>
    <t>Stoke City</t>
  </si>
  <si>
    <t>Bojan Krkíc</t>
  </si>
  <si>
    <t>Sheffield Wednesday</t>
  </si>
  <si>
    <t>A. Reach</t>
  </si>
  <si>
    <t>J. Taylor</t>
  </si>
  <si>
    <t>Rotherham United</t>
  </si>
  <si>
    <t>J. Newell</t>
  </si>
  <si>
    <t>A. Forde</t>
  </si>
  <si>
    <t>R. Williams</t>
  </si>
  <si>
    <t>G. McCleary</t>
  </si>
  <si>
    <t>Reading</t>
  </si>
  <si>
    <t>J. Swift</t>
  </si>
  <si>
    <t>L. Freeman</t>
  </si>
  <si>
    <t>Queens Park Rangers</t>
  </si>
  <si>
    <t>B. Osayi-Samuel</t>
  </si>
  <si>
    <t>T. Barkhuizen</t>
  </si>
  <si>
    <t>Preston North End</t>
  </si>
  <si>
    <t>C. Robinson</t>
  </si>
  <si>
    <t>Gil Dias</t>
  </si>
  <si>
    <t>Olympiakos Piraeus</t>
  </si>
  <si>
    <t>Nottingham Forest</t>
  </si>
  <si>
    <t>M. Cash</t>
  </si>
  <si>
    <t>Norwich City</t>
  </si>
  <si>
    <t>B. Marshall</t>
  </si>
  <si>
    <t>E. Buendía</t>
  </si>
  <si>
    <t>T. Cantwell</t>
  </si>
  <si>
    <t>J. Wallace</t>
  </si>
  <si>
    <t>Millwall</t>
  </si>
  <si>
    <t>S. Ferguson</t>
  </si>
  <si>
    <t>A. Fletcher</t>
  </si>
  <si>
    <t>Middlesbrough</t>
  </si>
  <si>
    <t>S. Downing</t>
  </si>
  <si>
    <t>J. Harrison</t>
  </si>
  <si>
    <t>Manchester City</t>
  </si>
  <si>
    <t>H. Wilson</t>
  </si>
  <si>
    <t>Liverpool Res.</t>
  </si>
  <si>
    <t>M. Braithwaite</t>
  </si>
  <si>
    <t>Leganés</t>
  </si>
  <si>
    <t>Leeds United</t>
  </si>
  <si>
    <t>Pablo Hernández</t>
  </si>
  <si>
    <t>J. Nolan</t>
  </si>
  <si>
    <t>Ipswich Town</t>
  </si>
  <si>
    <t>Hull City</t>
  </si>
  <si>
    <t>J. Bowen</t>
  </si>
  <si>
    <t>K. Palmer</t>
  </si>
  <si>
    <t>Chelsea U23</t>
  </si>
  <si>
    <t>J. Paterson</t>
  </si>
  <si>
    <t>Bristol City</t>
  </si>
  <si>
    <t>C. O'Dowda</t>
  </si>
  <si>
    <t>M. Odubajo</t>
  </si>
  <si>
    <t>Brentford</t>
  </si>
  <si>
    <t>G. O'Neil</t>
  </si>
  <si>
    <t>Bolton Wanderers</t>
  </si>
  <si>
    <t>C. Noone</t>
  </si>
  <si>
    <t>J. Vela</t>
  </si>
  <si>
    <t>E. Oztumer</t>
  </si>
  <si>
    <t>J. Rothwell</t>
  </si>
  <si>
    <t>Blackburn Rovers</t>
  </si>
  <si>
    <t>B. Dack</t>
  </si>
  <si>
    <t>C. Conway</t>
  </si>
  <si>
    <t>A. Armstrong</t>
  </si>
  <si>
    <t>Jota Peleteiro</t>
  </si>
  <si>
    <t>Birmingham City</t>
  </si>
  <si>
    <t>A. Adomah</t>
  </si>
  <si>
    <t>Aston Villa</t>
  </si>
  <si>
    <t>AFC Bournemouth</t>
  </si>
  <si>
    <t>C. Mahoney</t>
  </si>
  <si>
    <t>90s</t>
  </si>
  <si>
    <t>xA performance</t>
  </si>
  <si>
    <t>%</t>
  </si>
  <si>
    <t>Succ Crosses</t>
  </si>
  <si>
    <t>Succ Dribb</t>
  </si>
  <si>
    <t>Succ Pass</t>
  </si>
  <si>
    <t>SC</t>
  </si>
  <si>
    <t xml:space="preserve">THRU BALL </t>
  </si>
  <si>
    <t>Comp DP</t>
  </si>
  <si>
    <t>Comp DC</t>
  </si>
  <si>
    <t>Def duels per 90 rank</t>
  </si>
  <si>
    <t>Def duels won rank</t>
  </si>
  <si>
    <t>Interceptions per 90 rank</t>
  </si>
  <si>
    <t>Non-penalty goals per 90 rank</t>
  </si>
  <si>
    <t>Shots per 90 rank</t>
  </si>
  <si>
    <t>Crosses rank</t>
  </si>
  <si>
    <t>Succ Crosses rank</t>
  </si>
  <si>
    <t>Succ Dribb rank</t>
  </si>
  <si>
    <t>Progressive runs per 90 rank</t>
  </si>
  <si>
    <t>Succ Pass rank</t>
  </si>
  <si>
    <t>xA rank</t>
  </si>
  <si>
    <t>Key passes per 90 rank</t>
  </si>
  <si>
    <t>Through p90 rank</t>
  </si>
  <si>
    <t>Comp DP rank</t>
  </si>
  <si>
    <t>Comp DC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</si>
</sst>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1"/>
  <sheetViews>
    <sheetView tabSelected="1" showOutlineSymbols="0" showWhiteSpace="0" workbookViewId="0">
      <selection activeCell="B58" sqref="B58"/>
    </sheetView>
  </sheetViews>
  <sheetFormatPr defaultRowHeight="14.25" x14ac:dyDescent="0.2"/>
  <cols>
    <col min="1" max="1" width="16.25" bestFit="1" customWidth="1"/>
    <col min="2" max="2" width="17.375" bestFit="1" customWidth="1"/>
    <col min="3" max="3" width="6.375" bestFit="1" customWidth="1"/>
    <col min="4" max="4" width="13" bestFit="1" customWidth="1"/>
    <col min="5" max="5" width="13" customWidth="1"/>
    <col min="6" max="6" width="5.25" bestFit="1" customWidth="1"/>
    <col min="7" max="7" width="7.5" bestFit="1" customWidth="1"/>
    <col min="8" max="8" width="16.125" customWidth="1"/>
    <col min="9" max="9" width="16.25" bestFit="1" customWidth="1"/>
    <col min="10" max="10" width="8.5" customWidth="1"/>
    <col min="11" max="11" width="16.25" bestFit="1" customWidth="1"/>
    <col min="12" max="12" width="6.5" customWidth="1"/>
    <col min="13" max="13" width="16.25" bestFit="1" customWidth="1"/>
    <col min="14" max="14" width="8.875" customWidth="1"/>
    <col min="15" max="15" width="15.5" bestFit="1" customWidth="1"/>
    <col min="16" max="16" width="20.75" bestFit="1" customWidth="1"/>
    <col min="17" max="17" width="11.875" customWidth="1"/>
    <col min="18" max="18" width="13" bestFit="1" customWidth="1"/>
    <col min="19" max="19" width="13" customWidth="1"/>
    <col min="20" max="20" width="12.5" bestFit="1" customWidth="1"/>
    <col min="21" max="21" width="13" bestFit="1" customWidth="1"/>
    <col min="22" max="22" width="9.75" bestFit="1" customWidth="1"/>
    <col min="23" max="24" width="14.375" customWidth="1"/>
    <col min="25" max="25" width="14.125" hidden="1" customWidth="1"/>
    <col min="26" max="26" width="14.875" hidden="1" customWidth="1"/>
    <col min="27" max="28" width="11.875" customWidth="1"/>
    <col min="29" max="29" width="19.625" bestFit="1" customWidth="1"/>
    <col min="30" max="30" width="12.875" customWidth="1"/>
    <col min="31" max="31" width="12.75" hidden="1" customWidth="1"/>
    <col min="32" max="32" width="13.375" hidden="1" customWidth="1"/>
    <col min="33" max="34" width="12" customWidth="1"/>
    <col min="35" max="35" width="10.75" bestFit="1" customWidth="1"/>
    <col min="36" max="36" width="10.75" customWidth="1"/>
    <col min="37" max="37" width="16.25" bestFit="1" customWidth="1"/>
    <col min="38" max="38" width="17.25" bestFit="1" customWidth="1"/>
    <col min="39" max="40" width="14.125" customWidth="1"/>
    <col min="41" max="41" width="16.25" bestFit="1" customWidth="1"/>
    <col min="42" max="42" width="16.25" customWidth="1"/>
    <col min="43" max="43" width="16.25" bestFit="1" customWidth="1"/>
    <col min="44" max="44" width="17.5" bestFit="1" customWidth="1"/>
    <col min="45" max="46" width="13" customWidth="1"/>
    <col min="47" max="47" width="26.875" hidden="1" customWidth="1"/>
    <col min="48" max="48" width="27.375" hidden="1" customWidth="1"/>
    <col min="49" max="49" width="16.625" customWidth="1"/>
    <col min="50" max="50" width="14.125" customWidth="1"/>
    <col min="51" max="51" width="27.5" bestFit="1" customWidth="1"/>
    <col min="52" max="52" width="28" bestFit="1" customWidth="1"/>
    <col min="53" max="53" width="16.375" customWidth="1"/>
  </cols>
  <sheetData>
    <row r="1" spans="1:54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4</v>
      </c>
      <c r="G1" t="s">
        <v>5</v>
      </c>
      <c r="H1" t="s">
        <v>107</v>
      </c>
      <c r="I1" t="s">
        <v>6</v>
      </c>
      <c r="J1" t="s">
        <v>116</v>
      </c>
      <c r="K1" t="s">
        <v>7</v>
      </c>
      <c r="L1" t="s">
        <v>117</v>
      </c>
      <c r="M1" t="s">
        <v>8</v>
      </c>
      <c r="N1" t="s">
        <v>118</v>
      </c>
      <c r="O1" t="s">
        <v>9</v>
      </c>
      <c r="P1" t="s">
        <v>10</v>
      </c>
      <c r="Q1" t="s">
        <v>119</v>
      </c>
      <c r="R1" t="s">
        <v>11</v>
      </c>
      <c r="S1" t="s">
        <v>120</v>
      </c>
      <c r="T1" t="s">
        <v>12</v>
      </c>
      <c r="U1" t="s">
        <v>13</v>
      </c>
      <c r="V1" t="s">
        <v>121</v>
      </c>
      <c r="W1" t="s">
        <v>109</v>
      </c>
      <c r="X1" t="s">
        <v>122</v>
      </c>
      <c r="Y1" t="s">
        <v>14</v>
      </c>
      <c r="Z1" t="s">
        <v>15</v>
      </c>
      <c r="AA1" t="s">
        <v>110</v>
      </c>
      <c r="AB1" t="s">
        <v>123</v>
      </c>
      <c r="AC1" t="s">
        <v>16</v>
      </c>
      <c r="AD1" t="s">
        <v>124</v>
      </c>
      <c r="AE1" t="s">
        <v>17</v>
      </c>
      <c r="AF1" t="s">
        <v>18</v>
      </c>
      <c r="AG1" t="s">
        <v>111</v>
      </c>
      <c r="AH1" t="s">
        <v>125</v>
      </c>
      <c r="AI1" t="s">
        <v>19</v>
      </c>
      <c r="AJ1" t="s">
        <v>126</v>
      </c>
      <c r="AK1" t="s">
        <v>20</v>
      </c>
      <c r="AL1" t="s">
        <v>21</v>
      </c>
      <c r="AM1" t="s">
        <v>112</v>
      </c>
      <c r="AN1" t="s">
        <v>108</v>
      </c>
      <c r="AO1" t="s">
        <v>22</v>
      </c>
      <c r="AP1" t="s">
        <v>127</v>
      </c>
      <c r="AQ1" t="s">
        <v>23</v>
      </c>
      <c r="AR1" t="s">
        <v>24</v>
      </c>
      <c r="AS1" t="s">
        <v>113</v>
      </c>
      <c r="AT1" t="s">
        <v>128</v>
      </c>
      <c r="AU1" t="s">
        <v>25</v>
      </c>
      <c r="AV1" t="s">
        <v>26</v>
      </c>
      <c r="AW1" t="s">
        <v>114</v>
      </c>
      <c r="AX1" t="s">
        <v>129</v>
      </c>
      <c r="AY1" t="s">
        <v>27</v>
      </c>
      <c r="AZ1" t="s">
        <v>28</v>
      </c>
      <c r="BA1" t="s">
        <v>115</v>
      </c>
      <c r="BB1" t="s">
        <v>130</v>
      </c>
    </row>
    <row r="2" spans="1:54" ht="15.75" customHeight="1" x14ac:dyDescent="0.2">
      <c r="A2" t="s">
        <v>67</v>
      </c>
      <c r="B2" t="s">
        <v>66</v>
      </c>
      <c r="C2">
        <v>28</v>
      </c>
      <c r="D2">
        <v>2677</v>
      </c>
      <c r="E2">
        <f t="shared" ref="E2:E33" si="0">D2/90</f>
        <v>29.744444444444444</v>
      </c>
      <c r="F2">
        <v>3</v>
      </c>
      <c r="G2">
        <v>8.3699999999999992</v>
      </c>
      <c r="H2">
        <f t="shared" ref="H2:H33" si="1">F2-G2</f>
        <v>-5.3699999999999992</v>
      </c>
      <c r="I2">
        <v>4.4000000000000004</v>
      </c>
      <c r="J2">
        <f>_xlfn.PERCENTRANK.EXC($I$2:$I$91,I2,3)*100</f>
        <v>26</v>
      </c>
      <c r="K2">
        <v>13.74</v>
      </c>
      <c r="L2">
        <f>_xlfn.PERCENTRANK.EXC($K$2:$K$91,K2,3)*100</f>
        <v>30</v>
      </c>
      <c r="M2">
        <v>2.69</v>
      </c>
      <c r="N2">
        <f>_xlfn.PERCENTRANK.EXC($M$2:$M$91,M2,3)*100</f>
        <v>46</v>
      </c>
      <c r="O2">
        <v>1</v>
      </c>
      <c r="P2">
        <v>0.03</v>
      </c>
      <c r="Q2">
        <f>_xlfn.PERCENTRANK.EXC($P$2:$P$91,P2,3)*100</f>
        <v>16</v>
      </c>
      <c r="R2">
        <v>0.47</v>
      </c>
      <c r="S2">
        <f>_xlfn.PERCENTRANK.EXC($R$2:$R$91,R2,3)*100</f>
        <v>2</v>
      </c>
      <c r="T2">
        <v>0.1</v>
      </c>
      <c r="U2">
        <v>4.71</v>
      </c>
      <c r="V2">
        <v>40</v>
      </c>
      <c r="W2" s="1">
        <f>U2*V2/100</f>
        <v>1.8840000000000001</v>
      </c>
      <c r="X2" s="1">
        <f>_xlfn.PERCENTRANK.EXC($W$2:$W$91,W2,3)*100</f>
        <v>92</v>
      </c>
      <c r="Y2">
        <v>2.3199999999999998</v>
      </c>
      <c r="Z2">
        <v>81.16</v>
      </c>
      <c r="AA2" s="1">
        <f>Y2*Z2/100</f>
        <v>1.8829119999999997</v>
      </c>
      <c r="AB2" s="1">
        <f>_xlfn.PERCENTRANK.EXC($AA$2:$AA$91,AA2,3)*100</f>
        <v>10</v>
      </c>
      <c r="AC2">
        <v>0.61</v>
      </c>
      <c r="AD2" s="1">
        <f>_xlfn.PERCENTRANK.EXC($AC$2:$AC$91,AC2,3)*100</f>
        <v>10</v>
      </c>
      <c r="AE2">
        <v>24.58</v>
      </c>
      <c r="AF2">
        <v>71.680000000000007</v>
      </c>
      <c r="AG2" s="1">
        <f>AE2*AF2/100</f>
        <v>17.618944000000003</v>
      </c>
      <c r="AH2" s="1">
        <f>_xlfn.PERCENTRANK.EXC($AG$2:$AG$91,AG2,3)*100</f>
        <v>30</v>
      </c>
      <c r="AI2">
        <v>0.28000000000000003</v>
      </c>
      <c r="AJ2" s="1">
        <f>_xlfn.PERCENTRANK.EXC($AI$2:$AI$91,AI2,3)*100</f>
        <v>96</v>
      </c>
      <c r="AK2">
        <v>0.03</v>
      </c>
      <c r="AL2">
        <v>0.03</v>
      </c>
      <c r="AM2">
        <f>SUM(AL2,AK2,T2)</f>
        <v>0.16</v>
      </c>
      <c r="AN2" s="1">
        <f>_xlfn.PERCENTRANK.EXC($AM$2:$AM$91,AM2,3)*100</f>
        <v>60</v>
      </c>
      <c r="AO2">
        <v>0.5</v>
      </c>
      <c r="AP2" s="1">
        <f>_xlfn.PERCENTRANK.EXC($AO$2:$AO$91,AO2,3)*100</f>
        <v>74</v>
      </c>
      <c r="AQ2">
        <v>0.34</v>
      </c>
      <c r="AR2">
        <v>30</v>
      </c>
      <c r="AS2" s="1">
        <f>AQ2*AR2/100</f>
        <v>0.10200000000000001</v>
      </c>
      <c r="AT2" s="1">
        <f>_xlfn.PERCENTRANK.EXC($AS$2:$AS$91,AS2,3)*100</f>
        <v>20</v>
      </c>
      <c r="AU2">
        <v>0.47</v>
      </c>
      <c r="AV2">
        <v>71.430000000000007</v>
      </c>
      <c r="AW2" s="1">
        <f>AU2*AV2/100</f>
        <v>0.33572099999999999</v>
      </c>
      <c r="AX2" s="1">
        <f>_xlfn.PERCENTRANK.EXC($AW$2:$AW$91,AW2,3)*100</f>
        <v>6</v>
      </c>
      <c r="AY2">
        <v>1.82</v>
      </c>
      <c r="AZ2">
        <v>98.15</v>
      </c>
      <c r="BA2" s="1">
        <f>AY2*AZ2/100</f>
        <v>1.7863300000000002</v>
      </c>
      <c r="BB2" s="1">
        <f>_xlfn.PERCENTRANK.EXC($BA$2:$BA$91,BA2,3)*100</f>
        <v>92</v>
      </c>
    </row>
    <row r="3" spans="1:54" ht="15.75" customHeight="1" x14ac:dyDescent="0.2">
      <c r="A3" t="s">
        <v>70</v>
      </c>
      <c r="B3" t="s">
        <v>69</v>
      </c>
      <c r="C3">
        <v>34</v>
      </c>
      <c r="D3">
        <v>2507</v>
      </c>
      <c r="E3">
        <f t="shared" si="0"/>
        <v>27.855555555555554</v>
      </c>
      <c r="F3">
        <v>1</v>
      </c>
      <c r="G3">
        <v>5.22</v>
      </c>
      <c r="H3">
        <f t="shared" si="1"/>
        <v>-4.22</v>
      </c>
      <c r="I3">
        <v>3.3</v>
      </c>
      <c r="J3">
        <f t="shared" ref="J3:J66" si="2">_xlfn.PERCENTRANK.EXC($I$2:$I$91,I3,3)*100</f>
        <v>6</v>
      </c>
      <c r="K3">
        <v>14.13</v>
      </c>
      <c r="L3">
        <f t="shared" ref="L3:L66" si="3">_xlfn.PERCENTRANK.EXC($K$2:$K$91,K3,3)*100</f>
        <v>38</v>
      </c>
      <c r="M3">
        <v>2.94</v>
      </c>
      <c r="N3">
        <f t="shared" ref="N3:N66" si="4">_xlfn.PERCENTRANK.EXC($M$2:$M$91,M3,3)*100</f>
        <v>60</v>
      </c>
      <c r="O3">
        <v>2</v>
      </c>
      <c r="P3">
        <v>7.0000000000000007E-2</v>
      </c>
      <c r="Q3">
        <f t="shared" ref="Q3:Q66" si="5">_xlfn.PERCENTRANK.EXC($P$2:$P$91,P3,3)*100</f>
        <v>28.000000000000004</v>
      </c>
      <c r="R3">
        <v>1.65</v>
      </c>
      <c r="S3">
        <f t="shared" ref="S3:S66" si="6">_xlfn.PERCENTRANK.EXC($R$2:$R$91,R3,3)*100</f>
        <v>52</v>
      </c>
      <c r="T3">
        <v>0.04</v>
      </c>
      <c r="U3">
        <v>4.5999999999999996</v>
      </c>
      <c r="V3">
        <v>37.5</v>
      </c>
      <c r="W3" s="1">
        <f t="shared" ref="W3:W66" si="7">U3*V3/100</f>
        <v>1.7250000000000001</v>
      </c>
      <c r="X3" s="1">
        <f t="shared" ref="X3:X66" si="8">_xlfn.PERCENTRANK.EXC($W$2:$W$91,W3,3)*100</f>
        <v>88</v>
      </c>
      <c r="Y3">
        <v>5.53</v>
      </c>
      <c r="Z3">
        <v>75.97</v>
      </c>
      <c r="AA3" s="1">
        <f t="shared" ref="AA3:AA66" si="9">Y3*Z3/100</f>
        <v>4.2011409999999998</v>
      </c>
      <c r="AB3" s="1">
        <f t="shared" ref="AB3:AB66" si="10">_xlfn.PERCENTRANK.EXC($AA$2:$AA$91,AA3,3)*100</f>
        <v>78</v>
      </c>
      <c r="AC3">
        <v>1.87</v>
      </c>
      <c r="AD3" s="1">
        <f t="shared" ref="AD3:AD66" si="11">_xlfn.PERCENTRANK.EXC($AC$2:$AC$91,AC3,3)*100</f>
        <v>64</v>
      </c>
      <c r="AE3">
        <v>34.28</v>
      </c>
      <c r="AF3">
        <v>78.95</v>
      </c>
      <c r="AG3" s="1">
        <f t="shared" ref="AG3:AG66" si="12">AE3*AF3/100</f>
        <v>27.064060000000005</v>
      </c>
      <c r="AH3" s="1">
        <f t="shared" ref="AH3:AH66" si="13">_xlfn.PERCENTRANK.EXC($AG$2:$AG$91,AG3,3)*100</f>
        <v>72</v>
      </c>
      <c r="AI3">
        <v>0.19</v>
      </c>
      <c r="AJ3" s="1">
        <f t="shared" ref="AJ3:AJ66" si="14">_xlfn.PERCENTRANK.EXC($AI$2:$AI$91,AI3,3)*100</f>
        <v>70</v>
      </c>
      <c r="AK3">
        <v>0.11</v>
      </c>
      <c r="AL3">
        <v>0</v>
      </c>
      <c r="AM3">
        <f t="shared" ref="AM3:AM66" si="15">SUM(AL3,AK3,T3)</f>
        <v>0.15</v>
      </c>
      <c r="AN3" s="1">
        <f t="shared" ref="AN3:AN66" si="16">_xlfn.PERCENTRANK.EXC($AM$2:$AM$91,AM3,3)*100</f>
        <v>48</v>
      </c>
      <c r="AO3">
        <v>0.54</v>
      </c>
      <c r="AP3" s="1">
        <f t="shared" ref="AP3:AP66" si="17">_xlfn.PERCENTRANK.EXC($AO$2:$AO$91,AO3,3)*100</f>
        <v>82</v>
      </c>
      <c r="AQ3">
        <v>0.47</v>
      </c>
      <c r="AR3">
        <v>53.85</v>
      </c>
      <c r="AS3" s="1">
        <f t="shared" ref="AS3:AS66" si="18">AQ3*AR3/100</f>
        <v>0.25309500000000001</v>
      </c>
      <c r="AT3" s="1">
        <f t="shared" ref="AT3:AT66" si="19">_xlfn.PERCENTRANK.EXC($AS$2:$AS$91,AS3,3)*100</f>
        <v>50</v>
      </c>
      <c r="AU3">
        <v>1.1100000000000001</v>
      </c>
      <c r="AV3">
        <v>87.1</v>
      </c>
      <c r="AW3" s="1">
        <f t="shared" ref="AW3:AW66" si="20">AU3*AV3/100</f>
        <v>0.96680999999999995</v>
      </c>
      <c r="AX3" s="1">
        <f t="shared" ref="AX3:AX66" si="21">_xlfn.PERCENTRANK.EXC($AW$2:$AW$91,AW3,3)*100</f>
        <v>52</v>
      </c>
      <c r="AY3">
        <v>1.79</v>
      </c>
      <c r="AZ3">
        <v>90</v>
      </c>
      <c r="BA3" s="1">
        <f t="shared" ref="BA3:BA66" si="22">AY3*AZ3/100</f>
        <v>1.611</v>
      </c>
      <c r="BB3" s="1">
        <f t="shared" ref="BB3:BB66" si="23">_xlfn.PERCENTRANK.EXC($BA$2:$BA$91,BA3,3)*100</f>
        <v>90</v>
      </c>
    </row>
    <row r="4" spans="1:54" ht="15.75" customHeight="1" x14ac:dyDescent="0.2">
      <c r="A4" t="s">
        <v>65</v>
      </c>
      <c r="B4" t="s">
        <v>66</v>
      </c>
      <c r="C4">
        <v>25</v>
      </c>
      <c r="D4">
        <v>3935</v>
      </c>
      <c r="E4">
        <f t="shared" si="0"/>
        <v>43.722222222222221</v>
      </c>
      <c r="F4">
        <v>2</v>
      </c>
      <c r="G4">
        <v>6.15</v>
      </c>
      <c r="H4">
        <f t="shared" si="1"/>
        <v>-4.1500000000000004</v>
      </c>
      <c r="I4">
        <v>6.11</v>
      </c>
      <c r="J4">
        <f t="shared" si="2"/>
        <v>60</v>
      </c>
      <c r="K4">
        <v>20.6</v>
      </c>
      <c r="L4">
        <f t="shared" si="3"/>
        <v>86</v>
      </c>
      <c r="M4">
        <v>2.33</v>
      </c>
      <c r="N4">
        <f t="shared" si="4"/>
        <v>24</v>
      </c>
      <c r="O4">
        <v>5</v>
      </c>
      <c r="P4">
        <v>0.11</v>
      </c>
      <c r="Q4">
        <f t="shared" si="5"/>
        <v>36</v>
      </c>
      <c r="R4">
        <v>1.56</v>
      </c>
      <c r="S4">
        <f t="shared" si="6"/>
        <v>50</v>
      </c>
      <c r="T4">
        <v>0.05</v>
      </c>
      <c r="U4">
        <v>6.27</v>
      </c>
      <c r="V4">
        <v>33.21</v>
      </c>
      <c r="W4" s="1">
        <f t="shared" si="7"/>
        <v>2.0822669999999999</v>
      </c>
      <c r="X4" s="1">
        <f t="shared" si="8"/>
        <v>98</v>
      </c>
      <c r="Y4">
        <v>6.22</v>
      </c>
      <c r="Z4">
        <v>65.44</v>
      </c>
      <c r="AA4" s="1">
        <f t="shared" si="9"/>
        <v>4.0703679999999993</v>
      </c>
      <c r="AB4" s="1">
        <f t="shared" si="10"/>
        <v>76</v>
      </c>
      <c r="AC4">
        <v>2.29</v>
      </c>
      <c r="AD4" s="1">
        <f t="shared" si="11"/>
        <v>82</v>
      </c>
      <c r="AE4">
        <v>34.1</v>
      </c>
      <c r="AF4">
        <v>66.930000000000007</v>
      </c>
      <c r="AG4" s="1">
        <f t="shared" si="12"/>
        <v>22.823130000000003</v>
      </c>
      <c r="AH4" s="1">
        <f t="shared" si="13"/>
        <v>60</v>
      </c>
      <c r="AI4">
        <v>0.14000000000000001</v>
      </c>
      <c r="AJ4" s="1">
        <f t="shared" si="14"/>
        <v>44</v>
      </c>
      <c r="AK4">
        <v>0.05</v>
      </c>
      <c r="AL4">
        <v>0.02</v>
      </c>
      <c r="AM4">
        <f t="shared" si="15"/>
        <v>0.12000000000000001</v>
      </c>
      <c r="AN4" s="1">
        <f t="shared" si="16"/>
        <v>40</v>
      </c>
      <c r="AO4">
        <v>0.39</v>
      </c>
      <c r="AP4" s="1">
        <f t="shared" si="17"/>
        <v>50</v>
      </c>
      <c r="AQ4">
        <v>0.89</v>
      </c>
      <c r="AR4">
        <v>33.33</v>
      </c>
      <c r="AS4" s="1">
        <f t="shared" si="18"/>
        <v>0.29663699999999998</v>
      </c>
      <c r="AT4" s="1">
        <f t="shared" si="19"/>
        <v>57.999999999999993</v>
      </c>
      <c r="AU4">
        <v>1.24</v>
      </c>
      <c r="AV4">
        <v>96.3</v>
      </c>
      <c r="AW4" s="1">
        <f t="shared" si="20"/>
        <v>1.1941199999999998</v>
      </c>
      <c r="AX4" s="1">
        <f t="shared" si="21"/>
        <v>68</v>
      </c>
      <c r="AY4">
        <v>1.97</v>
      </c>
      <c r="AZ4">
        <v>94.19</v>
      </c>
      <c r="BA4" s="1">
        <f t="shared" si="22"/>
        <v>1.8555429999999999</v>
      </c>
      <c r="BB4" s="1">
        <f t="shared" si="23"/>
        <v>98</v>
      </c>
    </row>
    <row r="5" spans="1:54" ht="15.75" customHeight="1" x14ac:dyDescent="0.2">
      <c r="A5" t="s">
        <v>99</v>
      </c>
      <c r="B5" t="s">
        <v>96</v>
      </c>
      <c r="C5">
        <v>22</v>
      </c>
      <c r="D5">
        <v>3061</v>
      </c>
      <c r="E5">
        <f t="shared" si="0"/>
        <v>34.011111111111113</v>
      </c>
      <c r="F5">
        <v>2</v>
      </c>
      <c r="G5">
        <v>5.9</v>
      </c>
      <c r="H5">
        <f t="shared" si="1"/>
        <v>-3.9000000000000004</v>
      </c>
      <c r="I5">
        <v>3.35</v>
      </c>
      <c r="J5">
        <f t="shared" si="2"/>
        <v>8</v>
      </c>
      <c r="K5">
        <v>14.04</v>
      </c>
      <c r="L5">
        <f t="shared" si="3"/>
        <v>36</v>
      </c>
      <c r="M5">
        <v>1.68</v>
      </c>
      <c r="N5">
        <f t="shared" si="4"/>
        <v>12</v>
      </c>
      <c r="O5">
        <v>5</v>
      </c>
      <c r="P5">
        <v>0.15</v>
      </c>
      <c r="Q5">
        <f t="shared" si="5"/>
        <v>57.999999999999993</v>
      </c>
      <c r="R5">
        <v>2.09</v>
      </c>
      <c r="S5">
        <f t="shared" si="6"/>
        <v>78</v>
      </c>
      <c r="T5">
        <v>0.06</v>
      </c>
      <c r="U5">
        <v>3.73</v>
      </c>
      <c r="V5">
        <v>26.77</v>
      </c>
      <c r="W5" s="1">
        <f t="shared" si="7"/>
        <v>0.99852099999999988</v>
      </c>
      <c r="X5" s="1">
        <f t="shared" si="8"/>
        <v>54</v>
      </c>
      <c r="Y5">
        <v>6.2</v>
      </c>
      <c r="Z5">
        <v>63.51</v>
      </c>
      <c r="AA5" s="1">
        <f t="shared" si="9"/>
        <v>3.9376199999999999</v>
      </c>
      <c r="AB5" s="1">
        <f t="shared" si="10"/>
        <v>72</v>
      </c>
      <c r="AC5">
        <v>2.2599999999999998</v>
      </c>
      <c r="AD5" s="1">
        <f t="shared" si="11"/>
        <v>80</v>
      </c>
      <c r="AE5">
        <v>23.52</v>
      </c>
      <c r="AF5">
        <v>71.63</v>
      </c>
      <c r="AG5" s="1">
        <f t="shared" si="12"/>
        <v>16.847376000000001</v>
      </c>
      <c r="AH5" s="1">
        <f t="shared" si="13"/>
        <v>28.000000000000004</v>
      </c>
      <c r="AI5">
        <v>0.17</v>
      </c>
      <c r="AJ5" s="1">
        <f t="shared" si="14"/>
        <v>60</v>
      </c>
      <c r="AK5">
        <v>0.03</v>
      </c>
      <c r="AL5">
        <v>0</v>
      </c>
      <c r="AM5">
        <f t="shared" si="15"/>
        <v>0.09</v>
      </c>
      <c r="AN5" s="1">
        <f t="shared" si="16"/>
        <v>30</v>
      </c>
      <c r="AO5">
        <v>0.38</v>
      </c>
      <c r="AP5" s="1">
        <f t="shared" si="17"/>
        <v>44</v>
      </c>
      <c r="AQ5">
        <v>0.53</v>
      </c>
      <c r="AR5">
        <v>33.33</v>
      </c>
      <c r="AS5" s="1">
        <f t="shared" si="18"/>
        <v>0.176649</v>
      </c>
      <c r="AT5" s="1">
        <f t="shared" si="19"/>
        <v>36</v>
      </c>
      <c r="AU5">
        <v>1.29</v>
      </c>
      <c r="AV5">
        <v>97.73</v>
      </c>
      <c r="AW5" s="1">
        <f t="shared" si="20"/>
        <v>1.2607170000000001</v>
      </c>
      <c r="AX5" s="1">
        <f t="shared" si="21"/>
        <v>70</v>
      </c>
      <c r="AY5">
        <v>1</v>
      </c>
      <c r="AZ5">
        <v>85.29</v>
      </c>
      <c r="BA5" s="1">
        <f t="shared" si="22"/>
        <v>0.8529000000000001</v>
      </c>
      <c r="BB5" s="1">
        <f t="shared" si="23"/>
        <v>56.000000000000007</v>
      </c>
    </row>
    <row r="6" spans="1:54" ht="15.75" customHeight="1" x14ac:dyDescent="0.2">
      <c r="A6" t="s">
        <v>35</v>
      </c>
      <c r="B6" t="s">
        <v>36</v>
      </c>
      <c r="C6">
        <v>22</v>
      </c>
      <c r="D6">
        <v>3188</v>
      </c>
      <c r="E6">
        <f t="shared" si="0"/>
        <v>35.422222222222224</v>
      </c>
      <c r="F6">
        <v>5</v>
      </c>
      <c r="G6">
        <v>8.19</v>
      </c>
      <c r="H6">
        <f t="shared" si="1"/>
        <v>-3.1899999999999995</v>
      </c>
      <c r="I6">
        <v>2.5099999999999998</v>
      </c>
      <c r="J6">
        <f t="shared" si="2"/>
        <v>2</v>
      </c>
      <c r="K6">
        <v>12.36</v>
      </c>
      <c r="L6">
        <f t="shared" si="3"/>
        <v>8</v>
      </c>
      <c r="M6">
        <v>1.52</v>
      </c>
      <c r="N6">
        <f t="shared" si="4"/>
        <v>8</v>
      </c>
      <c r="O6">
        <v>5</v>
      </c>
      <c r="P6">
        <v>0.14000000000000001</v>
      </c>
      <c r="Q6">
        <f t="shared" si="5"/>
        <v>54</v>
      </c>
      <c r="R6">
        <v>2.48</v>
      </c>
      <c r="S6">
        <f t="shared" si="6"/>
        <v>90</v>
      </c>
      <c r="T6">
        <v>0.14000000000000001</v>
      </c>
      <c r="U6">
        <v>1.47</v>
      </c>
      <c r="V6">
        <v>30.77</v>
      </c>
      <c r="W6" s="1">
        <f t="shared" si="7"/>
        <v>0.45231899999999997</v>
      </c>
      <c r="X6" s="1">
        <f t="shared" si="8"/>
        <v>32</v>
      </c>
      <c r="Y6">
        <v>5.17</v>
      </c>
      <c r="Z6">
        <v>66.12</v>
      </c>
      <c r="AA6" s="1">
        <f t="shared" si="9"/>
        <v>3.4184040000000007</v>
      </c>
      <c r="AB6" s="1">
        <f t="shared" si="10"/>
        <v>54</v>
      </c>
      <c r="AC6">
        <v>2.94</v>
      </c>
      <c r="AD6" s="1">
        <f t="shared" si="11"/>
        <v>92</v>
      </c>
      <c r="AE6">
        <v>46.58</v>
      </c>
      <c r="AF6">
        <v>85.21</v>
      </c>
      <c r="AG6" s="1">
        <f t="shared" si="12"/>
        <v>39.690817999999993</v>
      </c>
      <c r="AH6" s="1">
        <f t="shared" si="13"/>
        <v>94</v>
      </c>
      <c r="AI6">
        <v>0.23</v>
      </c>
      <c r="AJ6" s="1">
        <f t="shared" si="14"/>
        <v>80</v>
      </c>
      <c r="AK6">
        <v>0.08</v>
      </c>
      <c r="AL6">
        <v>0</v>
      </c>
      <c r="AM6">
        <f t="shared" si="15"/>
        <v>0.22000000000000003</v>
      </c>
      <c r="AN6" s="1">
        <f t="shared" si="16"/>
        <v>74</v>
      </c>
      <c r="AO6">
        <v>0.42</v>
      </c>
      <c r="AP6" s="1">
        <f t="shared" si="17"/>
        <v>57.999999999999993</v>
      </c>
      <c r="AQ6">
        <v>1.21</v>
      </c>
      <c r="AR6">
        <v>53.49</v>
      </c>
      <c r="AS6" s="1">
        <f t="shared" si="18"/>
        <v>0.64722899999999994</v>
      </c>
      <c r="AT6" s="1">
        <f t="shared" si="19"/>
        <v>92</v>
      </c>
      <c r="AU6">
        <v>2.23</v>
      </c>
      <c r="AV6">
        <v>93.67</v>
      </c>
      <c r="AW6" s="1">
        <f t="shared" si="20"/>
        <v>2.0888409999999999</v>
      </c>
      <c r="AX6" s="1">
        <f t="shared" si="21"/>
        <v>94</v>
      </c>
      <c r="AY6">
        <v>0.48</v>
      </c>
      <c r="AZ6">
        <v>82.35</v>
      </c>
      <c r="BA6" s="1">
        <f t="shared" si="22"/>
        <v>0.39527999999999996</v>
      </c>
      <c r="BB6" s="1">
        <f t="shared" si="23"/>
        <v>30</v>
      </c>
    </row>
    <row r="7" spans="1:54" ht="15.75" customHeight="1" x14ac:dyDescent="0.2">
      <c r="A7" t="s">
        <v>90</v>
      </c>
      <c r="B7" t="s">
        <v>91</v>
      </c>
      <c r="C7">
        <v>36</v>
      </c>
      <c r="D7">
        <v>2206</v>
      </c>
      <c r="E7">
        <f t="shared" si="0"/>
        <v>24.511111111111113</v>
      </c>
      <c r="F7">
        <v>1</v>
      </c>
      <c r="G7">
        <v>3.85</v>
      </c>
      <c r="H7">
        <f t="shared" si="1"/>
        <v>-2.85</v>
      </c>
      <c r="I7">
        <v>7.96</v>
      </c>
      <c r="J7">
        <f t="shared" si="2"/>
        <v>94</v>
      </c>
      <c r="K7">
        <v>17.440000000000001</v>
      </c>
      <c r="L7">
        <f t="shared" si="3"/>
        <v>62</v>
      </c>
      <c r="M7">
        <v>4.6900000000000004</v>
      </c>
      <c r="N7">
        <f t="shared" si="4"/>
        <v>94</v>
      </c>
      <c r="O7">
        <v>3</v>
      </c>
      <c r="P7">
        <v>0.12</v>
      </c>
      <c r="Q7">
        <f t="shared" si="5"/>
        <v>42</v>
      </c>
      <c r="R7">
        <v>0.69</v>
      </c>
      <c r="S7">
        <f t="shared" si="6"/>
        <v>6</v>
      </c>
      <c r="T7">
        <v>0.04</v>
      </c>
      <c r="U7">
        <v>1.59</v>
      </c>
      <c r="V7">
        <v>35.9</v>
      </c>
      <c r="W7" s="1">
        <f t="shared" si="7"/>
        <v>0.57081000000000004</v>
      </c>
      <c r="X7" s="1">
        <f t="shared" si="8"/>
        <v>36</v>
      </c>
      <c r="Y7">
        <v>2.16</v>
      </c>
      <c r="Z7">
        <v>54.72</v>
      </c>
      <c r="AA7" s="1">
        <f t="shared" si="9"/>
        <v>1.1819519999999999</v>
      </c>
      <c r="AB7" s="1">
        <f t="shared" si="10"/>
        <v>4</v>
      </c>
      <c r="AC7">
        <v>0.49</v>
      </c>
      <c r="AD7" s="1">
        <f t="shared" si="11"/>
        <v>6</v>
      </c>
      <c r="AE7">
        <v>36.96</v>
      </c>
      <c r="AF7">
        <v>78.150000000000006</v>
      </c>
      <c r="AG7" s="1">
        <f t="shared" si="12"/>
        <v>28.884240000000005</v>
      </c>
      <c r="AH7" s="1">
        <f t="shared" si="13"/>
        <v>78</v>
      </c>
      <c r="AI7">
        <v>0.16</v>
      </c>
      <c r="AJ7" s="1">
        <f t="shared" si="14"/>
        <v>54</v>
      </c>
      <c r="AK7">
        <v>0.04</v>
      </c>
      <c r="AL7">
        <v>0</v>
      </c>
      <c r="AM7">
        <f t="shared" si="15"/>
        <v>0.08</v>
      </c>
      <c r="AN7" s="1">
        <f t="shared" si="16"/>
        <v>24</v>
      </c>
      <c r="AO7">
        <v>0.12</v>
      </c>
      <c r="AP7" s="1">
        <f t="shared" si="17"/>
        <v>4</v>
      </c>
      <c r="AQ7">
        <v>0.49</v>
      </c>
      <c r="AR7">
        <v>41.67</v>
      </c>
      <c r="AS7" s="1">
        <f t="shared" si="18"/>
        <v>0.20418300000000003</v>
      </c>
      <c r="AT7" s="1">
        <f t="shared" si="19"/>
        <v>42</v>
      </c>
      <c r="AU7">
        <v>0.82</v>
      </c>
      <c r="AV7">
        <v>90</v>
      </c>
      <c r="AW7" s="1">
        <f t="shared" si="20"/>
        <v>0.73799999999999999</v>
      </c>
      <c r="AX7" s="1">
        <f t="shared" si="21"/>
        <v>36</v>
      </c>
      <c r="AY7">
        <v>0.65</v>
      </c>
      <c r="AZ7">
        <v>81.25</v>
      </c>
      <c r="BA7" s="1">
        <f t="shared" si="22"/>
        <v>0.52812499999999996</v>
      </c>
      <c r="BB7" s="1">
        <f t="shared" si="23"/>
        <v>40</v>
      </c>
    </row>
    <row r="8" spans="1:54" ht="15.75" customHeight="1" x14ac:dyDescent="0.2">
      <c r="A8" t="s">
        <v>92</v>
      </c>
      <c r="B8" t="s">
        <v>91</v>
      </c>
      <c r="C8">
        <v>31</v>
      </c>
      <c r="D8">
        <v>2306</v>
      </c>
      <c r="E8">
        <f t="shared" si="0"/>
        <v>25.622222222222224</v>
      </c>
      <c r="F8">
        <v>1</v>
      </c>
      <c r="G8">
        <v>3.7</v>
      </c>
      <c r="H8">
        <f t="shared" si="1"/>
        <v>-2.7</v>
      </c>
      <c r="I8">
        <v>7.65</v>
      </c>
      <c r="J8">
        <f t="shared" si="2"/>
        <v>92</v>
      </c>
      <c r="K8">
        <v>13.27</v>
      </c>
      <c r="L8">
        <f t="shared" si="3"/>
        <v>22</v>
      </c>
      <c r="M8">
        <v>2.93</v>
      </c>
      <c r="N8">
        <f t="shared" si="4"/>
        <v>57.999999999999993</v>
      </c>
      <c r="O8">
        <v>1</v>
      </c>
      <c r="P8">
        <v>0.04</v>
      </c>
      <c r="Q8">
        <f t="shared" si="5"/>
        <v>18</v>
      </c>
      <c r="R8">
        <v>1.29</v>
      </c>
      <c r="S8">
        <f t="shared" si="6"/>
        <v>24</v>
      </c>
      <c r="T8">
        <v>0.04</v>
      </c>
      <c r="U8">
        <v>5.66</v>
      </c>
      <c r="V8">
        <v>33.79</v>
      </c>
      <c r="W8" s="1">
        <f t="shared" si="7"/>
        <v>1.9125139999999998</v>
      </c>
      <c r="X8" s="1">
        <f t="shared" si="8"/>
        <v>94</v>
      </c>
      <c r="Y8">
        <v>6.83</v>
      </c>
      <c r="Z8">
        <v>72.569999999999993</v>
      </c>
      <c r="AA8" s="1">
        <f t="shared" si="9"/>
        <v>4.9565309999999991</v>
      </c>
      <c r="AB8" s="1">
        <f t="shared" si="10"/>
        <v>92</v>
      </c>
      <c r="AC8">
        <v>1.29</v>
      </c>
      <c r="AD8" s="1">
        <f t="shared" si="11"/>
        <v>28.000000000000004</v>
      </c>
      <c r="AE8">
        <v>21.66</v>
      </c>
      <c r="AF8">
        <v>54.05</v>
      </c>
      <c r="AG8" s="1">
        <f t="shared" si="12"/>
        <v>11.707229999999999</v>
      </c>
      <c r="AH8" s="1">
        <f t="shared" si="13"/>
        <v>4</v>
      </c>
      <c r="AI8">
        <v>0.14000000000000001</v>
      </c>
      <c r="AJ8" s="1">
        <f t="shared" si="14"/>
        <v>44</v>
      </c>
      <c r="AK8">
        <v>0.04</v>
      </c>
      <c r="AL8">
        <v>0</v>
      </c>
      <c r="AM8">
        <f t="shared" si="15"/>
        <v>0.08</v>
      </c>
      <c r="AN8" s="1">
        <f t="shared" si="16"/>
        <v>24</v>
      </c>
      <c r="AO8">
        <v>0.47</v>
      </c>
      <c r="AP8" s="1">
        <f t="shared" si="17"/>
        <v>70</v>
      </c>
      <c r="AQ8">
        <v>0.78</v>
      </c>
      <c r="AR8">
        <v>10</v>
      </c>
      <c r="AS8" s="1">
        <f t="shared" si="18"/>
        <v>7.8000000000000014E-2</v>
      </c>
      <c r="AT8" s="1">
        <f t="shared" si="19"/>
        <v>14.000000000000002</v>
      </c>
      <c r="AU8">
        <v>0.55000000000000004</v>
      </c>
      <c r="AV8">
        <v>100</v>
      </c>
      <c r="AW8" s="1">
        <f t="shared" si="20"/>
        <v>0.55000000000000004</v>
      </c>
      <c r="AX8" s="1">
        <f t="shared" si="21"/>
        <v>18</v>
      </c>
      <c r="AY8">
        <v>1.87</v>
      </c>
      <c r="AZ8">
        <v>97.92</v>
      </c>
      <c r="BA8" s="1">
        <f t="shared" si="22"/>
        <v>1.8311040000000003</v>
      </c>
      <c r="BB8" s="1">
        <f t="shared" si="23"/>
        <v>96</v>
      </c>
    </row>
    <row r="9" spans="1:54" ht="15.75" customHeight="1" x14ac:dyDescent="0.2">
      <c r="A9" t="s">
        <v>51</v>
      </c>
      <c r="B9" t="s">
        <v>52</v>
      </c>
      <c r="C9">
        <v>27</v>
      </c>
      <c r="D9">
        <v>4053</v>
      </c>
      <c r="E9">
        <f t="shared" si="0"/>
        <v>45.033333333333331</v>
      </c>
      <c r="F9">
        <v>6</v>
      </c>
      <c r="G9">
        <v>8.57</v>
      </c>
      <c r="H9">
        <f t="shared" si="1"/>
        <v>-2.5700000000000003</v>
      </c>
      <c r="I9">
        <v>4.71</v>
      </c>
      <c r="J9">
        <f t="shared" si="2"/>
        <v>32</v>
      </c>
      <c r="K9">
        <v>15.57</v>
      </c>
      <c r="L9">
        <f t="shared" si="3"/>
        <v>54</v>
      </c>
      <c r="M9">
        <v>2.82</v>
      </c>
      <c r="N9">
        <f t="shared" si="4"/>
        <v>52</v>
      </c>
      <c r="O9">
        <v>7</v>
      </c>
      <c r="P9">
        <v>0.16</v>
      </c>
      <c r="Q9">
        <f t="shared" si="5"/>
        <v>60</v>
      </c>
      <c r="R9">
        <v>1.78</v>
      </c>
      <c r="S9">
        <f t="shared" si="6"/>
        <v>57.999999999999993</v>
      </c>
      <c r="T9">
        <v>0.13</v>
      </c>
      <c r="U9">
        <v>3.2</v>
      </c>
      <c r="V9">
        <v>39.58</v>
      </c>
      <c r="W9" s="1">
        <f t="shared" si="7"/>
        <v>1.2665600000000001</v>
      </c>
      <c r="X9" s="1">
        <f t="shared" si="8"/>
        <v>68</v>
      </c>
      <c r="Y9">
        <v>5.6</v>
      </c>
      <c r="Z9">
        <v>79.760000000000005</v>
      </c>
      <c r="AA9" s="1">
        <f t="shared" si="9"/>
        <v>4.4665600000000003</v>
      </c>
      <c r="AB9" s="1">
        <f t="shared" si="10"/>
        <v>84</v>
      </c>
      <c r="AC9">
        <v>1.58</v>
      </c>
      <c r="AD9" s="1">
        <f t="shared" si="11"/>
        <v>48</v>
      </c>
      <c r="AE9">
        <v>26.2</v>
      </c>
      <c r="AF9">
        <v>75.930000000000007</v>
      </c>
      <c r="AG9" s="1">
        <f t="shared" si="12"/>
        <v>19.893660000000001</v>
      </c>
      <c r="AH9" s="1">
        <f t="shared" si="13"/>
        <v>38</v>
      </c>
      <c r="AI9">
        <v>0.19</v>
      </c>
      <c r="AJ9" s="1">
        <f t="shared" si="14"/>
        <v>70</v>
      </c>
      <c r="AK9">
        <v>0.11</v>
      </c>
      <c r="AL9">
        <v>0.02</v>
      </c>
      <c r="AM9">
        <f t="shared" si="15"/>
        <v>0.26</v>
      </c>
      <c r="AN9" s="1">
        <f t="shared" si="16"/>
        <v>80</v>
      </c>
      <c r="AO9">
        <v>0.4</v>
      </c>
      <c r="AP9" s="1">
        <f t="shared" si="17"/>
        <v>54</v>
      </c>
      <c r="AQ9">
        <v>0.78</v>
      </c>
      <c r="AR9">
        <v>40</v>
      </c>
      <c r="AS9" s="1">
        <f t="shared" si="18"/>
        <v>0.31200000000000006</v>
      </c>
      <c r="AT9" s="1">
        <f t="shared" si="19"/>
        <v>62</v>
      </c>
      <c r="AU9">
        <v>0.91</v>
      </c>
      <c r="AV9">
        <v>85.37</v>
      </c>
      <c r="AW9" s="1">
        <f t="shared" si="20"/>
        <v>0.77686699999999997</v>
      </c>
      <c r="AX9" s="1">
        <f t="shared" si="21"/>
        <v>38</v>
      </c>
      <c r="AY9">
        <v>1.2</v>
      </c>
      <c r="AZ9">
        <v>100</v>
      </c>
      <c r="BA9" s="1">
        <f t="shared" si="22"/>
        <v>1.2</v>
      </c>
      <c r="BB9" s="1">
        <f t="shared" si="23"/>
        <v>68</v>
      </c>
    </row>
    <row r="10" spans="1:54" ht="15.75" customHeight="1" x14ac:dyDescent="0.2">
      <c r="A10" t="s">
        <v>43</v>
      </c>
      <c r="B10" t="s">
        <v>44</v>
      </c>
      <c r="C10">
        <v>26</v>
      </c>
      <c r="D10">
        <v>2701</v>
      </c>
      <c r="E10">
        <f t="shared" si="0"/>
        <v>30.011111111111113</v>
      </c>
      <c r="F10">
        <v>0</v>
      </c>
      <c r="G10">
        <v>2.42</v>
      </c>
      <c r="H10">
        <f t="shared" si="1"/>
        <v>-2.42</v>
      </c>
      <c r="I10">
        <v>7.23</v>
      </c>
      <c r="J10">
        <f t="shared" si="2"/>
        <v>82</v>
      </c>
      <c r="K10">
        <v>12.44</v>
      </c>
      <c r="L10">
        <f t="shared" si="3"/>
        <v>12</v>
      </c>
      <c r="M10">
        <v>2.4700000000000002</v>
      </c>
      <c r="N10">
        <f t="shared" si="4"/>
        <v>34</v>
      </c>
      <c r="O10">
        <v>4</v>
      </c>
      <c r="P10">
        <v>0.13</v>
      </c>
      <c r="Q10">
        <f t="shared" si="5"/>
        <v>44</v>
      </c>
      <c r="R10">
        <v>1.87</v>
      </c>
      <c r="S10">
        <f t="shared" si="6"/>
        <v>66</v>
      </c>
      <c r="T10">
        <v>0</v>
      </c>
      <c r="U10">
        <v>3.7</v>
      </c>
      <c r="V10">
        <v>27.03</v>
      </c>
      <c r="W10" s="1">
        <f t="shared" si="7"/>
        <v>1.0001100000000001</v>
      </c>
      <c r="X10" s="1">
        <f t="shared" si="8"/>
        <v>56.000000000000007</v>
      </c>
      <c r="Y10">
        <v>4.37</v>
      </c>
      <c r="Z10">
        <v>65.650000000000006</v>
      </c>
      <c r="AA10" s="1">
        <f t="shared" si="9"/>
        <v>2.8689050000000003</v>
      </c>
      <c r="AB10" s="1">
        <f t="shared" si="10"/>
        <v>32</v>
      </c>
      <c r="AC10">
        <v>1.7</v>
      </c>
      <c r="AD10" s="1">
        <f t="shared" si="11"/>
        <v>56.000000000000007</v>
      </c>
      <c r="AE10">
        <v>15.83</v>
      </c>
      <c r="AF10">
        <v>63.16</v>
      </c>
      <c r="AG10" s="1">
        <f t="shared" si="12"/>
        <v>9.9982279999999992</v>
      </c>
      <c r="AH10" s="1">
        <f t="shared" si="13"/>
        <v>2</v>
      </c>
      <c r="AI10">
        <v>0.08</v>
      </c>
      <c r="AJ10" s="1">
        <f t="shared" si="14"/>
        <v>10</v>
      </c>
      <c r="AK10">
        <v>0.03</v>
      </c>
      <c r="AL10">
        <v>0</v>
      </c>
      <c r="AM10">
        <f t="shared" si="15"/>
        <v>0.03</v>
      </c>
      <c r="AN10" s="1">
        <f t="shared" si="16"/>
        <v>12</v>
      </c>
      <c r="AO10">
        <v>0.27</v>
      </c>
      <c r="AP10" s="1">
        <f t="shared" si="17"/>
        <v>26</v>
      </c>
      <c r="AQ10">
        <v>7.0000000000000007E-2</v>
      </c>
      <c r="AR10">
        <v>0</v>
      </c>
      <c r="AS10" s="1">
        <f t="shared" si="18"/>
        <v>0</v>
      </c>
      <c r="AT10" s="1">
        <f t="shared" si="19"/>
        <v>2</v>
      </c>
      <c r="AU10">
        <v>0.37</v>
      </c>
      <c r="AV10">
        <v>90.91</v>
      </c>
      <c r="AW10" s="1">
        <f t="shared" si="20"/>
        <v>0.33636699999999997</v>
      </c>
      <c r="AX10" s="1">
        <f t="shared" si="21"/>
        <v>8</v>
      </c>
      <c r="AY10">
        <v>1.03</v>
      </c>
      <c r="AZ10">
        <v>93.55</v>
      </c>
      <c r="BA10" s="1">
        <f t="shared" si="22"/>
        <v>0.963565</v>
      </c>
      <c r="BB10" s="1">
        <f t="shared" si="23"/>
        <v>57.999999999999993</v>
      </c>
    </row>
    <row r="11" spans="1:54" ht="15.75" customHeight="1" x14ac:dyDescent="0.2">
      <c r="A11" t="s">
        <v>32</v>
      </c>
      <c r="B11" t="s">
        <v>30</v>
      </c>
      <c r="C11">
        <v>25</v>
      </c>
      <c r="D11">
        <v>2873</v>
      </c>
      <c r="E11">
        <f t="shared" si="0"/>
        <v>31.922222222222221</v>
      </c>
      <c r="F11">
        <v>2</v>
      </c>
      <c r="G11">
        <v>4.37</v>
      </c>
      <c r="H11">
        <f t="shared" si="1"/>
        <v>-2.37</v>
      </c>
      <c r="I11">
        <v>3.63</v>
      </c>
      <c r="J11">
        <f t="shared" si="2"/>
        <v>12</v>
      </c>
      <c r="K11">
        <v>18.97</v>
      </c>
      <c r="L11">
        <f t="shared" si="3"/>
        <v>74</v>
      </c>
      <c r="M11">
        <v>1.32</v>
      </c>
      <c r="N11">
        <f t="shared" si="4"/>
        <v>4</v>
      </c>
      <c r="O11">
        <v>5</v>
      </c>
      <c r="P11">
        <v>0.16</v>
      </c>
      <c r="Q11">
        <f t="shared" si="5"/>
        <v>60</v>
      </c>
      <c r="R11">
        <v>2</v>
      </c>
      <c r="S11">
        <f t="shared" si="6"/>
        <v>72</v>
      </c>
      <c r="T11">
        <v>0.06</v>
      </c>
      <c r="U11">
        <v>1.75</v>
      </c>
      <c r="V11">
        <v>33.93</v>
      </c>
      <c r="W11" s="1">
        <f t="shared" si="7"/>
        <v>0.59377499999999994</v>
      </c>
      <c r="X11" s="1">
        <f t="shared" si="8"/>
        <v>40</v>
      </c>
      <c r="Y11">
        <v>3.82</v>
      </c>
      <c r="Z11">
        <v>60.66</v>
      </c>
      <c r="AA11" s="1">
        <f t="shared" si="9"/>
        <v>2.3172119999999996</v>
      </c>
      <c r="AB11" s="1">
        <f t="shared" si="10"/>
        <v>16</v>
      </c>
      <c r="AC11">
        <v>1.44</v>
      </c>
      <c r="AD11" s="1">
        <f t="shared" si="11"/>
        <v>32</v>
      </c>
      <c r="AE11">
        <v>24.68</v>
      </c>
      <c r="AF11">
        <v>81.349999999999994</v>
      </c>
      <c r="AG11" s="1">
        <f t="shared" si="12"/>
        <v>20.077179999999998</v>
      </c>
      <c r="AH11" s="1">
        <f t="shared" si="13"/>
        <v>40</v>
      </c>
      <c r="AI11">
        <v>0.14000000000000001</v>
      </c>
      <c r="AJ11" s="1">
        <f t="shared" si="14"/>
        <v>44</v>
      </c>
      <c r="AK11">
        <v>0</v>
      </c>
      <c r="AL11">
        <v>0</v>
      </c>
      <c r="AM11">
        <f t="shared" si="15"/>
        <v>0.06</v>
      </c>
      <c r="AN11" s="1">
        <f t="shared" si="16"/>
        <v>18</v>
      </c>
      <c r="AO11">
        <v>0.22</v>
      </c>
      <c r="AP11" s="1">
        <f t="shared" si="17"/>
        <v>18</v>
      </c>
      <c r="AQ11">
        <v>0.44</v>
      </c>
      <c r="AR11">
        <v>28.57</v>
      </c>
      <c r="AS11" s="1">
        <f t="shared" si="18"/>
        <v>0.12570800000000001</v>
      </c>
      <c r="AT11" s="1">
        <f t="shared" si="19"/>
        <v>24</v>
      </c>
      <c r="AU11">
        <v>0.72</v>
      </c>
      <c r="AV11">
        <v>91.3</v>
      </c>
      <c r="AW11" s="1">
        <f t="shared" si="20"/>
        <v>0.65735999999999994</v>
      </c>
      <c r="AX11" s="1">
        <f t="shared" si="21"/>
        <v>26</v>
      </c>
      <c r="AY11">
        <v>0.5</v>
      </c>
      <c r="AZ11">
        <v>93.75</v>
      </c>
      <c r="BA11" s="1">
        <f t="shared" si="22"/>
        <v>0.46875</v>
      </c>
      <c r="BB11" s="1">
        <f t="shared" si="23"/>
        <v>38</v>
      </c>
    </row>
    <row r="12" spans="1:54" ht="15.75" customHeight="1" x14ac:dyDescent="0.2">
      <c r="A12" t="s">
        <v>94</v>
      </c>
      <c r="B12" t="s">
        <v>91</v>
      </c>
      <c r="C12">
        <v>28</v>
      </c>
      <c r="D12">
        <v>905</v>
      </c>
      <c r="E12">
        <f t="shared" si="0"/>
        <v>10.055555555555555</v>
      </c>
      <c r="F12">
        <v>0</v>
      </c>
      <c r="G12">
        <v>2.34</v>
      </c>
      <c r="H12">
        <f t="shared" si="1"/>
        <v>-2.34</v>
      </c>
      <c r="I12">
        <v>3.68</v>
      </c>
      <c r="J12">
        <f t="shared" si="2"/>
        <v>14.000000000000002</v>
      </c>
      <c r="K12">
        <v>24.32</v>
      </c>
      <c r="L12">
        <f t="shared" si="3"/>
        <v>96</v>
      </c>
      <c r="M12">
        <v>1.89</v>
      </c>
      <c r="N12">
        <f t="shared" si="4"/>
        <v>16</v>
      </c>
      <c r="O12">
        <v>0</v>
      </c>
      <c r="P12">
        <v>0</v>
      </c>
      <c r="Q12">
        <f t="shared" si="5"/>
        <v>2</v>
      </c>
      <c r="R12">
        <v>1.39</v>
      </c>
      <c r="S12">
        <f t="shared" si="6"/>
        <v>36</v>
      </c>
      <c r="T12">
        <v>0</v>
      </c>
      <c r="U12">
        <v>0.7</v>
      </c>
      <c r="V12">
        <v>42.86</v>
      </c>
      <c r="W12" s="1">
        <f t="shared" si="7"/>
        <v>0.30002000000000001</v>
      </c>
      <c r="X12" s="1">
        <f t="shared" si="8"/>
        <v>20</v>
      </c>
      <c r="Y12">
        <v>1.49</v>
      </c>
      <c r="Z12">
        <v>80</v>
      </c>
      <c r="AA12" s="1">
        <f t="shared" si="9"/>
        <v>1.1919999999999999</v>
      </c>
      <c r="AB12" s="1">
        <f t="shared" si="10"/>
        <v>6</v>
      </c>
      <c r="AC12">
        <v>1.59</v>
      </c>
      <c r="AD12" s="1">
        <f t="shared" si="11"/>
        <v>52</v>
      </c>
      <c r="AE12">
        <v>34.81</v>
      </c>
      <c r="AF12">
        <v>81.709999999999994</v>
      </c>
      <c r="AG12" s="1">
        <f t="shared" si="12"/>
        <v>28.443251</v>
      </c>
      <c r="AH12" s="1">
        <f t="shared" si="13"/>
        <v>76</v>
      </c>
      <c r="AI12">
        <v>0.23</v>
      </c>
      <c r="AJ12" s="1">
        <f t="shared" si="14"/>
        <v>80</v>
      </c>
      <c r="AK12">
        <v>0</v>
      </c>
      <c r="AL12">
        <v>0</v>
      </c>
      <c r="AM12">
        <f t="shared" si="15"/>
        <v>0</v>
      </c>
      <c r="AN12" s="1">
        <f t="shared" si="16"/>
        <v>2</v>
      </c>
      <c r="AO12">
        <v>0.4</v>
      </c>
      <c r="AP12" s="1">
        <f t="shared" si="17"/>
        <v>54</v>
      </c>
      <c r="AQ12">
        <v>1.19</v>
      </c>
      <c r="AR12">
        <v>41.67</v>
      </c>
      <c r="AS12" s="1">
        <f t="shared" si="18"/>
        <v>0.49587300000000001</v>
      </c>
      <c r="AT12" s="1">
        <f t="shared" si="19"/>
        <v>82</v>
      </c>
      <c r="AU12">
        <v>1.39</v>
      </c>
      <c r="AV12">
        <v>78.569999999999993</v>
      </c>
      <c r="AW12" s="1">
        <f t="shared" si="20"/>
        <v>1.092123</v>
      </c>
      <c r="AX12" s="1">
        <f t="shared" si="21"/>
        <v>60</v>
      </c>
      <c r="AY12">
        <v>0.2</v>
      </c>
      <c r="AZ12">
        <v>100</v>
      </c>
      <c r="BA12" s="1">
        <f t="shared" si="22"/>
        <v>0.2</v>
      </c>
      <c r="BB12" s="1">
        <f t="shared" si="23"/>
        <v>10</v>
      </c>
    </row>
    <row r="13" spans="1:54" ht="15.75" customHeight="1" x14ac:dyDescent="0.2">
      <c r="A13" t="s">
        <v>50</v>
      </c>
      <c r="B13" t="s">
        <v>49</v>
      </c>
      <c r="C13">
        <v>23</v>
      </c>
      <c r="D13">
        <v>2715</v>
      </c>
      <c r="E13">
        <f t="shared" si="0"/>
        <v>30.166666666666668</v>
      </c>
      <c r="F13">
        <v>1</v>
      </c>
      <c r="G13">
        <v>3.29</v>
      </c>
      <c r="H13">
        <f t="shared" si="1"/>
        <v>-2.29</v>
      </c>
      <c r="I13">
        <v>6.2</v>
      </c>
      <c r="J13">
        <f t="shared" si="2"/>
        <v>64</v>
      </c>
      <c r="K13">
        <v>18.72</v>
      </c>
      <c r="L13">
        <f t="shared" si="3"/>
        <v>72</v>
      </c>
      <c r="M13">
        <v>3.41</v>
      </c>
      <c r="N13">
        <f t="shared" si="4"/>
        <v>78</v>
      </c>
      <c r="O13">
        <v>4</v>
      </c>
      <c r="P13">
        <v>0.13</v>
      </c>
      <c r="Q13">
        <f t="shared" si="5"/>
        <v>44</v>
      </c>
      <c r="R13">
        <v>1.96</v>
      </c>
      <c r="S13">
        <f t="shared" si="6"/>
        <v>68</v>
      </c>
      <c r="T13">
        <v>0.03</v>
      </c>
      <c r="U13">
        <v>1.0900000000000001</v>
      </c>
      <c r="V13">
        <v>39.39</v>
      </c>
      <c r="W13" s="1">
        <f t="shared" si="7"/>
        <v>0.42935100000000004</v>
      </c>
      <c r="X13" s="1">
        <f t="shared" si="8"/>
        <v>28.000000000000004</v>
      </c>
      <c r="Y13">
        <v>4.71</v>
      </c>
      <c r="Z13">
        <v>72.540000000000006</v>
      </c>
      <c r="AA13" s="1">
        <f t="shared" si="9"/>
        <v>3.4166340000000002</v>
      </c>
      <c r="AB13" s="1">
        <f t="shared" si="10"/>
        <v>52</v>
      </c>
      <c r="AC13">
        <v>2.02</v>
      </c>
      <c r="AD13" s="1">
        <f t="shared" si="11"/>
        <v>66</v>
      </c>
      <c r="AE13">
        <v>50.06</v>
      </c>
      <c r="AF13">
        <v>86.36</v>
      </c>
      <c r="AG13" s="1">
        <f t="shared" si="12"/>
        <v>43.231816000000002</v>
      </c>
      <c r="AH13" s="1">
        <f t="shared" si="13"/>
        <v>96</v>
      </c>
      <c r="AI13">
        <v>0.11</v>
      </c>
      <c r="AJ13" s="1">
        <f t="shared" si="14"/>
        <v>28.000000000000004</v>
      </c>
      <c r="AK13">
        <v>0.13</v>
      </c>
      <c r="AL13">
        <v>0.03</v>
      </c>
      <c r="AM13">
        <f t="shared" si="15"/>
        <v>0.19</v>
      </c>
      <c r="AN13" s="1">
        <f t="shared" si="16"/>
        <v>64</v>
      </c>
      <c r="AO13">
        <v>0.2</v>
      </c>
      <c r="AP13" s="1">
        <f t="shared" si="17"/>
        <v>12</v>
      </c>
      <c r="AQ13">
        <v>1.23</v>
      </c>
      <c r="AR13">
        <v>43.24</v>
      </c>
      <c r="AS13" s="1">
        <f t="shared" si="18"/>
        <v>0.53185199999999999</v>
      </c>
      <c r="AT13" s="1">
        <f t="shared" si="19"/>
        <v>86</v>
      </c>
      <c r="AU13">
        <v>1.76</v>
      </c>
      <c r="AV13">
        <v>86.79</v>
      </c>
      <c r="AW13" s="1">
        <f t="shared" si="20"/>
        <v>1.5275040000000002</v>
      </c>
      <c r="AX13" s="1">
        <f t="shared" si="21"/>
        <v>82</v>
      </c>
      <c r="AY13">
        <v>0.46</v>
      </c>
      <c r="AZ13">
        <v>85.71</v>
      </c>
      <c r="BA13" s="1">
        <f t="shared" si="22"/>
        <v>0.39426600000000001</v>
      </c>
      <c r="BB13" s="1">
        <f t="shared" si="23"/>
        <v>28.000000000000004</v>
      </c>
    </row>
    <row r="14" spans="1:54" ht="15.75" customHeight="1" x14ac:dyDescent="0.2">
      <c r="A14" t="s">
        <v>100</v>
      </c>
      <c r="B14" t="s">
        <v>101</v>
      </c>
      <c r="C14">
        <v>27</v>
      </c>
      <c r="D14">
        <v>3050</v>
      </c>
      <c r="E14">
        <f t="shared" si="0"/>
        <v>33.888888888888886</v>
      </c>
      <c r="F14">
        <v>7</v>
      </c>
      <c r="G14">
        <v>9.23</v>
      </c>
      <c r="H14">
        <f t="shared" si="1"/>
        <v>-2.2300000000000004</v>
      </c>
      <c r="I14">
        <v>5.0999999999999996</v>
      </c>
      <c r="J14">
        <f t="shared" si="2"/>
        <v>42</v>
      </c>
      <c r="K14">
        <v>10.98</v>
      </c>
      <c r="L14">
        <f t="shared" si="3"/>
        <v>4</v>
      </c>
      <c r="M14">
        <v>2.48</v>
      </c>
      <c r="N14">
        <f t="shared" si="4"/>
        <v>36</v>
      </c>
      <c r="O14">
        <v>3</v>
      </c>
      <c r="P14">
        <v>0.09</v>
      </c>
      <c r="Q14">
        <f t="shared" si="5"/>
        <v>30</v>
      </c>
      <c r="R14">
        <v>1.83</v>
      </c>
      <c r="S14">
        <f t="shared" si="6"/>
        <v>64</v>
      </c>
      <c r="T14">
        <v>0.21</v>
      </c>
      <c r="U14">
        <v>2.1</v>
      </c>
      <c r="V14">
        <v>33.799999999999997</v>
      </c>
      <c r="W14" s="1">
        <f t="shared" si="7"/>
        <v>0.70979999999999999</v>
      </c>
      <c r="X14" s="1">
        <f t="shared" si="8"/>
        <v>48</v>
      </c>
      <c r="Y14">
        <v>6.26</v>
      </c>
      <c r="Z14">
        <v>60.38</v>
      </c>
      <c r="AA14" s="1">
        <f t="shared" si="9"/>
        <v>3.7797879999999999</v>
      </c>
      <c r="AB14" s="1">
        <f t="shared" si="10"/>
        <v>68</v>
      </c>
      <c r="AC14">
        <v>1.74</v>
      </c>
      <c r="AD14" s="1">
        <f t="shared" si="11"/>
        <v>57.999999999999993</v>
      </c>
      <c r="AE14">
        <v>24.55</v>
      </c>
      <c r="AF14">
        <v>72.599999999999994</v>
      </c>
      <c r="AG14" s="1">
        <f t="shared" si="12"/>
        <v>17.8233</v>
      </c>
      <c r="AH14" s="1">
        <f t="shared" si="13"/>
        <v>32</v>
      </c>
      <c r="AI14">
        <v>0.27</v>
      </c>
      <c r="AJ14" s="1">
        <f t="shared" si="14"/>
        <v>92</v>
      </c>
      <c r="AK14">
        <v>0.09</v>
      </c>
      <c r="AL14">
        <v>0.09</v>
      </c>
      <c r="AM14">
        <f t="shared" si="15"/>
        <v>0.39</v>
      </c>
      <c r="AN14" s="1">
        <f t="shared" si="16"/>
        <v>92</v>
      </c>
      <c r="AO14">
        <v>0.38</v>
      </c>
      <c r="AP14" s="1">
        <f t="shared" si="17"/>
        <v>44</v>
      </c>
      <c r="AQ14">
        <v>1.18</v>
      </c>
      <c r="AR14">
        <v>27.5</v>
      </c>
      <c r="AS14" s="1">
        <f t="shared" si="18"/>
        <v>0.32449999999999996</v>
      </c>
      <c r="AT14" s="1">
        <f t="shared" si="19"/>
        <v>68</v>
      </c>
      <c r="AU14">
        <v>1.24</v>
      </c>
      <c r="AV14">
        <v>92.86</v>
      </c>
      <c r="AW14" s="1">
        <f t="shared" si="20"/>
        <v>1.151464</v>
      </c>
      <c r="AX14" s="1">
        <f t="shared" si="21"/>
        <v>66</v>
      </c>
      <c r="AY14">
        <v>0.74</v>
      </c>
      <c r="AZ14">
        <v>88</v>
      </c>
      <c r="BA14" s="1">
        <f t="shared" si="22"/>
        <v>0.6512</v>
      </c>
      <c r="BB14" s="1">
        <f t="shared" si="23"/>
        <v>48</v>
      </c>
    </row>
    <row r="15" spans="1:54" ht="15.75" customHeight="1" x14ac:dyDescent="0.2">
      <c r="A15" t="s">
        <v>46</v>
      </c>
      <c r="B15" t="s">
        <v>44</v>
      </c>
      <c r="C15">
        <v>25</v>
      </c>
      <c r="D15">
        <v>1636</v>
      </c>
      <c r="E15">
        <f t="shared" si="0"/>
        <v>18.177777777777777</v>
      </c>
      <c r="F15">
        <v>1</v>
      </c>
      <c r="G15">
        <v>3.21</v>
      </c>
      <c r="H15">
        <f t="shared" si="1"/>
        <v>-2.21</v>
      </c>
      <c r="I15">
        <v>5.17</v>
      </c>
      <c r="J15">
        <f t="shared" si="2"/>
        <v>46</v>
      </c>
      <c r="K15">
        <v>14.89</v>
      </c>
      <c r="L15">
        <f t="shared" si="3"/>
        <v>50</v>
      </c>
      <c r="M15">
        <v>2.5299999999999998</v>
      </c>
      <c r="N15">
        <f t="shared" si="4"/>
        <v>38</v>
      </c>
      <c r="O15">
        <v>1</v>
      </c>
      <c r="P15">
        <v>0.06</v>
      </c>
      <c r="Q15">
        <f t="shared" si="5"/>
        <v>24</v>
      </c>
      <c r="R15">
        <v>0.72</v>
      </c>
      <c r="S15">
        <f t="shared" si="6"/>
        <v>8</v>
      </c>
      <c r="T15">
        <v>0.06</v>
      </c>
      <c r="U15">
        <v>5.12</v>
      </c>
      <c r="V15">
        <v>24.73</v>
      </c>
      <c r="W15" s="1">
        <f t="shared" si="7"/>
        <v>1.2661760000000002</v>
      </c>
      <c r="X15" s="1">
        <f t="shared" si="8"/>
        <v>66</v>
      </c>
      <c r="Y15">
        <v>4.3499999999999996</v>
      </c>
      <c r="Z15">
        <v>67.09</v>
      </c>
      <c r="AA15" s="1">
        <f t="shared" si="9"/>
        <v>2.918415</v>
      </c>
      <c r="AB15" s="1">
        <f t="shared" si="10"/>
        <v>36</v>
      </c>
      <c r="AC15">
        <v>1.1599999999999999</v>
      </c>
      <c r="AD15" s="1">
        <f t="shared" si="11"/>
        <v>20</v>
      </c>
      <c r="AE15">
        <v>21.29</v>
      </c>
      <c r="AF15">
        <v>62.53</v>
      </c>
      <c r="AG15" s="1">
        <f t="shared" si="12"/>
        <v>13.312637</v>
      </c>
      <c r="AH15" s="1">
        <f t="shared" si="13"/>
        <v>12</v>
      </c>
      <c r="AI15">
        <v>0.18</v>
      </c>
      <c r="AJ15" s="1">
        <f t="shared" si="14"/>
        <v>66</v>
      </c>
      <c r="AK15">
        <v>0</v>
      </c>
      <c r="AL15">
        <v>0</v>
      </c>
      <c r="AM15">
        <f t="shared" si="15"/>
        <v>0.06</v>
      </c>
      <c r="AN15" s="1">
        <f t="shared" si="16"/>
        <v>18</v>
      </c>
      <c r="AO15">
        <v>0.39</v>
      </c>
      <c r="AP15" s="1">
        <f t="shared" si="17"/>
        <v>50</v>
      </c>
      <c r="AQ15">
        <v>0.28000000000000003</v>
      </c>
      <c r="AR15">
        <v>20</v>
      </c>
      <c r="AS15" s="1">
        <f t="shared" si="18"/>
        <v>5.6000000000000008E-2</v>
      </c>
      <c r="AT15" s="1">
        <f t="shared" si="19"/>
        <v>8</v>
      </c>
      <c r="AU15">
        <v>0.28000000000000003</v>
      </c>
      <c r="AV15">
        <v>100</v>
      </c>
      <c r="AW15" s="1">
        <f t="shared" si="20"/>
        <v>0.28000000000000003</v>
      </c>
      <c r="AX15" s="1">
        <f t="shared" si="21"/>
        <v>4</v>
      </c>
      <c r="AY15">
        <v>1.27</v>
      </c>
      <c r="AZ15">
        <v>100</v>
      </c>
      <c r="BA15" s="1">
        <f t="shared" si="22"/>
        <v>1.27</v>
      </c>
      <c r="BB15" s="1">
        <f t="shared" si="23"/>
        <v>78</v>
      </c>
    </row>
    <row r="16" spans="1:54" ht="15.75" customHeight="1" x14ac:dyDescent="0.2">
      <c r="A16" t="s">
        <v>54</v>
      </c>
      <c r="B16" t="s">
        <v>55</v>
      </c>
      <c r="C16">
        <v>25</v>
      </c>
      <c r="D16">
        <v>2520</v>
      </c>
      <c r="E16">
        <f t="shared" si="0"/>
        <v>28</v>
      </c>
      <c r="F16">
        <v>1</v>
      </c>
      <c r="G16">
        <v>3</v>
      </c>
      <c r="H16">
        <f t="shared" si="1"/>
        <v>-2</v>
      </c>
      <c r="I16">
        <v>5.1100000000000003</v>
      </c>
      <c r="J16">
        <f t="shared" si="2"/>
        <v>44</v>
      </c>
      <c r="K16">
        <v>13.99</v>
      </c>
      <c r="L16">
        <f t="shared" si="3"/>
        <v>34</v>
      </c>
      <c r="M16">
        <v>4.3899999999999997</v>
      </c>
      <c r="N16">
        <f t="shared" si="4"/>
        <v>92</v>
      </c>
      <c r="O16">
        <v>6</v>
      </c>
      <c r="P16">
        <v>0.21</v>
      </c>
      <c r="Q16">
        <f t="shared" si="5"/>
        <v>76</v>
      </c>
      <c r="R16">
        <v>1.68</v>
      </c>
      <c r="S16">
        <f t="shared" si="6"/>
        <v>54</v>
      </c>
      <c r="T16">
        <v>0.04</v>
      </c>
      <c r="U16">
        <v>2.54</v>
      </c>
      <c r="V16">
        <v>39.44</v>
      </c>
      <c r="W16" s="1">
        <f t="shared" si="7"/>
        <v>1.001776</v>
      </c>
      <c r="X16" s="1">
        <f t="shared" si="8"/>
        <v>57.999999999999993</v>
      </c>
      <c r="Y16">
        <v>4.3600000000000003</v>
      </c>
      <c r="Z16">
        <v>60.66</v>
      </c>
      <c r="AA16" s="1">
        <f t="shared" si="9"/>
        <v>2.6447759999999998</v>
      </c>
      <c r="AB16" s="1">
        <f t="shared" si="10"/>
        <v>26</v>
      </c>
      <c r="AC16">
        <v>1.1399999999999999</v>
      </c>
      <c r="AD16" s="1">
        <f t="shared" si="11"/>
        <v>18</v>
      </c>
      <c r="AE16">
        <v>23.64</v>
      </c>
      <c r="AF16">
        <v>71.150000000000006</v>
      </c>
      <c r="AG16" s="1">
        <f t="shared" si="12"/>
        <v>16.819860000000002</v>
      </c>
      <c r="AH16" s="1">
        <f t="shared" si="13"/>
        <v>26</v>
      </c>
      <c r="AI16">
        <v>0.11</v>
      </c>
      <c r="AJ16" s="1">
        <f t="shared" si="14"/>
        <v>28.000000000000004</v>
      </c>
      <c r="AK16">
        <v>0.04</v>
      </c>
      <c r="AL16">
        <v>0.04</v>
      </c>
      <c r="AM16">
        <f t="shared" si="15"/>
        <v>0.12</v>
      </c>
      <c r="AN16" s="1">
        <f t="shared" si="16"/>
        <v>38</v>
      </c>
      <c r="AO16">
        <v>0.36</v>
      </c>
      <c r="AP16" s="1">
        <f t="shared" si="17"/>
        <v>42</v>
      </c>
      <c r="AQ16">
        <v>0.56999999999999995</v>
      </c>
      <c r="AR16">
        <v>31.25</v>
      </c>
      <c r="AS16" s="1">
        <f t="shared" si="18"/>
        <v>0.17812500000000001</v>
      </c>
      <c r="AT16" s="1">
        <f t="shared" si="19"/>
        <v>38</v>
      </c>
      <c r="AU16">
        <v>0.86</v>
      </c>
      <c r="AV16">
        <v>91.67</v>
      </c>
      <c r="AW16" s="1">
        <f t="shared" si="20"/>
        <v>0.78836200000000001</v>
      </c>
      <c r="AX16" s="1">
        <f t="shared" si="21"/>
        <v>42</v>
      </c>
      <c r="AY16">
        <v>1.04</v>
      </c>
      <c r="AZ16">
        <v>93.1</v>
      </c>
      <c r="BA16" s="1">
        <f t="shared" si="22"/>
        <v>0.96823999999999999</v>
      </c>
      <c r="BB16" s="1">
        <f t="shared" si="23"/>
        <v>60</v>
      </c>
    </row>
    <row r="17" spans="1:54" ht="15.75" customHeight="1" x14ac:dyDescent="0.2">
      <c r="A17" t="s">
        <v>98</v>
      </c>
      <c r="B17" t="s">
        <v>96</v>
      </c>
      <c r="C17">
        <v>34</v>
      </c>
      <c r="D17">
        <v>1053</v>
      </c>
      <c r="E17">
        <f t="shared" si="0"/>
        <v>11.7</v>
      </c>
      <c r="F17">
        <v>1</v>
      </c>
      <c r="G17">
        <v>2.95</v>
      </c>
      <c r="H17">
        <f t="shared" si="1"/>
        <v>-1.9500000000000002</v>
      </c>
      <c r="I17">
        <v>6.41</v>
      </c>
      <c r="J17">
        <f t="shared" si="2"/>
        <v>68</v>
      </c>
      <c r="K17">
        <v>14.67</v>
      </c>
      <c r="L17">
        <f t="shared" si="3"/>
        <v>48</v>
      </c>
      <c r="M17">
        <v>1.88</v>
      </c>
      <c r="N17">
        <f t="shared" si="4"/>
        <v>14.000000000000002</v>
      </c>
      <c r="O17">
        <v>1</v>
      </c>
      <c r="P17">
        <v>0.09</v>
      </c>
      <c r="Q17">
        <f t="shared" si="5"/>
        <v>30</v>
      </c>
      <c r="R17">
        <v>0.94</v>
      </c>
      <c r="S17">
        <f t="shared" si="6"/>
        <v>12</v>
      </c>
      <c r="T17">
        <v>0.09</v>
      </c>
      <c r="U17">
        <v>5.3</v>
      </c>
      <c r="V17">
        <v>25.81</v>
      </c>
      <c r="W17" s="1">
        <f t="shared" si="7"/>
        <v>1.3679299999999999</v>
      </c>
      <c r="X17" s="1">
        <f t="shared" si="8"/>
        <v>78</v>
      </c>
      <c r="Y17">
        <v>3.68</v>
      </c>
      <c r="Z17">
        <v>88.37</v>
      </c>
      <c r="AA17" s="1">
        <f t="shared" si="9"/>
        <v>3.2520160000000002</v>
      </c>
      <c r="AB17" s="1">
        <f t="shared" si="10"/>
        <v>44</v>
      </c>
      <c r="AC17">
        <v>1.45</v>
      </c>
      <c r="AD17" s="1">
        <f t="shared" si="11"/>
        <v>36</v>
      </c>
      <c r="AE17">
        <v>34.700000000000003</v>
      </c>
      <c r="AF17">
        <v>75.37</v>
      </c>
      <c r="AG17" s="1">
        <f t="shared" si="12"/>
        <v>26.153390000000005</v>
      </c>
      <c r="AH17" s="1">
        <f t="shared" si="13"/>
        <v>68</v>
      </c>
      <c r="AI17">
        <v>0.25</v>
      </c>
      <c r="AJ17" s="1">
        <f t="shared" si="14"/>
        <v>86</v>
      </c>
      <c r="AK17">
        <v>0</v>
      </c>
      <c r="AL17">
        <v>0</v>
      </c>
      <c r="AM17">
        <f t="shared" si="15"/>
        <v>0.09</v>
      </c>
      <c r="AN17" s="1">
        <f t="shared" si="16"/>
        <v>30</v>
      </c>
      <c r="AO17">
        <v>0.43</v>
      </c>
      <c r="AP17" s="1">
        <f t="shared" si="17"/>
        <v>60</v>
      </c>
      <c r="AQ17">
        <v>1.03</v>
      </c>
      <c r="AR17">
        <v>8.33</v>
      </c>
      <c r="AS17" s="1">
        <f t="shared" si="18"/>
        <v>8.5799E-2</v>
      </c>
      <c r="AT17" s="1">
        <f t="shared" si="19"/>
        <v>18</v>
      </c>
      <c r="AU17">
        <v>1.1100000000000001</v>
      </c>
      <c r="AV17">
        <v>92.31</v>
      </c>
      <c r="AW17" s="1">
        <f t="shared" si="20"/>
        <v>1.0246410000000001</v>
      </c>
      <c r="AX17" s="1">
        <f t="shared" si="21"/>
        <v>56.000000000000007</v>
      </c>
      <c r="AY17">
        <v>1.2</v>
      </c>
      <c r="AZ17">
        <v>100</v>
      </c>
      <c r="BA17" s="1">
        <f t="shared" si="22"/>
        <v>1.2</v>
      </c>
      <c r="BB17" s="1">
        <f t="shared" si="23"/>
        <v>68</v>
      </c>
    </row>
    <row r="18" spans="1:54" ht="15.75" customHeight="1" x14ac:dyDescent="0.2">
      <c r="A18" t="s">
        <v>88</v>
      </c>
      <c r="B18" t="s">
        <v>89</v>
      </c>
      <c r="C18">
        <v>25</v>
      </c>
      <c r="D18">
        <v>2365</v>
      </c>
      <c r="E18">
        <f t="shared" si="0"/>
        <v>26.277777777777779</v>
      </c>
      <c r="F18">
        <v>0</v>
      </c>
      <c r="G18">
        <v>1.93</v>
      </c>
      <c r="H18">
        <f t="shared" si="1"/>
        <v>-1.93</v>
      </c>
      <c r="I18">
        <v>7</v>
      </c>
      <c r="J18">
        <f t="shared" si="2"/>
        <v>78</v>
      </c>
      <c r="K18">
        <v>13.59</v>
      </c>
      <c r="L18">
        <f t="shared" si="3"/>
        <v>26</v>
      </c>
      <c r="M18">
        <v>4.38</v>
      </c>
      <c r="N18">
        <f t="shared" si="4"/>
        <v>90</v>
      </c>
      <c r="O18">
        <v>0</v>
      </c>
      <c r="P18">
        <v>0</v>
      </c>
      <c r="Q18">
        <f t="shared" si="5"/>
        <v>2</v>
      </c>
      <c r="R18">
        <v>0.76</v>
      </c>
      <c r="S18">
        <f t="shared" si="6"/>
        <v>10</v>
      </c>
      <c r="T18">
        <v>0</v>
      </c>
      <c r="U18">
        <v>2.25</v>
      </c>
      <c r="V18">
        <v>25.42</v>
      </c>
      <c r="W18" s="1">
        <f t="shared" si="7"/>
        <v>0.57195000000000007</v>
      </c>
      <c r="X18" s="1">
        <f t="shared" si="8"/>
        <v>38</v>
      </c>
      <c r="Y18">
        <v>4.49</v>
      </c>
      <c r="Z18">
        <v>68.64</v>
      </c>
      <c r="AA18" s="1">
        <f t="shared" si="9"/>
        <v>3.0819360000000002</v>
      </c>
      <c r="AB18" s="1">
        <f t="shared" si="10"/>
        <v>38</v>
      </c>
      <c r="AC18">
        <v>1.75</v>
      </c>
      <c r="AD18" s="1">
        <f t="shared" si="11"/>
        <v>60</v>
      </c>
      <c r="AE18">
        <v>37.75</v>
      </c>
      <c r="AF18">
        <v>80.44</v>
      </c>
      <c r="AG18" s="1">
        <f t="shared" si="12"/>
        <v>30.366100000000003</v>
      </c>
      <c r="AH18" s="1">
        <f t="shared" si="13"/>
        <v>84</v>
      </c>
      <c r="AI18">
        <v>7.0000000000000007E-2</v>
      </c>
      <c r="AJ18" s="1">
        <f t="shared" si="14"/>
        <v>4</v>
      </c>
      <c r="AK18">
        <v>0</v>
      </c>
      <c r="AL18">
        <v>0.04</v>
      </c>
      <c r="AM18">
        <f t="shared" si="15"/>
        <v>0.04</v>
      </c>
      <c r="AN18" s="1">
        <f t="shared" si="16"/>
        <v>14.000000000000002</v>
      </c>
      <c r="AO18">
        <v>0.3</v>
      </c>
      <c r="AP18" s="1">
        <f t="shared" si="17"/>
        <v>32</v>
      </c>
      <c r="AQ18">
        <v>0.38</v>
      </c>
      <c r="AR18">
        <v>40</v>
      </c>
      <c r="AS18" s="1">
        <f t="shared" si="18"/>
        <v>0.152</v>
      </c>
      <c r="AT18" s="1">
        <f t="shared" si="19"/>
        <v>30</v>
      </c>
      <c r="AU18">
        <v>0.76</v>
      </c>
      <c r="AV18">
        <v>95</v>
      </c>
      <c r="AW18" s="1">
        <f t="shared" si="20"/>
        <v>0.72199999999999998</v>
      </c>
      <c r="AX18" s="1">
        <f t="shared" si="21"/>
        <v>30</v>
      </c>
      <c r="AY18">
        <v>0.53</v>
      </c>
      <c r="AZ18">
        <v>85.71</v>
      </c>
      <c r="BA18" s="1">
        <f t="shared" si="22"/>
        <v>0.45426299999999997</v>
      </c>
      <c r="BB18" s="1">
        <f t="shared" si="23"/>
        <v>34</v>
      </c>
    </row>
    <row r="19" spans="1:54" ht="15.75" customHeight="1" x14ac:dyDescent="0.2">
      <c r="A19" t="s">
        <v>93</v>
      </c>
      <c r="B19" t="s">
        <v>91</v>
      </c>
      <c r="C19">
        <v>25</v>
      </c>
      <c r="D19">
        <v>1227</v>
      </c>
      <c r="E19">
        <f t="shared" si="0"/>
        <v>13.633333333333333</v>
      </c>
      <c r="F19">
        <v>0</v>
      </c>
      <c r="G19">
        <v>1.76</v>
      </c>
      <c r="H19">
        <f t="shared" si="1"/>
        <v>-1.76</v>
      </c>
      <c r="I19">
        <v>7.41</v>
      </c>
      <c r="J19">
        <f t="shared" si="2"/>
        <v>88</v>
      </c>
      <c r="K19">
        <v>12.87</v>
      </c>
      <c r="L19">
        <f t="shared" si="3"/>
        <v>16</v>
      </c>
      <c r="M19">
        <v>2.35</v>
      </c>
      <c r="N19">
        <f t="shared" si="4"/>
        <v>26</v>
      </c>
      <c r="O19">
        <v>0</v>
      </c>
      <c r="P19">
        <v>0</v>
      </c>
      <c r="Q19">
        <f t="shared" si="5"/>
        <v>2</v>
      </c>
      <c r="R19">
        <v>0.59</v>
      </c>
      <c r="S19">
        <f t="shared" si="6"/>
        <v>4</v>
      </c>
      <c r="T19">
        <v>0</v>
      </c>
      <c r="U19">
        <v>0.95</v>
      </c>
      <c r="V19">
        <v>23.08</v>
      </c>
      <c r="W19" s="1">
        <f t="shared" si="7"/>
        <v>0.21925999999999998</v>
      </c>
      <c r="X19" s="1">
        <f t="shared" si="8"/>
        <v>8</v>
      </c>
      <c r="Y19">
        <v>1.25</v>
      </c>
      <c r="Z19">
        <v>52.94</v>
      </c>
      <c r="AA19" s="1">
        <f t="shared" si="9"/>
        <v>0.66174999999999995</v>
      </c>
      <c r="AB19" s="1">
        <f t="shared" si="10"/>
        <v>2</v>
      </c>
      <c r="AC19">
        <v>0.28999999999999998</v>
      </c>
      <c r="AD19" s="1">
        <f t="shared" si="11"/>
        <v>2</v>
      </c>
      <c r="AE19">
        <v>23.18</v>
      </c>
      <c r="AF19">
        <v>80.06</v>
      </c>
      <c r="AG19" s="1">
        <f t="shared" si="12"/>
        <v>18.557908000000001</v>
      </c>
      <c r="AH19" s="1">
        <f t="shared" si="13"/>
        <v>34</v>
      </c>
      <c r="AI19">
        <v>0.13</v>
      </c>
      <c r="AJ19" s="1">
        <f t="shared" si="14"/>
        <v>36</v>
      </c>
      <c r="AK19">
        <v>0.15</v>
      </c>
      <c r="AL19">
        <v>0</v>
      </c>
      <c r="AM19">
        <f t="shared" si="15"/>
        <v>0.15</v>
      </c>
      <c r="AN19" s="1">
        <f t="shared" si="16"/>
        <v>48</v>
      </c>
      <c r="AO19">
        <v>0</v>
      </c>
      <c r="AP19" s="1">
        <f t="shared" si="17"/>
        <v>2</v>
      </c>
      <c r="AQ19">
        <v>0.15</v>
      </c>
      <c r="AR19">
        <v>0</v>
      </c>
      <c r="AS19" s="1">
        <f t="shared" si="18"/>
        <v>0</v>
      </c>
      <c r="AT19" s="1">
        <f t="shared" si="19"/>
        <v>2</v>
      </c>
      <c r="AU19">
        <v>0.22</v>
      </c>
      <c r="AV19">
        <v>66.67</v>
      </c>
      <c r="AW19" s="1">
        <f t="shared" si="20"/>
        <v>0.146674</v>
      </c>
      <c r="AX19" s="1">
        <f t="shared" si="21"/>
        <v>2</v>
      </c>
      <c r="AY19">
        <v>0.15</v>
      </c>
      <c r="AZ19">
        <v>100</v>
      </c>
      <c r="BA19" s="1">
        <f t="shared" si="22"/>
        <v>0.15</v>
      </c>
      <c r="BB19" s="1">
        <f t="shared" si="23"/>
        <v>6</v>
      </c>
    </row>
    <row r="20" spans="1:54" ht="15.75" customHeight="1" x14ac:dyDescent="0.2">
      <c r="A20" t="s">
        <v>47</v>
      </c>
      <c r="B20" t="s">
        <v>44</v>
      </c>
      <c r="C20">
        <v>25</v>
      </c>
      <c r="D20">
        <v>2562</v>
      </c>
      <c r="E20">
        <f t="shared" si="0"/>
        <v>28.466666666666665</v>
      </c>
      <c r="F20">
        <v>1</v>
      </c>
      <c r="G20">
        <v>2.72</v>
      </c>
      <c r="H20">
        <f t="shared" si="1"/>
        <v>-1.7200000000000002</v>
      </c>
      <c r="I20">
        <v>6.71</v>
      </c>
      <c r="J20">
        <f t="shared" si="2"/>
        <v>76</v>
      </c>
      <c r="K20">
        <v>18.32</v>
      </c>
      <c r="L20">
        <f t="shared" si="3"/>
        <v>70</v>
      </c>
      <c r="M20">
        <v>3.13</v>
      </c>
      <c r="N20">
        <f t="shared" si="4"/>
        <v>66</v>
      </c>
      <c r="O20">
        <v>1</v>
      </c>
      <c r="P20">
        <v>0.04</v>
      </c>
      <c r="Q20">
        <f t="shared" si="5"/>
        <v>18</v>
      </c>
      <c r="R20">
        <v>1.51</v>
      </c>
      <c r="S20">
        <f t="shared" si="6"/>
        <v>42</v>
      </c>
      <c r="T20">
        <v>0.04</v>
      </c>
      <c r="U20">
        <v>3.41</v>
      </c>
      <c r="V20">
        <v>32.99</v>
      </c>
      <c r="W20" s="1">
        <f t="shared" si="7"/>
        <v>1.124959</v>
      </c>
      <c r="X20" s="1">
        <f t="shared" si="8"/>
        <v>62</v>
      </c>
      <c r="Y20">
        <v>5.27</v>
      </c>
      <c r="Z20">
        <v>64</v>
      </c>
      <c r="AA20" s="1">
        <f t="shared" si="9"/>
        <v>3.3727999999999998</v>
      </c>
      <c r="AB20" s="1">
        <f t="shared" si="10"/>
        <v>48</v>
      </c>
      <c r="AC20">
        <v>2.04</v>
      </c>
      <c r="AD20" s="1">
        <f t="shared" si="11"/>
        <v>70</v>
      </c>
      <c r="AE20">
        <v>21.32</v>
      </c>
      <c r="AF20">
        <v>69.03</v>
      </c>
      <c r="AG20" s="1">
        <f t="shared" si="12"/>
        <v>14.717196000000001</v>
      </c>
      <c r="AH20" s="1">
        <f t="shared" si="13"/>
        <v>14.000000000000002</v>
      </c>
      <c r="AI20">
        <v>0.1</v>
      </c>
      <c r="AJ20" s="1">
        <f t="shared" si="14"/>
        <v>18</v>
      </c>
      <c r="AK20">
        <v>7.0000000000000007E-2</v>
      </c>
      <c r="AL20">
        <v>0.04</v>
      </c>
      <c r="AM20">
        <f t="shared" si="15"/>
        <v>0.15000000000000002</v>
      </c>
      <c r="AN20" s="1">
        <f t="shared" si="16"/>
        <v>54</v>
      </c>
      <c r="AO20">
        <v>0.21</v>
      </c>
      <c r="AP20" s="1">
        <f t="shared" si="17"/>
        <v>14.000000000000002</v>
      </c>
      <c r="AQ20">
        <v>0.39</v>
      </c>
      <c r="AR20">
        <v>81.819999999999993</v>
      </c>
      <c r="AS20" s="1">
        <f t="shared" si="18"/>
        <v>0.31909799999999999</v>
      </c>
      <c r="AT20" s="1">
        <f t="shared" si="19"/>
        <v>66</v>
      </c>
      <c r="AU20">
        <v>0.63</v>
      </c>
      <c r="AV20">
        <v>100</v>
      </c>
      <c r="AW20" s="1">
        <f t="shared" si="20"/>
        <v>0.63</v>
      </c>
      <c r="AX20" s="1">
        <f t="shared" si="21"/>
        <v>22</v>
      </c>
      <c r="AY20">
        <v>1.1599999999999999</v>
      </c>
      <c r="AZ20">
        <v>90.91</v>
      </c>
      <c r="BA20" s="1">
        <f t="shared" si="22"/>
        <v>1.0545559999999998</v>
      </c>
      <c r="BB20" s="1">
        <f t="shared" si="23"/>
        <v>62</v>
      </c>
    </row>
    <row r="21" spans="1:54" ht="15.75" customHeight="1" x14ac:dyDescent="0.2">
      <c r="A21" t="s">
        <v>38</v>
      </c>
      <c r="B21" t="s">
        <v>36</v>
      </c>
      <c r="C21">
        <v>21</v>
      </c>
      <c r="D21">
        <v>2670</v>
      </c>
      <c r="E21">
        <f t="shared" si="0"/>
        <v>29.666666666666668</v>
      </c>
      <c r="F21">
        <v>5</v>
      </c>
      <c r="G21">
        <v>6.65</v>
      </c>
      <c r="H21">
        <f t="shared" si="1"/>
        <v>-1.6500000000000004</v>
      </c>
      <c r="I21">
        <v>3.81</v>
      </c>
      <c r="J21">
        <f t="shared" si="2"/>
        <v>18</v>
      </c>
      <c r="K21">
        <v>20.350000000000001</v>
      </c>
      <c r="L21">
        <f t="shared" si="3"/>
        <v>82</v>
      </c>
      <c r="M21">
        <v>1.31</v>
      </c>
      <c r="N21">
        <f t="shared" si="4"/>
        <v>2</v>
      </c>
      <c r="O21">
        <v>4</v>
      </c>
      <c r="P21">
        <v>0.13</v>
      </c>
      <c r="Q21">
        <f t="shared" si="5"/>
        <v>44</v>
      </c>
      <c r="R21">
        <v>3.03</v>
      </c>
      <c r="S21">
        <f t="shared" si="6"/>
        <v>96</v>
      </c>
      <c r="T21">
        <v>0.17</v>
      </c>
      <c r="U21">
        <v>4.58</v>
      </c>
      <c r="V21">
        <v>39.71</v>
      </c>
      <c r="W21" s="1">
        <f t="shared" si="7"/>
        <v>1.8187180000000001</v>
      </c>
      <c r="X21" s="1">
        <f t="shared" si="8"/>
        <v>90</v>
      </c>
      <c r="Y21">
        <v>7.01</v>
      </c>
      <c r="Z21">
        <v>73.56</v>
      </c>
      <c r="AA21" s="1">
        <f t="shared" si="9"/>
        <v>5.1565560000000001</v>
      </c>
      <c r="AB21" s="1">
        <f t="shared" si="10"/>
        <v>96</v>
      </c>
      <c r="AC21">
        <v>3.64</v>
      </c>
      <c r="AD21" s="1">
        <f t="shared" si="11"/>
        <v>98</v>
      </c>
      <c r="AE21">
        <v>34.450000000000003</v>
      </c>
      <c r="AF21">
        <v>79.55</v>
      </c>
      <c r="AG21" s="1">
        <f t="shared" si="12"/>
        <v>27.404975</v>
      </c>
      <c r="AH21" s="1">
        <f t="shared" si="13"/>
        <v>74</v>
      </c>
      <c r="AI21">
        <v>0.22</v>
      </c>
      <c r="AJ21" s="1">
        <f t="shared" si="14"/>
        <v>78</v>
      </c>
      <c r="AK21">
        <v>7.0000000000000007E-2</v>
      </c>
      <c r="AL21">
        <v>0</v>
      </c>
      <c r="AM21">
        <f t="shared" si="15"/>
        <v>0.24000000000000002</v>
      </c>
      <c r="AN21" s="1">
        <f t="shared" si="16"/>
        <v>78</v>
      </c>
      <c r="AO21">
        <v>0.71</v>
      </c>
      <c r="AP21" s="1">
        <f t="shared" si="17"/>
        <v>96</v>
      </c>
      <c r="AQ21">
        <v>0.44</v>
      </c>
      <c r="AR21">
        <v>53.85</v>
      </c>
      <c r="AS21" s="1">
        <f t="shared" si="18"/>
        <v>0.23693999999999998</v>
      </c>
      <c r="AT21" s="1">
        <f t="shared" si="19"/>
        <v>48</v>
      </c>
      <c r="AU21">
        <v>1.45</v>
      </c>
      <c r="AV21">
        <v>93.02</v>
      </c>
      <c r="AW21" s="1">
        <f t="shared" si="20"/>
        <v>1.3487899999999999</v>
      </c>
      <c r="AX21" s="1">
        <f t="shared" si="21"/>
        <v>74</v>
      </c>
      <c r="AY21">
        <v>1.65</v>
      </c>
      <c r="AZ21">
        <v>93.88</v>
      </c>
      <c r="BA21" s="1">
        <f t="shared" si="22"/>
        <v>1.5490199999999998</v>
      </c>
      <c r="BB21" s="1">
        <f t="shared" si="23"/>
        <v>88</v>
      </c>
    </row>
    <row r="22" spans="1:54" ht="15.75" customHeight="1" x14ac:dyDescent="0.2">
      <c r="A22" t="s">
        <v>42</v>
      </c>
      <c r="B22" t="s">
        <v>41</v>
      </c>
      <c r="C22">
        <v>26</v>
      </c>
      <c r="D22">
        <v>3949</v>
      </c>
      <c r="E22">
        <f t="shared" si="0"/>
        <v>43.87777777777778</v>
      </c>
      <c r="F22">
        <v>7</v>
      </c>
      <c r="G22">
        <v>8.65</v>
      </c>
      <c r="H22">
        <f t="shared" si="1"/>
        <v>-1.6500000000000004</v>
      </c>
      <c r="I22">
        <v>4.8499999999999996</v>
      </c>
      <c r="J22">
        <f t="shared" si="2"/>
        <v>34</v>
      </c>
      <c r="K22">
        <v>18.309999999999999</v>
      </c>
      <c r="L22">
        <f t="shared" si="3"/>
        <v>68</v>
      </c>
      <c r="M22">
        <v>2.99</v>
      </c>
      <c r="N22">
        <f t="shared" si="4"/>
        <v>62</v>
      </c>
      <c r="O22">
        <v>8</v>
      </c>
      <c r="P22">
        <v>0.18</v>
      </c>
      <c r="Q22">
        <f t="shared" si="5"/>
        <v>68</v>
      </c>
      <c r="R22">
        <v>1.82</v>
      </c>
      <c r="S22">
        <f t="shared" si="6"/>
        <v>60</v>
      </c>
      <c r="T22">
        <v>0.16</v>
      </c>
      <c r="U22">
        <v>3.4</v>
      </c>
      <c r="V22">
        <v>44.3</v>
      </c>
      <c r="W22" s="1">
        <f t="shared" si="7"/>
        <v>1.5061999999999998</v>
      </c>
      <c r="X22" s="1">
        <f t="shared" si="8"/>
        <v>82</v>
      </c>
      <c r="Y22">
        <v>4.0999999999999996</v>
      </c>
      <c r="Z22">
        <v>68.33</v>
      </c>
      <c r="AA22" s="1">
        <f t="shared" si="9"/>
        <v>2.8015299999999996</v>
      </c>
      <c r="AB22" s="1">
        <f t="shared" si="10"/>
        <v>30</v>
      </c>
      <c r="AC22">
        <v>1.48</v>
      </c>
      <c r="AD22" s="1">
        <f t="shared" si="11"/>
        <v>40</v>
      </c>
      <c r="AE22">
        <v>31.06</v>
      </c>
      <c r="AF22">
        <v>79.38</v>
      </c>
      <c r="AG22" s="1">
        <f t="shared" si="12"/>
        <v>24.655427999999997</v>
      </c>
      <c r="AH22" s="1">
        <f t="shared" si="13"/>
        <v>64</v>
      </c>
      <c r="AI22">
        <v>0.2</v>
      </c>
      <c r="AJ22" s="1">
        <f t="shared" si="14"/>
        <v>76</v>
      </c>
      <c r="AK22">
        <v>0.14000000000000001</v>
      </c>
      <c r="AL22">
        <v>0.05</v>
      </c>
      <c r="AM22">
        <f t="shared" si="15"/>
        <v>0.35</v>
      </c>
      <c r="AN22" s="1">
        <f t="shared" si="16"/>
        <v>86</v>
      </c>
      <c r="AO22">
        <v>0.59</v>
      </c>
      <c r="AP22" s="1">
        <f t="shared" si="17"/>
        <v>90</v>
      </c>
      <c r="AQ22">
        <v>0.8</v>
      </c>
      <c r="AR22">
        <v>34.29</v>
      </c>
      <c r="AS22" s="1">
        <f t="shared" si="18"/>
        <v>0.27432000000000001</v>
      </c>
      <c r="AT22" s="1">
        <f t="shared" si="19"/>
        <v>56.000000000000007</v>
      </c>
      <c r="AU22">
        <v>1.05</v>
      </c>
      <c r="AV22">
        <v>91.3</v>
      </c>
      <c r="AW22" s="1">
        <f t="shared" si="20"/>
        <v>0.95865</v>
      </c>
      <c r="AX22" s="1">
        <f t="shared" si="21"/>
        <v>50</v>
      </c>
      <c r="AY22">
        <v>1.44</v>
      </c>
      <c r="AZ22">
        <v>93.65</v>
      </c>
      <c r="BA22" s="1">
        <f t="shared" si="22"/>
        <v>1.34856</v>
      </c>
      <c r="BB22" s="1">
        <f t="shared" si="23"/>
        <v>80</v>
      </c>
    </row>
    <row r="23" spans="1:54" ht="15.75" customHeight="1" x14ac:dyDescent="0.2">
      <c r="A23" t="s">
        <v>62</v>
      </c>
      <c r="B23" t="s">
        <v>61</v>
      </c>
      <c r="C23">
        <v>28</v>
      </c>
      <c r="D23">
        <v>1603</v>
      </c>
      <c r="E23">
        <f t="shared" si="0"/>
        <v>17.81111111111111</v>
      </c>
      <c r="F23">
        <v>1</v>
      </c>
      <c r="G23">
        <v>2.61</v>
      </c>
      <c r="H23">
        <f t="shared" si="1"/>
        <v>-1.6099999999999999</v>
      </c>
      <c r="I23">
        <v>7.24</v>
      </c>
      <c r="J23">
        <f t="shared" si="2"/>
        <v>84</v>
      </c>
      <c r="K23">
        <v>17.05</v>
      </c>
      <c r="L23">
        <f t="shared" si="3"/>
        <v>57.999999999999993</v>
      </c>
      <c r="M23">
        <v>3.65</v>
      </c>
      <c r="N23">
        <f t="shared" si="4"/>
        <v>80</v>
      </c>
      <c r="O23">
        <v>0</v>
      </c>
      <c r="P23">
        <v>0</v>
      </c>
      <c r="Q23">
        <f t="shared" si="5"/>
        <v>2</v>
      </c>
      <c r="R23">
        <v>1.29</v>
      </c>
      <c r="S23">
        <f t="shared" si="6"/>
        <v>24</v>
      </c>
      <c r="T23">
        <v>0.06</v>
      </c>
      <c r="U23">
        <v>3.82</v>
      </c>
      <c r="V23">
        <v>33.82</v>
      </c>
      <c r="W23" s="1">
        <f t="shared" si="7"/>
        <v>1.2919239999999999</v>
      </c>
      <c r="X23" s="1">
        <f t="shared" si="8"/>
        <v>70</v>
      </c>
      <c r="Y23">
        <v>3.14</v>
      </c>
      <c r="Z23">
        <v>80.36</v>
      </c>
      <c r="AA23" s="1">
        <f t="shared" si="9"/>
        <v>2.523304</v>
      </c>
      <c r="AB23" s="1">
        <f t="shared" si="10"/>
        <v>24</v>
      </c>
      <c r="AC23">
        <v>0.56000000000000005</v>
      </c>
      <c r="AD23" s="1">
        <f t="shared" si="11"/>
        <v>8</v>
      </c>
      <c r="AE23">
        <v>34.19</v>
      </c>
      <c r="AF23">
        <v>73.89</v>
      </c>
      <c r="AG23" s="1">
        <f t="shared" si="12"/>
        <v>25.262990999999996</v>
      </c>
      <c r="AH23" s="1">
        <f t="shared" si="13"/>
        <v>66</v>
      </c>
      <c r="AI23">
        <v>0.15</v>
      </c>
      <c r="AJ23" s="1">
        <f t="shared" si="14"/>
        <v>52</v>
      </c>
      <c r="AK23">
        <v>0.06</v>
      </c>
      <c r="AL23">
        <v>0.06</v>
      </c>
      <c r="AM23">
        <f t="shared" si="15"/>
        <v>0.18</v>
      </c>
      <c r="AN23" s="1">
        <f t="shared" si="16"/>
        <v>62</v>
      </c>
      <c r="AO23">
        <v>0.22</v>
      </c>
      <c r="AP23" s="1">
        <f t="shared" si="17"/>
        <v>18</v>
      </c>
      <c r="AQ23">
        <v>0.79</v>
      </c>
      <c r="AR23">
        <v>28.57</v>
      </c>
      <c r="AS23" s="1">
        <f t="shared" si="18"/>
        <v>0.22570299999999999</v>
      </c>
      <c r="AT23" s="1">
        <f t="shared" si="19"/>
        <v>46</v>
      </c>
      <c r="AU23">
        <v>0.9</v>
      </c>
      <c r="AV23">
        <v>87.5</v>
      </c>
      <c r="AW23" s="1">
        <f t="shared" si="20"/>
        <v>0.78749999999999998</v>
      </c>
      <c r="AX23" s="1">
        <f t="shared" si="21"/>
        <v>40</v>
      </c>
      <c r="AY23">
        <v>1.24</v>
      </c>
      <c r="AZ23">
        <v>100</v>
      </c>
      <c r="BA23" s="1">
        <f t="shared" si="22"/>
        <v>1.24</v>
      </c>
      <c r="BB23" s="1">
        <f t="shared" si="23"/>
        <v>72</v>
      </c>
    </row>
    <row r="24" spans="1:54" ht="15.75" customHeight="1" x14ac:dyDescent="0.2">
      <c r="A24" t="s">
        <v>82</v>
      </c>
      <c r="B24" t="s">
        <v>81</v>
      </c>
      <c r="C24">
        <v>22</v>
      </c>
      <c r="D24">
        <v>4226</v>
      </c>
      <c r="E24">
        <f t="shared" si="0"/>
        <v>46.955555555555556</v>
      </c>
      <c r="F24">
        <v>4</v>
      </c>
      <c r="G24">
        <v>5.53</v>
      </c>
      <c r="H24">
        <f t="shared" si="1"/>
        <v>-1.5300000000000002</v>
      </c>
      <c r="I24">
        <v>5.24</v>
      </c>
      <c r="J24">
        <f t="shared" si="2"/>
        <v>50</v>
      </c>
      <c r="K24">
        <v>19.510000000000002</v>
      </c>
      <c r="L24">
        <f t="shared" si="3"/>
        <v>80</v>
      </c>
      <c r="M24">
        <v>3.75</v>
      </c>
      <c r="N24">
        <f t="shared" si="4"/>
        <v>82</v>
      </c>
      <c r="O24">
        <v>18</v>
      </c>
      <c r="P24">
        <v>0.38</v>
      </c>
      <c r="Q24">
        <f t="shared" si="5"/>
        <v>96</v>
      </c>
      <c r="R24">
        <v>2.41</v>
      </c>
      <c r="S24">
        <f t="shared" si="6"/>
        <v>88</v>
      </c>
      <c r="T24">
        <v>0.09</v>
      </c>
      <c r="U24">
        <v>1.64</v>
      </c>
      <c r="V24">
        <v>27.27</v>
      </c>
      <c r="W24" s="1">
        <f t="shared" si="7"/>
        <v>0.44722800000000001</v>
      </c>
      <c r="X24" s="1">
        <f t="shared" si="8"/>
        <v>30</v>
      </c>
      <c r="Y24">
        <v>5.49</v>
      </c>
      <c r="Z24">
        <v>67.05</v>
      </c>
      <c r="AA24" s="1">
        <f t="shared" si="9"/>
        <v>3.6810449999999997</v>
      </c>
      <c r="AB24" s="1">
        <f t="shared" si="10"/>
        <v>60</v>
      </c>
      <c r="AC24">
        <v>1.53</v>
      </c>
      <c r="AD24" s="1">
        <f t="shared" si="11"/>
        <v>46</v>
      </c>
      <c r="AE24">
        <v>21.81</v>
      </c>
      <c r="AF24">
        <v>74.12</v>
      </c>
      <c r="AG24" s="1">
        <f t="shared" si="12"/>
        <v>16.165572000000001</v>
      </c>
      <c r="AH24" s="1">
        <f t="shared" si="13"/>
        <v>22</v>
      </c>
      <c r="AI24">
        <v>0.12</v>
      </c>
      <c r="AJ24" s="1">
        <f t="shared" si="14"/>
        <v>34</v>
      </c>
      <c r="AK24">
        <v>0.04</v>
      </c>
      <c r="AL24">
        <v>0.06</v>
      </c>
      <c r="AM24">
        <f t="shared" si="15"/>
        <v>0.19</v>
      </c>
      <c r="AN24" s="1">
        <f t="shared" si="16"/>
        <v>64</v>
      </c>
      <c r="AO24">
        <v>0.3</v>
      </c>
      <c r="AP24" s="1">
        <f t="shared" si="17"/>
        <v>32</v>
      </c>
      <c r="AQ24">
        <v>0.7</v>
      </c>
      <c r="AR24">
        <v>27.27</v>
      </c>
      <c r="AS24" s="1">
        <f t="shared" si="18"/>
        <v>0.19088999999999998</v>
      </c>
      <c r="AT24" s="1">
        <f t="shared" si="19"/>
        <v>40</v>
      </c>
      <c r="AU24">
        <v>1.19</v>
      </c>
      <c r="AV24">
        <v>92.86</v>
      </c>
      <c r="AW24" s="1">
        <f t="shared" si="20"/>
        <v>1.1050340000000001</v>
      </c>
      <c r="AX24" s="1">
        <f t="shared" si="21"/>
        <v>62</v>
      </c>
      <c r="AY24">
        <v>0.47</v>
      </c>
      <c r="AZ24">
        <v>86.36</v>
      </c>
      <c r="BA24" s="1">
        <f t="shared" si="22"/>
        <v>0.40589199999999998</v>
      </c>
      <c r="BB24" s="1">
        <f t="shared" si="23"/>
        <v>32</v>
      </c>
    </row>
    <row r="25" spans="1:54" ht="15.75" customHeight="1" x14ac:dyDescent="0.2">
      <c r="A25" t="s">
        <v>48</v>
      </c>
      <c r="B25" t="s">
        <v>49</v>
      </c>
      <c r="C25">
        <v>32</v>
      </c>
      <c r="D25">
        <v>1658</v>
      </c>
      <c r="E25">
        <f t="shared" si="0"/>
        <v>18.422222222222221</v>
      </c>
      <c r="F25">
        <v>2</v>
      </c>
      <c r="G25">
        <v>3.52</v>
      </c>
      <c r="H25">
        <f t="shared" si="1"/>
        <v>-1.52</v>
      </c>
      <c r="I25">
        <v>4.13</v>
      </c>
      <c r="J25">
        <f t="shared" si="2"/>
        <v>22</v>
      </c>
      <c r="K25">
        <v>14.47</v>
      </c>
      <c r="L25">
        <f t="shared" si="3"/>
        <v>44</v>
      </c>
      <c r="M25">
        <v>3.09</v>
      </c>
      <c r="N25">
        <f t="shared" si="4"/>
        <v>64</v>
      </c>
      <c r="O25">
        <v>0</v>
      </c>
      <c r="P25">
        <v>0</v>
      </c>
      <c r="Q25">
        <f t="shared" si="5"/>
        <v>2</v>
      </c>
      <c r="R25">
        <v>1.3</v>
      </c>
      <c r="S25">
        <f t="shared" si="6"/>
        <v>28.000000000000004</v>
      </c>
      <c r="T25">
        <v>0.11</v>
      </c>
      <c r="U25">
        <v>3.69</v>
      </c>
      <c r="V25">
        <v>36.76</v>
      </c>
      <c r="W25" s="1">
        <f t="shared" si="7"/>
        <v>1.356444</v>
      </c>
      <c r="X25" s="1">
        <f t="shared" si="8"/>
        <v>76</v>
      </c>
      <c r="Y25">
        <v>6.51</v>
      </c>
      <c r="Z25">
        <v>70</v>
      </c>
      <c r="AA25" s="1">
        <f t="shared" si="9"/>
        <v>4.5569999999999995</v>
      </c>
      <c r="AB25" s="1">
        <f t="shared" si="10"/>
        <v>86</v>
      </c>
      <c r="AC25">
        <v>2.71</v>
      </c>
      <c r="AD25" s="1">
        <f t="shared" si="11"/>
        <v>90</v>
      </c>
      <c r="AE25">
        <v>29.69</v>
      </c>
      <c r="AF25">
        <v>74.59</v>
      </c>
      <c r="AG25" s="1">
        <f t="shared" si="12"/>
        <v>22.145771</v>
      </c>
      <c r="AH25" s="1">
        <f t="shared" si="13"/>
        <v>54</v>
      </c>
      <c r="AI25">
        <v>0.19</v>
      </c>
      <c r="AJ25" s="1">
        <f t="shared" si="14"/>
        <v>70</v>
      </c>
      <c r="AK25">
        <v>0</v>
      </c>
      <c r="AL25">
        <v>0</v>
      </c>
      <c r="AM25">
        <f t="shared" si="15"/>
        <v>0.11</v>
      </c>
      <c r="AN25" s="1">
        <f t="shared" si="16"/>
        <v>34</v>
      </c>
      <c r="AO25">
        <v>0.54</v>
      </c>
      <c r="AP25" s="1">
        <f t="shared" si="17"/>
        <v>82</v>
      </c>
      <c r="AQ25">
        <v>0.81</v>
      </c>
      <c r="AR25">
        <v>33.33</v>
      </c>
      <c r="AS25" s="1">
        <f t="shared" si="18"/>
        <v>0.26997300000000002</v>
      </c>
      <c r="AT25" s="1">
        <f t="shared" si="19"/>
        <v>52</v>
      </c>
      <c r="AU25">
        <v>1.41</v>
      </c>
      <c r="AV25">
        <v>100</v>
      </c>
      <c r="AW25" s="1">
        <f t="shared" si="20"/>
        <v>1.41</v>
      </c>
      <c r="AX25" s="1">
        <f t="shared" si="21"/>
        <v>76</v>
      </c>
      <c r="AY25">
        <v>1.47</v>
      </c>
      <c r="AZ25">
        <v>85.19</v>
      </c>
      <c r="BA25" s="1">
        <f t="shared" si="22"/>
        <v>1.2522929999999999</v>
      </c>
      <c r="BB25" s="1">
        <f t="shared" si="23"/>
        <v>74</v>
      </c>
    </row>
    <row r="26" spans="1:54" ht="15.75" customHeight="1" x14ac:dyDescent="0.2">
      <c r="A26" t="s">
        <v>56</v>
      </c>
      <c r="B26" t="s">
        <v>55</v>
      </c>
      <c r="C26">
        <v>24</v>
      </c>
      <c r="D26">
        <v>2208</v>
      </c>
      <c r="E26">
        <f t="shared" si="0"/>
        <v>24.533333333333335</v>
      </c>
      <c r="F26">
        <v>3</v>
      </c>
      <c r="G26">
        <v>4.5199999999999996</v>
      </c>
      <c r="H26">
        <f t="shared" si="1"/>
        <v>-1.5199999999999996</v>
      </c>
      <c r="I26">
        <v>3.55</v>
      </c>
      <c r="J26">
        <f t="shared" si="2"/>
        <v>10</v>
      </c>
      <c r="K26">
        <v>14.94</v>
      </c>
      <c r="L26">
        <f t="shared" si="3"/>
        <v>52</v>
      </c>
      <c r="M26">
        <v>2.4500000000000002</v>
      </c>
      <c r="N26">
        <f t="shared" si="4"/>
        <v>32</v>
      </c>
      <c r="O26">
        <v>11</v>
      </c>
      <c r="P26">
        <v>0.45</v>
      </c>
      <c r="Q26">
        <f t="shared" si="5"/>
        <v>98</v>
      </c>
      <c r="R26">
        <v>3.18</v>
      </c>
      <c r="S26">
        <f t="shared" si="6"/>
        <v>98</v>
      </c>
      <c r="T26">
        <v>0.12</v>
      </c>
      <c r="U26">
        <v>4.08</v>
      </c>
      <c r="V26">
        <v>39</v>
      </c>
      <c r="W26" s="1">
        <f t="shared" si="7"/>
        <v>1.5911999999999999</v>
      </c>
      <c r="X26" s="1">
        <f t="shared" si="8"/>
        <v>84</v>
      </c>
      <c r="Y26">
        <v>7.01</v>
      </c>
      <c r="Z26">
        <v>83.14</v>
      </c>
      <c r="AA26" s="1">
        <f t="shared" si="9"/>
        <v>5.8281139999999994</v>
      </c>
      <c r="AB26" s="1">
        <f t="shared" si="10"/>
        <v>98</v>
      </c>
      <c r="AC26">
        <v>1.79</v>
      </c>
      <c r="AD26" s="1">
        <f t="shared" si="11"/>
        <v>62</v>
      </c>
      <c r="AE26">
        <v>27.51</v>
      </c>
      <c r="AF26">
        <v>74.22</v>
      </c>
      <c r="AG26" s="1">
        <f t="shared" si="12"/>
        <v>20.417922000000001</v>
      </c>
      <c r="AH26" s="1">
        <f t="shared" si="13"/>
        <v>44</v>
      </c>
      <c r="AI26">
        <v>0.18</v>
      </c>
      <c r="AJ26" s="1">
        <f t="shared" si="14"/>
        <v>66</v>
      </c>
      <c r="AK26">
        <v>0.08</v>
      </c>
      <c r="AL26">
        <v>0.04</v>
      </c>
      <c r="AM26">
        <f t="shared" si="15"/>
        <v>0.24</v>
      </c>
      <c r="AN26" s="1">
        <f t="shared" si="16"/>
        <v>76</v>
      </c>
      <c r="AO26">
        <v>0.69</v>
      </c>
      <c r="AP26" s="1">
        <f t="shared" si="17"/>
        <v>94</v>
      </c>
      <c r="AQ26">
        <v>1.1000000000000001</v>
      </c>
      <c r="AR26">
        <v>29.63</v>
      </c>
      <c r="AS26" s="1">
        <f t="shared" si="18"/>
        <v>0.32593000000000005</v>
      </c>
      <c r="AT26" s="1">
        <f t="shared" si="19"/>
        <v>70</v>
      </c>
      <c r="AU26">
        <v>1.1000000000000001</v>
      </c>
      <c r="AV26">
        <v>85.19</v>
      </c>
      <c r="AW26" s="1">
        <f t="shared" si="20"/>
        <v>0.93708999999999998</v>
      </c>
      <c r="AX26" s="1">
        <f t="shared" si="21"/>
        <v>44</v>
      </c>
      <c r="AY26">
        <v>1.55</v>
      </c>
      <c r="AZ26">
        <v>94.74</v>
      </c>
      <c r="BA26" s="1">
        <f t="shared" si="22"/>
        <v>1.4684700000000002</v>
      </c>
      <c r="BB26" s="1">
        <f t="shared" si="23"/>
        <v>86</v>
      </c>
    </row>
    <row r="27" spans="1:54" ht="15.75" customHeight="1" x14ac:dyDescent="0.2">
      <c r="A27" t="s">
        <v>102</v>
      </c>
      <c r="B27" t="s">
        <v>103</v>
      </c>
      <c r="C27">
        <v>31</v>
      </c>
      <c r="D27">
        <v>2210</v>
      </c>
      <c r="E27">
        <f t="shared" si="0"/>
        <v>24.555555555555557</v>
      </c>
      <c r="F27">
        <v>1</v>
      </c>
      <c r="G27">
        <v>2.4900000000000002</v>
      </c>
      <c r="H27">
        <f t="shared" si="1"/>
        <v>-1.4900000000000002</v>
      </c>
      <c r="I27">
        <v>6.19</v>
      </c>
      <c r="J27">
        <f t="shared" si="2"/>
        <v>62</v>
      </c>
      <c r="K27">
        <v>23.03</v>
      </c>
      <c r="L27">
        <f t="shared" si="3"/>
        <v>92</v>
      </c>
      <c r="M27">
        <v>3.38</v>
      </c>
      <c r="N27">
        <f t="shared" si="4"/>
        <v>76</v>
      </c>
      <c r="O27">
        <v>4</v>
      </c>
      <c r="P27">
        <v>0.16</v>
      </c>
      <c r="Q27">
        <f t="shared" si="5"/>
        <v>60</v>
      </c>
      <c r="R27">
        <v>1.55</v>
      </c>
      <c r="S27">
        <f t="shared" si="6"/>
        <v>48</v>
      </c>
      <c r="T27">
        <v>0.04</v>
      </c>
      <c r="U27">
        <v>5.17</v>
      </c>
      <c r="V27">
        <v>31.5</v>
      </c>
      <c r="W27" s="1">
        <f t="shared" si="7"/>
        <v>1.6285499999999999</v>
      </c>
      <c r="X27" s="1">
        <f t="shared" si="8"/>
        <v>86</v>
      </c>
      <c r="Y27">
        <v>4.4400000000000004</v>
      </c>
      <c r="Z27">
        <v>65.14</v>
      </c>
      <c r="AA27" s="1">
        <f t="shared" si="9"/>
        <v>2.8922160000000003</v>
      </c>
      <c r="AB27" s="1">
        <f t="shared" si="10"/>
        <v>34</v>
      </c>
      <c r="AC27">
        <v>2.2000000000000002</v>
      </c>
      <c r="AD27" s="1">
        <f t="shared" si="11"/>
        <v>76</v>
      </c>
      <c r="AE27">
        <v>28.51</v>
      </c>
      <c r="AF27">
        <v>74.430000000000007</v>
      </c>
      <c r="AG27" s="1">
        <f t="shared" si="12"/>
        <v>21.219993000000002</v>
      </c>
      <c r="AH27" s="1">
        <f t="shared" si="13"/>
        <v>50</v>
      </c>
      <c r="AI27">
        <v>0.1</v>
      </c>
      <c r="AJ27" s="1">
        <f t="shared" si="14"/>
        <v>18</v>
      </c>
      <c r="AK27">
        <v>0.04</v>
      </c>
      <c r="AL27">
        <v>0</v>
      </c>
      <c r="AM27">
        <f t="shared" si="15"/>
        <v>0.08</v>
      </c>
      <c r="AN27" s="1">
        <f t="shared" si="16"/>
        <v>24</v>
      </c>
      <c r="AO27">
        <v>0.45</v>
      </c>
      <c r="AP27" s="1">
        <f t="shared" si="17"/>
        <v>66</v>
      </c>
      <c r="AQ27">
        <v>0.28999999999999998</v>
      </c>
      <c r="AR27">
        <v>28.57</v>
      </c>
      <c r="AS27" s="1">
        <f t="shared" si="18"/>
        <v>8.2852999999999996E-2</v>
      </c>
      <c r="AT27" s="1">
        <f t="shared" si="19"/>
        <v>16</v>
      </c>
      <c r="AU27">
        <v>0.77</v>
      </c>
      <c r="AV27">
        <v>94.74</v>
      </c>
      <c r="AW27" s="1">
        <f t="shared" si="20"/>
        <v>0.72949799999999998</v>
      </c>
      <c r="AX27" s="1">
        <f t="shared" si="21"/>
        <v>32</v>
      </c>
      <c r="AY27">
        <v>1.55</v>
      </c>
      <c r="AZ27">
        <v>92.11</v>
      </c>
      <c r="BA27" s="1">
        <f t="shared" si="22"/>
        <v>1.427705</v>
      </c>
      <c r="BB27" s="1">
        <f t="shared" si="23"/>
        <v>84</v>
      </c>
    </row>
    <row r="28" spans="1:54" ht="15.75" customHeight="1" x14ac:dyDescent="0.2">
      <c r="A28" t="s">
        <v>79</v>
      </c>
      <c r="B28" t="s">
        <v>80</v>
      </c>
      <c r="C28">
        <v>27</v>
      </c>
      <c r="D28">
        <v>2152</v>
      </c>
      <c r="E28">
        <f t="shared" si="0"/>
        <v>23.911111111111111</v>
      </c>
      <c r="F28">
        <v>0</v>
      </c>
      <c r="G28">
        <v>1.47</v>
      </c>
      <c r="H28">
        <f t="shared" si="1"/>
        <v>-1.47</v>
      </c>
      <c r="I28">
        <v>5.44</v>
      </c>
      <c r="J28">
        <f t="shared" si="2"/>
        <v>54</v>
      </c>
      <c r="K28">
        <v>20.77</v>
      </c>
      <c r="L28">
        <f t="shared" si="3"/>
        <v>88</v>
      </c>
      <c r="M28">
        <v>2.4300000000000002</v>
      </c>
      <c r="N28">
        <f t="shared" si="4"/>
        <v>30</v>
      </c>
      <c r="O28">
        <v>3</v>
      </c>
      <c r="P28">
        <v>0.13</v>
      </c>
      <c r="Q28">
        <f t="shared" si="5"/>
        <v>44</v>
      </c>
      <c r="R28">
        <v>1.38</v>
      </c>
      <c r="S28">
        <f t="shared" si="6"/>
        <v>34</v>
      </c>
      <c r="T28">
        <v>0</v>
      </c>
      <c r="U28">
        <v>1.17</v>
      </c>
      <c r="V28">
        <v>32.14</v>
      </c>
      <c r="W28" s="1">
        <f t="shared" si="7"/>
        <v>0.37603799999999998</v>
      </c>
      <c r="X28" s="1">
        <f t="shared" si="8"/>
        <v>24</v>
      </c>
      <c r="Y28">
        <v>1.8</v>
      </c>
      <c r="Z28">
        <v>74.42</v>
      </c>
      <c r="AA28" s="1">
        <f t="shared" si="9"/>
        <v>1.3395600000000001</v>
      </c>
      <c r="AB28" s="1">
        <f t="shared" si="10"/>
        <v>8</v>
      </c>
      <c r="AC28">
        <v>0.71</v>
      </c>
      <c r="AD28" s="1">
        <f t="shared" si="11"/>
        <v>12</v>
      </c>
      <c r="AE28">
        <v>35.92</v>
      </c>
      <c r="AF28">
        <v>82.42</v>
      </c>
      <c r="AG28" s="1">
        <f t="shared" si="12"/>
        <v>29.605264000000002</v>
      </c>
      <c r="AH28" s="1">
        <f t="shared" si="13"/>
        <v>82</v>
      </c>
      <c r="AI28">
        <v>0.06</v>
      </c>
      <c r="AJ28" s="1">
        <f t="shared" si="14"/>
        <v>2</v>
      </c>
      <c r="AK28">
        <v>0.04</v>
      </c>
      <c r="AL28">
        <v>0</v>
      </c>
      <c r="AM28">
        <f t="shared" si="15"/>
        <v>0.04</v>
      </c>
      <c r="AN28" s="1">
        <f t="shared" si="16"/>
        <v>14.000000000000002</v>
      </c>
      <c r="AO28">
        <v>0.17</v>
      </c>
      <c r="AP28" s="1">
        <f t="shared" si="17"/>
        <v>8</v>
      </c>
      <c r="AQ28">
        <v>0.71</v>
      </c>
      <c r="AR28">
        <v>23.53</v>
      </c>
      <c r="AS28" s="1">
        <f t="shared" si="18"/>
        <v>0.16706299999999999</v>
      </c>
      <c r="AT28" s="1">
        <f t="shared" si="19"/>
        <v>34</v>
      </c>
      <c r="AU28">
        <v>0.71</v>
      </c>
      <c r="AV28">
        <v>88.24</v>
      </c>
      <c r="AW28" s="1">
        <f t="shared" si="20"/>
        <v>0.62650399999999995</v>
      </c>
      <c r="AX28" s="1">
        <f t="shared" si="21"/>
        <v>20</v>
      </c>
      <c r="AY28">
        <v>0.42</v>
      </c>
      <c r="AZ28">
        <v>80</v>
      </c>
      <c r="BA28" s="1">
        <f t="shared" si="22"/>
        <v>0.33600000000000002</v>
      </c>
      <c r="BB28" s="1">
        <f t="shared" si="23"/>
        <v>24</v>
      </c>
    </row>
    <row r="29" spans="1:54" ht="15.75" customHeight="1" x14ac:dyDescent="0.2">
      <c r="A29" t="s">
        <v>68</v>
      </c>
      <c r="B29" t="s">
        <v>69</v>
      </c>
      <c r="C29">
        <v>23</v>
      </c>
      <c r="D29">
        <v>1232</v>
      </c>
      <c r="E29">
        <f t="shared" si="0"/>
        <v>13.688888888888888</v>
      </c>
      <c r="F29">
        <v>1</v>
      </c>
      <c r="G29">
        <v>2.39</v>
      </c>
      <c r="H29">
        <f t="shared" si="1"/>
        <v>-1.3900000000000001</v>
      </c>
      <c r="I29">
        <v>4.5999999999999996</v>
      </c>
      <c r="J29">
        <f t="shared" si="2"/>
        <v>30</v>
      </c>
      <c r="K29">
        <v>19.05</v>
      </c>
      <c r="L29">
        <f t="shared" si="3"/>
        <v>76</v>
      </c>
      <c r="M29">
        <v>2.19</v>
      </c>
      <c r="N29">
        <f t="shared" si="4"/>
        <v>18</v>
      </c>
      <c r="O29">
        <v>5</v>
      </c>
      <c r="P29">
        <v>0.37</v>
      </c>
      <c r="Q29">
        <f t="shared" si="5"/>
        <v>94</v>
      </c>
      <c r="R29">
        <v>2.2599999999999998</v>
      </c>
      <c r="S29">
        <f t="shared" si="6"/>
        <v>80</v>
      </c>
      <c r="T29">
        <v>7.0000000000000007E-2</v>
      </c>
      <c r="U29">
        <v>0.88</v>
      </c>
      <c r="V29">
        <v>25</v>
      </c>
      <c r="W29" s="1">
        <f t="shared" si="7"/>
        <v>0.22</v>
      </c>
      <c r="X29" s="1">
        <f t="shared" si="8"/>
        <v>10</v>
      </c>
      <c r="Y29">
        <v>3</v>
      </c>
      <c r="Z29">
        <v>65.849999999999994</v>
      </c>
      <c r="AA29" s="1">
        <f t="shared" si="9"/>
        <v>1.9754999999999998</v>
      </c>
      <c r="AB29" s="1">
        <f t="shared" si="10"/>
        <v>12</v>
      </c>
      <c r="AC29">
        <v>1.1000000000000001</v>
      </c>
      <c r="AD29" s="1">
        <f t="shared" si="11"/>
        <v>16</v>
      </c>
      <c r="AE29">
        <v>21.62</v>
      </c>
      <c r="AF29">
        <v>76.010000000000005</v>
      </c>
      <c r="AG29" s="1">
        <f t="shared" si="12"/>
        <v>16.433362000000002</v>
      </c>
      <c r="AH29" s="1">
        <f t="shared" si="13"/>
        <v>24</v>
      </c>
      <c r="AI29">
        <v>0.17</v>
      </c>
      <c r="AJ29" s="1">
        <f t="shared" si="14"/>
        <v>60</v>
      </c>
      <c r="AK29">
        <v>0</v>
      </c>
      <c r="AL29">
        <v>0</v>
      </c>
      <c r="AM29">
        <f t="shared" si="15"/>
        <v>7.0000000000000007E-2</v>
      </c>
      <c r="AN29" s="1">
        <f t="shared" si="16"/>
        <v>22</v>
      </c>
      <c r="AO29">
        <v>0.51</v>
      </c>
      <c r="AP29" s="1">
        <f t="shared" si="17"/>
        <v>76</v>
      </c>
      <c r="AQ29">
        <v>0.57999999999999996</v>
      </c>
      <c r="AR29">
        <v>37.5</v>
      </c>
      <c r="AS29" s="1">
        <f t="shared" si="18"/>
        <v>0.2175</v>
      </c>
      <c r="AT29" s="1">
        <f t="shared" si="19"/>
        <v>44</v>
      </c>
      <c r="AU29">
        <v>1.68</v>
      </c>
      <c r="AV29">
        <v>91.3</v>
      </c>
      <c r="AW29" s="1">
        <f t="shared" si="20"/>
        <v>1.5338399999999999</v>
      </c>
      <c r="AX29" s="1">
        <f t="shared" si="21"/>
        <v>86</v>
      </c>
      <c r="AY29">
        <v>0.28999999999999998</v>
      </c>
      <c r="AZ29">
        <v>75</v>
      </c>
      <c r="BA29" s="1">
        <f t="shared" si="22"/>
        <v>0.2175</v>
      </c>
      <c r="BB29" s="1">
        <f t="shared" si="23"/>
        <v>14.000000000000002</v>
      </c>
    </row>
    <row r="30" spans="1:54" ht="15.75" customHeight="1" x14ac:dyDescent="0.2">
      <c r="A30" t="s">
        <v>53</v>
      </c>
      <c r="B30" t="s">
        <v>52</v>
      </c>
      <c r="C30">
        <v>21</v>
      </c>
      <c r="D30">
        <v>1266</v>
      </c>
      <c r="E30">
        <f t="shared" si="0"/>
        <v>14.066666666666666</v>
      </c>
      <c r="F30">
        <v>0</v>
      </c>
      <c r="G30">
        <v>1.3</v>
      </c>
      <c r="H30">
        <f t="shared" si="1"/>
        <v>-1.3</v>
      </c>
      <c r="I30">
        <v>4.4800000000000004</v>
      </c>
      <c r="J30">
        <f t="shared" si="2"/>
        <v>28.000000000000004</v>
      </c>
      <c r="K30">
        <v>19.05</v>
      </c>
      <c r="L30">
        <f t="shared" si="3"/>
        <v>76</v>
      </c>
      <c r="M30">
        <v>1.42</v>
      </c>
      <c r="N30">
        <f t="shared" si="4"/>
        <v>6</v>
      </c>
      <c r="O30">
        <v>2</v>
      </c>
      <c r="P30">
        <v>0.14000000000000001</v>
      </c>
      <c r="Q30">
        <f t="shared" si="5"/>
        <v>54</v>
      </c>
      <c r="R30">
        <v>2.27</v>
      </c>
      <c r="S30">
        <f t="shared" si="6"/>
        <v>82</v>
      </c>
      <c r="T30">
        <v>0</v>
      </c>
      <c r="U30">
        <v>1.64</v>
      </c>
      <c r="V30">
        <v>13.04</v>
      </c>
      <c r="W30" s="1">
        <f t="shared" si="7"/>
        <v>0.21385599999999996</v>
      </c>
      <c r="X30" s="1">
        <f t="shared" si="8"/>
        <v>6</v>
      </c>
      <c r="Y30">
        <v>7.25</v>
      </c>
      <c r="Z30">
        <v>65.69</v>
      </c>
      <c r="AA30" s="1">
        <f t="shared" si="9"/>
        <v>4.7625250000000001</v>
      </c>
      <c r="AB30" s="1">
        <f t="shared" si="10"/>
        <v>90</v>
      </c>
      <c r="AC30">
        <v>2.63</v>
      </c>
      <c r="AD30" s="1">
        <f t="shared" si="11"/>
        <v>86</v>
      </c>
      <c r="AE30">
        <v>15.5</v>
      </c>
      <c r="AF30">
        <v>77.52</v>
      </c>
      <c r="AG30" s="1">
        <f t="shared" si="12"/>
        <v>12.015599999999999</v>
      </c>
      <c r="AH30" s="1">
        <f t="shared" si="13"/>
        <v>6</v>
      </c>
      <c r="AI30">
        <v>0.09</v>
      </c>
      <c r="AJ30" s="1">
        <f t="shared" si="14"/>
        <v>14.000000000000002</v>
      </c>
      <c r="AK30">
        <v>0</v>
      </c>
      <c r="AL30">
        <v>0</v>
      </c>
      <c r="AM30">
        <f t="shared" si="15"/>
        <v>0</v>
      </c>
      <c r="AN30" s="1">
        <f t="shared" si="16"/>
        <v>2</v>
      </c>
      <c r="AO30">
        <v>0.28000000000000003</v>
      </c>
      <c r="AP30" s="1">
        <f t="shared" si="17"/>
        <v>28.000000000000004</v>
      </c>
      <c r="AQ30">
        <v>7.0000000000000007E-2</v>
      </c>
      <c r="AR30">
        <v>100</v>
      </c>
      <c r="AS30" s="1">
        <f t="shared" si="18"/>
        <v>7.0000000000000007E-2</v>
      </c>
      <c r="AT30" s="1">
        <f t="shared" si="19"/>
        <v>12</v>
      </c>
      <c r="AU30">
        <v>1.07</v>
      </c>
      <c r="AV30">
        <v>93.33</v>
      </c>
      <c r="AW30" s="1">
        <f t="shared" si="20"/>
        <v>0.99863100000000005</v>
      </c>
      <c r="AX30" s="1">
        <f t="shared" si="21"/>
        <v>54</v>
      </c>
      <c r="AY30">
        <v>0.21</v>
      </c>
      <c r="AZ30">
        <v>66.67</v>
      </c>
      <c r="BA30" s="1">
        <f t="shared" si="22"/>
        <v>0.14000699999999999</v>
      </c>
      <c r="BB30" s="1">
        <f t="shared" si="23"/>
        <v>4</v>
      </c>
    </row>
    <row r="31" spans="1:54" ht="15.75" customHeight="1" x14ac:dyDescent="0.2">
      <c r="A31" t="s">
        <v>97</v>
      </c>
      <c r="B31" t="s">
        <v>96</v>
      </c>
      <c r="C31">
        <v>25</v>
      </c>
      <c r="D31">
        <v>3682</v>
      </c>
      <c r="E31">
        <f t="shared" si="0"/>
        <v>40.911111111111111</v>
      </c>
      <c r="F31">
        <v>4</v>
      </c>
      <c r="G31">
        <v>5.3</v>
      </c>
      <c r="H31">
        <f t="shared" si="1"/>
        <v>-1.2999999999999998</v>
      </c>
      <c r="I31">
        <v>4.2300000000000004</v>
      </c>
      <c r="J31">
        <f t="shared" si="2"/>
        <v>24</v>
      </c>
      <c r="K31">
        <v>14.45</v>
      </c>
      <c r="L31">
        <f t="shared" si="3"/>
        <v>42</v>
      </c>
      <c r="M31">
        <v>1.59</v>
      </c>
      <c r="N31">
        <f t="shared" si="4"/>
        <v>10</v>
      </c>
      <c r="O31">
        <v>14</v>
      </c>
      <c r="P31">
        <v>0.34</v>
      </c>
      <c r="Q31">
        <f t="shared" si="5"/>
        <v>90</v>
      </c>
      <c r="R31">
        <v>2.69</v>
      </c>
      <c r="S31">
        <f t="shared" si="6"/>
        <v>92</v>
      </c>
      <c r="T31">
        <v>0.1</v>
      </c>
      <c r="U31">
        <v>1.1200000000000001</v>
      </c>
      <c r="V31">
        <v>26.09</v>
      </c>
      <c r="W31" s="1">
        <f t="shared" si="7"/>
        <v>0.29220800000000002</v>
      </c>
      <c r="X31" s="1">
        <f t="shared" si="8"/>
        <v>16</v>
      </c>
      <c r="Y31">
        <v>4.96</v>
      </c>
      <c r="Z31">
        <v>73.400000000000006</v>
      </c>
      <c r="AA31" s="1">
        <f t="shared" si="9"/>
        <v>3.6406400000000003</v>
      </c>
      <c r="AB31" s="1">
        <f t="shared" si="10"/>
        <v>57.999999999999993</v>
      </c>
      <c r="AC31">
        <v>1.27</v>
      </c>
      <c r="AD31" s="1">
        <f t="shared" si="11"/>
        <v>26</v>
      </c>
      <c r="AE31">
        <v>28.55</v>
      </c>
      <c r="AF31">
        <v>79.28</v>
      </c>
      <c r="AG31" s="1">
        <f t="shared" si="12"/>
        <v>22.634439999999998</v>
      </c>
      <c r="AH31" s="1">
        <f t="shared" si="13"/>
        <v>56.000000000000007</v>
      </c>
      <c r="AI31">
        <v>0.13</v>
      </c>
      <c r="AJ31" s="1">
        <f t="shared" si="14"/>
        <v>36</v>
      </c>
      <c r="AK31">
        <v>0.02</v>
      </c>
      <c r="AL31">
        <v>0.02</v>
      </c>
      <c r="AM31">
        <f t="shared" si="15"/>
        <v>0.14000000000000001</v>
      </c>
      <c r="AN31" s="1">
        <f t="shared" si="16"/>
        <v>44</v>
      </c>
      <c r="AO31">
        <v>0.44</v>
      </c>
      <c r="AP31" s="1">
        <f t="shared" si="17"/>
        <v>62</v>
      </c>
      <c r="AQ31">
        <v>1.25</v>
      </c>
      <c r="AR31">
        <v>45.1</v>
      </c>
      <c r="AS31" s="1">
        <f t="shared" si="18"/>
        <v>0.56374999999999997</v>
      </c>
      <c r="AT31" s="1">
        <f t="shared" si="19"/>
        <v>88</v>
      </c>
      <c r="AU31">
        <v>1.25</v>
      </c>
      <c r="AV31">
        <v>90.2</v>
      </c>
      <c r="AW31" s="1">
        <f t="shared" si="20"/>
        <v>1.1274999999999999</v>
      </c>
      <c r="AX31" s="1">
        <f t="shared" si="21"/>
        <v>64</v>
      </c>
      <c r="AY31">
        <v>0.27</v>
      </c>
      <c r="AZ31">
        <v>90.91</v>
      </c>
      <c r="BA31" s="1">
        <f t="shared" si="22"/>
        <v>0.24545700000000001</v>
      </c>
      <c r="BB31" s="1">
        <f t="shared" si="23"/>
        <v>18</v>
      </c>
    </row>
    <row r="32" spans="1:54" ht="15.75" customHeight="1" x14ac:dyDescent="0.2">
      <c r="A32" t="s">
        <v>33</v>
      </c>
      <c r="B32" t="s">
        <v>34</v>
      </c>
      <c r="C32">
        <v>28</v>
      </c>
      <c r="D32">
        <v>2403</v>
      </c>
      <c r="E32">
        <f t="shared" si="0"/>
        <v>26.7</v>
      </c>
      <c r="F32">
        <v>5</v>
      </c>
      <c r="G32">
        <v>6.29</v>
      </c>
      <c r="H32">
        <f t="shared" si="1"/>
        <v>-1.29</v>
      </c>
      <c r="I32">
        <v>4.87</v>
      </c>
      <c r="J32">
        <f t="shared" si="2"/>
        <v>36</v>
      </c>
      <c r="K32">
        <v>12.31</v>
      </c>
      <c r="L32">
        <f t="shared" si="3"/>
        <v>6</v>
      </c>
      <c r="M32">
        <v>3.18</v>
      </c>
      <c r="N32">
        <f t="shared" si="4"/>
        <v>68</v>
      </c>
      <c r="O32">
        <v>5</v>
      </c>
      <c r="P32">
        <v>0.19</v>
      </c>
      <c r="Q32">
        <f t="shared" si="5"/>
        <v>72</v>
      </c>
      <c r="R32">
        <v>1.42</v>
      </c>
      <c r="S32">
        <f t="shared" si="6"/>
        <v>38</v>
      </c>
      <c r="T32">
        <v>0.19</v>
      </c>
      <c r="U32">
        <v>5.0599999999999996</v>
      </c>
      <c r="V32">
        <v>24.44</v>
      </c>
      <c r="W32" s="1">
        <f t="shared" si="7"/>
        <v>1.236664</v>
      </c>
      <c r="X32" s="1">
        <f t="shared" si="8"/>
        <v>64</v>
      </c>
      <c r="Y32">
        <v>5.81</v>
      </c>
      <c r="Z32">
        <v>75.48</v>
      </c>
      <c r="AA32" s="1">
        <f t="shared" si="9"/>
        <v>4.3853879999999998</v>
      </c>
      <c r="AB32" s="1">
        <f t="shared" si="10"/>
        <v>82</v>
      </c>
      <c r="AC32">
        <v>3.48</v>
      </c>
      <c r="AD32" s="1">
        <f t="shared" si="11"/>
        <v>96</v>
      </c>
      <c r="AE32">
        <v>30.26</v>
      </c>
      <c r="AF32">
        <v>70.42</v>
      </c>
      <c r="AG32" s="1">
        <f t="shared" si="12"/>
        <v>21.309092</v>
      </c>
      <c r="AH32" s="1">
        <f t="shared" si="13"/>
        <v>52</v>
      </c>
      <c r="AI32">
        <v>0.24</v>
      </c>
      <c r="AJ32" s="1">
        <f t="shared" si="14"/>
        <v>84</v>
      </c>
      <c r="AK32">
        <v>0.11</v>
      </c>
      <c r="AL32">
        <v>0.04</v>
      </c>
      <c r="AM32">
        <f t="shared" si="15"/>
        <v>0.33999999999999997</v>
      </c>
      <c r="AN32" s="1">
        <f t="shared" si="16"/>
        <v>84</v>
      </c>
      <c r="AO32">
        <v>0.49</v>
      </c>
      <c r="AP32" s="1">
        <f t="shared" si="17"/>
        <v>72</v>
      </c>
      <c r="AQ32">
        <v>0.71</v>
      </c>
      <c r="AR32">
        <v>21.05</v>
      </c>
      <c r="AS32" s="1">
        <f t="shared" si="18"/>
        <v>0.149455</v>
      </c>
      <c r="AT32" s="1">
        <f t="shared" si="19"/>
        <v>28.000000000000004</v>
      </c>
      <c r="AU32">
        <v>0.71</v>
      </c>
      <c r="AV32">
        <v>100</v>
      </c>
      <c r="AW32" s="1">
        <f t="shared" si="20"/>
        <v>0.71</v>
      </c>
      <c r="AX32" s="1">
        <f t="shared" si="21"/>
        <v>28.000000000000004</v>
      </c>
      <c r="AY32">
        <v>1.2</v>
      </c>
      <c r="AZ32">
        <v>90.63</v>
      </c>
      <c r="BA32" s="1">
        <f t="shared" si="22"/>
        <v>1.0875599999999999</v>
      </c>
      <c r="BB32" s="1">
        <f t="shared" si="23"/>
        <v>64</v>
      </c>
    </row>
    <row r="33" spans="1:54" ht="15.75" customHeight="1" x14ac:dyDescent="0.2">
      <c r="A33" t="s">
        <v>73</v>
      </c>
      <c r="B33" t="s">
        <v>74</v>
      </c>
      <c r="C33">
        <v>22</v>
      </c>
      <c r="D33">
        <v>3687</v>
      </c>
      <c r="E33">
        <f t="shared" si="0"/>
        <v>40.966666666666669</v>
      </c>
      <c r="F33">
        <v>3</v>
      </c>
      <c r="G33">
        <v>4.2699999999999996</v>
      </c>
      <c r="H33">
        <f t="shared" si="1"/>
        <v>-1.2699999999999996</v>
      </c>
      <c r="I33">
        <v>5.17</v>
      </c>
      <c r="J33">
        <f t="shared" si="2"/>
        <v>46</v>
      </c>
      <c r="K33">
        <v>13.68</v>
      </c>
      <c r="L33">
        <f t="shared" si="3"/>
        <v>28.000000000000004</v>
      </c>
      <c r="M33">
        <v>2.27</v>
      </c>
      <c r="N33">
        <f t="shared" si="4"/>
        <v>22</v>
      </c>
      <c r="O33">
        <v>13</v>
      </c>
      <c r="P33">
        <v>0.32</v>
      </c>
      <c r="Q33">
        <f t="shared" si="5"/>
        <v>88</v>
      </c>
      <c r="R33">
        <v>2.76</v>
      </c>
      <c r="S33">
        <f t="shared" si="6"/>
        <v>94</v>
      </c>
      <c r="T33">
        <v>7.0000000000000007E-2</v>
      </c>
      <c r="U33">
        <v>1.22</v>
      </c>
      <c r="V33">
        <v>38</v>
      </c>
      <c r="W33" s="1">
        <f t="shared" si="7"/>
        <v>0.46360000000000001</v>
      </c>
      <c r="X33" s="1">
        <f t="shared" si="8"/>
        <v>34</v>
      </c>
      <c r="Y33">
        <v>3.37</v>
      </c>
      <c r="Z33">
        <v>72.459999999999994</v>
      </c>
      <c r="AA33" s="1">
        <f t="shared" si="9"/>
        <v>2.4419019999999998</v>
      </c>
      <c r="AB33" s="1">
        <f t="shared" si="10"/>
        <v>22</v>
      </c>
      <c r="AC33">
        <v>1.44</v>
      </c>
      <c r="AD33" s="1">
        <f t="shared" si="11"/>
        <v>32</v>
      </c>
      <c r="AE33">
        <v>29.66</v>
      </c>
      <c r="AF33">
        <v>76.540000000000006</v>
      </c>
      <c r="AG33" s="1">
        <f t="shared" si="12"/>
        <v>22.701764000000004</v>
      </c>
      <c r="AH33" s="1">
        <f t="shared" si="13"/>
        <v>57.999999999999993</v>
      </c>
      <c r="AI33">
        <v>0.1</v>
      </c>
      <c r="AJ33" s="1">
        <f t="shared" si="14"/>
        <v>18</v>
      </c>
      <c r="AK33">
        <v>0.17</v>
      </c>
      <c r="AL33">
        <v>0.05</v>
      </c>
      <c r="AM33">
        <f t="shared" si="15"/>
        <v>0.29000000000000004</v>
      </c>
      <c r="AN33" s="1">
        <f t="shared" si="16"/>
        <v>82</v>
      </c>
      <c r="AO33">
        <v>0.32</v>
      </c>
      <c r="AP33" s="1">
        <f t="shared" si="17"/>
        <v>36</v>
      </c>
      <c r="AQ33">
        <v>1.17</v>
      </c>
      <c r="AR33">
        <v>35.42</v>
      </c>
      <c r="AS33" s="1">
        <f t="shared" si="18"/>
        <v>0.414414</v>
      </c>
      <c r="AT33" s="1">
        <f t="shared" si="19"/>
        <v>76</v>
      </c>
      <c r="AU33">
        <v>1.73</v>
      </c>
      <c r="AV33">
        <v>88.73</v>
      </c>
      <c r="AW33" s="1">
        <f t="shared" si="20"/>
        <v>1.5350290000000002</v>
      </c>
      <c r="AX33" s="1">
        <f t="shared" si="21"/>
        <v>88</v>
      </c>
      <c r="AY33">
        <v>0.46</v>
      </c>
      <c r="AZ33">
        <v>100</v>
      </c>
      <c r="BA33" s="1">
        <f t="shared" si="22"/>
        <v>0.46</v>
      </c>
      <c r="BB33" s="1">
        <f t="shared" si="23"/>
        <v>36</v>
      </c>
    </row>
    <row r="34" spans="1:54" ht="15.75" customHeight="1" x14ac:dyDescent="0.2">
      <c r="A34" t="s">
        <v>85</v>
      </c>
      <c r="B34" t="s">
        <v>86</v>
      </c>
      <c r="C34">
        <v>27</v>
      </c>
      <c r="D34">
        <v>2845</v>
      </c>
      <c r="E34">
        <f t="shared" ref="E34:E65" si="24">D34/90</f>
        <v>31.611111111111111</v>
      </c>
      <c r="F34">
        <v>4</v>
      </c>
      <c r="G34">
        <v>5.23</v>
      </c>
      <c r="H34">
        <f t="shared" ref="H34:H65" si="25">F34-G34</f>
        <v>-1.2300000000000004</v>
      </c>
      <c r="I34">
        <v>5.0599999999999996</v>
      </c>
      <c r="J34">
        <f t="shared" si="2"/>
        <v>38</v>
      </c>
      <c r="K34">
        <v>14.37</v>
      </c>
      <c r="L34">
        <f t="shared" si="3"/>
        <v>40</v>
      </c>
      <c r="M34">
        <v>3.23</v>
      </c>
      <c r="N34">
        <f t="shared" si="4"/>
        <v>70</v>
      </c>
      <c r="O34">
        <v>5</v>
      </c>
      <c r="P34">
        <v>0.16</v>
      </c>
      <c r="Q34">
        <f t="shared" si="5"/>
        <v>60</v>
      </c>
      <c r="R34">
        <v>1.99</v>
      </c>
      <c r="S34">
        <f t="shared" si="6"/>
        <v>70</v>
      </c>
      <c r="T34">
        <v>0.13</v>
      </c>
      <c r="U34">
        <v>2.25</v>
      </c>
      <c r="V34">
        <v>29.58</v>
      </c>
      <c r="W34" s="1">
        <f t="shared" si="7"/>
        <v>0.66554999999999997</v>
      </c>
      <c r="X34" s="1">
        <f t="shared" si="8"/>
        <v>46</v>
      </c>
      <c r="Y34">
        <v>5.35</v>
      </c>
      <c r="Z34">
        <v>69.819999999999993</v>
      </c>
      <c r="AA34" s="1">
        <f t="shared" si="9"/>
        <v>3.7353699999999992</v>
      </c>
      <c r="AB34" s="1">
        <f t="shared" si="10"/>
        <v>66</v>
      </c>
      <c r="AC34">
        <v>1.46</v>
      </c>
      <c r="AD34" s="1">
        <f t="shared" si="11"/>
        <v>38</v>
      </c>
      <c r="AE34">
        <v>28.82</v>
      </c>
      <c r="AF34">
        <v>72.010000000000005</v>
      </c>
      <c r="AG34" s="1">
        <f t="shared" si="12"/>
        <v>20.753282000000002</v>
      </c>
      <c r="AH34" s="1">
        <f t="shared" si="13"/>
        <v>46</v>
      </c>
      <c r="AI34">
        <v>0.17</v>
      </c>
      <c r="AJ34" s="1">
        <f t="shared" si="14"/>
        <v>60</v>
      </c>
      <c r="AK34">
        <v>0.03</v>
      </c>
      <c r="AL34">
        <v>0.06</v>
      </c>
      <c r="AM34">
        <f t="shared" si="15"/>
        <v>0.22</v>
      </c>
      <c r="AN34" s="1">
        <f t="shared" si="16"/>
        <v>72</v>
      </c>
      <c r="AO34">
        <v>0.32</v>
      </c>
      <c r="AP34" s="1">
        <f t="shared" si="17"/>
        <v>36</v>
      </c>
      <c r="AQ34">
        <v>0.92</v>
      </c>
      <c r="AR34">
        <v>37.93</v>
      </c>
      <c r="AS34" s="1">
        <f t="shared" si="18"/>
        <v>0.34895600000000004</v>
      </c>
      <c r="AT34" s="1">
        <f t="shared" si="19"/>
        <v>72</v>
      </c>
      <c r="AU34">
        <v>1.27</v>
      </c>
      <c r="AV34">
        <v>82.5</v>
      </c>
      <c r="AW34" s="1">
        <f t="shared" si="20"/>
        <v>1.04775</v>
      </c>
      <c r="AX34" s="1">
        <f t="shared" si="21"/>
        <v>57.999999999999993</v>
      </c>
      <c r="AY34">
        <v>0.6</v>
      </c>
      <c r="AZ34">
        <v>94.74</v>
      </c>
      <c r="BA34" s="1">
        <f t="shared" si="22"/>
        <v>0.56843999999999995</v>
      </c>
      <c r="BB34" s="1">
        <f t="shared" si="23"/>
        <v>44</v>
      </c>
    </row>
    <row r="35" spans="1:54" ht="15.75" customHeight="1" x14ac:dyDescent="0.2">
      <c r="A35" t="s">
        <v>60</v>
      </c>
      <c r="B35" t="s">
        <v>59</v>
      </c>
      <c r="C35">
        <v>21</v>
      </c>
      <c r="D35">
        <v>2614</v>
      </c>
      <c r="E35">
        <f t="shared" si="24"/>
        <v>29.044444444444444</v>
      </c>
      <c r="F35">
        <v>1</v>
      </c>
      <c r="G35">
        <v>2.21</v>
      </c>
      <c r="H35">
        <f t="shared" si="25"/>
        <v>-1.21</v>
      </c>
      <c r="I35">
        <v>7.4</v>
      </c>
      <c r="J35">
        <f t="shared" si="2"/>
        <v>86</v>
      </c>
      <c r="K35">
        <v>12.56</v>
      </c>
      <c r="L35">
        <f t="shared" si="3"/>
        <v>14.000000000000002</v>
      </c>
      <c r="M35">
        <v>4.99</v>
      </c>
      <c r="N35">
        <f t="shared" si="4"/>
        <v>98</v>
      </c>
      <c r="O35">
        <v>6</v>
      </c>
      <c r="P35">
        <v>0.21</v>
      </c>
      <c r="Q35">
        <f t="shared" si="5"/>
        <v>76</v>
      </c>
      <c r="R35">
        <v>2</v>
      </c>
      <c r="S35">
        <f t="shared" si="6"/>
        <v>72</v>
      </c>
      <c r="T35">
        <v>0.03</v>
      </c>
      <c r="U35">
        <v>2.1</v>
      </c>
      <c r="V35">
        <v>31.15</v>
      </c>
      <c r="W35" s="1">
        <f t="shared" si="7"/>
        <v>0.65415000000000001</v>
      </c>
      <c r="X35" s="1">
        <f t="shared" si="8"/>
        <v>44</v>
      </c>
      <c r="Y35">
        <v>5.34</v>
      </c>
      <c r="Z35">
        <v>61.94</v>
      </c>
      <c r="AA35" s="1">
        <f t="shared" si="9"/>
        <v>3.3075959999999998</v>
      </c>
      <c r="AB35" s="1">
        <f t="shared" si="10"/>
        <v>46</v>
      </c>
      <c r="AC35">
        <v>1.58</v>
      </c>
      <c r="AD35" s="1">
        <f t="shared" si="11"/>
        <v>48</v>
      </c>
      <c r="AE35">
        <v>22.14</v>
      </c>
      <c r="AF35">
        <v>72.63</v>
      </c>
      <c r="AG35" s="1">
        <f t="shared" si="12"/>
        <v>16.080282</v>
      </c>
      <c r="AH35" s="1">
        <f t="shared" si="13"/>
        <v>20</v>
      </c>
      <c r="AI35">
        <v>0.08</v>
      </c>
      <c r="AJ35" s="1">
        <f t="shared" si="14"/>
        <v>10</v>
      </c>
      <c r="AK35">
        <v>7.0000000000000007E-2</v>
      </c>
      <c r="AL35">
        <v>0.03</v>
      </c>
      <c r="AM35">
        <f t="shared" si="15"/>
        <v>0.13</v>
      </c>
      <c r="AN35" s="1">
        <f t="shared" si="16"/>
        <v>42</v>
      </c>
      <c r="AO35">
        <v>0.28000000000000003</v>
      </c>
      <c r="AP35" s="1">
        <f t="shared" si="17"/>
        <v>28.000000000000004</v>
      </c>
      <c r="AQ35">
        <v>0.62</v>
      </c>
      <c r="AR35">
        <v>11.11</v>
      </c>
      <c r="AS35" s="1">
        <f t="shared" si="18"/>
        <v>6.8881999999999999E-2</v>
      </c>
      <c r="AT35" s="1">
        <f t="shared" si="19"/>
        <v>10</v>
      </c>
      <c r="AU35">
        <v>0.45</v>
      </c>
      <c r="AV35">
        <v>92.31</v>
      </c>
      <c r="AW35" s="1">
        <f t="shared" si="20"/>
        <v>0.41539500000000001</v>
      </c>
      <c r="AX35" s="1">
        <f t="shared" si="21"/>
        <v>14.000000000000002</v>
      </c>
      <c r="AY35">
        <v>0.59</v>
      </c>
      <c r="AZ35">
        <v>100</v>
      </c>
      <c r="BA35" s="1">
        <f t="shared" si="22"/>
        <v>0.59</v>
      </c>
      <c r="BB35" s="1">
        <f t="shared" si="23"/>
        <v>46</v>
      </c>
    </row>
    <row r="36" spans="1:54" ht="15.75" customHeight="1" x14ac:dyDescent="0.2">
      <c r="A36" t="s">
        <v>71</v>
      </c>
      <c r="B36" t="s">
        <v>72</v>
      </c>
      <c r="C36">
        <v>22</v>
      </c>
      <c r="D36">
        <v>2861</v>
      </c>
      <c r="E36">
        <f t="shared" si="24"/>
        <v>31.788888888888888</v>
      </c>
      <c r="F36">
        <v>2</v>
      </c>
      <c r="G36">
        <v>3.18</v>
      </c>
      <c r="H36">
        <f t="shared" si="25"/>
        <v>-1.1800000000000002</v>
      </c>
      <c r="I36">
        <v>5.66</v>
      </c>
      <c r="J36">
        <f t="shared" si="2"/>
        <v>56.000000000000007</v>
      </c>
      <c r="K36">
        <v>13.89</v>
      </c>
      <c r="L36">
        <f t="shared" si="3"/>
        <v>32</v>
      </c>
      <c r="M36">
        <v>2.64</v>
      </c>
      <c r="N36">
        <f t="shared" si="4"/>
        <v>44</v>
      </c>
      <c r="O36">
        <v>4</v>
      </c>
      <c r="P36">
        <v>0.13</v>
      </c>
      <c r="Q36">
        <f t="shared" si="5"/>
        <v>44</v>
      </c>
      <c r="R36">
        <v>1.35</v>
      </c>
      <c r="S36">
        <f t="shared" si="6"/>
        <v>32</v>
      </c>
      <c r="T36">
        <v>0.06</v>
      </c>
      <c r="U36">
        <v>4.78</v>
      </c>
      <c r="V36">
        <v>28.29</v>
      </c>
      <c r="W36" s="1">
        <f t="shared" si="7"/>
        <v>1.3522620000000001</v>
      </c>
      <c r="X36" s="1">
        <f t="shared" si="8"/>
        <v>74</v>
      </c>
      <c r="Y36">
        <v>5.76</v>
      </c>
      <c r="Z36">
        <v>68.849999999999994</v>
      </c>
      <c r="AA36" s="1">
        <f t="shared" si="9"/>
        <v>3.9657599999999995</v>
      </c>
      <c r="AB36" s="1">
        <f t="shared" si="10"/>
        <v>74</v>
      </c>
      <c r="AC36">
        <v>1.32</v>
      </c>
      <c r="AD36" s="1">
        <f t="shared" si="11"/>
        <v>30</v>
      </c>
      <c r="AE36">
        <v>28.97</v>
      </c>
      <c r="AF36">
        <v>70.03</v>
      </c>
      <c r="AG36" s="1">
        <f t="shared" si="12"/>
        <v>20.287690999999999</v>
      </c>
      <c r="AH36" s="1">
        <f t="shared" si="13"/>
        <v>42</v>
      </c>
      <c r="AI36">
        <v>0.1</v>
      </c>
      <c r="AJ36" s="1">
        <f t="shared" si="14"/>
        <v>18</v>
      </c>
      <c r="AK36">
        <v>0.06</v>
      </c>
      <c r="AL36">
        <v>0.03</v>
      </c>
      <c r="AM36">
        <f t="shared" si="15"/>
        <v>0.15</v>
      </c>
      <c r="AN36" s="1">
        <f t="shared" si="16"/>
        <v>48</v>
      </c>
      <c r="AO36">
        <v>0.56999999999999995</v>
      </c>
      <c r="AP36" s="1">
        <f t="shared" si="17"/>
        <v>88</v>
      </c>
      <c r="AQ36">
        <v>0.6</v>
      </c>
      <c r="AR36">
        <v>52.63</v>
      </c>
      <c r="AS36" s="1">
        <f t="shared" si="18"/>
        <v>0.31578000000000001</v>
      </c>
      <c r="AT36" s="1">
        <f t="shared" si="19"/>
        <v>64</v>
      </c>
      <c r="AU36">
        <v>1.32</v>
      </c>
      <c r="AV36">
        <v>100</v>
      </c>
      <c r="AW36" s="1">
        <f t="shared" si="20"/>
        <v>1.32</v>
      </c>
      <c r="AX36" s="1">
        <f t="shared" si="21"/>
        <v>72</v>
      </c>
      <c r="AY36">
        <v>1.38</v>
      </c>
      <c r="AZ36">
        <v>86.36</v>
      </c>
      <c r="BA36" s="1">
        <f t="shared" si="22"/>
        <v>1.1917679999999999</v>
      </c>
      <c r="BB36" s="1">
        <f t="shared" si="23"/>
        <v>66</v>
      </c>
    </row>
    <row r="37" spans="1:54" ht="15.75" customHeight="1" x14ac:dyDescent="0.2">
      <c r="A37" t="s">
        <v>105</v>
      </c>
      <c r="B37" t="s">
        <v>104</v>
      </c>
      <c r="C37">
        <v>22</v>
      </c>
      <c r="D37">
        <v>1635</v>
      </c>
      <c r="E37">
        <f t="shared" si="24"/>
        <v>18.166666666666668</v>
      </c>
      <c r="F37">
        <v>4</v>
      </c>
      <c r="G37">
        <v>5.18</v>
      </c>
      <c r="H37">
        <f t="shared" si="25"/>
        <v>-1.1799999999999997</v>
      </c>
      <c r="I37">
        <v>5.34</v>
      </c>
      <c r="J37">
        <f t="shared" si="2"/>
        <v>52</v>
      </c>
      <c r="K37">
        <v>12.37</v>
      </c>
      <c r="L37">
        <f t="shared" si="3"/>
        <v>10</v>
      </c>
      <c r="M37">
        <v>2.5299999999999998</v>
      </c>
      <c r="N37">
        <f t="shared" si="4"/>
        <v>38</v>
      </c>
      <c r="O37">
        <v>2</v>
      </c>
      <c r="P37">
        <v>0.11</v>
      </c>
      <c r="Q37">
        <f t="shared" si="5"/>
        <v>36</v>
      </c>
      <c r="R37">
        <v>1.54</v>
      </c>
      <c r="S37">
        <f t="shared" si="6"/>
        <v>46</v>
      </c>
      <c r="T37">
        <v>0.22</v>
      </c>
      <c r="U37">
        <v>5.34</v>
      </c>
      <c r="V37">
        <v>38.14</v>
      </c>
      <c r="W37" s="1">
        <f t="shared" si="7"/>
        <v>2.0366759999999999</v>
      </c>
      <c r="X37" s="1">
        <f t="shared" si="8"/>
        <v>96</v>
      </c>
      <c r="Y37">
        <v>8.09</v>
      </c>
      <c r="Z37">
        <v>63.27</v>
      </c>
      <c r="AA37" s="1">
        <f t="shared" si="9"/>
        <v>5.1185429999999998</v>
      </c>
      <c r="AB37" s="1">
        <f t="shared" si="10"/>
        <v>94</v>
      </c>
      <c r="AC37">
        <v>2.2000000000000002</v>
      </c>
      <c r="AD37" s="1">
        <f t="shared" si="11"/>
        <v>76</v>
      </c>
      <c r="AE37">
        <v>20.149999999999999</v>
      </c>
      <c r="AF37">
        <v>60.38</v>
      </c>
      <c r="AG37" s="1">
        <f t="shared" si="12"/>
        <v>12.16657</v>
      </c>
      <c r="AH37" s="1">
        <f t="shared" si="13"/>
        <v>8</v>
      </c>
      <c r="AI37">
        <v>0.28999999999999998</v>
      </c>
      <c r="AJ37" s="1">
        <f t="shared" si="14"/>
        <v>98</v>
      </c>
      <c r="AK37">
        <v>0.17</v>
      </c>
      <c r="AL37">
        <v>0.06</v>
      </c>
      <c r="AM37">
        <f t="shared" si="15"/>
        <v>0.45</v>
      </c>
      <c r="AN37" s="1">
        <f t="shared" si="16"/>
        <v>96</v>
      </c>
      <c r="AO37">
        <v>0.66</v>
      </c>
      <c r="AP37" s="1">
        <f t="shared" si="17"/>
        <v>92</v>
      </c>
      <c r="AQ37">
        <v>0.33</v>
      </c>
      <c r="AR37">
        <v>33.33</v>
      </c>
      <c r="AS37" s="1">
        <f t="shared" si="18"/>
        <v>0.109989</v>
      </c>
      <c r="AT37" s="1">
        <f t="shared" si="19"/>
        <v>22</v>
      </c>
      <c r="AU37">
        <v>0.61</v>
      </c>
      <c r="AV37">
        <v>81.819999999999993</v>
      </c>
      <c r="AW37" s="1">
        <f t="shared" si="20"/>
        <v>0.49910199999999993</v>
      </c>
      <c r="AX37" s="1">
        <f t="shared" si="21"/>
        <v>16</v>
      </c>
      <c r="AY37">
        <v>1.98</v>
      </c>
      <c r="AZ37">
        <v>91.67</v>
      </c>
      <c r="BA37" s="1">
        <f t="shared" si="22"/>
        <v>1.8150659999999998</v>
      </c>
      <c r="BB37" s="1">
        <f t="shared" si="23"/>
        <v>94</v>
      </c>
    </row>
    <row r="38" spans="1:54" ht="15.75" customHeight="1" x14ac:dyDescent="0.2">
      <c r="A38" t="s">
        <v>31</v>
      </c>
      <c r="B38" t="s">
        <v>30</v>
      </c>
      <c r="C38">
        <v>26</v>
      </c>
      <c r="D38">
        <v>1240</v>
      </c>
      <c r="E38">
        <f t="shared" si="24"/>
        <v>13.777777777777779</v>
      </c>
      <c r="F38">
        <v>1</v>
      </c>
      <c r="G38">
        <v>2.17</v>
      </c>
      <c r="H38">
        <f t="shared" si="25"/>
        <v>-1.17</v>
      </c>
      <c r="I38">
        <v>5.95</v>
      </c>
      <c r="J38">
        <f t="shared" si="2"/>
        <v>57.999999999999993</v>
      </c>
      <c r="K38">
        <v>13.41</v>
      </c>
      <c r="L38">
        <f t="shared" si="3"/>
        <v>24</v>
      </c>
      <c r="M38">
        <v>3.77</v>
      </c>
      <c r="N38">
        <f t="shared" si="4"/>
        <v>84</v>
      </c>
      <c r="O38">
        <v>5</v>
      </c>
      <c r="P38">
        <v>0.36</v>
      </c>
      <c r="Q38">
        <f t="shared" si="5"/>
        <v>92</v>
      </c>
      <c r="R38">
        <v>1.52</v>
      </c>
      <c r="S38">
        <f t="shared" si="6"/>
        <v>44</v>
      </c>
      <c r="T38">
        <v>7.0000000000000007E-2</v>
      </c>
      <c r="U38">
        <v>2.4700000000000002</v>
      </c>
      <c r="V38">
        <v>29.41</v>
      </c>
      <c r="W38" s="1">
        <f t="shared" si="7"/>
        <v>0.72642700000000004</v>
      </c>
      <c r="X38" s="1">
        <f t="shared" si="8"/>
        <v>50</v>
      </c>
      <c r="Y38">
        <v>2.98</v>
      </c>
      <c r="Z38">
        <v>78.05</v>
      </c>
      <c r="AA38" s="1">
        <f t="shared" si="9"/>
        <v>2.3258899999999998</v>
      </c>
      <c r="AB38" s="1">
        <f t="shared" si="10"/>
        <v>18</v>
      </c>
      <c r="AC38">
        <v>1.52</v>
      </c>
      <c r="AD38" s="1">
        <f t="shared" si="11"/>
        <v>42</v>
      </c>
      <c r="AE38">
        <v>18.36</v>
      </c>
      <c r="AF38">
        <v>67.98</v>
      </c>
      <c r="AG38" s="1">
        <f t="shared" si="12"/>
        <v>12.481128000000002</v>
      </c>
      <c r="AH38" s="1">
        <f t="shared" si="13"/>
        <v>10</v>
      </c>
      <c r="AI38">
        <v>0.16</v>
      </c>
      <c r="AJ38" s="1">
        <f t="shared" si="14"/>
        <v>54</v>
      </c>
      <c r="AK38">
        <v>7.0000000000000007E-2</v>
      </c>
      <c r="AL38">
        <v>7.0000000000000007E-2</v>
      </c>
      <c r="AM38">
        <f t="shared" si="15"/>
        <v>0.21000000000000002</v>
      </c>
      <c r="AN38" s="1">
        <f t="shared" si="16"/>
        <v>68</v>
      </c>
      <c r="AO38">
        <v>0.51</v>
      </c>
      <c r="AP38" s="1">
        <f t="shared" si="17"/>
        <v>76</v>
      </c>
      <c r="AQ38">
        <v>0.44</v>
      </c>
      <c r="AR38">
        <v>33.33</v>
      </c>
      <c r="AS38" s="1">
        <f t="shared" si="18"/>
        <v>0.14665199999999998</v>
      </c>
      <c r="AT38" s="1">
        <f t="shared" si="19"/>
        <v>26</v>
      </c>
      <c r="AU38">
        <v>0.87</v>
      </c>
      <c r="AV38">
        <v>75</v>
      </c>
      <c r="AW38" s="1">
        <f t="shared" si="20"/>
        <v>0.65249999999999997</v>
      </c>
      <c r="AX38" s="1">
        <f t="shared" si="21"/>
        <v>24</v>
      </c>
      <c r="AY38">
        <v>0.73</v>
      </c>
      <c r="AZ38">
        <v>90</v>
      </c>
      <c r="BA38" s="1">
        <f t="shared" si="22"/>
        <v>0.65700000000000003</v>
      </c>
      <c r="BB38" s="1">
        <f t="shared" si="23"/>
        <v>50</v>
      </c>
    </row>
    <row r="39" spans="1:54" ht="15.75" customHeight="1" x14ac:dyDescent="0.2">
      <c r="A39" t="s">
        <v>45</v>
      </c>
      <c r="B39" t="s">
        <v>44</v>
      </c>
      <c r="C39">
        <v>26</v>
      </c>
      <c r="D39">
        <v>1774</v>
      </c>
      <c r="E39">
        <f t="shared" si="24"/>
        <v>19.711111111111112</v>
      </c>
      <c r="F39">
        <v>4</v>
      </c>
      <c r="G39">
        <v>5.16</v>
      </c>
      <c r="H39">
        <f t="shared" si="25"/>
        <v>-1.1600000000000001</v>
      </c>
      <c r="I39">
        <v>6.7</v>
      </c>
      <c r="J39">
        <f t="shared" si="2"/>
        <v>74</v>
      </c>
      <c r="K39">
        <v>12.88</v>
      </c>
      <c r="L39">
        <f t="shared" si="3"/>
        <v>18</v>
      </c>
      <c r="M39">
        <v>2.38</v>
      </c>
      <c r="N39">
        <f t="shared" si="4"/>
        <v>28.000000000000004</v>
      </c>
      <c r="O39">
        <v>0</v>
      </c>
      <c r="P39">
        <v>0</v>
      </c>
      <c r="Q39">
        <f t="shared" si="5"/>
        <v>2</v>
      </c>
      <c r="R39">
        <v>1.42</v>
      </c>
      <c r="S39">
        <f t="shared" si="6"/>
        <v>38</v>
      </c>
      <c r="T39">
        <v>0.2</v>
      </c>
      <c r="U39">
        <v>4.26</v>
      </c>
      <c r="V39">
        <v>30.95</v>
      </c>
      <c r="W39" s="1">
        <f t="shared" si="7"/>
        <v>1.3184699999999998</v>
      </c>
      <c r="X39" s="1">
        <f t="shared" si="8"/>
        <v>72</v>
      </c>
      <c r="Y39">
        <v>4.72</v>
      </c>
      <c r="Z39">
        <v>78.489999999999995</v>
      </c>
      <c r="AA39" s="1">
        <f t="shared" si="9"/>
        <v>3.7047279999999994</v>
      </c>
      <c r="AB39" s="1">
        <f t="shared" si="10"/>
        <v>64</v>
      </c>
      <c r="AC39">
        <v>0.76</v>
      </c>
      <c r="AD39" s="1">
        <f t="shared" si="11"/>
        <v>14.000000000000002</v>
      </c>
      <c r="AE39">
        <v>22.83</v>
      </c>
      <c r="AF39">
        <v>65.56</v>
      </c>
      <c r="AG39" s="1">
        <f t="shared" si="12"/>
        <v>14.967347999999999</v>
      </c>
      <c r="AH39" s="1">
        <f t="shared" si="13"/>
        <v>16</v>
      </c>
      <c r="AI39">
        <v>0.26</v>
      </c>
      <c r="AJ39" s="1">
        <f t="shared" si="14"/>
        <v>88</v>
      </c>
      <c r="AK39">
        <v>0.05</v>
      </c>
      <c r="AL39">
        <v>0.1</v>
      </c>
      <c r="AM39">
        <f t="shared" si="15"/>
        <v>0.35000000000000003</v>
      </c>
      <c r="AN39" s="1">
        <f t="shared" si="16"/>
        <v>88</v>
      </c>
      <c r="AO39">
        <v>0.46</v>
      </c>
      <c r="AP39" s="1">
        <f t="shared" si="17"/>
        <v>68</v>
      </c>
      <c r="AQ39">
        <v>1.07</v>
      </c>
      <c r="AR39">
        <v>14.29</v>
      </c>
      <c r="AS39" s="1">
        <f t="shared" si="18"/>
        <v>0.15290300000000001</v>
      </c>
      <c r="AT39" s="1">
        <f t="shared" si="19"/>
        <v>32</v>
      </c>
      <c r="AU39">
        <v>0.51</v>
      </c>
      <c r="AV39">
        <v>80</v>
      </c>
      <c r="AW39" s="1">
        <f t="shared" si="20"/>
        <v>0.40799999999999997</v>
      </c>
      <c r="AX39" s="1">
        <f t="shared" si="21"/>
        <v>12</v>
      </c>
      <c r="AY39">
        <v>1.37</v>
      </c>
      <c r="AZ39">
        <v>92.59</v>
      </c>
      <c r="BA39" s="1">
        <f t="shared" si="22"/>
        <v>1.268483</v>
      </c>
      <c r="BB39" s="1">
        <f t="shared" si="23"/>
        <v>76</v>
      </c>
    </row>
    <row r="40" spans="1:54" ht="15.75" customHeight="1" x14ac:dyDescent="0.2">
      <c r="A40" t="s">
        <v>95</v>
      </c>
      <c r="B40" t="s">
        <v>96</v>
      </c>
      <c r="C40">
        <v>24</v>
      </c>
      <c r="D40">
        <v>1729</v>
      </c>
      <c r="E40">
        <f t="shared" si="24"/>
        <v>19.211111111111112</v>
      </c>
      <c r="F40">
        <v>2</v>
      </c>
      <c r="G40">
        <v>3.1</v>
      </c>
      <c r="H40">
        <f t="shared" si="25"/>
        <v>-1.1000000000000001</v>
      </c>
      <c r="I40">
        <v>3.75</v>
      </c>
      <c r="J40">
        <f t="shared" si="2"/>
        <v>16</v>
      </c>
      <c r="K40">
        <v>18.059999999999999</v>
      </c>
      <c r="L40">
        <f t="shared" si="3"/>
        <v>66</v>
      </c>
      <c r="M40">
        <v>2.76</v>
      </c>
      <c r="N40">
        <f t="shared" si="4"/>
        <v>48</v>
      </c>
      <c r="O40">
        <v>2</v>
      </c>
      <c r="P40">
        <v>0.1</v>
      </c>
      <c r="Q40">
        <f t="shared" si="5"/>
        <v>34</v>
      </c>
      <c r="R40">
        <v>1.82</v>
      </c>
      <c r="S40">
        <f t="shared" si="6"/>
        <v>60</v>
      </c>
      <c r="T40">
        <v>0.1</v>
      </c>
      <c r="U40">
        <v>0.73</v>
      </c>
      <c r="V40">
        <v>28.57</v>
      </c>
      <c r="W40" s="1">
        <f t="shared" si="7"/>
        <v>0.20856100000000002</v>
      </c>
      <c r="X40" s="1">
        <f t="shared" si="8"/>
        <v>4</v>
      </c>
      <c r="Y40">
        <v>5.31</v>
      </c>
      <c r="Z40">
        <v>69.61</v>
      </c>
      <c r="AA40" s="1">
        <f t="shared" si="9"/>
        <v>3.696291</v>
      </c>
      <c r="AB40" s="1">
        <f t="shared" si="10"/>
        <v>62</v>
      </c>
      <c r="AC40">
        <v>3.12</v>
      </c>
      <c r="AD40" s="1">
        <f t="shared" si="11"/>
        <v>94</v>
      </c>
      <c r="AE40">
        <v>34.619999999999997</v>
      </c>
      <c r="AF40">
        <v>84.06</v>
      </c>
      <c r="AG40" s="1">
        <f t="shared" si="12"/>
        <v>29.101571999999997</v>
      </c>
      <c r="AH40" s="1">
        <f t="shared" si="13"/>
        <v>80</v>
      </c>
      <c r="AI40">
        <v>0.16</v>
      </c>
      <c r="AJ40" s="1">
        <f t="shared" si="14"/>
        <v>54</v>
      </c>
      <c r="AK40">
        <v>0</v>
      </c>
      <c r="AL40">
        <v>0.05</v>
      </c>
      <c r="AM40">
        <f t="shared" si="15"/>
        <v>0.15000000000000002</v>
      </c>
      <c r="AN40" s="1">
        <f t="shared" si="16"/>
        <v>54</v>
      </c>
      <c r="AO40">
        <v>0.26</v>
      </c>
      <c r="AP40" s="1">
        <f t="shared" si="17"/>
        <v>24</v>
      </c>
      <c r="AQ40">
        <v>0.99</v>
      </c>
      <c r="AR40">
        <v>47.37</v>
      </c>
      <c r="AS40" s="1">
        <f t="shared" si="18"/>
        <v>0.46896299999999996</v>
      </c>
      <c r="AT40" s="1">
        <f t="shared" si="19"/>
        <v>80</v>
      </c>
      <c r="AU40">
        <v>1.56</v>
      </c>
      <c r="AV40">
        <v>100</v>
      </c>
      <c r="AW40" s="1">
        <f t="shared" si="20"/>
        <v>1.56</v>
      </c>
      <c r="AX40" s="1">
        <f t="shared" si="21"/>
        <v>90</v>
      </c>
      <c r="AY40">
        <v>0.21</v>
      </c>
      <c r="AZ40">
        <v>75</v>
      </c>
      <c r="BA40" s="1">
        <f t="shared" si="22"/>
        <v>0.1575</v>
      </c>
      <c r="BB40" s="1">
        <f t="shared" si="23"/>
        <v>8</v>
      </c>
    </row>
    <row r="41" spans="1:54" ht="15.75" customHeight="1" x14ac:dyDescent="0.2">
      <c r="A41" t="s">
        <v>29</v>
      </c>
      <c r="B41" t="s">
        <v>30</v>
      </c>
      <c r="C41">
        <v>35</v>
      </c>
      <c r="D41">
        <v>945</v>
      </c>
      <c r="E41">
        <f t="shared" si="24"/>
        <v>10.5</v>
      </c>
      <c r="F41">
        <v>0</v>
      </c>
      <c r="G41">
        <v>1.07</v>
      </c>
      <c r="H41">
        <f t="shared" si="25"/>
        <v>-1.07</v>
      </c>
      <c r="I41">
        <v>7.05</v>
      </c>
      <c r="J41">
        <f t="shared" si="2"/>
        <v>80</v>
      </c>
      <c r="K41">
        <v>22.97</v>
      </c>
      <c r="L41">
        <f t="shared" si="3"/>
        <v>90</v>
      </c>
      <c r="M41">
        <v>2.19</v>
      </c>
      <c r="N41">
        <f t="shared" si="4"/>
        <v>18</v>
      </c>
      <c r="O41">
        <v>2</v>
      </c>
      <c r="P41">
        <v>0.19</v>
      </c>
      <c r="Q41">
        <f t="shared" si="5"/>
        <v>72</v>
      </c>
      <c r="R41">
        <v>0.95</v>
      </c>
      <c r="S41">
        <f t="shared" si="6"/>
        <v>14.000000000000002</v>
      </c>
      <c r="T41">
        <v>0</v>
      </c>
      <c r="U41">
        <v>3.14</v>
      </c>
      <c r="V41">
        <v>12.12</v>
      </c>
      <c r="W41" s="1">
        <f t="shared" si="7"/>
        <v>0.38056799999999996</v>
      </c>
      <c r="X41" s="1">
        <f t="shared" si="8"/>
        <v>26</v>
      </c>
      <c r="Y41">
        <v>3.24</v>
      </c>
      <c r="Z41">
        <v>70.59</v>
      </c>
      <c r="AA41" s="1">
        <f t="shared" si="9"/>
        <v>2.2871160000000001</v>
      </c>
      <c r="AB41" s="1">
        <f t="shared" si="10"/>
        <v>14.000000000000002</v>
      </c>
      <c r="AC41">
        <v>0.48</v>
      </c>
      <c r="AD41" s="1">
        <f t="shared" si="11"/>
        <v>4</v>
      </c>
      <c r="AE41">
        <v>29.9</v>
      </c>
      <c r="AF41">
        <v>70.7</v>
      </c>
      <c r="AG41" s="1">
        <f t="shared" si="12"/>
        <v>21.139299999999999</v>
      </c>
      <c r="AH41" s="1">
        <f t="shared" si="13"/>
        <v>48</v>
      </c>
      <c r="AI41">
        <v>0.1</v>
      </c>
      <c r="AJ41" s="1">
        <f t="shared" si="14"/>
        <v>18</v>
      </c>
      <c r="AK41">
        <v>0</v>
      </c>
      <c r="AL41">
        <v>0</v>
      </c>
      <c r="AM41">
        <f t="shared" si="15"/>
        <v>0</v>
      </c>
      <c r="AN41" s="1">
        <f t="shared" si="16"/>
        <v>2</v>
      </c>
      <c r="AO41">
        <v>0.38</v>
      </c>
      <c r="AP41" s="1">
        <f t="shared" si="17"/>
        <v>44</v>
      </c>
      <c r="AQ41">
        <v>0.86</v>
      </c>
      <c r="AR41">
        <v>44.44</v>
      </c>
      <c r="AS41" s="1">
        <f t="shared" si="18"/>
        <v>0.38218399999999997</v>
      </c>
      <c r="AT41" s="1">
        <f t="shared" si="19"/>
        <v>74</v>
      </c>
      <c r="AU41">
        <v>1.05</v>
      </c>
      <c r="AV41">
        <v>90.91</v>
      </c>
      <c r="AW41" s="1">
        <f t="shared" si="20"/>
        <v>0.95455500000000004</v>
      </c>
      <c r="AX41" s="1">
        <f t="shared" si="21"/>
        <v>48</v>
      </c>
      <c r="AY41">
        <v>0.38</v>
      </c>
      <c r="AZ41">
        <v>100</v>
      </c>
      <c r="BA41" s="1">
        <f t="shared" si="22"/>
        <v>0.38</v>
      </c>
      <c r="BB41" s="1">
        <f t="shared" si="23"/>
        <v>26</v>
      </c>
    </row>
    <row r="42" spans="1:54" ht="15.75" customHeight="1" x14ac:dyDescent="0.2">
      <c r="A42" t="s">
        <v>63</v>
      </c>
      <c r="B42" t="s">
        <v>61</v>
      </c>
      <c r="C42">
        <v>22</v>
      </c>
      <c r="D42">
        <v>3011</v>
      </c>
      <c r="E42">
        <f t="shared" si="24"/>
        <v>33.455555555555556</v>
      </c>
      <c r="F42">
        <v>8</v>
      </c>
      <c r="G42">
        <v>8.91</v>
      </c>
      <c r="H42">
        <f t="shared" si="25"/>
        <v>-0.91000000000000014</v>
      </c>
      <c r="I42">
        <v>9.68</v>
      </c>
      <c r="J42">
        <f t="shared" si="2"/>
        <v>96</v>
      </c>
      <c r="K42">
        <v>20.37</v>
      </c>
      <c r="L42">
        <f t="shared" si="3"/>
        <v>84</v>
      </c>
      <c r="M42">
        <v>3.83</v>
      </c>
      <c r="N42">
        <f t="shared" si="4"/>
        <v>86</v>
      </c>
      <c r="O42">
        <v>8</v>
      </c>
      <c r="P42">
        <v>0.24</v>
      </c>
      <c r="Q42">
        <f t="shared" si="5"/>
        <v>84</v>
      </c>
      <c r="R42">
        <v>2.0299999999999998</v>
      </c>
      <c r="S42">
        <f t="shared" si="6"/>
        <v>76</v>
      </c>
      <c r="T42">
        <v>0.24</v>
      </c>
      <c r="U42">
        <v>1.05</v>
      </c>
      <c r="V42">
        <v>28.57</v>
      </c>
      <c r="W42" s="1">
        <f t="shared" si="7"/>
        <v>0.299985</v>
      </c>
      <c r="X42" s="1">
        <f t="shared" si="8"/>
        <v>18</v>
      </c>
      <c r="Y42">
        <v>4.75</v>
      </c>
      <c r="Z42">
        <v>72.959999999999994</v>
      </c>
      <c r="AA42" s="1">
        <f t="shared" si="9"/>
        <v>3.4655999999999993</v>
      </c>
      <c r="AB42" s="1">
        <f t="shared" si="10"/>
        <v>56.000000000000007</v>
      </c>
      <c r="AC42">
        <v>1.2</v>
      </c>
      <c r="AD42" s="1">
        <f t="shared" si="11"/>
        <v>24</v>
      </c>
      <c r="AE42">
        <v>48.18</v>
      </c>
      <c r="AF42">
        <v>81.14</v>
      </c>
      <c r="AG42" s="1">
        <f t="shared" si="12"/>
        <v>39.093252</v>
      </c>
      <c r="AH42" s="1">
        <f t="shared" si="13"/>
        <v>92</v>
      </c>
      <c r="AI42">
        <v>0.27</v>
      </c>
      <c r="AJ42" s="1">
        <f t="shared" si="14"/>
        <v>92</v>
      </c>
      <c r="AK42">
        <v>0.15</v>
      </c>
      <c r="AL42">
        <v>0.12</v>
      </c>
      <c r="AM42">
        <f t="shared" si="15"/>
        <v>0.51</v>
      </c>
      <c r="AN42" s="1">
        <f t="shared" si="16"/>
        <v>98</v>
      </c>
      <c r="AO42">
        <v>0.54</v>
      </c>
      <c r="AP42" s="1">
        <f t="shared" si="17"/>
        <v>82</v>
      </c>
      <c r="AQ42">
        <v>2.12</v>
      </c>
      <c r="AR42">
        <v>33.799999999999997</v>
      </c>
      <c r="AS42" s="1">
        <f t="shared" si="18"/>
        <v>0.71655999999999986</v>
      </c>
      <c r="AT42" s="1">
        <f t="shared" si="19"/>
        <v>94</v>
      </c>
      <c r="AU42">
        <v>2.36</v>
      </c>
      <c r="AV42">
        <v>91.14</v>
      </c>
      <c r="AW42" s="1">
        <f t="shared" si="20"/>
        <v>2.1509039999999997</v>
      </c>
      <c r="AX42" s="1">
        <f t="shared" si="21"/>
        <v>96</v>
      </c>
      <c r="AY42">
        <v>0.33</v>
      </c>
      <c r="AZ42">
        <v>81.819999999999993</v>
      </c>
      <c r="BA42" s="1">
        <f t="shared" si="22"/>
        <v>0.27000599999999997</v>
      </c>
      <c r="BB42" s="1">
        <f t="shared" si="23"/>
        <v>22</v>
      </c>
    </row>
    <row r="43" spans="1:54" ht="15.75" customHeight="1" x14ac:dyDescent="0.2">
      <c r="A43" t="s">
        <v>75</v>
      </c>
      <c r="B43" t="s">
        <v>76</v>
      </c>
      <c r="C43">
        <v>28</v>
      </c>
      <c r="D43">
        <v>1166</v>
      </c>
      <c r="E43">
        <f t="shared" si="24"/>
        <v>12.955555555555556</v>
      </c>
      <c r="F43">
        <v>0</v>
      </c>
      <c r="G43">
        <v>0.87</v>
      </c>
      <c r="H43">
        <f t="shared" si="25"/>
        <v>-0.87</v>
      </c>
      <c r="I43">
        <v>3.16</v>
      </c>
      <c r="J43">
        <f t="shared" si="2"/>
        <v>4</v>
      </c>
      <c r="K43">
        <v>14.63</v>
      </c>
      <c r="L43">
        <f t="shared" si="3"/>
        <v>46</v>
      </c>
      <c r="M43">
        <v>3.32</v>
      </c>
      <c r="N43">
        <f t="shared" si="4"/>
        <v>72</v>
      </c>
      <c r="O43">
        <v>3</v>
      </c>
      <c r="P43">
        <v>0.23</v>
      </c>
      <c r="Q43">
        <f t="shared" si="5"/>
        <v>82</v>
      </c>
      <c r="R43">
        <v>2.3199999999999998</v>
      </c>
      <c r="S43">
        <f t="shared" si="6"/>
        <v>84</v>
      </c>
      <c r="T43">
        <v>0</v>
      </c>
      <c r="U43">
        <v>1.54</v>
      </c>
      <c r="V43">
        <v>40</v>
      </c>
      <c r="W43" s="1">
        <f t="shared" si="7"/>
        <v>0.61599999999999999</v>
      </c>
      <c r="X43" s="1">
        <f t="shared" si="8"/>
        <v>42</v>
      </c>
      <c r="Y43">
        <v>4.32</v>
      </c>
      <c r="Z43">
        <v>71.430000000000007</v>
      </c>
      <c r="AA43" s="1">
        <f t="shared" si="9"/>
        <v>3.085776000000001</v>
      </c>
      <c r="AB43" s="1">
        <f t="shared" si="10"/>
        <v>40</v>
      </c>
      <c r="AC43">
        <v>1.1599999999999999</v>
      </c>
      <c r="AD43" s="1">
        <f t="shared" si="11"/>
        <v>20</v>
      </c>
      <c r="AE43">
        <v>19.989999999999998</v>
      </c>
      <c r="AF43">
        <v>76.45</v>
      </c>
      <c r="AG43" s="1">
        <f t="shared" si="12"/>
        <v>15.282355000000001</v>
      </c>
      <c r="AH43" s="1">
        <f t="shared" si="13"/>
        <v>18</v>
      </c>
      <c r="AI43">
        <v>7.0000000000000007E-2</v>
      </c>
      <c r="AJ43" s="1">
        <f t="shared" si="14"/>
        <v>4</v>
      </c>
      <c r="AK43">
        <v>0</v>
      </c>
      <c r="AL43">
        <v>0</v>
      </c>
      <c r="AM43">
        <f t="shared" si="15"/>
        <v>0</v>
      </c>
      <c r="AN43" s="1">
        <f t="shared" si="16"/>
        <v>2</v>
      </c>
      <c r="AO43">
        <v>0.15</v>
      </c>
      <c r="AP43" s="1">
        <f t="shared" si="17"/>
        <v>6</v>
      </c>
      <c r="AQ43">
        <v>0.62</v>
      </c>
      <c r="AR43">
        <v>50</v>
      </c>
      <c r="AS43" s="1">
        <f t="shared" si="18"/>
        <v>0.31</v>
      </c>
      <c r="AT43" s="1">
        <f t="shared" si="19"/>
        <v>60</v>
      </c>
      <c r="AU43">
        <v>0.39</v>
      </c>
      <c r="AV43">
        <v>100</v>
      </c>
      <c r="AW43" s="1">
        <f t="shared" si="20"/>
        <v>0.39</v>
      </c>
      <c r="AX43" s="1">
        <f t="shared" si="21"/>
        <v>10</v>
      </c>
      <c r="AY43">
        <v>0.54</v>
      </c>
      <c r="AZ43">
        <v>100</v>
      </c>
      <c r="BA43" s="1">
        <f t="shared" si="22"/>
        <v>0.54</v>
      </c>
      <c r="BB43" s="1">
        <f t="shared" si="23"/>
        <v>42</v>
      </c>
    </row>
    <row r="44" spans="1:54" ht="15.75" customHeight="1" x14ac:dyDescent="0.2">
      <c r="A44" t="s">
        <v>40</v>
      </c>
      <c r="B44" t="s">
        <v>39</v>
      </c>
      <c r="C44">
        <v>28</v>
      </c>
      <c r="D44">
        <v>815</v>
      </c>
      <c r="E44">
        <f t="shared" si="24"/>
        <v>9.0555555555555554</v>
      </c>
      <c r="F44">
        <v>0</v>
      </c>
      <c r="G44">
        <v>0.85</v>
      </c>
      <c r="H44">
        <f t="shared" si="25"/>
        <v>-0.85</v>
      </c>
      <c r="I44">
        <v>3.98</v>
      </c>
      <c r="J44">
        <f t="shared" si="2"/>
        <v>20</v>
      </c>
      <c r="K44">
        <v>8.33</v>
      </c>
      <c r="L44">
        <f t="shared" si="3"/>
        <v>2</v>
      </c>
      <c r="M44">
        <v>2.87</v>
      </c>
      <c r="N44">
        <f t="shared" si="4"/>
        <v>54</v>
      </c>
      <c r="O44">
        <v>1</v>
      </c>
      <c r="P44">
        <v>0.11</v>
      </c>
      <c r="Q44">
        <f t="shared" si="5"/>
        <v>36</v>
      </c>
      <c r="R44">
        <v>1.33</v>
      </c>
      <c r="S44">
        <f t="shared" si="6"/>
        <v>30</v>
      </c>
      <c r="T44">
        <v>0</v>
      </c>
      <c r="U44">
        <v>1.88</v>
      </c>
      <c r="V44">
        <v>11.76</v>
      </c>
      <c r="W44" s="1">
        <f t="shared" si="7"/>
        <v>0.22108799999999998</v>
      </c>
      <c r="X44" s="1">
        <f t="shared" si="8"/>
        <v>12</v>
      </c>
      <c r="Y44">
        <v>5.41</v>
      </c>
      <c r="Z44">
        <v>71.430000000000007</v>
      </c>
      <c r="AA44" s="1">
        <f t="shared" si="9"/>
        <v>3.8643630000000009</v>
      </c>
      <c r="AB44" s="1">
        <f t="shared" si="10"/>
        <v>70</v>
      </c>
      <c r="AC44">
        <v>2.1</v>
      </c>
      <c r="AD44" s="1">
        <f t="shared" si="11"/>
        <v>74</v>
      </c>
      <c r="AE44">
        <v>41.85</v>
      </c>
      <c r="AF44">
        <v>82.85</v>
      </c>
      <c r="AG44" s="1">
        <f t="shared" si="12"/>
        <v>34.672725</v>
      </c>
      <c r="AH44" s="1">
        <f t="shared" si="13"/>
        <v>88</v>
      </c>
      <c r="AI44">
        <v>0.09</v>
      </c>
      <c r="AJ44" s="1">
        <f t="shared" si="14"/>
        <v>14.000000000000002</v>
      </c>
      <c r="AK44">
        <v>0</v>
      </c>
      <c r="AL44">
        <v>0.11</v>
      </c>
      <c r="AM44">
        <f t="shared" si="15"/>
        <v>0.11</v>
      </c>
      <c r="AN44" s="1">
        <f t="shared" si="16"/>
        <v>34</v>
      </c>
      <c r="AO44">
        <v>0.22</v>
      </c>
      <c r="AP44" s="1">
        <f t="shared" si="17"/>
        <v>18</v>
      </c>
      <c r="AQ44">
        <v>1.66</v>
      </c>
      <c r="AR44">
        <v>53.33</v>
      </c>
      <c r="AS44" s="1">
        <f t="shared" si="18"/>
        <v>0.88527800000000001</v>
      </c>
      <c r="AT44" s="1">
        <f t="shared" si="19"/>
        <v>96</v>
      </c>
      <c r="AU44">
        <v>1.55</v>
      </c>
      <c r="AV44">
        <v>92.86</v>
      </c>
      <c r="AW44" s="1">
        <f t="shared" si="20"/>
        <v>1.43933</v>
      </c>
      <c r="AX44" s="1">
        <f t="shared" si="21"/>
        <v>80</v>
      </c>
      <c r="AY44">
        <v>0.33</v>
      </c>
      <c r="AZ44">
        <v>66.67</v>
      </c>
      <c r="BA44" s="1">
        <f t="shared" si="22"/>
        <v>0.22001100000000001</v>
      </c>
      <c r="BB44" s="1">
        <f t="shared" si="23"/>
        <v>16</v>
      </c>
    </row>
    <row r="45" spans="1:54" ht="15.75" customHeight="1" x14ac:dyDescent="0.2">
      <c r="A45" t="s">
        <v>78</v>
      </c>
      <c r="B45" t="s">
        <v>77</v>
      </c>
      <c r="C45">
        <v>34</v>
      </c>
      <c r="D45">
        <v>3783</v>
      </c>
      <c r="E45">
        <f t="shared" si="24"/>
        <v>42.033333333333331</v>
      </c>
      <c r="F45">
        <v>10</v>
      </c>
      <c r="G45">
        <v>10.83</v>
      </c>
      <c r="H45">
        <f t="shared" si="25"/>
        <v>-0.83000000000000007</v>
      </c>
      <c r="I45">
        <v>5.09</v>
      </c>
      <c r="J45">
        <f t="shared" si="2"/>
        <v>40</v>
      </c>
      <c r="K45">
        <v>25.23</v>
      </c>
      <c r="L45">
        <f t="shared" si="3"/>
        <v>98</v>
      </c>
      <c r="M45">
        <v>2.78</v>
      </c>
      <c r="N45">
        <f t="shared" si="4"/>
        <v>50</v>
      </c>
      <c r="O45">
        <v>12</v>
      </c>
      <c r="P45">
        <v>0.28999999999999998</v>
      </c>
      <c r="Q45">
        <f t="shared" si="5"/>
        <v>86</v>
      </c>
      <c r="R45">
        <v>2.4</v>
      </c>
      <c r="S45">
        <f t="shared" si="6"/>
        <v>86</v>
      </c>
      <c r="T45">
        <v>0.24</v>
      </c>
      <c r="U45">
        <v>3.9</v>
      </c>
      <c r="V45">
        <v>38.409999999999997</v>
      </c>
      <c r="W45" s="1">
        <f t="shared" si="7"/>
        <v>1.4979899999999997</v>
      </c>
      <c r="X45" s="1">
        <f t="shared" si="8"/>
        <v>80</v>
      </c>
      <c r="Y45">
        <v>4.83</v>
      </c>
      <c r="Z45">
        <v>70.44</v>
      </c>
      <c r="AA45" s="1">
        <f t="shared" si="9"/>
        <v>3.4022519999999998</v>
      </c>
      <c r="AB45" s="1">
        <f t="shared" si="10"/>
        <v>50</v>
      </c>
      <c r="AC45">
        <v>2.38</v>
      </c>
      <c r="AD45" s="1">
        <f t="shared" si="11"/>
        <v>84</v>
      </c>
      <c r="AE45">
        <v>58.62</v>
      </c>
      <c r="AF45">
        <v>76.7</v>
      </c>
      <c r="AG45" s="1">
        <f t="shared" si="12"/>
        <v>44.961539999999992</v>
      </c>
      <c r="AH45" s="1">
        <f t="shared" si="13"/>
        <v>98</v>
      </c>
      <c r="AI45">
        <v>0.26</v>
      </c>
      <c r="AJ45" s="1">
        <f t="shared" si="14"/>
        <v>88</v>
      </c>
      <c r="AK45">
        <v>7.0000000000000007E-2</v>
      </c>
      <c r="AL45">
        <v>0.12</v>
      </c>
      <c r="AM45">
        <f t="shared" si="15"/>
        <v>0.43</v>
      </c>
      <c r="AN45" s="1">
        <f t="shared" si="16"/>
        <v>94</v>
      </c>
      <c r="AO45">
        <v>0.81</v>
      </c>
      <c r="AP45" s="1">
        <f t="shared" si="17"/>
        <v>98</v>
      </c>
      <c r="AQ45">
        <v>2.9</v>
      </c>
      <c r="AR45">
        <v>40.159999999999997</v>
      </c>
      <c r="AS45" s="1">
        <f t="shared" si="18"/>
        <v>1.1646399999999999</v>
      </c>
      <c r="AT45" s="1">
        <f t="shared" si="19"/>
        <v>98</v>
      </c>
      <c r="AU45">
        <v>3.47</v>
      </c>
      <c r="AV45">
        <v>92.47</v>
      </c>
      <c r="AW45" s="1">
        <f t="shared" si="20"/>
        <v>3.2087090000000003</v>
      </c>
      <c r="AX45" s="1">
        <f t="shared" si="21"/>
        <v>98</v>
      </c>
      <c r="AY45">
        <v>1.52</v>
      </c>
      <c r="AZ45">
        <v>93.75</v>
      </c>
      <c r="BA45" s="1">
        <f t="shared" si="22"/>
        <v>1.425</v>
      </c>
      <c r="BB45" s="1">
        <f t="shared" si="23"/>
        <v>82</v>
      </c>
    </row>
    <row r="46" spans="1:54" ht="15.75" customHeight="1" x14ac:dyDescent="0.2">
      <c r="A46" t="s">
        <v>83</v>
      </c>
      <c r="B46" t="s">
        <v>84</v>
      </c>
      <c r="C46">
        <v>22</v>
      </c>
      <c r="D46">
        <v>1290</v>
      </c>
      <c r="E46">
        <f t="shared" si="24"/>
        <v>14.333333333333334</v>
      </c>
      <c r="F46">
        <v>1</v>
      </c>
      <c r="G46">
        <v>1.81</v>
      </c>
      <c r="H46">
        <f t="shared" si="25"/>
        <v>-0.81</v>
      </c>
      <c r="I46">
        <v>6.56</v>
      </c>
      <c r="J46">
        <f t="shared" si="2"/>
        <v>72</v>
      </c>
      <c r="K46">
        <v>15.96</v>
      </c>
      <c r="L46">
        <f t="shared" si="3"/>
        <v>56.000000000000007</v>
      </c>
      <c r="M46">
        <v>4.95</v>
      </c>
      <c r="N46">
        <f t="shared" si="4"/>
        <v>96</v>
      </c>
      <c r="O46">
        <v>3</v>
      </c>
      <c r="P46">
        <v>0.21</v>
      </c>
      <c r="Q46">
        <f t="shared" si="5"/>
        <v>76</v>
      </c>
      <c r="R46">
        <v>0.98</v>
      </c>
      <c r="S46">
        <f t="shared" si="6"/>
        <v>16</v>
      </c>
      <c r="T46">
        <v>7.0000000000000007E-2</v>
      </c>
      <c r="U46">
        <v>1.26</v>
      </c>
      <c r="V46">
        <v>27.78</v>
      </c>
      <c r="W46" s="1">
        <f t="shared" si="7"/>
        <v>0.35002800000000001</v>
      </c>
      <c r="X46" s="1">
        <f t="shared" si="8"/>
        <v>22</v>
      </c>
      <c r="Y46">
        <v>6.91</v>
      </c>
      <c r="Z46">
        <v>68.69</v>
      </c>
      <c r="AA46" s="1">
        <f t="shared" si="9"/>
        <v>4.7464789999999999</v>
      </c>
      <c r="AB46" s="1">
        <f t="shared" si="10"/>
        <v>88</v>
      </c>
      <c r="AC46">
        <v>2.02</v>
      </c>
      <c r="AD46" s="1">
        <f t="shared" si="11"/>
        <v>66</v>
      </c>
      <c r="AE46">
        <v>30.14</v>
      </c>
      <c r="AF46">
        <v>78.47</v>
      </c>
      <c r="AG46" s="1">
        <f t="shared" si="12"/>
        <v>23.650857999999999</v>
      </c>
      <c r="AH46" s="1">
        <f t="shared" si="13"/>
        <v>62</v>
      </c>
      <c r="AI46">
        <v>0.13</v>
      </c>
      <c r="AJ46" s="1">
        <f t="shared" si="14"/>
        <v>36</v>
      </c>
      <c r="AK46">
        <v>0.14000000000000001</v>
      </c>
      <c r="AL46">
        <v>0</v>
      </c>
      <c r="AM46">
        <f t="shared" si="15"/>
        <v>0.21000000000000002</v>
      </c>
      <c r="AN46" s="1">
        <f t="shared" si="16"/>
        <v>68</v>
      </c>
      <c r="AO46">
        <v>0.21</v>
      </c>
      <c r="AP46" s="1">
        <f t="shared" si="17"/>
        <v>14.000000000000002</v>
      </c>
      <c r="AQ46">
        <v>1.47</v>
      </c>
      <c r="AR46">
        <v>42.86</v>
      </c>
      <c r="AS46" s="1">
        <f t="shared" si="18"/>
        <v>0.63004199999999999</v>
      </c>
      <c r="AT46" s="1">
        <f t="shared" si="19"/>
        <v>90</v>
      </c>
      <c r="AU46">
        <v>1.6</v>
      </c>
      <c r="AV46">
        <v>95.65</v>
      </c>
      <c r="AW46" s="1">
        <f t="shared" si="20"/>
        <v>1.5304000000000002</v>
      </c>
      <c r="AX46" s="1">
        <f t="shared" si="21"/>
        <v>84</v>
      </c>
      <c r="AY46">
        <v>0.21</v>
      </c>
      <c r="AZ46">
        <v>100</v>
      </c>
      <c r="BA46" s="1">
        <f t="shared" si="22"/>
        <v>0.21</v>
      </c>
      <c r="BB46" s="1">
        <f t="shared" si="23"/>
        <v>12</v>
      </c>
    </row>
    <row r="47" spans="1:54" ht="15.75" customHeight="1" x14ac:dyDescent="0.2">
      <c r="A47" t="s">
        <v>64</v>
      </c>
      <c r="B47" t="s">
        <v>61</v>
      </c>
      <c r="C47">
        <v>21</v>
      </c>
      <c r="D47">
        <v>1717</v>
      </c>
      <c r="E47">
        <f t="shared" si="24"/>
        <v>19.077777777777779</v>
      </c>
      <c r="F47">
        <v>2</v>
      </c>
      <c r="G47">
        <v>2.74</v>
      </c>
      <c r="H47">
        <f t="shared" si="25"/>
        <v>-0.74000000000000021</v>
      </c>
      <c r="I47">
        <v>6.5</v>
      </c>
      <c r="J47">
        <f t="shared" si="2"/>
        <v>70</v>
      </c>
      <c r="K47">
        <v>23.39</v>
      </c>
      <c r="L47">
        <f t="shared" si="3"/>
        <v>94</v>
      </c>
      <c r="M47">
        <v>2.88</v>
      </c>
      <c r="N47">
        <f t="shared" si="4"/>
        <v>56.000000000000007</v>
      </c>
      <c r="O47">
        <v>1</v>
      </c>
      <c r="P47">
        <v>0.05</v>
      </c>
      <c r="Q47">
        <f t="shared" si="5"/>
        <v>22</v>
      </c>
      <c r="R47">
        <v>1.1499999999999999</v>
      </c>
      <c r="S47">
        <f t="shared" si="6"/>
        <v>18</v>
      </c>
      <c r="T47">
        <v>0.1</v>
      </c>
      <c r="U47">
        <v>0.79</v>
      </c>
      <c r="V47">
        <v>13.33</v>
      </c>
      <c r="W47" s="1">
        <f t="shared" si="7"/>
        <v>0.10530700000000001</v>
      </c>
      <c r="X47" s="1">
        <f t="shared" si="8"/>
        <v>2</v>
      </c>
      <c r="Y47">
        <v>3.51</v>
      </c>
      <c r="Z47">
        <v>67.16</v>
      </c>
      <c r="AA47" s="1">
        <f t="shared" si="9"/>
        <v>2.357316</v>
      </c>
      <c r="AB47" s="1">
        <f t="shared" si="10"/>
        <v>20</v>
      </c>
      <c r="AC47">
        <v>1.52</v>
      </c>
      <c r="AD47" s="1">
        <f t="shared" si="11"/>
        <v>42</v>
      </c>
      <c r="AE47">
        <v>38.950000000000003</v>
      </c>
      <c r="AF47">
        <v>81.290000000000006</v>
      </c>
      <c r="AG47" s="1">
        <f t="shared" si="12"/>
        <v>31.662455000000005</v>
      </c>
      <c r="AH47" s="1">
        <f t="shared" si="13"/>
        <v>86</v>
      </c>
      <c r="AI47">
        <v>0.14000000000000001</v>
      </c>
      <c r="AJ47" s="1">
        <f t="shared" si="14"/>
        <v>44</v>
      </c>
      <c r="AK47">
        <v>0.05</v>
      </c>
      <c r="AL47">
        <v>0</v>
      </c>
      <c r="AM47">
        <f t="shared" si="15"/>
        <v>0.15000000000000002</v>
      </c>
      <c r="AN47" s="1">
        <f t="shared" si="16"/>
        <v>54</v>
      </c>
      <c r="AO47">
        <v>0.52</v>
      </c>
      <c r="AP47" s="1">
        <f t="shared" si="17"/>
        <v>80</v>
      </c>
      <c r="AQ47">
        <v>1.36</v>
      </c>
      <c r="AR47">
        <v>38.46</v>
      </c>
      <c r="AS47" s="1">
        <f t="shared" si="18"/>
        <v>0.52305600000000008</v>
      </c>
      <c r="AT47" s="1">
        <f t="shared" si="19"/>
        <v>84</v>
      </c>
      <c r="AU47">
        <v>1.99</v>
      </c>
      <c r="AV47">
        <v>89.47</v>
      </c>
      <c r="AW47" s="1">
        <f t="shared" si="20"/>
        <v>1.7804530000000001</v>
      </c>
      <c r="AX47" s="1">
        <f t="shared" si="21"/>
        <v>92</v>
      </c>
      <c r="AY47">
        <v>0.21</v>
      </c>
      <c r="AZ47">
        <v>50</v>
      </c>
      <c r="BA47" s="1">
        <f t="shared" si="22"/>
        <v>0.105</v>
      </c>
      <c r="BB47" s="1">
        <f t="shared" si="23"/>
        <v>2</v>
      </c>
    </row>
    <row r="48" spans="1:54" ht="15.75" customHeight="1" x14ac:dyDescent="0.2">
      <c r="A48" t="s">
        <v>57</v>
      </c>
      <c r="B48" t="s">
        <v>58</v>
      </c>
      <c r="C48">
        <v>22</v>
      </c>
      <c r="D48">
        <v>1008</v>
      </c>
      <c r="E48">
        <f t="shared" si="24"/>
        <v>11.2</v>
      </c>
      <c r="F48">
        <v>0</v>
      </c>
      <c r="G48">
        <v>0.73</v>
      </c>
      <c r="H48">
        <f t="shared" si="25"/>
        <v>-0.73</v>
      </c>
      <c r="I48">
        <v>10.36</v>
      </c>
      <c r="J48">
        <f t="shared" si="2"/>
        <v>98</v>
      </c>
      <c r="K48">
        <v>17.239999999999998</v>
      </c>
      <c r="L48">
        <f t="shared" si="3"/>
        <v>60</v>
      </c>
      <c r="M48">
        <v>4.1100000000000003</v>
      </c>
      <c r="N48">
        <f t="shared" si="4"/>
        <v>88</v>
      </c>
      <c r="O48">
        <v>0</v>
      </c>
      <c r="P48">
        <v>0</v>
      </c>
      <c r="Q48">
        <f t="shared" si="5"/>
        <v>2</v>
      </c>
      <c r="R48">
        <v>1.1599999999999999</v>
      </c>
      <c r="S48">
        <f t="shared" si="6"/>
        <v>22</v>
      </c>
      <c r="T48">
        <v>0</v>
      </c>
      <c r="U48">
        <v>0.98</v>
      </c>
      <c r="V48">
        <v>27.27</v>
      </c>
      <c r="W48" s="1">
        <f t="shared" si="7"/>
        <v>0.26724599999999998</v>
      </c>
      <c r="X48" s="1">
        <f t="shared" si="8"/>
        <v>14.000000000000002</v>
      </c>
      <c r="Y48">
        <v>4.38</v>
      </c>
      <c r="Z48">
        <v>73.47</v>
      </c>
      <c r="AA48" s="1">
        <f t="shared" si="9"/>
        <v>3.2179859999999998</v>
      </c>
      <c r="AB48" s="1">
        <f t="shared" si="10"/>
        <v>42</v>
      </c>
      <c r="AC48">
        <v>2.68</v>
      </c>
      <c r="AD48" s="1">
        <f t="shared" si="11"/>
        <v>88</v>
      </c>
      <c r="AE48">
        <v>31.96</v>
      </c>
      <c r="AF48">
        <v>82.4</v>
      </c>
      <c r="AG48" s="1">
        <f t="shared" si="12"/>
        <v>26.335040000000003</v>
      </c>
      <c r="AH48" s="1">
        <f t="shared" si="13"/>
        <v>70</v>
      </c>
      <c r="AI48">
        <v>7.0000000000000007E-2</v>
      </c>
      <c r="AJ48" s="1">
        <f t="shared" si="14"/>
        <v>4</v>
      </c>
      <c r="AK48">
        <v>0</v>
      </c>
      <c r="AL48">
        <v>0</v>
      </c>
      <c r="AM48">
        <f t="shared" si="15"/>
        <v>0</v>
      </c>
      <c r="AN48" s="1">
        <f t="shared" si="16"/>
        <v>2</v>
      </c>
      <c r="AO48">
        <v>0.18</v>
      </c>
      <c r="AP48" s="1">
        <f t="shared" si="17"/>
        <v>10</v>
      </c>
      <c r="AQ48">
        <v>0.36</v>
      </c>
      <c r="AR48">
        <v>75</v>
      </c>
      <c r="AS48" s="1">
        <f t="shared" si="18"/>
        <v>0.27</v>
      </c>
      <c r="AT48" s="1">
        <f t="shared" si="19"/>
        <v>54</v>
      </c>
      <c r="AU48">
        <v>1.43</v>
      </c>
      <c r="AV48">
        <v>100</v>
      </c>
      <c r="AW48" s="1">
        <f t="shared" si="20"/>
        <v>1.43</v>
      </c>
      <c r="AX48" s="1">
        <f t="shared" si="21"/>
        <v>78</v>
      </c>
      <c r="AY48">
        <v>0.27</v>
      </c>
      <c r="AZ48">
        <v>100</v>
      </c>
      <c r="BA48" s="1">
        <f t="shared" si="22"/>
        <v>0.27</v>
      </c>
      <c r="BB48" s="1">
        <f t="shared" si="23"/>
        <v>20</v>
      </c>
    </row>
    <row r="49" spans="1:54" ht="12" customHeight="1" x14ac:dyDescent="0.2">
      <c r="A49" t="s">
        <v>87</v>
      </c>
      <c r="B49" t="s">
        <v>86</v>
      </c>
      <c r="C49">
        <v>24</v>
      </c>
      <c r="D49">
        <v>1956</v>
      </c>
      <c r="E49">
        <f t="shared" si="24"/>
        <v>21.733333333333334</v>
      </c>
      <c r="F49">
        <v>2</v>
      </c>
      <c r="G49">
        <v>2.72</v>
      </c>
      <c r="H49">
        <f t="shared" si="25"/>
        <v>-0.7200000000000002</v>
      </c>
      <c r="I49">
        <v>7.45</v>
      </c>
      <c r="J49">
        <f t="shared" si="2"/>
        <v>90</v>
      </c>
      <c r="K49">
        <v>17.899999999999999</v>
      </c>
      <c r="L49">
        <f t="shared" si="3"/>
        <v>64</v>
      </c>
      <c r="M49">
        <v>3.36</v>
      </c>
      <c r="N49">
        <f t="shared" si="4"/>
        <v>74</v>
      </c>
      <c r="O49">
        <v>4</v>
      </c>
      <c r="P49">
        <v>0.18</v>
      </c>
      <c r="Q49">
        <f t="shared" si="5"/>
        <v>68</v>
      </c>
      <c r="R49">
        <v>1.1499999999999999</v>
      </c>
      <c r="S49">
        <f t="shared" si="6"/>
        <v>18</v>
      </c>
      <c r="T49">
        <v>0.09</v>
      </c>
      <c r="U49">
        <v>2.67</v>
      </c>
      <c r="V49">
        <v>34.479999999999997</v>
      </c>
      <c r="W49" s="1">
        <f t="shared" si="7"/>
        <v>0.92061599999999988</v>
      </c>
      <c r="X49" s="1">
        <f t="shared" si="8"/>
        <v>52</v>
      </c>
      <c r="Y49">
        <v>5.71</v>
      </c>
      <c r="Z49">
        <v>76.61</v>
      </c>
      <c r="AA49" s="1">
        <f t="shared" si="9"/>
        <v>4.3744310000000004</v>
      </c>
      <c r="AB49" s="1">
        <f t="shared" si="10"/>
        <v>80</v>
      </c>
      <c r="AC49">
        <v>1.61</v>
      </c>
      <c r="AD49" s="1">
        <f t="shared" si="11"/>
        <v>54</v>
      </c>
      <c r="AE49">
        <v>25.81</v>
      </c>
      <c r="AF49">
        <v>75.94</v>
      </c>
      <c r="AG49" s="1">
        <f t="shared" si="12"/>
        <v>19.600113999999998</v>
      </c>
      <c r="AH49" s="1">
        <f t="shared" si="13"/>
        <v>36</v>
      </c>
      <c r="AI49">
        <v>0.13</v>
      </c>
      <c r="AJ49" s="1">
        <f t="shared" si="14"/>
        <v>36</v>
      </c>
      <c r="AK49">
        <v>0</v>
      </c>
      <c r="AL49">
        <v>0.05</v>
      </c>
      <c r="AM49">
        <f t="shared" si="15"/>
        <v>0.14000000000000001</v>
      </c>
      <c r="AN49" s="1">
        <f t="shared" si="16"/>
        <v>44</v>
      </c>
      <c r="AO49">
        <v>0.32</v>
      </c>
      <c r="AP49" s="1">
        <f t="shared" si="17"/>
        <v>36</v>
      </c>
      <c r="AQ49">
        <v>0.32</v>
      </c>
      <c r="AR49">
        <v>14.29</v>
      </c>
      <c r="AS49" s="1">
        <f t="shared" si="18"/>
        <v>4.5727999999999998E-2</v>
      </c>
      <c r="AT49" s="1">
        <f t="shared" si="19"/>
        <v>6</v>
      </c>
      <c r="AU49">
        <v>0.92</v>
      </c>
      <c r="AV49">
        <v>80</v>
      </c>
      <c r="AW49" s="1">
        <f t="shared" si="20"/>
        <v>0.7360000000000001</v>
      </c>
      <c r="AX49" s="1">
        <f t="shared" si="21"/>
        <v>34</v>
      </c>
      <c r="AY49">
        <v>0.83</v>
      </c>
      <c r="AZ49">
        <v>94.44</v>
      </c>
      <c r="BA49" s="1">
        <f t="shared" si="22"/>
        <v>0.78385199999999999</v>
      </c>
      <c r="BB49" s="1">
        <f t="shared" si="23"/>
        <v>54</v>
      </c>
    </row>
    <row r="50" spans="1:54" ht="12" customHeight="1" x14ac:dyDescent="0.2">
      <c r="A50" t="s">
        <v>37</v>
      </c>
      <c r="B50" t="s">
        <v>36</v>
      </c>
      <c r="C50">
        <v>31</v>
      </c>
      <c r="D50">
        <v>1432</v>
      </c>
      <c r="E50">
        <f t="shared" si="24"/>
        <v>15.911111111111111</v>
      </c>
      <c r="F50">
        <v>1</v>
      </c>
      <c r="G50">
        <v>1.71</v>
      </c>
      <c r="H50">
        <f t="shared" si="25"/>
        <v>-0.71</v>
      </c>
      <c r="I50">
        <v>6.28</v>
      </c>
      <c r="J50">
        <f t="shared" si="2"/>
        <v>66</v>
      </c>
      <c r="K50">
        <v>13</v>
      </c>
      <c r="L50">
        <f t="shared" si="3"/>
        <v>20</v>
      </c>
      <c r="M50">
        <v>2.58</v>
      </c>
      <c r="N50">
        <f t="shared" si="4"/>
        <v>42</v>
      </c>
      <c r="O50">
        <v>1</v>
      </c>
      <c r="P50">
        <v>0.06</v>
      </c>
      <c r="Q50">
        <f t="shared" si="5"/>
        <v>24</v>
      </c>
      <c r="R50">
        <v>1.7</v>
      </c>
      <c r="S50">
        <f t="shared" si="6"/>
        <v>56.000000000000007</v>
      </c>
      <c r="T50">
        <v>0.06</v>
      </c>
      <c r="U50">
        <v>2.39</v>
      </c>
      <c r="V50">
        <v>42.11</v>
      </c>
      <c r="W50" s="1">
        <f t="shared" si="7"/>
        <v>1.006429</v>
      </c>
      <c r="X50" s="1">
        <f t="shared" si="8"/>
        <v>60</v>
      </c>
      <c r="Y50">
        <v>4.1500000000000004</v>
      </c>
      <c r="Z50">
        <v>66.67</v>
      </c>
      <c r="AA50" s="1">
        <f t="shared" si="9"/>
        <v>2.7668050000000006</v>
      </c>
      <c r="AB50" s="1">
        <f t="shared" si="10"/>
        <v>28.000000000000004</v>
      </c>
      <c r="AC50">
        <v>2.0699999999999998</v>
      </c>
      <c r="AD50" s="1">
        <f t="shared" si="11"/>
        <v>72</v>
      </c>
      <c r="AE50">
        <v>42.3</v>
      </c>
      <c r="AF50">
        <v>86.18</v>
      </c>
      <c r="AG50" s="1">
        <f t="shared" si="12"/>
        <v>36.454140000000002</v>
      </c>
      <c r="AH50" s="1">
        <f t="shared" si="13"/>
        <v>90</v>
      </c>
      <c r="AI50">
        <v>0.11</v>
      </c>
      <c r="AJ50" s="1">
        <f t="shared" si="14"/>
        <v>28.000000000000004</v>
      </c>
      <c r="AK50">
        <v>0.13</v>
      </c>
      <c r="AL50">
        <v>0.19</v>
      </c>
      <c r="AM50">
        <f t="shared" si="15"/>
        <v>0.38</v>
      </c>
      <c r="AN50" s="1">
        <f t="shared" si="16"/>
        <v>90</v>
      </c>
      <c r="AO50">
        <v>0.44</v>
      </c>
      <c r="AP50" s="1">
        <f t="shared" si="17"/>
        <v>62</v>
      </c>
      <c r="AQ50">
        <v>0.94</v>
      </c>
      <c r="AR50">
        <v>46.67</v>
      </c>
      <c r="AS50" s="1">
        <f t="shared" si="18"/>
        <v>0.43869799999999998</v>
      </c>
      <c r="AT50" s="1">
        <f t="shared" si="19"/>
        <v>78</v>
      </c>
      <c r="AU50">
        <v>0.94</v>
      </c>
      <c r="AV50">
        <v>100</v>
      </c>
      <c r="AW50" s="1">
        <f t="shared" si="20"/>
        <v>0.94</v>
      </c>
      <c r="AX50" s="1">
        <f t="shared" si="21"/>
        <v>46</v>
      </c>
      <c r="AY50">
        <v>0.75</v>
      </c>
      <c r="AZ50">
        <v>100</v>
      </c>
      <c r="BA50" s="1">
        <f t="shared" si="22"/>
        <v>0.75</v>
      </c>
      <c r="BB50" s="1">
        <f t="shared" si="23"/>
        <v>52</v>
      </c>
    </row>
    <row r="51" spans="1:54" ht="12" customHeight="1" x14ac:dyDescent="0.2">
      <c r="W51" s="1"/>
      <c r="X51" s="1"/>
      <c r="AA51" s="1"/>
      <c r="AB51" s="1"/>
      <c r="AD51" s="1"/>
      <c r="AG51" s="1"/>
      <c r="AH51" s="1"/>
      <c r="AJ51" s="1"/>
      <c r="AN51" s="1"/>
      <c r="AP51" s="1"/>
      <c r="AS51" s="1"/>
      <c r="AT51" s="1"/>
      <c r="AW51" s="1"/>
      <c r="AX51" s="1"/>
      <c r="BA51" s="1"/>
      <c r="BB51" s="1"/>
    </row>
    <row r="52" spans="1:54" ht="12" customHeight="1" x14ac:dyDescent="0.2">
      <c r="W52" s="1"/>
      <c r="X52" s="1"/>
      <c r="AA52" s="1"/>
      <c r="AB52" s="1"/>
      <c r="AD52" s="1"/>
      <c r="AG52" s="1"/>
      <c r="AH52" s="1"/>
      <c r="AJ52" s="1"/>
      <c r="AN52" s="1"/>
      <c r="AP52" s="1"/>
      <c r="AS52" s="1"/>
      <c r="AT52" s="1"/>
      <c r="AW52" s="1"/>
      <c r="AX52" s="1"/>
      <c r="BA52" s="1"/>
      <c r="BB52" s="1"/>
    </row>
    <row r="53" spans="1:54" ht="12" customHeight="1" x14ac:dyDescent="0.2">
      <c r="W53" s="1"/>
      <c r="X53" s="1"/>
      <c r="AA53" s="1"/>
      <c r="AB53" s="1"/>
      <c r="AD53" s="1"/>
      <c r="AG53" s="1"/>
      <c r="AH53" s="1"/>
      <c r="AJ53" s="1"/>
      <c r="AN53" s="1"/>
      <c r="AP53" s="1"/>
      <c r="AS53" s="1"/>
      <c r="AT53" s="1"/>
      <c r="AW53" s="1"/>
      <c r="AX53" s="1"/>
      <c r="BA53" s="1"/>
      <c r="BB53" s="1"/>
    </row>
    <row r="54" spans="1:54" ht="12" customHeight="1" x14ac:dyDescent="0.2">
      <c r="W54" s="1"/>
      <c r="X54" s="1"/>
      <c r="AA54" s="1"/>
      <c r="AB54" s="1"/>
      <c r="AD54" s="1"/>
      <c r="AG54" s="1"/>
      <c r="AH54" s="1"/>
      <c r="AJ54" s="1"/>
      <c r="AN54" s="1"/>
      <c r="AP54" s="1"/>
      <c r="AS54" s="1"/>
      <c r="AT54" s="1"/>
      <c r="AW54" s="1"/>
      <c r="AX54" s="1"/>
      <c r="BA54" s="1"/>
      <c r="BB54" s="1"/>
    </row>
    <row r="55" spans="1:54" ht="12" customHeight="1" x14ac:dyDescent="0.2">
      <c r="W55" s="1"/>
      <c r="X55" s="1"/>
      <c r="AA55" s="1"/>
      <c r="AB55" s="1"/>
      <c r="AD55" s="1"/>
      <c r="AG55" s="1"/>
      <c r="AH55" s="1"/>
      <c r="AJ55" s="1"/>
      <c r="AN55" s="1"/>
      <c r="AP55" s="1"/>
      <c r="AS55" s="1"/>
      <c r="AT55" s="1"/>
      <c r="AW55" s="1"/>
      <c r="AX55" s="1"/>
      <c r="BA55" s="1"/>
      <c r="BB55" s="1"/>
    </row>
    <row r="56" spans="1:54" ht="12" customHeight="1" x14ac:dyDescent="0.2">
      <c r="W56" s="1"/>
      <c r="X56" s="1"/>
      <c r="AA56" s="1"/>
      <c r="AB56" s="1"/>
      <c r="AD56" s="1"/>
      <c r="AG56" s="1"/>
      <c r="AH56" s="1"/>
      <c r="AJ56" s="1"/>
      <c r="AN56" s="1"/>
      <c r="AP56" s="1"/>
      <c r="AS56" s="1"/>
      <c r="AT56" s="1"/>
      <c r="AW56" s="1"/>
      <c r="AX56" s="1"/>
      <c r="BA56" s="1"/>
      <c r="BB56" s="1"/>
    </row>
    <row r="57" spans="1:54" ht="12" customHeight="1" x14ac:dyDescent="0.2">
      <c r="W57" s="1"/>
      <c r="X57" s="1"/>
      <c r="AA57" s="1"/>
      <c r="AB57" s="1"/>
      <c r="AD57" s="1"/>
      <c r="AG57" s="1"/>
      <c r="AH57" s="1"/>
      <c r="AJ57" s="1"/>
      <c r="AN57" s="1"/>
      <c r="AP57" s="1"/>
      <c r="AS57" s="1"/>
      <c r="AT57" s="1"/>
      <c r="AW57" s="1"/>
      <c r="AX57" s="1"/>
      <c r="BA57" s="1"/>
      <c r="BB57" s="1"/>
    </row>
    <row r="58" spans="1:54" ht="12" customHeight="1" x14ac:dyDescent="0.2">
      <c r="W58" s="1"/>
      <c r="X58" s="1"/>
      <c r="AA58" s="1"/>
      <c r="AB58" s="1"/>
      <c r="AD58" s="1"/>
      <c r="AG58" s="1"/>
      <c r="AH58" s="1"/>
      <c r="AJ58" s="1"/>
      <c r="AN58" s="1"/>
      <c r="AP58" s="1"/>
      <c r="AS58" s="1"/>
      <c r="AT58" s="1"/>
      <c r="AW58" s="1"/>
      <c r="AX58" s="1"/>
      <c r="BA58" s="1"/>
      <c r="BB58" s="1"/>
    </row>
    <row r="59" spans="1:54" ht="12" customHeight="1" x14ac:dyDescent="0.2">
      <c r="W59" s="1"/>
      <c r="X59" s="1"/>
      <c r="AA59" s="1"/>
      <c r="AB59" s="1"/>
      <c r="AD59" s="1"/>
      <c r="AG59" s="1"/>
      <c r="AH59" s="1"/>
      <c r="AJ59" s="1"/>
      <c r="AN59" s="1"/>
      <c r="AP59" s="1"/>
      <c r="AS59" s="1"/>
      <c r="AT59" s="1"/>
      <c r="AW59" s="1"/>
      <c r="AX59" s="1"/>
      <c r="BA59" s="1"/>
      <c r="BB59" s="1"/>
    </row>
    <row r="60" spans="1:54" ht="12" customHeight="1" x14ac:dyDescent="0.2">
      <c r="W60" s="1"/>
      <c r="X60" s="1"/>
      <c r="AA60" s="1"/>
      <c r="AB60" s="1"/>
      <c r="AD60" s="1"/>
      <c r="AG60" s="1"/>
      <c r="AH60" s="1"/>
      <c r="AJ60" s="1"/>
      <c r="AN60" s="1"/>
      <c r="AP60" s="1"/>
      <c r="AS60" s="1"/>
      <c r="AT60" s="1"/>
      <c r="AW60" s="1"/>
      <c r="AX60" s="1"/>
      <c r="BA60" s="1"/>
      <c r="BB60" s="1"/>
    </row>
    <row r="61" spans="1:54" ht="12" customHeight="1" x14ac:dyDescent="0.2">
      <c r="W61" s="1"/>
      <c r="X61" s="1"/>
      <c r="AA61" s="1"/>
      <c r="AB61" s="1"/>
      <c r="AD61" s="1"/>
      <c r="AG61" s="1"/>
      <c r="AH61" s="1"/>
      <c r="AJ61" s="1"/>
      <c r="AN61" s="1"/>
      <c r="AP61" s="1"/>
      <c r="AS61" s="1"/>
      <c r="AT61" s="1"/>
      <c r="AW61" s="1"/>
      <c r="AX61" s="1"/>
      <c r="BA61" s="1"/>
      <c r="BB61" s="1"/>
    </row>
    <row r="62" spans="1:54" ht="12" customHeight="1" x14ac:dyDescent="0.2">
      <c r="W62" s="1"/>
      <c r="X62" s="1"/>
      <c r="AA62" s="1"/>
      <c r="AB62" s="1"/>
      <c r="AD62" s="1"/>
      <c r="AG62" s="1"/>
      <c r="AH62" s="1"/>
      <c r="AJ62" s="1"/>
      <c r="AN62" s="1"/>
      <c r="AP62" s="1"/>
      <c r="AS62" s="1"/>
      <c r="AT62" s="1"/>
      <c r="AW62" s="1"/>
      <c r="AX62" s="1"/>
      <c r="BA62" s="1"/>
      <c r="BB62" s="1"/>
    </row>
    <row r="63" spans="1:54" ht="12" customHeight="1" x14ac:dyDescent="0.2">
      <c r="W63" s="1"/>
      <c r="X63" s="1"/>
      <c r="AA63" s="1"/>
      <c r="AB63" s="1"/>
      <c r="AD63" s="1"/>
      <c r="AG63" s="1"/>
      <c r="AH63" s="1"/>
      <c r="AJ63" s="1"/>
      <c r="AN63" s="1"/>
      <c r="AP63" s="1"/>
      <c r="AS63" s="1"/>
      <c r="AT63" s="1"/>
      <c r="AW63" s="1"/>
      <c r="AX63" s="1"/>
      <c r="BA63" s="1"/>
      <c r="BB63" s="1"/>
    </row>
    <row r="64" spans="1:54" ht="12" customHeight="1" x14ac:dyDescent="0.2">
      <c r="W64" s="1"/>
      <c r="X64" s="1"/>
      <c r="AA64" s="1"/>
      <c r="AB64" s="1"/>
      <c r="AD64" s="1"/>
      <c r="AG64" s="1"/>
      <c r="AH64" s="1"/>
      <c r="AJ64" s="1"/>
      <c r="AN64" s="1"/>
      <c r="AP64" s="1"/>
      <c r="AS64" s="1"/>
      <c r="AT64" s="1"/>
      <c r="AW64" s="1"/>
      <c r="AX64" s="1"/>
      <c r="BA64" s="1"/>
      <c r="BB64" s="1"/>
    </row>
    <row r="65" spans="23:54" ht="12" customHeight="1" x14ac:dyDescent="0.2">
      <c r="W65" s="1"/>
      <c r="X65" s="1"/>
      <c r="AA65" s="1"/>
      <c r="AB65" s="1"/>
      <c r="AD65" s="1"/>
      <c r="AG65" s="1"/>
      <c r="AH65" s="1"/>
      <c r="AJ65" s="1"/>
      <c r="AN65" s="1"/>
      <c r="AP65" s="1"/>
      <c r="AS65" s="1"/>
      <c r="AT65" s="1"/>
      <c r="AW65" s="1"/>
      <c r="AX65" s="1"/>
      <c r="BA65" s="1"/>
      <c r="BB65" s="1"/>
    </row>
    <row r="66" spans="23:54" ht="12" customHeight="1" x14ac:dyDescent="0.2">
      <c r="W66" s="1"/>
      <c r="X66" s="1"/>
      <c r="AA66" s="1"/>
      <c r="AB66" s="1"/>
      <c r="AD66" s="1"/>
      <c r="AG66" s="1"/>
      <c r="AH66" s="1"/>
      <c r="AJ66" s="1"/>
      <c r="AN66" s="1"/>
      <c r="AP66" s="1"/>
      <c r="AS66" s="1"/>
      <c r="AT66" s="1"/>
      <c r="AW66" s="1"/>
      <c r="AX66" s="1"/>
      <c r="BA66" s="1"/>
      <c r="BB66" s="1"/>
    </row>
    <row r="67" spans="23:54" ht="12" customHeight="1" x14ac:dyDescent="0.2">
      <c r="W67" s="1"/>
      <c r="X67" s="1"/>
      <c r="AA67" s="1"/>
      <c r="AB67" s="1"/>
      <c r="AD67" s="1"/>
      <c r="AG67" s="1"/>
      <c r="AH67" s="1"/>
      <c r="AJ67" s="1"/>
      <c r="AN67" s="1"/>
      <c r="AP67" s="1"/>
      <c r="AS67" s="1"/>
      <c r="AT67" s="1"/>
      <c r="AW67" s="1"/>
      <c r="AX67" s="1"/>
      <c r="BA67" s="1"/>
      <c r="BB67" s="1"/>
    </row>
    <row r="68" spans="23:54" ht="12" customHeight="1" x14ac:dyDescent="0.2">
      <c r="W68" s="1"/>
      <c r="X68" s="1"/>
      <c r="AA68" s="1"/>
      <c r="AB68" s="1"/>
      <c r="AD68" s="1"/>
      <c r="AG68" s="1"/>
      <c r="AH68" s="1"/>
      <c r="AJ68" s="1"/>
      <c r="AN68" s="1"/>
      <c r="AP68" s="1"/>
      <c r="AS68" s="1"/>
      <c r="AT68" s="1"/>
      <c r="AW68" s="1"/>
      <c r="AX68" s="1"/>
      <c r="BA68" s="1"/>
      <c r="BB68" s="1"/>
    </row>
    <row r="69" spans="23:54" ht="12" customHeight="1" x14ac:dyDescent="0.2">
      <c r="W69" s="1"/>
      <c r="X69" s="1"/>
      <c r="AA69" s="1"/>
      <c r="AB69" s="1"/>
      <c r="AD69" s="1"/>
      <c r="AG69" s="1"/>
      <c r="AH69" s="1"/>
      <c r="AJ69" s="1"/>
      <c r="AN69" s="1"/>
      <c r="AP69" s="1"/>
      <c r="AS69" s="1"/>
      <c r="AT69" s="1"/>
      <c r="AW69" s="1"/>
      <c r="AX69" s="1"/>
      <c r="BA69" s="1"/>
      <c r="BB69" s="1"/>
    </row>
    <row r="70" spans="23:54" ht="12" customHeight="1" x14ac:dyDescent="0.2">
      <c r="W70" s="1"/>
      <c r="X70" s="1"/>
      <c r="AA70" s="1"/>
      <c r="AB70" s="1"/>
      <c r="AD70" s="1"/>
      <c r="AG70" s="1"/>
      <c r="AH70" s="1"/>
      <c r="AJ70" s="1"/>
      <c r="AN70" s="1"/>
      <c r="AP70" s="1"/>
      <c r="AS70" s="1"/>
      <c r="AT70" s="1"/>
      <c r="AW70" s="1"/>
      <c r="AX70" s="1"/>
      <c r="BA70" s="1"/>
      <c r="BB70" s="1"/>
    </row>
    <row r="71" spans="23:54" ht="12" customHeight="1" x14ac:dyDescent="0.2">
      <c r="W71" s="1"/>
      <c r="X71" s="1"/>
      <c r="AA71" s="1"/>
      <c r="AB71" s="1"/>
      <c r="AD71" s="1"/>
      <c r="AG71" s="1"/>
      <c r="AH71" s="1"/>
      <c r="AJ71" s="1"/>
      <c r="AN71" s="1"/>
      <c r="AP71" s="1"/>
      <c r="AS71" s="1"/>
      <c r="AT71" s="1"/>
      <c r="AW71" s="1"/>
      <c r="AX71" s="1"/>
      <c r="BA71" s="1"/>
      <c r="BB71" s="1"/>
    </row>
    <row r="72" spans="23:54" ht="12" customHeight="1" x14ac:dyDescent="0.2">
      <c r="W72" s="1"/>
      <c r="X72" s="1"/>
      <c r="AA72" s="1"/>
      <c r="AB72" s="1"/>
      <c r="AD72" s="1"/>
      <c r="AG72" s="1"/>
      <c r="AH72" s="1"/>
      <c r="AJ72" s="1"/>
      <c r="AN72" s="1"/>
      <c r="AP72" s="1"/>
      <c r="AS72" s="1"/>
      <c r="AT72" s="1"/>
      <c r="AW72" s="1"/>
      <c r="AX72" s="1"/>
      <c r="BA72" s="1"/>
      <c r="BB72" s="1"/>
    </row>
    <row r="73" spans="23:54" ht="12" customHeight="1" x14ac:dyDescent="0.2">
      <c r="W73" s="1"/>
      <c r="X73" s="1"/>
      <c r="AA73" s="1"/>
      <c r="AB73" s="1"/>
      <c r="AD73" s="1"/>
      <c r="AG73" s="1"/>
      <c r="AH73" s="1"/>
      <c r="AJ73" s="1"/>
      <c r="AN73" s="1"/>
      <c r="AP73" s="1"/>
      <c r="AS73" s="1"/>
      <c r="AT73" s="1"/>
      <c r="AW73" s="1"/>
      <c r="AX73" s="1"/>
      <c r="BA73" s="1"/>
      <c r="BB73" s="1"/>
    </row>
    <row r="74" spans="23:54" ht="12" customHeight="1" x14ac:dyDescent="0.2">
      <c r="W74" s="1"/>
      <c r="X74" s="1"/>
      <c r="AA74" s="1"/>
      <c r="AB74" s="1"/>
      <c r="AD74" s="1"/>
      <c r="AG74" s="1"/>
      <c r="AH74" s="1"/>
      <c r="AJ74" s="1"/>
      <c r="AN74" s="1"/>
      <c r="AP74" s="1"/>
      <c r="AS74" s="1"/>
      <c r="AT74" s="1"/>
      <c r="AW74" s="1"/>
      <c r="AX74" s="1"/>
      <c r="BA74" s="1"/>
      <c r="BB74" s="1"/>
    </row>
    <row r="75" spans="23:54" ht="12" customHeight="1" x14ac:dyDescent="0.2">
      <c r="W75" s="1"/>
      <c r="X75" s="1"/>
      <c r="AA75" s="1"/>
      <c r="AB75" s="1"/>
      <c r="AD75" s="1"/>
      <c r="AG75" s="1"/>
      <c r="AH75" s="1"/>
      <c r="AJ75" s="1"/>
      <c r="AN75" s="1"/>
      <c r="AP75" s="1"/>
      <c r="AS75" s="1"/>
      <c r="AT75" s="1"/>
      <c r="AW75" s="1"/>
      <c r="AX75" s="1"/>
      <c r="BA75" s="1"/>
      <c r="BB75" s="1"/>
    </row>
    <row r="76" spans="23:54" ht="12" customHeight="1" x14ac:dyDescent="0.2">
      <c r="W76" s="1"/>
      <c r="X76" s="1"/>
      <c r="AA76" s="1"/>
      <c r="AB76" s="1"/>
      <c r="AD76" s="1"/>
      <c r="AG76" s="1"/>
      <c r="AH76" s="1"/>
      <c r="AJ76" s="1"/>
      <c r="AN76" s="1"/>
      <c r="AP76" s="1"/>
      <c r="AS76" s="1"/>
      <c r="AT76" s="1"/>
      <c r="AW76" s="1"/>
      <c r="AX76" s="1"/>
      <c r="BA76" s="1"/>
      <c r="BB76" s="1"/>
    </row>
    <row r="77" spans="23:54" ht="12" customHeight="1" x14ac:dyDescent="0.2">
      <c r="W77" s="1"/>
      <c r="X77" s="1"/>
      <c r="AA77" s="1"/>
      <c r="AB77" s="1"/>
      <c r="AD77" s="1"/>
      <c r="AG77" s="1"/>
      <c r="AH77" s="1"/>
      <c r="AJ77" s="1"/>
      <c r="AN77" s="1"/>
      <c r="AP77" s="1"/>
      <c r="AS77" s="1"/>
      <c r="AT77" s="1"/>
      <c r="AW77" s="1"/>
      <c r="AX77" s="1"/>
      <c r="BA77" s="1"/>
      <c r="BB77" s="1"/>
    </row>
    <row r="78" spans="23:54" ht="12" customHeight="1" x14ac:dyDescent="0.2">
      <c r="W78" s="1"/>
      <c r="X78" s="1"/>
      <c r="AA78" s="1"/>
      <c r="AB78" s="1"/>
      <c r="AD78" s="1"/>
      <c r="AG78" s="1"/>
      <c r="AH78" s="1"/>
      <c r="AJ78" s="1"/>
      <c r="AN78" s="1"/>
      <c r="AP78" s="1"/>
      <c r="AS78" s="1"/>
      <c r="AT78" s="1"/>
      <c r="AW78" s="1"/>
      <c r="AX78" s="1"/>
      <c r="BA78" s="1"/>
      <c r="BB78" s="1"/>
    </row>
    <row r="79" spans="23:54" ht="12" customHeight="1" x14ac:dyDescent="0.2">
      <c r="W79" s="1"/>
      <c r="X79" s="1"/>
      <c r="AA79" s="1"/>
      <c r="AB79" s="1"/>
      <c r="AD79" s="1"/>
      <c r="AG79" s="1"/>
      <c r="AH79" s="1"/>
      <c r="AJ79" s="1"/>
      <c r="AN79" s="1"/>
      <c r="AP79" s="1"/>
      <c r="AS79" s="1"/>
      <c r="AT79" s="1"/>
      <c r="AW79" s="1"/>
      <c r="AX79" s="1"/>
      <c r="BA79" s="1"/>
      <c r="BB79" s="1"/>
    </row>
    <row r="80" spans="23:54" ht="12" customHeight="1" x14ac:dyDescent="0.2">
      <c r="W80" s="1"/>
      <c r="X80" s="1"/>
      <c r="AA80" s="1"/>
      <c r="AB80" s="1"/>
      <c r="AD80" s="1"/>
      <c r="AG80" s="1"/>
      <c r="AH80" s="1"/>
      <c r="AJ80" s="1"/>
      <c r="AN80" s="1"/>
      <c r="AP80" s="1"/>
      <c r="AS80" s="1"/>
      <c r="AT80" s="1"/>
      <c r="AW80" s="1"/>
      <c r="AX80" s="1"/>
      <c r="BA80" s="1"/>
      <c r="BB80" s="1"/>
    </row>
    <row r="81" spans="23:54" ht="12" customHeight="1" x14ac:dyDescent="0.2">
      <c r="W81" s="1"/>
      <c r="X81" s="1"/>
      <c r="AA81" s="1"/>
      <c r="AB81" s="1"/>
      <c r="AD81" s="1"/>
      <c r="AG81" s="1"/>
      <c r="AH81" s="1"/>
      <c r="AJ81" s="1"/>
      <c r="AN81" s="1"/>
      <c r="AP81" s="1"/>
      <c r="AS81" s="1"/>
      <c r="AT81" s="1"/>
      <c r="AW81" s="1"/>
      <c r="AX81" s="1"/>
      <c r="BA81" s="1"/>
      <c r="BB81" s="1"/>
    </row>
    <row r="82" spans="23:54" ht="12" customHeight="1" x14ac:dyDescent="0.2">
      <c r="W82" s="1"/>
      <c r="X82" s="1"/>
      <c r="AA82" s="1"/>
      <c r="AB82" s="1"/>
      <c r="AD82" s="1"/>
      <c r="AG82" s="1"/>
      <c r="AH82" s="1"/>
      <c r="AJ82" s="1"/>
      <c r="AN82" s="1"/>
      <c r="AP82" s="1"/>
      <c r="AS82" s="1"/>
      <c r="AT82" s="1"/>
      <c r="AW82" s="1"/>
      <c r="AX82" s="1"/>
      <c r="BA82" s="1"/>
      <c r="BB82" s="1"/>
    </row>
    <row r="83" spans="23:54" ht="12" customHeight="1" x14ac:dyDescent="0.2">
      <c r="W83" s="1"/>
      <c r="X83" s="1"/>
      <c r="AA83" s="1"/>
      <c r="AB83" s="1"/>
      <c r="AD83" s="1"/>
      <c r="AG83" s="1"/>
      <c r="AH83" s="1"/>
      <c r="AJ83" s="1"/>
      <c r="AN83" s="1"/>
      <c r="AP83" s="1"/>
      <c r="AS83" s="1"/>
      <c r="AT83" s="1"/>
      <c r="AW83" s="1"/>
      <c r="AX83" s="1"/>
      <c r="BA83" s="1"/>
      <c r="BB83" s="1"/>
    </row>
    <row r="84" spans="23:54" ht="12" customHeight="1" x14ac:dyDescent="0.2">
      <c r="W84" s="1"/>
      <c r="X84" s="1"/>
      <c r="AA84" s="1"/>
      <c r="AB84" s="1"/>
      <c r="AD84" s="1"/>
      <c r="AG84" s="1"/>
      <c r="AH84" s="1"/>
      <c r="AJ84" s="1"/>
      <c r="AN84" s="1"/>
      <c r="AP84" s="1"/>
      <c r="AS84" s="1"/>
      <c r="AT84" s="1"/>
      <c r="AW84" s="1"/>
      <c r="AX84" s="1"/>
      <c r="BA84" s="1"/>
      <c r="BB84" s="1"/>
    </row>
    <row r="85" spans="23:54" ht="12" customHeight="1" x14ac:dyDescent="0.2">
      <c r="W85" s="1"/>
      <c r="X85" s="1"/>
      <c r="AA85" s="1"/>
      <c r="AB85" s="1"/>
      <c r="AD85" s="1"/>
      <c r="AG85" s="1"/>
      <c r="AH85" s="1"/>
      <c r="AJ85" s="1"/>
      <c r="AN85" s="1"/>
      <c r="AP85" s="1"/>
      <c r="AS85" s="1"/>
      <c r="AT85" s="1"/>
      <c r="AW85" s="1"/>
      <c r="AX85" s="1"/>
      <c r="BA85" s="1"/>
      <c r="BB85" s="1"/>
    </row>
    <row r="86" spans="23:54" ht="12" customHeight="1" x14ac:dyDescent="0.2">
      <c r="W86" s="1"/>
      <c r="X86" s="1"/>
      <c r="AA86" s="1"/>
      <c r="AB86" s="1"/>
      <c r="AD86" s="1"/>
      <c r="AG86" s="1"/>
      <c r="AH86" s="1"/>
      <c r="AJ86" s="1"/>
      <c r="AN86" s="1"/>
      <c r="AP86" s="1"/>
      <c r="AS86" s="1"/>
      <c r="AT86" s="1"/>
      <c r="AW86" s="1"/>
      <c r="AX86" s="1"/>
      <c r="BA86" s="1"/>
      <c r="BB86" s="1"/>
    </row>
    <row r="87" spans="23:54" ht="12" customHeight="1" x14ac:dyDescent="0.2">
      <c r="W87" s="1"/>
      <c r="X87" s="1"/>
      <c r="AA87" s="1"/>
      <c r="AB87" s="1"/>
      <c r="AD87" s="1"/>
      <c r="AG87" s="1"/>
      <c r="AH87" s="1"/>
      <c r="AJ87" s="1"/>
      <c r="AN87" s="1"/>
      <c r="AP87" s="1"/>
      <c r="AS87" s="1"/>
      <c r="AT87" s="1"/>
      <c r="AW87" s="1"/>
      <c r="AX87" s="1"/>
      <c r="BA87" s="1"/>
      <c r="BB87" s="1"/>
    </row>
    <row r="88" spans="23:54" ht="12" customHeight="1" x14ac:dyDescent="0.2">
      <c r="W88" s="1"/>
      <c r="X88" s="1"/>
      <c r="AA88" s="1"/>
      <c r="AB88" s="1"/>
      <c r="AD88" s="1"/>
      <c r="AG88" s="1"/>
      <c r="AH88" s="1"/>
      <c r="AJ88" s="1"/>
      <c r="AN88" s="1"/>
      <c r="AP88" s="1"/>
      <c r="AS88" s="1"/>
      <c r="AT88" s="1"/>
      <c r="AW88" s="1"/>
      <c r="AX88" s="1"/>
      <c r="BA88" s="1"/>
      <c r="BB88" s="1"/>
    </row>
    <row r="89" spans="23:54" ht="12" customHeight="1" x14ac:dyDescent="0.2">
      <c r="W89" s="1"/>
      <c r="X89" s="1"/>
      <c r="AA89" s="1"/>
      <c r="AB89" s="1"/>
      <c r="AD89" s="1"/>
      <c r="AG89" s="1"/>
      <c r="AH89" s="1"/>
      <c r="AJ89" s="1"/>
      <c r="AN89" s="1"/>
      <c r="AP89" s="1"/>
      <c r="AS89" s="1"/>
      <c r="AT89" s="1"/>
      <c r="AW89" s="1"/>
      <c r="AX89" s="1"/>
      <c r="BA89" s="1"/>
      <c r="BB89" s="1"/>
    </row>
    <row r="90" spans="23:54" ht="12" customHeight="1" x14ac:dyDescent="0.2">
      <c r="W90" s="1"/>
      <c r="X90" s="1"/>
      <c r="AA90" s="1"/>
      <c r="AB90" s="1"/>
      <c r="AD90" s="1"/>
      <c r="AG90" s="1"/>
      <c r="AH90" s="1"/>
      <c r="AJ90" s="1"/>
      <c r="AN90" s="1"/>
      <c r="AP90" s="1"/>
      <c r="AS90" s="1"/>
      <c r="AT90" s="1"/>
      <c r="AW90" s="1"/>
      <c r="AX90" s="1"/>
      <c r="BA90" s="1"/>
      <c r="BB90" s="1"/>
    </row>
    <row r="91" spans="23:54" ht="12" customHeight="1" x14ac:dyDescent="0.2">
      <c r="W91" s="1"/>
      <c r="X91" s="1"/>
      <c r="AA91" s="1"/>
      <c r="AB91" s="1"/>
      <c r="AD91" s="1"/>
      <c r="AG91" s="1"/>
      <c r="AH91" s="1"/>
      <c r="AJ91" s="1"/>
      <c r="AN91" s="1"/>
      <c r="AP91" s="1"/>
      <c r="AS91" s="1"/>
      <c r="AT91" s="1"/>
      <c r="AW91" s="1"/>
      <c r="AX91" s="1"/>
      <c r="BA91" s="1"/>
      <c r="BB91" s="1"/>
    </row>
  </sheetData>
  <sortState ref="A2:AF91">
    <sortCondition ref="H2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 (90)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Socik, James [UK] (TS)</dc:creator>
  <cp:lastModifiedBy>Windows User</cp:lastModifiedBy>
  <dcterms:created xsi:type="dcterms:W3CDTF">2019-06-21T14:02:28Z</dcterms:created>
  <dcterms:modified xsi:type="dcterms:W3CDTF">2019-07-21T01:51:29Z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2019-06-21T13:46:30Z</dcterms:created>
  <cp:revision>0</cp:revision>
</cp:coreProperties>
</file>