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GSOM TERM 3\Business Forecasting\Assignment1\Karthik GOD\"/>
    </mc:Choice>
  </mc:AlternateContent>
  <xr:revisionPtr revIDLastSave="0" documentId="13_ncr:1_{4DE0E694-FBA4-41DD-9591-34C4EFD1A2B2}" xr6:coauthVersionLast="47" xr6:coauthVersionMax="47" xr10:uidLastSave="{00000000-0000-0000-0000-000000000000}"/>
  <bookViews>
    <workbookView xWindow="-110" yWindow="-110" windowWidth="19420" windowHeight="11860" tabRatio="907" firstSheet="1" activeTab="1" xr2:uid="{00000000-000D-0000-FFFF-FFFF00000000}"/>
  </bookViews>
  <sheets>
    <sheet name="Case 1_Data" sheetId="1" r:id="rId1"/>
    <sheet name="Questions" sheetId="2" r:id="rId2"/>
    <sheet name="Important Note on Answers" sheetId="7" r:id="rId3"/>
    <sheet name="AG and Members" sheetId="9" r:id="rId4"/>
    <sheet name="Understanding Risk and Returns" sheetId="4" r:id="rId5"/>
    <sheet name="Effect of SP500 on Reynolds" sheetId="5" r:id="rId6"/>
    <sheet name="Effect of SP500 on Hasbro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5" l="1"/>
  <c r="L5" i="5"/>
  <c r="J5" i="5"/>
  <c r="J11" i="4"/>
  <c r="I11" i="4"/>
  <c r="H11" i="4"/>
  <c r="E11" i="4"/>
  <c r="D11" i="4"/>
  <c r="C11" i="4"/>
  <c r="L5" i="6"/>
  <c r="K5" i="6"/>
  <c r="J5" i="6"/>
  <c r="F3" i="1"/>
</calcChain>
</file>

<file path=xl/sharedStrings.xml><?xml version="1.0" encoding="utf-8"?>
<sst xmlns="http://schemas.openxmlformats.org/spreadsheetml/2006/main" count="285" uniqueCount="200">
  <si>
    <t>Date</t>
  </si>
  <si>
    <t>SP500</t>
  </si>
  <si>
    <t xml:space="preserve">REYNOLDS </t>
  </si>
  <si>
    <t>HASBRO</t>
  </si>
  <si>
    <t>1. What did Alex Sharpe learn about making investments during her MBA program?</t>
  </si>
  <si>
    <t>2. What did Alex Sharpe do with her children's educational savings? Why?</t>
  </si>
  <si>
    <t>3. Which is the most commonly used benchmark for the stock market in the United States? Describe it's construction.</t>
  </si>
  <si>
    <t>4. What changes does Alex Sharpe want to make to her investment strategy? Why?</t>
  </si>
  <si>
    <t>5. Which are the companies that she has shortlisted for her new investment strategy?</t>
  </si>
  <si>
    <t>6. What kind of analysis does Alex want to do before making a decision on her new investment strategy? What is the information she is looking at for this purpose?</t>
  </si>
  <si>
    <t>7. What is the dataset that Alex is analysing to make an informed decision? What are the variables in the dataset? How many observations are there?</t>
  </si>
  <si>
    <t>9. How do you think this question should be answered?</t>
  </si>
  <si>
    <t>8. What according to you is the specific question that Alex's is trying to answer? State it within 4 to 5 lines?</t>
  </si>
  <si>
    <t>Table 1</t>
  </si>
  <si>
    <t>Metric</t>
  </si>
  <si>
    <t>Reynolds</t>
  </si>
  <si>
    <t>Hasbro</t>
  </si>
  <si>
    <t>Monthly returns</t>
  </si>
  <si>
    <t>Annualized returns</t>
  </si>
  <si>
    <t>Table 2</t>
  </si>
  <si>
    <t>Monthly SD</t>
  </si>
  <si>
    <t>SP500 + Cash</t>
  </si>
  <si>
    <t>SP500 + Reynolds</t>
  </si>
  <si>
    <t>SP500 + Hasbro</t>
  </si>
  <si>
    <t>Annualized SD</t>
  </si>
  <si>
    <t>Regression</t>
  </si>
  <si>
    <t>ANOVA</t>
  </si>
  <si>
    <t>df</t>
  </si>
  <si>
    <t>SS</t>
  </si>
  <si>
    <t>MS</t>
  </si>
  <si>
    <t>F</t>
  </si>
  <si>
    <t>Significance of F</t>
  </si>
  <si>
    <t>DV = Reynolds</t>
  </si>
  <si>
    <t>Estimate</t>
  </si>
  <si>
    <t>Std. Error</t>
  </si>
  <si>
    <t>t value</t>
  </si>
  <si>
    <t>Pr(&gt;|t|)</t>
  </si>
  <si>
    <t>Residual</t>
  </si>
  <si>
    <t>*</t>
  </si>
  <si>
    <t>Total</t>
  </si>
  <si>
    <t>R-square</t>
  </si>
  <si>
    <t>Adj R-square</t>
  </si>
  <si>
    <t>Std error</t>
  </si>
  <si>
    <t>DV = Hasbro</t>
  </si>
  <si>
    <t>The formula for monthly returns:</t>
  </si>
  <si>
    <t>Monthly returns = sum(returns)*100 / Number of months</t>
  </si>
  <si>
    <t>10. Compare the dataset shared with the data in Exhibit 1 in the case. Is there any difference?</t>
  </si>
  <si>
    <t>So for SP500, the monthly returns is:</t>
  </si>
  <si>
    <t>Monthly returns = sum(SP500)*100 / 60</t>
  </si>
  <si>
    <t>The formula for the annualized returns:</t>
  </si>
  <si>
    <t>Annualized returns = average returns * 12</t>
  </si>
  <si>
    <t>The R code for the monthly returns is: abc_avg &lt;- mean(&lt;dataframe&gt;&gt;$&lt;variable&gt;)*100</t>
  </si>
  <si>
    <t>The R code for annualized returns is: ann_abc &lt;- abc_avg*12</t>
  </si>
  <si>
    <t>12. To assess the risk, calculate the standard deviation (SD) and the annualized SD of returns and update Table 1 in the sheet "Understanding Risk and Returns".</t>
  </si>
  <si>
    <t>11. Calculate the monthly and annualized returns of Reynolds, Hasbro, and S&amp;P500 index given the data. Update Table 1 with this information in the sheet "Understanding Risk and Returns".</t>
  </si>
  <si>
    <t>The formula for the risk is:</t>
  </si>
  <si>
    <t>Monthly SD = Standard deviation(returns)*100</t>
  </si>
  <si>
    <t>The R code for monthly risk is: abc_sd &lt;- sd(&lt;dataframe&gt;$&lt;variable&gt;)*100</t>
  </si>
  <si>
    <t>The formula for annualized SD is:</t>
  </si>
  <si>
    <t>The R code for annualized SD is: ann_abc_sd &lt;- abc_sd*sqrt(12)</t>
  </si>
  <si>
    <t>Annualized SD = Monthly SD * square root(12)</t>
  </si>
  <si>
    <t>13. Standard deviation measures the risk associated with the stock.</t>
  </si>
  <si>
    <t xml:space="preserve">      Based on the updated Table 1, which stock appears to be the riskiest?</t>
  </si>
  <si>
    <t>14. Create different portfolio combinations as below:</t>
  </si>
  <si>
    <t xml:space="preserve">       99% SP 500</t>
  </si>
  <si>
    <t xml:space="preserve">       99% SP 500 and 1% Reynolds</t>
  </si>
  <si>
    <t xml:space="preserve">       The data on returns related to the above three variables need to be added to the original dataframe as below:</t>
  </si>
  <si>
    <t xml:space="preserve">    Write within 4 to 5 lines, what is being done here? What are these variables that are being created?</t>
  </si>
  <si>
    <t xml:space="preserve">15. How is the risk associated with these new portfolios. </t>
  </si>
  <si>
    <t xml:space="preserve">       Calculate the annualized SD using the formula above for these 3 combinations created in 14 to answer this question.</t>
  </si>
  <si>
    <t xml:space="preserve">       &lt;dataframe&gt;$SP500andCash &lt;- &lt;dataframe&gt;$SP500*0.99</t>
  </si>
  <si>
    <t xml:space="preserve">       &lt;dataframe&gt;$SP500andRey &lt;- (&lt;dataframe&gt;$SP500*0.99) + (&lt;dataframe&gt;$REYNOLDS*0.01)</t>
  </si>
  <si>
    <t xml:space="preserve">       &lt;dataframe&gt;$SP500andHas &lt;- (&lt;dataframe&gt;$SP500*0.99) + (&lt;dataframe&gt;$HASBRO*0.01)</t>
  </si>
  <si>
    <t>16. Compare your answer in 15 with the answer in 13. What is your observation?</t>
  </si>
  <si>
    <t>Questions:</t>
  </si>
  <si>
    <t>17. Regress SP500 on Reynolds.</t>
  </si>
  <si>
    <t>Regression equation:</t>
  </si>
  <si>
    <t>Observations based on Model:</t>
  </si>
  <si>
    <t xml:space="preserve">       Update the sheet "Effect of SP500 on Reynolds" with the Regression model information.</t>
  </si>
  <si>
    <t xml:space="preserve">       Write your observations based on the model under "Observations based on Model:"</t>
  </si>
  <si>
    <t xml:space="preserve">       Use the all the learnings from class discussion (except session 6 on residual analysis) to answer these questions. </t>
  </si>
  <si>
    <t xml:space="preserve">       Update the sheet "Effect of SP500 on Hasbro" with the Regression model information.</t>
  </si>
  <si>
    <t>18. Regress SP500 on Hasbro.</t>
  </si>
  <si>
    <t>19. What does the beta of each regression tell you?</t>
  </si>
  <si>
    <t>20. Using all the above information - which stock(s) according to you should Alex invest in? What should her portfolio consist of?</t>
  </si>
  <si>
    <t>Important Notes:</t>
  </si>
  <si>
    <t>1. The case analysis should be done in your respective academic groups.</t>
  </si>
  <si>
    <t>3. Put all the Names and registration number of students in the academic group in the sheet "AG and Members"</t>
  </si>
  <si>
    <t xml:space="preserve">4. Answer all the long-answer questions asked in  a word document. Ensure you have put the correct question number for the answers. </t>
  </si>
  <si>
    <t>6. Answer the other questions in the sheets  "Understanding Risk and Returns", "Effect of SP500 on Reynolds", and "Effect of SP500 on Hasbro".</t>
  </si>
  <si>
    <t>If any of the instructions are not properly followed (including suitably naming the files and giving details of the members) marks will be deducted.</t>
  </si>
  <si>
    <t>2. Rename the excel file as "Case 1_Academic Group_#"</t>
  </si>
  <si>
    <t>5. Add the Academic group number, student names and registration number in the beginning of the word document. The name of the file has to be the "Case 1_Academic Group_#"</t>
  </si>
  <si>
    <t>7. The cleaned R code used for the analysis with appropriate comments has to be submitted. The name of the R code will be "Case 1_Academic Group_#"</t>
  </si>
  <si>
    <t>8. All submissions have to be done on LMS by January 31st 2024 11:55 PM</t>
  </si>
  <si>
    <t>Jan 2002</t>
  </si>
  <si>
    <t>Feb 2002</t>
  </si>
  <si>
    <t>Mar 2002</t>
  </si>
  <si>
    <t>Apr 2002</t>
  </si>
  <si>
    <t>May 2002</t>
  </si>
  <si>
    <t>Jun 2002</t>
  </si>
  <si>
    <t>Jul 2002</t>
  </si>
  <si>
    <t>Aug 2002</t>
  </si>
  <si>
    <t>Sep 2002</t>
  </si>
  <si>
    <t>Oct 2002</t>
  </si>
  <si>
    <t>Nov 2002</t>
  </si>
  <si>
    <t>Dec 2002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</si>
  <si>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</si>
  <si>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</si>
  <si>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</si>
  <si>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</si>
  <si>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</si>
  <si>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</si>
  <si>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</si>
  <si>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</si>
  <si>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</si>
  <si>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</si>
  <si>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</si>
  <si>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</si>
  <si>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</si>
  <si>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</si>
  <si>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</si>
  <si>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</si>
  <si>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</si>
  <si>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</si>
  <si>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</si>
  <si>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</si>
  <si>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</si>
  <si>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</si>
  <si>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</si>
  <si>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</si>
  <si>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</si>
  <si>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</si>
  <si>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</si>
  <si>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</si>
  <si>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</si>
  <si>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</si>
  <si>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</si>
  <si>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</si>
  <si>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</si>
  <si>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</si>
  <si>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</si>
  <si>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</si>
  <si>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</si>
  <si>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</si>
  <si>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</si>
  <si>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</si>
  <si>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</si>
  <si>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</si>
  <si>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</si>
  <si>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</si>
  <si>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</si>
  <si>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</si>
  <si>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</si>
  <si>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</si>
  <si>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 xml:space="preserve">       What are your recommendations to Sharpe?</t>
  </si>
  <si>
    <t>SP500 AND CASH</t>
  </si>
  <si>
    <t>SP500 AND REY</t>
  </si>
  <si>
    <t>SP 500 AND HASBRO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</si>
  <si>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</si>
  <si>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</si>
  <si>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</si>
  <si>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</si>
  <si>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</si>
  <si>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</si>
  <si>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</si>
  <si>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</si>
  <si>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</si>
  <si>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</si>
  <si>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</si>
  <si>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</si>
  <si>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SL. NO.</t>
  </si>
  <si>
    <t>Roll No</t>
  </si>
  <si>
    <t>Full Name</t>
  </si>
  <si>
    <t>Academic Group</t>
  </si>
  <si>
    <t>2023JULB01063</t>
  </si>
  <si>
    <t>Abhishek Padhy</t>
  </si>
  <si>
    <t>2023JULB01034</t>
  </si>
  <si>
    <t>Karthik Siva</t>
  </si>
  <si>
    <t>2023JULB01339</t>
  </si>
  <si>
    <t>Sweety Singh</t>
  </si>
  <si>
    <t>2023JULB01077</t>
  </si>
  <si>
    <t>Shailendra Yadav</t>
  </si>
  <si>
    <t>2023JULB01302</t>
  </si>
  <si>
    <t>Hemalatha S</t>
  </si>
  <si>
    <t>(Intercept)</t>
  </si>
  <si>
    <t>Since p value&lt;&lt;&lt;alpha(0.05), so βₒ will be rejected and so the model is significant.</t>
  </si>
  <si>
    <t>Since p-value (0.0294)&lt;alpha(0.05), βₒ will be rejected and so the model is significant.</t>
  </si>
  <si>
    <t>return/risk ratio</t>
  </si>
  <si>
    <t>Annualized return</t>
  </si>
  <si>
    <t>The coefficient of determination, R-squared, is 0.079. This means that 7.9% of the variation in REYNOLDS is explained by the variation in SP500.</t>
  </si>
  <si>
    <t>The p-value for the coefficient of SP500 is 0.0294, which means that it is statistically significant at the 5% level. This means that we can reject the null hypothesis.</t>
  </si>
  <si>
    <t>Overall, the data in the image suggests that there is a statistically significant positive relationship between Reynolds and SP500. However, the R-squared value is low, which means that there are other factors that are also affecting SP500.</t>
  </si>
  <si>
    <t>There is a slight positive relationship between the dependent variable, Reynolds, and the independent variable, SP500. This means that as the value of SP500 increases, the value of REYNOLDS also increases.</t>
  </si>
  <si>
    <t>REYNOLDS returns= 0.01478+0.7363*(SP500 RETURNS)</t>
  </si>
  <si>
    <t>The R-squared value is 0.4059, which means that 40.59% of the variation in HASBRO is explained by the variation in SP500. This is a moderate R-squared value, indicating that SP500 has a moderate impact on HASBRO.</t>
  </si>
  <si>
    <t>there is a statistically significant positive relationship between Hasbro and SP500. However, it is important to note that the R-squared value is not very high, which means that there may be other factors that are also affecting DV.</t>
  </si>
  <si>
    <t>HASBRO Returns=0.00438 + 1.44543*(SP500 returns)</t>
  </si>
  <si>
    <t>For every 1 % change in SP500 returns, HASBRO returns are expected to increase by 1.44%</t>
  </si>
  <si>
    <t>For every 1 % change in SP500 returns, Reynolds returns are expected to increase by 7.363%, and thus it will increase my portfolio returns.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</si>
</sst>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2"/>
      <color rgb="FF000000"/>
      <name val="Aptos Narrow"/>
      <family val="2"/>
    </font>
    <font>
      <sz val="12"/>
      <name val="Aptos Narrow"/>
      <family val="2"/>
    </font>
    <font>
      <sz val="8"/>
      <name val="Lucida Console"/>
      <family val="3"/>
    </font>
    <font>
      <sz val="10"/>
      <color rgb="FF1F1F1F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6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2" fontId="0" fillId="0" borderId="10" xfId="0" applyNumberFormat="1" applyBorder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10" xfId="0" applyFont="1" applyBorder="1"/>
    <xf numFmtId="0" fontId="19" fillId="0" borderId="10" xfId="0" applyFont="1" applyBorder="1"/>
    <xf numFmtId="0" fontId="19" fillId="0" borderId="0" xfId="0" applyFont="1"/>
    <xf numFmtId="164" fontId="19" fillId="0" borderId="0" xfId="0" applyNumberFormat="1" applyFont="1"/>
    <xf numFmtId="2" fontId="19" fillId="0" borderId="10" xfId="0" applyNumberFormat="1" applyFont="1" applyBorder="1"/>
    <xf numFmtId="11" fontId="19" fillId="0" borderId="0" xfId="0" applyNumberFormat="1" applyFont="1"/>
    <xf numFmtId="0" fontId="22" fillId="0" borderId="0" xfId="0" applyFont="1"/>
    <xf numFmtId="0" fontId="20" fillId="0" borderId="10" xfId="0" applyFont="1" applyBorder="1" applyAlignment="1">
      <alignment horizontal="center"/>
    </xf>
    <xf numFmtId="0" fontId="20" fillId="0" borderId="0" xfId="0" applyFont="1"/>
    <xf numFmtId="0" fontId="0" fillId="33" borderId="10" xfId="0" applyFill="1" applyBorder="1"/>
    <xf numFmtId="0" fontId="0" fillId="0" borderId="10" xfId="0" applyBorder="1"/>
    <xf numFmtId="0" fontId="24" fillId="0" borderId="10" xfId="0" applyFont="1" applyBorder="1"/>
    <xf numFmtId="0" fontId="25" fillId="34" borderId="10" xfId="0" applyFont="1" applyFill="1" applyBorder="1"/>
    <xf numFmtId="0" fontId="23" fillId="35" borderId="10" xfId="0" applyFont="1" applyFill="1" applyBorder="1" applyAlignment="1">
      <alignment wrapText="1"/>
    </xf>
    <xf numFmtId="0" fontId="24" fillId="0" borderId="0" xfId="0" applyFont="1" applyAlignment="1">
      <alignment vertical="center"/>
    </xf>
    <xf numFmtId="165" fontId="19" fillId="0" borderId="10" xfId="0" applyNumberFormat="1" applyFont="1" applyBorder="1"/>
    <xf numFmtId="0" fontId="26" fillId="0" borderId="10" xfId="0" applyFont="1" applyBorder="1" applyAlignment="1">
      <alignment vertical="center"/>
    </xf>
    <xf numFmtId="0" fontId="20" fillId="33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left" vertical="top" wrapText="1"/>
    </xf>
    <xf numFmtId="0" fontId="27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11" fontId="19" fillId="0" borderId="10" xfId="0" applyNumberFormat="1" applyFont="1" applyBorder="1"/>
    <xf numFmtId="164" fontId="19" fillId="0" borderId="10" xfId="0" applyNumberFormat="1" applyFont="1" applyBorder="1"/>
    <xf numFmtId="0" fontId="20" fillId="33" borderId="10" xfId="0" applyFont="1" applyFill="1" applyBorder="1" applyAlignment="1">
      <alignment horizontal="center" vertical="center"/>
    </xf>
    <xf numFmtId="0" fontId="21" fillId="36" borderId="10" xfId="0" applyFont="1" applyFill="1" applyBorder="1" applyAlignment="1">
      <alignment horizontal="center" vertical="center"/>
    </xf>
    <xf numFmtId="0" fontId="20" fillId="37" borderId="0" xfId="0" applyFont="1" applyFill="1"/>
    <xf numFmtId="0" fontId="19" fillId="0" borderId="10" xfId="0" applyFont="1" applyBorder="1" applyAlignment="1">
      <alignment vertical="top"/>
    </xf>
    <xf numFmtId="0" fontId="16" fillId="0" borderId="10" xfId="0" applyFont="1" applyBorder="1"/>
    <xf numFmtId="0" fontId="16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24</xdr:row>
      <xdr:rowOff>0</xdr:rowOff>
    </xdr:from>
    <xdr:to>
      <xdr:col>13</xdr:col>
      <xdr:colOff>1346463</xdr:colOff>
      <xdr:row>33</xdr:row>
      <xdr:rowOff>63588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7A0BCD-99EB-5C38-6912-91693034A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4550" y="4819650"/>
          <a:ext cx="5124713" cy="1720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pane ySplit="1" topLeftCell="A36" activePane="bottomLeft" state="frozen"/>
      <selection pane="bottomLeft" activeCell="D1" sqref="D1:D61"/>
    </sheetView>
  </sheetViews>
  <sheetFormatPr defaultRowHeight="14.5" x14ac:dyDescent="0.35"/>
  <cols>
    <col min="1" max="1" width="9" bestFit="1" customWidth="1"/>
    <col min="2" max="2" width="6.08984375" bestFit="1" customWidth="1"/>
    <col min="3" max="3" width="10.36328125" bestFit="1" customWidth="1"/>
    <col min="4" max="4" width="8" bestFit="1" customWidth="1"/>
    <col min="6" max="6" width="10" bestFit="1" customWidth="1"/>
    <col min="7" max="7" width="5" bestFit="1" customWidth="1"/>
    <col min="8" max="8" width="4.90625" bestFit="1" customWidth="1"/>
    <col min="9" max="9" width="14.90625" bestFit="1" customWidth="1"/>
    <col min="10" max="10" width="13.6328125" bestFit="1" customWidth="1"/>
    <col min="11" max="11" width="17.90625" bestFit="1" customWidth="1"/>
  </cols>
  <sheetData>
    <row r="1" spans="1:1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H1" s="16" t="s">
        <v>0</v>
      </c>
      <c r="I1" s="16" t="s">
        <v>156</v>
      </c>
      <c r="J1" s="16" t="s">
        <v>157</v>
      </c>
      <c r="K1" s="16" t="s">
        <v>158</v>
      </c>
    </row>
    <row r="2" spans="1:11" x14ac:dyDescent="0.35">
      <c r="A2" s="1" t="s">
        <v>95</v>
      </c>
      <c r="B2">
        <v>-0.02</v>
      </c>
      <c r="C2">
        <v>0.06</v>
      </c>
      <c r="D2">
        <v>0.02</v>
      </c>
      <c r="H2" s="17" t="s">
        <v>159</v>
      </c>
      <c r="I2" s="17">
        <v>-1.9800000000000002E-2</v>
      </c>
      <c r="J2" s="17">
        <v>-1.9199999999999998E-2</v>
      </c>
      <c r="K2" s="17">
        <v>-1.9599999999999999E-2</v>
      </c>
    </row>
    <row r="3" spans="1:11" x14ac:dyDescent="0.35">
      <c r="A3" s="1" t="s">
        <v>96</v>
      </c>
      <c r="B3">
        <v>-0.02</v>
      </c>
      <c r="C3">
        <v>0.1</v>
      </c>
      <c r="D3">
        <v>-0.13</v>
      </c>
      <c r="F3">
        <f>_xlfn.STDEV.S(B2:B61)</f>
        <v>3.5673899683719298E-2</v>
      </c>
      <c r="H3" s="17" t="s">
        <v>160</v>
      </c>
      <c r="I3" s="17">
        <v>-1.9800000000000002E-2</v>
      </c>
      <c r="J3" s="17">
        <v>-1.8800000000000001E-2</v>
      </c>
      <c r="K3" s="17">
        <v>-2.1100000000000001E-2</v>
      </c>
    </row>
    <row r="4" spans="1:11" x14ac:dyDescent="0.35">
      <c r="A4" s="1" t="s">
        <v>97</v>
      </c>
      <c r="B4">
        <v>0.04</v>
      </c>
      <c r="C4">
        <v>-0.01</v>
      </c>
      <c r="D4">
        <v>0.11</v>
      </c>
      <c r="H4" s="17" t="s">
        <v>161</v>
      </c>
      <c r="I4" s="17">
        <v>3.9600000000000003E-2</v>
      </c>
      <c r="J4" s="17">
        <v>3.95E-2</v>
      </c>
      <c r="K4" s="17">
        <v>4.07E-2</v>
      </c>
    </row>
    <row r="5" spans="1:11" x14ac:dyDescent="0.35">
      <c r="A5" s="1" t="s">
        <v>98</v>
      </c>
      <c r="B5">
        <v>-0.05</v>
      </c>
      <c r="C5">
        <v>7.0000000000000007E-2</v>
      </c>
      <c r="D5">
        <v>0.01</v>
      </c>
      <c r="H5" s="17" t="s">
        <v>162</v>
      </c>
      <c r="I5" s="17">
        <v>-4.9500000000000002E-2</v>
      </c>
      <c r="J5" s="17">
        <v>-4.8800000000000003E-2</v>
      </c>
      <c r="K5" s="17">
        <v>-4.9399999999999999E-2</v>
      </c>
    </row>
    <row r="6" spans="1:11" x14ac:dyDescent="0.35">
      <c r="A6" s="1" t="s">
        <v>99</v>
      </c>
      <c r="B6">
        <v>-0.01</v>
      </c>
      <c r="C6">
        <v>0.02</v>
      </c>
      <c r="D6">
        <v>-0.04</v>
      </c>
      <c r="H6" s="17" t="s">
        <v>163</v>
      </c>
      <c r="I6" s="17">
        <v>-9.9000000000000008E-3</v>
      </c>
      <c r="J6" s="17">
        <v>-9.7000000000000003E-3</v>
      </c>
      <c r="K6" s="17">
        <v>-1.03E-2</v>
      </c>
    </row>
    <row r="7" spans="1:11" x14ac:dyDescent="0.35">
      <c r="A7" s="1" t="s">
        <v>100</v>
      </c>
      <c r="B7">
        <v>-7.0000000000000007E-2</v>
      </c>
      <c r="C7">
        <v>-0.24</v>
      </c>
      <c r="D7">
        <v>-0.11</v>
      </c>
      <c r="H7" s="17" t="s">
        <v>164</v>
      </c>
      <c r="I7" s="17">
        <v>-6.93E-2</v>
      </c>
      <c r="J7" s="17">
        <v>-7.17E-2</v>
      </c>
      <c r="K7" s="17">
        <v>-7.0400000000000004E-2</v>
      </c>
    </row>
    <row r="8" spans="1:11" x14ac:dyDescent="0.35">
      <c r="A8" s="1" t="s">
        <v>101</v>
      </c>
      <c r="B8">
        <v>-0.08</v>
      </c>
      <c r="C8">
        <v>0.02</v>
      </c>
      <c r="D8">
        <v>-0.1</v>
      </c>
      <c r="H8" s="17" t="s">
        <v>165</v>
      </c>
      <c r="I8" s="17">
        <v>-7.9200000000000007E-2</v>
      </c>
      <c r="J8" s="17">
        <v>-7.9000000000000001E-2</v>
      </c>
      <c r="K8" s="17">
        <v>-8.0199999999999994E-2</v>
      </c>
    </row>
    <row r="9" spans="1:11" x14ac:dyDescent="0.35">
      <c r="A9" s="1" t="s">
        <v>102</v>
      </c>
      <c r="B9">
        <v>0.01</v>
      </c>
      <c r="C9">
        <v>0.08</v>
      </c>
      <c r="D9">
        <v>7.0000000000000007E-2</v>
      </c>
      <c r="H9" s="17" t="s">
        <v>166</v>
      </c>
      <c r="I9" s="17">
        <v>9.9000000000000008E-3</v>
      </c>
      <c r="J9" s="17">
        <v>1.0699999999999999E-2</v>
      </c>
      <c r="K9" s="17">
        <v>1.06E-2</v>
      </c>
    </row>
    <row r="10" spans="1:11" x14ac:dyDescent="0.35">
      <c r="A10" s="1" t="s">
        <v>103</v>
      </c>
      <c r="B10">
        <v>-0.1</v>
      </c>
      <c r="C10">
        <v>-0.31</v>
      </c>
      <c r="D10">
        <v>-0.15</v>
      </c>
      <c r="H10" s="17" t="s">
        <v>167</v>
      </c>
      <c r="I10" s="17">
        <v>-9.9000000000000005E-2</v>
      </c>
      <c r="J10" s="17">
        <v>-0.1021</v>
      </c>
      <c r="K10" s="17">
        <v>-0.10050000000000001</v>
      </c>
    </row>
    <row r="11" spans="1:11" x14ac:dyDescent="0.35">
      <c r="A11" s="1" t="s">
        <v>104</v>
      </c>
      <c r="B11">
        <v>7.0000000000000007E-2</v>
      </c>
      <c r="C11">
        <v>0.01</v>
      </c>
      <c r="D11">
        <v>-0.08</v>
      </c>
      <c r="H11" s="17" t="s">
        <v>168</v>
      </c>
      <c r="I11" s="17">
        <v>6.93E-2</v>
      </c>
      <c r="J11" s="17">
        <v>6.9400000000000003E-2</v>
      </c>
      <c r="K11" s="17">
        <v>6.8500000000000005E-2</v>
      </c>
    </row>
    <row r="12" spans="1:11" x14ac:dyDescent="0.35">
      <c r="A12" s="1" t="s">
        <v>105</v>
      </c>
      <c r="B12">
        <v>0.06</v>
      </c>
      <c r="C12">
        <v>-0.05</v>
      </c>
      <c r="D12">
        <v>0.25</v>
      </c>
      <c r="H12" s="17" t="s">
        <v>169</v>
      </c>
      <c r="I12" s="17">
        <v>5.9400000000000001E-2</v>
      </c>
      <c r="J12" s="17">
        <v>5.8900000000000001E-2</v>
      </c>
      <c r="K12" s="17">
        <v>6.1899999999999997E-2</v>
      </c>
    </row>
    <row r="13" spans="1:11" x14ac:dyDescent="0.35">
      <c r="A13" s="1" t="s">
        <v>106</v>
      </c>
      <c r="B13">
        <v>-0.06</v>
      </c>
      <c r="C13">
        <v>0.09</v>
      </c>
      <c r="D13">
        <v>-0.1</v>
      </c>
      <c r="H13" s="17" t="s">
        <v>170</v>
      </c>
      <c r="I13" s="17">
        <v>-5.9400000000000001E-2</v>
      </c>
      <c r="J13" s="17">
        <v>-5.8500000000000003E-2</v>
      </c>
      <c r="K13" s="17">
        <v>-6.0400000000000002E-2</v>
      </c>
    </row>
    <row r="14" spans="1:11" x14ac:dyDescent="0.35">
      <c r="A14" s="1" t="s">
        <v>107</v>
      </c>
      <c r="B14">
        <v>-0.02</v>
      </c>
      <c r="C14">
        <v>0.01</v>
      </c>
      <c r="D14">
        <v>0.04</v>
      </c>
      <c r="H14" s="17" t="s">
        <v>159</v>
      </c>
      <c r="I14" s="17">
        <v>-1.9800000000000002E-2</v>
      </c>
      <c r="J14" s="17">
        <v>-1.9699999999999999E-2</v>
      </c>
      <c r="K14" s="17">
        <v>-1.9400000000000001E-2</v>
      </c>
    </row>
    <row r="15" spans="1:11" x14ac:dyDescent="0.35">
      <c r="A15" s="1" t="s">
        <v>108</v>
      </c>
      <c r="B15">
        <v>-0.02</v>
      </c>
      <c r="C15">
        <v>-0.06</v>
      </c>
      <c r="D15">
        <v>0.01</v>
      </c>
      <c r="H15" s="17" t="s">
        <v>160</v>
      </c>
      <c r="I15" s="17">
        <v>-1.9800000000000002E-2</v>
      </c>
      <c r="J15" s="17">
        <v>-2.0400000000000001E-2</v>
      </c>
      <c r="K15" s="17">
        <v>-1.9699999999999999E-2</v>
      </c>
    </row>
    <row r="16" spans="1:11" x14ac:dyDescent="0.35">
      <c r="A16" s="1" t="s">
        <v>109</v>
      </c>
      <c r="B16">
        <v>0.01</v>
      </c>
      <c r="C16">
        <v>-0.19</v>
      </c>
      <c r="D16">
        <v>0.15</v>
      </c>
      <c r="H16" s="17" t="s">
        <v>161</v>
      </c>
      <c r="I16" s="17">
        <v>9.9000000000000008E-3</v>
      </c>
      <c r="J16" s="17">
        <v>8.0000000000000002E-3</v>
      </c>
      <c r="K16" s="17">
        <v>1.14E-2</v>
      </c>
    </row>
    <row r="17" spans="1:11" x14ac:dyDescent="0.35">
      <c r="A17" s="1" t="s">
        <v>110</v>
      </c>
      <c r="B17">
        <v>0.08</v>
      </c>
      <c r="C17">
        <v>-0.13</v>
      </c>
      <c r="D17">
        <v>0.15</v>
      </c>
      <c r="H17" s="17" t="s">
        <v>162</v>
      </c>
      <c r="I17" s="17">
        <v>7.9200000000000007E-2</v>
      </c>
      <c r="J17" s="17">
        <v>7.7899999999999997E-2</v>
      </c>
      <c r="K17" s="17">
        <v>8.0699999999999994E-2</v>
      </c>
    </row>
    <row r="18" spans="1:11" x14ac:dyDescent="0.35">
      <c r="A18" s="1" t="s">
        <v>111</v>
      </c>
      <c r="B18">
        <v>0.06</v>
      </c>
      <c r="C18">
        <v>0.21</v>
      </c>
      <c r="D18">
        <v>0</v>
      </c>
      <c r="H18" s="17" t="s">
        <v>163</v>
      </c>
      <c r="I18" s="17">
        <v>5.9400000000000001E-2</v>
      </c>
      <c r="J18" s="17">
        <v>6.1499999999999999E-2</v>
      </c>
      <c r="K18" s="17">
        <v>5.9400000000000001E-2</v>
      </c>
    </row>
    <row r="19" spans="1:11" x14ac:dyDescent="0.35">
      <c r="A19" s="1" t="s">
        <v>112</v>
      </c>
      <c r="B19">
        <v>0.01</v>
      </c>
      <c r="C19">
        <v>0.09</v>
      </c>
      <c r="D19">
        <v>0.09</v>
      </c>
      <c r="H19" s="17" t="s">
        <v>164</v>
      </c>
      <c r="I19" s="17">
        <v>9.9000000000000008E-3</v>
      </c>
      <c r="J19" s="17">
        <v>1.0800000000000001E-2</v>
      </c>
      <c r="K19" s="17">
        <v>1.0800000000000001E-2</v>
      </c>
    </row>
    <row r="20" spans="1:11" x14ac:dyDescent="0.35">
      <c r="A20" s="1" t="s">
        <v>113</v>
      </c>
      <c r="B20">
        <v>0.02</v>
      </c>
      <c r="C20">
        <v>-0.05</v>
      </c>
      <c r="D20">
        <v>0.08</v>
      </c>
      <c r="H20" s="17" t="s">
        <v>165</v>
      </c>
      <c r="I20" s="17">
        <v>1.9800000000000002E-2</v>
      </c>
      <c r="J20" s="17">
        <v>1.9300000000000001E-2</v>
      </c>
      <c r="K20" s="17">
        <v>2.06E-2</v>
      </c>
    </row>
    <row r="21" spans="1:11" x14ac:dyDescent="0.35">
      <c r="A21" s="1" t="s">
        <v>114</v>
      </c>
      <c r="B21">
        <v>0.02</v>
      </c>
      <c r="C21">
        <v>-0.04</v>
      </c>
      <c r="D21">
        <v>-0.02</v>
      </c>
      <c r="H21" s="17" t="s">
        <v>166</v>
      </c>
      <c r="I21" s="17">
        <v>1.9800000000000002E-2</v>
      </c>
      <c r="J21" s="17">
        <v>1.9400000000000001E-2</v>
      </c>
      <c r="K21" s="17">
        <v>1.9599999999999999E-2</v>
      </c>
    </row>
    <row r="22" spans="1:11" x14ac:dyDescent="0.35">
      <c r="A22" s="1" t="s">
        <v>115</v>
      </c>
      <c r="B22">
        <v>-0.01</v>
      </c>
      <c r="C22">
        <v>0.16</v>
      </c>
      <c r="D22">
        <v>0.01</v>
      </c>
      <c r="H22" s="17" t="s">
        <v>167</v>
      </c>
      <c r="I22" s="17">
        <v>-9.9000000000000008E-3</v>
      </c>
      <c r="J22" s="17">
        <v>-8.3000000000000001E-3</v>
      </c>
      <c r="K22" s="17">
        <v>-9.7999999999999997E-3</v>
      </c>
    </row>
    <row r="23" spans="1:11" x14ac:dyDescent="0.35">
      <c r="A23" s="1" t="s">
        <v>116</v>
      </c>
      <c r="B23">
        <v>0.06</v>
      </c>
      <c r="C23">
        <v>0.21</v>
      </c>
      <c r="D23">
        <v>0.17</v>
      </c>
      <c r="H23" s="17" t="s">
        <v>168</v>
      </c>
      <c r="I23" s="17">
        <v>5.9400000000000001E-2</v>
      </c>
      <c r="J23" s="17">
        <v>6.1499999999999999E-2</v>
      </c>
      <c r="K23" s="17">
        <v>6.1100000000000002E-2</v>
      </c>
    </row>
    <row r="24" spans="1:11" x14ac:dyDescent="0.35">
      <c r="A24" s="1" t="s">
        <v>117</v>
      </c>
      <c r="B24">
        <v>0.02</v>
      </c>
      <c r="C24">
        <v>0.15</v>
      </c>
      <c r="D24">
        <v>0.01</v>
      </c>
      <c r="H24" s="17" t="s">
        <v>169</v>
      </c>
      <c r="I24" s="17">
        <v>1.9800000000000002E-2</v>
      </c>
      <c r="J24" s="17">
        <v>2.1299999999999999E-2</v>
      </c>
      <c r="K24" s="17">
        <v>1.9900000000000001E-2</v>
      </c>
    </row>
    <row r="25" spans="1:11" x14ac:dyDescent="0.35">
      <c r="A25" s="1" t="s">
        <v>118</v>
      </c>
      <c r="B25">
        <v>0.04</v>
      </c>
      <c r="C25">
        <v>0.05</v>
      </c>
      <c r="D25">
        <v>-0.04</v>
      </c>
      <c r="H25" s="17" t="s">
        <v>170</v>
      </c>
      <c r="I25" s="17">
        <v>3.9600000000000003E-2</v>
      </c>
      <c r="J25" s="17">
        <v>4.0099999999999997E-2</v>
      </c>
      <c r="K25" s="17">
        <v>3.9199999999999999E-2</v>
      </c>
    </row>
    <row r="26" spans="1:11" x14ac:dyDescent="0.35">
      <c r="A26" s="1" t="s">
        <v>119</v>
      </c>
      <c r="B26">
        <v>0.02</v>
      </c>
      <c r="C26">
        <v>0.02</v>
      </c>
      <c r="D26">
        <v>-7.0000000000000007E-2</v>
      </c>
      <c r="H26" s="17" t="s">
        <v>159</v>
      </c>
      <c r="I26" s="17">
        <v>1.9800000000000002E-2</v>
      </c>
      <c r="J26" s="17">
        <v>0.02</v>
      </c>
      <c r="K26" s="17">
        <v>1.9099999999999999E-2</v>
      </c>
    </row>
    <row r="27" spans="1:11" x14ac:dyDescent="0.35">
      <c r="A27" s="1" t="s">
        <v>120</v>
      </c>
      <c r="B27">
        <v>0.01</v>
      </c>
      <c r="C27">
        <v>0.05</v>
      </c>
      <c r="D27">
        <v>0.11</v>
      </c>
      <c r="H27" s="17" t="s">
        <v>160</v>
      </c>
      <c r="I27" s="17">
        <v>9.9000000000000008E-3</v>
      </c>
      <c r="J27" s="17">
        <v>1.04E-2</v>
      </c>
      <c r="K27" s="17">
        <v>1.0999999999999999E-2</v>
      </c>
    </row>
    <row r="28" spans="1:11" x14ac:dyDescent="0.35">
      <c r="A28" s="1" t="s">
        <v>121</v>
      </c>
      <c r="B28">
        <v>-0.01</v>
      </c>
      <c r="C28">
        <v>-0.02</v>
      </c>
      <c r="D28">
        <v>-0.01</v>
      </c>
      <c r="H28" s="17" t="s">
        <v>161</v>
      </c>
      <c r="I28" s="17">
        <v>-9.9000000000000008E-3</v>
      </c>
      <c r="J28" s="17">
        <v>-1.01E-2</v>
      </c>
      <c r="K28" s="17">
        <v>-0.01</v>
      </c>
    </row>
    <row r="29" spans="1:11" x14ac:dyDescent="0.35">
      <c r="A29" s="1" t="s">
        <v>122</v>
      </c>
      <c r="B29">
        <v>-0.03</v>
      </c>
      <c r="C29">
        <v>7.0000000000000007E-2</v>
      </c>
      <c r="D29">
        <v>-0.13</v>
      </c>
      <c r="H29" s="17" t="s">
        <v>162</v>
      </c>
      <c r="I29" s="17">
        <v>-2.9700000000000001E-2</v>
      </c>
      <c r="J29" s="17">
        <v>-2.9000000000000001E-2</v>
      </c>
      <c r="K29" s="17">
        <v>-3.1E-2</v>
      </c>
    </row>
    <row r="30" spans="1:11" x14ac:dyDescent="0.35">
      <c r="A30" s="1" t="s">
        <v>123</v>
      </c>
      <c r="B30">
        <v>0.01</v>
      </c>
      <c r="C30">
        <v>-0.13</v>
      </c>
      <c r="D30">
        <v>0.04</v>
      </c>
      <c r="H30" s="17" t="s">
        <v>163</v>
      </c>
      <c r="I30" s="17">
        <v>9.9000000000000008E-3</v>
      </c>
      <c r="J30" s="17">
        <v>8.6E-3</v>
      </c>
      <c r="K30" s="17">
        <v>1.03E-2</v>
      </c>
    </row>
    <row r="31" spans="1:11" x14ac:dyDescent="0.35">
      <c r="A31" s="1" t="s">
        <v>124</v>
      </c>
      <c r="B31">
        <v>0.02</v>
      </c>
      <c r="C31">
        <v>0.2</v>
      </c>
      <c r="D31">
        <v>-0.03</v>
      </c>
      <c r="H31" s="17" t="s">
        <v>164</v>
      </c>
      <c r="I31" s="17">
        <v>1.9800000000000002E-2</v>
      </c>
      <c r="J31" s="17">
        <v>2.18E-2</v>
      </c>
      <c r="K31" s="17">
        <v>1.95E-2</v>
      </c>
    </row>
    <row r="32" spans="1:11" x14ac:dyDescent="0.35">
      <c r="A32" s="1" t="s">
        <v>125</v>
      </c>
      <c r="B32">
        <v>-0.04</v>
      </c>
      <c r="C32">
        <v>0.06</v>
      </c>
      <c r="D32">
        <v>-0.04</v>
      </c>
      <c r="H32" s="17" t="s">
        <v>165</v>
      </c>
      <c r="I32" s="17">
        <v>-3.9600000000000003E-2</v>
      </c>
      <c r="J32" s="17">
        <v>-3.9E-2</v>
      </c>
      <c r="K32" s="17">
        <v>-0.04</v>
      </c>
    </row>
    <row r="33" spans="1:11" x14ac:dyDescent="0.35">
      <c r="A33" s="1" t="s">
        <v>126</v>
      </c>
      <c r="B33">
        <v>0</v>
      </c>
      <c r="C33">
        <v>0.05</v>
      </c>
      <c r="D33">
        <v>0.02</v>
      </c>
      <c r="H33" s="17" t="s">
        <v>166</v>
      </c>
      <c r="I33" s="17">
        <v>0</v>
      </c>
      <c r="J33" s="17">
        <v>5.0000000000000001E-4</v>
      </c>
      <c r="K33" s="17">
        <v>2.0000000000000001E-4</v>
      </c>
    </row>
    <row r="34" spans="1:11" x14ac:dyDescent="0.35">
      <c r="A34" s="1" t="s">
        <v>127</v>
      </c>
      <c r="B34">
        <v>0.02</v>
      </c>
      <c r="C34">
        <v>-0.1</v>
      </c>
      <c r="D34">
        <v>0.01</v>
      </c>
      <c r="H34" s="17" t="s">
        <v>167</v>
      </c>
      <c r="I34" s="17">
        <v>1.9800000000000002E-2</v>
      </c>
      <c r="J34" s="17">
        <v>1.8800000000000001E-2</v>
      </c>
      <c r="K34" s="17">
        <v>1.9900000000000001E-2</v>
      </c>
    </row>
    <row r="35" spans="1:11" x14ac:dyDescent="0.35">
      <c r="A35" s="1" t="s">
        <v>128</v>
      </c>
      <c r="B35">
        <v>0.02</v>
      </c>
      <c r="C35">
        <v>0.01</v>
      </c>
      <c r="D35">
        <v>-0.06</v>
      </c>
      <c r="H35" s="17" t="s">
        <v>168</v>
      </c>
      <c r="I35" s="17">
        <v>1.9800000000000002E-2</v>
      </c>
      <c r="J35" s="17">
        <v>1.9900000000000001E-2</v>
      </c>
      <c r="K35" s="17">
        <v>1.9199999999999998E-2</v>
      </c>
    </row>
    <row r="36" spans="1:11" x14ac:dyDescent="0.35">
      <c r="A36" s="1" t="s">
        <v>129</v>
      </c>
      <c r="B36">
        <v>0.04</v>
      </c>
      <c r="C36">
        <v>0.1</v>
      </c>
      <c r="D36">
        <v>0.08</v>
      </c>
      <c r="H36" s="17" t="s">
        <v>169</v>
      </c>
      <c r="I36" s="17">
        <v>3.9600000000000003E-2</v>
      </c>
      <c r="J36" s="17">
        <v>4.0599999999999997E-2</v>
      </c>
      <c r="K36" s="17">
        <v>4.0399999999999998E-2</v>
      </c>
    </row>
    <row r="37" spans="1:11" x14ac:dyDescent="0.35">
      <c r="A37" s="1" t="s">
        <v>130</v>
      </c>
      <c r="B37">
        <v>0.03</v>
      </c>
      <c r="C37">
        <v>0.04</v>
      </c>
      <c r="D37">
        <v>0.02</v>
      </c>
      <c r="H37" s="17" t="s">
        <v>170</v>
      </c>
      <c r="I37" s="17">
        <v>2.9700000000000001E-2</v>
      </c>
      <c r="J37" s="17">
        <v>3.0099999999999998E-2</v>
      </c>
      <c r="K37" s="17">
        <v>2.9899999999999999E-2</v>
      </c>
    </row>
    <row r="38" spans="1:11" x14ac:dyDescent="0.35">
      <c r="A38" s="1" t="s">
        <v>131</v>
      </c>
      <c r="B38">
        <v>-0.03</v>
      </c>
      <c r="C38">
        <v>0.02</v>
      </c>
      <c r="D38">
        <v>0.01</v>
      </c>
      <c r="H38" s="17" t="s">
        <v>159</v>
      </c>
      <c r="I38" s="17">
        <v>-2.9700000000000001E-2</v>
      </c>
      <c r="J38" s="17">
        <v>-2.9499999999999998E-2</v>
      </c>
      <c r="K38" s="17">
        <v>-2.9600000000000001E-2</v>
      </c>
    </row>
    <row r="39" spans="1:11" x14ac:dyDescent="0.35">
      <c r="A39" s="1" t="s">
        <v>132</v>
      </c>
      <c r="B39">
        <v>0.02</v>
      </c>
      <c r="C39">
        <v>0.02</v>
      </c>
      <c r="D39">
        <v>0.08</v>
      </c>
      <c r="H39" s="17" t="s">
        <v>160</v>
      </c>
      <c r="I39" s="17">
        <v>1.9800000000000002E-2</v>
      </c>
      <c r="J39" s="17">
        <v>0.02</v>
      </c>
      <c r="K39" s="17">
        <v>2.06E-2</v>
      </c>
    </row>
    <row r="40" spans="1:11" x14ac:dyDescent="0.35">
      <c r="A40" s="1" t="s">
        <v>133</v>
      </c>
      <c r="B40">
        <v>-0.02</v>
      </c>
      <c r="C40">
        <v>-0.02</v>
      </c>
      <c r="D40">
        <v>-0.03</v>
      </c>
      <c r="H40" s="17" t="s">
        <v>161</v>
      </c>
      <c r="I40" s="17">
        <v>-1.9800000000000002E-2</v>
      </c>
      <c r="J40" s="17">
        <v>-0.02</v>
      </c>
      <c r="K40" s="17">
        <v>-2.01E-2</v>
      </c>
    </row>
    <row r="41" spans="1:11" x14ac:dyDescent="0.35">
      <c r="A41" s="1" t="s">
        <v>134</v>
      </c>
      <c r="B41">
        <v>-0.03</v>
      </c>
      <c r="C41">
        <v>-0.03</v>
      </c>
      <c r="D41">
        <v>-7.0000000000000007E-2</v>
      </c>
      <c r="F41">
        <v>5.4999999999999997E-3</v>
      </c>
      <c r="G41">
        <v>0.54999999999999993</v>
      </c>
      <c r="H41" s="17" t="s">
        <v>162</v>
      </c>
      <c r="I41" s="17">
        <v>-2.9700000000000001E-2</v>
      </c>
      <c r="J41" s="17">
        <v>-0.03</v>
      </c>
      <c r="K41" s="17">
        <v>-3.04E-2</v>
      </c>
    </row>
    <row r="42" spans="1:11" x14ac:dyDescent="0.35">
      <c r="A42" s="1" t="s">
        <v>135</v>
      </c>
      <c r="B42">
        <v>0.04</v>
      </c>
      <c r="C42">
        <v>0.06</v>
      </c>
      <c r="D42">
        <v>7.0000000000000007E-2</v>
      </c>
      <c r="H42" s="17" t="s">
        <v>163</v>
      </c>
      <c r="I42" s="17">
        <v>3.9600000000000003E-2</v>
      </c>
      <c r="J42" s="17">
        <v>4.02E-2</v>
      </c>
      <c r="K42" s="17">
        <v>4.0300000000000002E-2</v>
      </c>
    </row>
    <row r="43" spans="1:11" x14ac:dyDescent="0.35">
      <c r="A43" s="1" t="s">
        <v>136</v>
      </c>
      <c r="B43">
        <v>0.01</v>
      </c>
      <c r="C43">
        <v>-0.05</v>
      </c>
      <c r="D43">
        <v>0.03</v>
      </c>
      <c r="H43" s="17" t="s">
        <v>164</v>
      </c>
      <c r="I43" s="17">
        <v>9.9000000000000008E-3</v>
      </c>
      <c r="J43" s="17">
        <v>9.4000000000000004E-3</v>
      </c>
      <c r="K43" s="17">
        <v>1.0200000000000001E-2</v>
      </c>
    </row>
    <row r="44" spans="1:11" x14ac:dyDescent="0.35">
      <c r="A44" s="1" t="s">
        <v>137</v>
      </c>
      <c r="B44">
        <v>0.04</v>
      </c>
      <c r="C44">
        <v>0.06</v>
      </c>
      <c r="D44">
        <v>0.06</v>
      </c>
      <c r="H44" s="17" t="s">
        <v>165</v>
      </c>
      <c r="I44" s="17">
        <v>3.9600000000000003E-2</v>
      </c>
      <c r="J44" s="17">
        <v>4.02E-2</v>
      </c>
      <c r="K44" s="17">
        <v>4.02E-2</v>
      </c>
    </row>
    <row r="45" spans="1:11" x14ac:dyDescent="0.35">
      <c r="A45" s="1" t="s">
        <v>138</v>
      </c>
      <c r="B45">
        <v>-0.01</v>
      </c>
      <c r="C45">
        <v>0.01</v>
      </c>
      <c r="D45">
        <v>-0.06</v>
      </c>
      <c r="H45" s="17" t="s">
        <v>166</v>
      </c>
      <c r="I45" s="17">
        <v>-9.9000000000000008E-3</v>
      </c>
      <c r="J45" s="17">
        <v>-9.7999999999999997E-3</v>
      </c>
      <c r="K45" s="17">
        <v>-1.0500000000000001E-2</v>
      </c>
    </row>
    <row r="46" spans="1:11" x14ac:dyDescent="0.35">
      <c r="A46" s="1" t="s">
        <v>139</v>
      </c>
      <c r="B46">
        <v>0.01</v>
      </c>
      <c r="C46">
        <v>-0.01</v>
      </c>
      <c r="D46">
        <v>-0.05</v>
      </c>
      <c r="H46" s="17" t="s">
        <v>167</v>
      </c>
      <c r="I46" s="17">
        <v>9.9000000000000008E-3</v>
      </c>
      <c r="J46" s="17">
        <v>9.7999999999999997E-3</v>
      </c>
      <c r="K46" s="17">
        <v>9.4000000000000004E-3</v>
      </c>
    </row>
    <row r="47" spans="1:11" x14ac:dyDescent="0.35">
      <c r="A47" s="1" t="s">
        <v>140</v>
      </c>
      <c r="B47">
        <v>-0.02</v>
      </c>
      <c r="C47">
        <v>0.02</v>
      </c>
      <c r="D47">
        <v>-0.04</v>
      </c>
      <c r="H47" s="17" t="s">
        <v>168</v>
      </c>
      <c r="I47" s="17">
        <v>-1.9800000000000002E-2</v>
      </c>
      <c r="J47" s="17">
        <v>-1.9599999999999999E-2</v>
      </c>
      <c r="K47" s="17">
        <v>-2.0199999999999999E-2</v>
      </c>
    </row>
    <row r="48" spans="1:11" x14ac:dyDescent="0.35">
      <c r="A48" s="1" t="s">
        <v>141</v>
      </c>
      <c r="B48">
        <v>0.04</v>
      </c>
      <c r="C48">
        <v>0.05</v>
      </c>
      <c r="D48">
        <v>0.08</v>
      </c>
      <c r="H48" s="17" t="s">
        <v>169</v>
      </c>
      <c r="I48" s="17">
        <v>3.9600000000000003E-2</v>
      </c>
      <c r="J48" s="17">
        <v>4.0099999999999997E-2</v>
      </c>
      <c r="K48" s="17">
        <v>4.0399999999999998E-2</v>
      </c>
    </row>
    <row r="49" spans="1:11" x14ac:dyDescent="0.35">
      <c r="A49" s="1" t="s">
        <v>142</v>
      </c>
      <c r="B49">
        <v>0</v>
      </c>
      <c r="C49">
        <v>7.0000000000000007E-2</v>
      </c>
      <c r="D49">
        <v>-0.01</v>
      </c>
      <c r="H49" s="17" t="s">
        <v>170</v>
      </c>
      <c r="I49" s="17">
        <v>0</v>
      </c>
      <c r="J49" s="17">
        <v>6.9999999999999999E-4</v>
      </c>
      <c r="K49" s="17">
        <v>-1E-4</v>
      </c>
    </row>
    <row r="50" spans="1:11" x14ac:dyDescent="0.35">
      <c r="A50" s="1" t="s">
        <v>143</v>
      </c>
      <c r="B50">
        <v>0.04</v>
      </c>
      <c r="C50">
        <v>0.06</v>
      </c>
      <c r="D50">
        <v>0.05</v>
      </c>
      <c r="H50" s="17" t="s">
        <v>159</v>
      </c>
      <c r="I50" s="17">
        <v>3.9600000000000003E-2</v>
      </c>
      <c r="J50" s="17">
        <v>4.02E-2</v>
      </c>
      <c r="K50" s="17">
        <v>4.0099999999999997E-2</v>
      </c>
    </row>
    <row r="51" spans="1:11" x14ac:dyDescent="0.35">
      <c r="A51" s="1" t="s">
        <v>144</v>
      </c>
      <c r="B51">
        <v>0</v>
      </c>
      <c r="C51">
        <v>0.05</v>
      </c>
      <c r="D51">
        <v>-0.04</v>
      </c>
      <c r="H51" s="17" t="s">
        <v>160</v>
      </c>
      <c r="I51" s="17">
        <v>0</v>
      </c>
      <c r="J51" s="17">
        <v>5.0000000000000001E-4</v>
      </c>
      <c r="K51" s="17">
        <v>-4.0000000000000002E-4</v>
      </c>
    </row>
    <row r="52" spans="1:11" x14ac:dyDescent="0.35">
      <c r="A52" s="1" t="s">
        <v>145</v>
      </c>
      <c r="B52">
        <v>0.02</v>
      </c>
      <c r="C52">
        <v>-0.01</v>
      </c>
      <c r="D52">
        <v>0.04</v>
      </c>
      <c r="H52" s="17" t="s">
        <v>161</v>
      </c>
      <c r="I52" s="17">
        <v>1.9800000000000002E-2</v>
      </c>
      <c r="J52" s="17">
        <v>1.9699999999999999E-2</v>
      </c>
      <c r="K52" s="17">
        <v>2.0199999999999999E-2</v>
      </c>
    </row>
    <row r="53" spans="1:11" x14ac:dyDescent="0.35">
      <c r="A53" s="1" t="s">
        <v>146</v>
      </c>
      <c r="B53">
        <v>0.01</v>
      </c>
      <c r="C53">
        <v>0.04</v>
      </c>
      <c r="D53">
        <v>-7.0000000000000007E-2</v>
      </c>
      <c r="H53" s="17" t="s">
        <v>162</v>
      </c>
      <c r="I53" s="17">
        <v>9.9000000000000008E-3</v>
      </c>
      <c r="J53" s="17">
        <v>1.03E-2</v>
      </c>
      <c r="K53" s="17">
        <v>9.1999999999999998E-3</v>
      </c>
    </row>
    <row r="54" spans="1:11" x14ac:dyDescent="0.35">
      <c r="A54" s="1" t="s">
        <v>147</v>
      </c>
      <c r="B54">
        <v>-0.03</v>
      </c>
      <c r="C54">
        <v>0</v>
      </c>
      <c r="D54">
        <v>-0.06</v>
      </c>
      <c r="H54" s="17" t="s">
        <v>163</v>
      </c>
      <c r="I54" s="17">
        <v>-2.9700000000000001E-2</v>
      </c>
      <c r="J54" s="17">
        <v>-2.9700000000000001E-2</v>
      </c>
      <c r="K54" s="17">
        <v>-3.0300000000000001E-2</v>
      </c>
    </row>
    <row r="55" spans="1:11" x14ac:dyDescent="0.35">
      <c r="A55" s="1" t="s">
        <v>148</v>
      </c>
      <c r="B55">
        <v>0</v>
      </c>
      <c r="C55">
        <v>0.05</v>
      </c>
      <c r="D55">
        <v>-0.02</v>
      </c>
      <c r="H55" s="17" t="s">
        <v>164</v>
      </c>
      <c r="I55" s="17">
        <v>0</v>
      </c>
      <c r="J55" s="17">
        <v>5.0000000000000001E-4</v>
      </c>
      <c r="K55" s="17">
        <v>-2.0000000000000001E-4</v>
      </c>
    </row>
    <row r="56" spans="1:11" x14ac:dyDescent="0.35">
      <c r="A56" s="1" t="s">
        <v>149</v>
      </c>
      <c r="B56">
        <v>0</v>
      </c>
      <c r="C56">
        <v>0.1</v>
      </c>
      <c r="D56">
        <v>0.03</v>
      </c>
      <c r="H56" s="17" t="s">
        <v>165</v>
      </c>
      <c r="I56" s="17">
        <v>0</v>
      </c>
      <c r="J56" s="17">
        <v>1E-3</v>
      </c>
      <c r="K56" s="17">
        <v>2.9999999999999997E-4</v>
      </c>
    </row>
    <row r="57" spans="1:11" x14ac:dyDescent="0.35">
      <c r="A57" s="1" t="s">
        <v>150</v>
      </c>
      <c r="B57">
        <v>0.02</v>
      </c>
      <c r="C57">
        <v>0.03</v>
      </c>
      <c r="D57">
        <v>0.09</v>
      </c>
      <c r="H57" s="17" t="s">
        <v>166</v>
      </c>
      <c r="I57" s="17">
        <v>1.9800000000000002E-2</v>
      </c>
      <c r="J57" s="17">
        <v>2.01E-2</v>
      </c>
      <c r="K57" s="17">
        <v>2.07E-2</v>
      </c>
    </row>
    <row r="58" spans="1:11" x14ac:dyDescent="0.35">
      <c r="A58" s="1" t="s">
        <v>151</v>
      </c>
      <c r="B58">
        <v>0.02</v>
      </c>
      <c r="C58">
        <v>-0.05</v>
      </c>
      <c r="D58">
        <v>0.12</v>
      </c>
      <c r="H58" s="17" t="s">
        <v>167</v>
      </c>
      <c r="I58" s="17">
        <v>1.9800000000000002E-2</v>
      </c>
      <c r="J58" s="17">
        <v>1.9300000000000001E-2</v>
      </c>
      <c r="K58" s="17">
        <v>2.1000000000000001E-2</v>
      </c>
    </row>
    <row r="59" spans="1:11" x14ac:dyDescent="0.35">
      <c r="A59" s="1" t="s">
        <v>152</v>
      </c>
      <c r="B59">
        <v>0.04</v>
      </c>
      <c r="C59">
        <v>0.02</v>
      </c>
      <c r="D59">
        <v>0.14000000000000001</v>
      </c>
      <c r="H59" s="17" t="s">
        <v>168</v>
      </c>
      <c r="I59" s="17">
        <v>3.9600000000000003E-2</v>
      </c>
      <c r="J59" s="17">
        <v>3.9800000000000002E-2</v>
      </c>
      <c r="K59" s="17">
        <v>4.1000000000000002E-2</v>
      </c>
    </row>
    <row r="60" spans="1:11" x14ac:dyDescent="0.35">
      <c r="A60" s="1" t="s">
        <v>153</v>
      </c>
      <c r="B60">
        <v>0.02</v>
      </c>
      <c r="C60">
        <v>0.02</v>
      </c>
      <c r="D60">
        <v>0.03</v>
      </c>
      <c r="H60" s="17" t="s">
        <v>169</v>
      </c>
      <c r="I60" s="17">
        <v>1.9800000000000002E-2</v>
      </c>
      <c r="J60" s="17">
        <v>0.02</v>
      </c>
      <c r="K60" s="17">
        <v>2.01E-2</v>
      </c>
    </row>
    <row r="61" spans="1:11" x14ac:dyDescent="0.35">
      <c r="A61" s="1" t="s">
        <v>154</v>
      </c>
      <c r="B61">
        <v>0.01</v>
      </c>
      <c r="C61">
        <v>0.02</v>
      </c>
      <c r="D61">
        <v>0.02</v>
      </c>
      <c r="H61" s="17" t="s">
        <v>170</v>
      </c>
      <c r="I61" s="17">
        <v>9.9000000000000008E-3</v>
      </c>
      <c r="J61" s="17">
        <v>1.01E-2</v>
      </c>
      <c r="K61" s="17">
        <v>1.01E-2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67"/>
  <sheetViews>
    <sheetView showGridLines="0" tabSelected="1" zoomScale="76" zoomScaleNormal="120" workbookViewId="0">
      <pane ySplit="1" topLeftCell="A41" activePane="bottomLeft" state="frozen"/>
      <selection pane="bottomLeft" activeCell="B66" sqref="B66"/>
    </sheetView>
  </sheetViews>
  <sheetFormatPr defaultRowHeight="14.5" x14ac:dyDescent="0.35"/>
  <cols>
    <col min="1" max="1" width="3.81640625" customWidth="1"/>
  </cols>
  <sheetData>
    <row r="1" spans="2:3" x14ac:dyDescent="0.35">
      <c r="B1" s="13" t="s">
        <v>74</v>
      </c>
    </row>
    <row r="2" spans="2:3" x14ac:dyDescent="0.35">
      <c r="B2" t="s">
        <v>4</v>
      </c>
    </row>
    <row r="3" spans="2:3" x14ac:dyDescent="0.35">
      <c r="B3" t="s">
        <v>5</v>
      </c>
    </row>
    <row r="4" spans="2:3" x14ac:dyDescent="0.35">
      <c r="B4" t="s">
        <v>6</v>
      </c>
    </row>
    <row r="5" spans="2:3" x14ac:dyDescent="0.35">
      <c r="B5" t="s">
        <v>7</v>
      </c>
    </row>
    <row r="6" spans="2:3" x14ac:dyDescent="0.35">
      <c r="B6" t="s">
        <v>8</v>
      </c>
    </row>
    <row r="7" spans="2:3" x14ac:dyDescent="0.35">
      <c r="B7" t="s">
        <v>9</v>
      </c>
    </row>
    <row r="8" spans="2:3" x14ac:dyDescent="0.35">
      <c r="B8" t="s">
        <v>10</v>
      </c>
    </row>
    <row r="9" spans="2:3" x14ac:dyDescent="0.35">
      <c r="B9" t="s">
        <v>12</v>
      </c>
    </row>
    <row r="10" spans="2:3" x14ac:dyDescent="0.35">
      <c r="B10" t="s">
        <v>11</v>
      </c>
    </row>
    <row r="11" spans="2:3" x14ac:dyDescent="0.35">
      <c r="B11" t="s">
        <v>46</v>
      </c>
    </row>
    <row r="12" spans="2:3" x14ac:dyDescent="0.35">
      <c r="B12" t="s">
        <v>54</v>
      </c>
    </row>
    <row r="13" spans="2:3" x14ac:dyDescent="0.35">
      <c r="C13" t="s">
        <v>44</v>
      </c>
    </row>
    <row r="14" spans="2:3" x14ac:dyDescent="0.35">
      <c r="C14" t="s">
        <v>45</v>
      </c>
    </row>
    <row r="15" spans="2:3" x14ac:dyDescent="0.35">
      <c r="C15" t="s">
        <v>47</v>
      </c>
    </row>
    <row r="16" spans="2:3" x14ac:dyDescent="0.35">
      <c r="C16" t="s">
        <v>48</v>
      </c>
    </row>
    <row r="18" spans="2:3" x14ac:dyDescent="0.35">
      <c r="C18" t="s">
        <v>51</v>
      </c>
    </row>
    <row r="20" spans="2:3" x14ac:dyDescent="0.35">
      <c r="C20" t="s">
        <v>49</v>
      </c>
    </row>
    <row r="21" spans="2:3" x14ac:dyDescent="0.35">
      <c r="C21" t="s">
        <v>50</v>
      </c>
    </row>
    <row r="23" spans="2:3" x14ac:dyDescent="0.35">
      <c r="C23" t="s">
        <v>52</v>
      </c>
    </row>
    <row r="25" spans="2:3" x14ac:dyDescent="0.35">
      <c r="B25" t="s">
        <v>53</v>
      </c>
    </row>
    <row r="26" spans="2:3" x14ac:dyDescent="0.35">
      <c r="C26" t="s">
        <v>55</v>
      </c>
    </row>
    <row r="27" spans="2:3" x14ac:dyDescent="0.35">
      <c r="C27" t="s">
        <v>56</v>
      </c>
    </row>
    <row r="29" spans="2:3" x14ac:dyDescent="0.35">
      <c r="C29" t="s">
        <v>57</v>
      </c>
    </row>
    <row r="31" spans="2:3" x14ac:dyDescent="0.35">
      <c r="C31" t="s">
        <v>58</v>
      </c>
    </row>
    <row r="32" spans="2:3" x14ac:dyDescent="0.35">
      <c r="C32" t="s">
        <v>60</v>
      </c>
    </row>
    <row r="34" spans="2:3" x14ac:dyDescent="0.35">
      <c r="C34" t="s">
        <v>59</v>
      </c>
    </row>
    <row r="35" spans="2:3" x14ac:dyDescent="0.35">
      <c r="B35" t="s">
        <v>61</v>
      </c>
    </row>
    <row r="36" spans="2:3" x14ac:dyDescent="0.35">
      <c r="B36" t="s">
        <v>62</v>
      </c>
    </row>
    <row r="38" spans="2:3" x14ac:dyDescent="0.35">
      <c r="B38" t="s">
        <v>63</v>
      </c>
    </row>
    <row r="39" spans="2:3" x14ac:dyDescent="0.35">
      <c r="B39" t="s">
        <v>64</v>
      </c>
    </row>
    <row r="40" spans="2:3" x14ac:dyDescent="0.35">
      <c r="B40" t="s">
        <v>65</v>
      </c>
    </row>
    <row r="41" spans="2:3" x14ac:dyDescent="0.35">
      <c r="B41" t="s">
        <v>65</v>
      </c>
    </row>
    <row r="42" spans="2:3" x14ac:dyDescent="0.35">
      <c r="B42" t="s">
        <v>66</v>
      </c>
    </row>
    <row r="43" spans="2:3" x14ac:dyDescent="0.35">
      <c r="B43" t="s">
        <v>70</v>
      </c>
    </row>
    <row r="44" spans="2:3" x14ac:dyDescent="0.35">
      <c r="B44" t="s">
        <v>71</v>
      </c>
    </row>
    <row r="45" spans="2:3" x14ac:dyDescent="0.35">
      <c r="B45" t="s">
        <v>72</v>
      </c>
    </row>
    <row r="47" spans="2:3" x14ac:dyDescent="0.35">
      <c r="B47" t="s">
        <v>67</v>
      </c>
    </row>
    <row r="49" spans="2:2" x14ac:dyDescent="0.35">
      <c r="B49" t="s">
        <v>68</v>
      </c>
    </row>
    <row r="50" spans="2:2" x14ac:dyDescent="0.35">
      <c r="B50" t="s">
        <v>69</v>
      </c>
    </row>
    <row r="52" spans="2:2" x14ac:dyDescent="0.35">
      <c r="B52" t="s">
        <v>73</v>
      </c>
    </row>
    <row r="54" spans="2:2" x14ac:dyDescent="0.35">
      <c r="B54" t="s">
        <v>75</v>
      </c>
    </row>
    <row r="55" spans="2:2" x14ac:dyDescent="0.35">
      <c r="B55" t="s">
        <v>78</v>
      </c>
    </row>
    <row r="56" spans="2:2" x14ac:dyDescent="0.35">
      <c r="B56" t="s">
        <v>79</v>
      </c>
    </row>
    <row r="57" spans="2:2" x14ac:dyDescent="0.35">
      <c r="B57" t="s">
        <v>80</v>
      </c>
    </row>
    <row r="59" spans="2:2" x14ac:dyDescent="0.35">
      <c r="B59" t="s">
        <v>82</v>
      </c>
    </row>
    <row r="60" spans="2:2" x14ac:dyDescent="0.35">
      <c r="B60" t="s">
        <v>81</v>
      </c>
    </row>
    <row r="61" spans="2:2" x14ac:dyDescent="0.35">
      <c r="B61" t="s">
        <v>79</v>
      </c>
    </row>
    <row r="62" spans="2:2" x14ac:dyDescent="0.35">
      <c r="B62" t="s">
        <v>80</v>
      </c>
    </row>
    <row r="64" spans="2:2" x14ac:dyDescent="0.35">
      <c r="B64" t="s">
        <v>83</v>
      </c>
    </row>
    <row r="66" spans="2:2" x14ac:dyDescent="0.35">
      <c r="B66" t="s">
        <v>84</v>
      </c>
    </row>
    <row r="67" spans="2:2" x14ac:dyDescent="0.35">
      <c r="B67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2"/>
  <sheetViews>
    <sheetView showGridLines="0" zoomScale="130" zoomScaleNormal="130" workbookViewId="0">
      <selection activeCell="J3" sqref="J3"/>
    </sheetView>
  </sheetViews>
  <sheetFormatPr defaultRowHeight="14.5" x14ac:dyDescent="0.35"/>
  <sheetData>
    <row r="2" spans="2:2" x14ac:dyDescent="0.35">
      <c r="B2" s="13" t="s">
        <v>85</v>
      </c>
    </row>
    <row r="3" spans="2:2" x14ac:dyDescent="0.35">
      <c r="B3" t="s">
        <v>86</v>
      </c>
    </row>
    <row r="4" spans="2:2" x14ac:dyDescent="0.35">
      <c r="B4" t="s">
        <v>91</v>
      </c>
    </row>
    <row r="5" spans="2:2" x14ac:dyDescent="0.35">
      <c r="B5" t="s">
        <v>87</v>
      </c>
    </row>
    <row r="6" spans="2:2" x14ac:dyDescent="0.35">
      <c r="B6" t="s">
        <v>88</v>
      </c>
    </row>
    <row r="7" spans="2:2" x14ac:dyDescent="0.35">
      <c r="B7" t="s">
        <v>92</v>
      </c>
    </row>
    <row r="8" spans="2:2" x14ac:dyDescent="0.35">
      <c r="B8" t="s">
        <v>89</v>
      </c>
    </row>
    <row r="9" spans="2:2" x14ac:dyDescent="0.35">
      <c r="B9" t="s">
        <v>93</v>
      </c>
    </row>
    <row r="10" spans="2:2" x14ac:dyDescent="0.35">
      <c r="B10" t="s">
        <v>94</v>
      </c>
    </row>
    <row r="12" spans="2:2" x14ac:dyDescent="0.35">
      <c r="B12" s="1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G10"/>
  <sheetViews>
    <sheetView workbookViewId="0">
      <selection activeCell="E20" sqref="E20"/>
    </sheetView>
  </sheetViews>
  <sheetFormatPr defaultRowHeight="14.5" x14ac:dyDescent="0.35"/>
  <cols>
    <col min="4" max="4" width="7.08984375" bestFit="1" customWidth="1"/>
    <col min="5" max="5" width="15.36328125" bestFit="1" customWidth="1"/>
    <col min="6" max="6" width="16.36328125" bestFit="1" customWidth="1"/>
    <col min="7" max="7" width="20.90625" customWidth="1"/>
  </cols>
  <sheetData>
    <row r="4" spans="4:7" x14ac:dyDescent="0.35">
      <c r="D4" s="20" t="s">
        <v>171</v>
      </c>
      <c r="E4" s="20" t="s">
        <v>172</v>
      </c>
      <c r="F4" s="20" t="s">
        <v>173</v>
      </c>
      <c r="G4" s="20" t="s">
        <v>174</v>
      </c>
    </row>
    <row r="5" spans="4:7" ht="16" x14ac:dyDescent="0.4">
      <c r="D5" s="18">
        <v>1</v>
      </c>
      <c r="E5" s="18" t="s">
        <v>175</v>
      </c>
      <c r="F5" s="18" t="s">
        <v>176</v>
      </c>
      <c r="G5" s="36">
        <v>3</v>
      </c>
    </row>
    <row r="6" spans="4:7" ht="16" x14ac:dyDescent="0.4">
      <c r="D6" s="18">
        <v>2</v>
      </c>
      <c r="E6" s="18" t="s">
        <v>177</v>
      </c>
      <c r="F6" s="18" t="s">
        <v>178</v>
      </c>
      <c r="G6" s="36"/>
    </row>
    <row r="7" spans="4:7" ht="16" x14ac:dyDescent="0.4">
      <c r="D7" s="18">
        <v>3</v>
      </c>
      <c r="E7" s="18" t="s">
        <v>179</v>
      </c>
      <c r="F7" s="18" t="s">
        <v>180</v>
      </c>
      <c r="G7" s="36"/>
    </row>
    <row r="8" spans="4:7" ht="16" x14ac:dyDescent="0.4">
      <c r="D8" s="18">
        <v>4</v>
      </c>
      <c r="E8" s="18" t="s">
        <v>181</v>
      </c>
      <c r="F8" s="18" t="s">
        <v>182</v>
      </c>
      <c r="G8" s="36"/>
    </row>
    <row r="9" spans="4:7" ht="16" x14ac:dyDescent="0.4">
      <c r="D9" s="18">
        <v>5</v>
      </c>
      <c r="E9" s="19" t="s">
        <v>183</v>
      </c>
      <c r="F9" s="19" t="s">
        <v>184</v>
      </c>
      <c r="G9" s="36"/>
    </row>
    <row r="10" spans="4:7" ht="14.4" customHeight="1" x14ac:dyDescent="0.35">
      <c r="G10" s="21"/>
    </row>
  </sheetData>
  <mergeCells count="1">
    <mergeCell ref="G5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1"/>
  <sheetViews>
    <sheetView topLeftCell="A3" workbookViewId="0">
      <selection activeCell="J19" sqref="J19"/>
    </sheetView>
  </sheetViews>
  <sheetFormatPr defaultRowHeight="14.5" x14ac:dyDescent="0.35"/>
  <cols>
    <col min="1" max="1" width="3.81640625" customWidth="1"/>
    <col min="2" max="2" width="16" bestFit="1" customWidth="1"/>
    <col min="3" max="3" width="6.1796875" bestFit="1" customWidth="1"/>
    <col min="4" max="4" width="8.54296875" bestFit="1" customWidth="1"/>
    <col min="5" max="5" width="7" bestFit="1" customWidth="1"/>
    <col min="7" max="7" width="16.08984375" bestFit="1" customWidth="1"/>
    <col min="8" max="8" width="12" bestFit="1" customWidth="1"/>
    <col min="9" max="9" width="15.54296875" bestFit="1" customWidth="1"/>
    <col min="10" max="10" width="14" bestFit="1" customWidth="1"/>
  </cols>
  <sheetData>
    <row r="2" spans="2:12" x14ac:dyDescent="0.35">
      <c r="B2" s="2" t="s">
        <v>13</v>
      </c>
    </row>
    <row r="3" spans="2:12" x14ac:dyDescent="0.35">
      <c r="B3" s="3" t="s">
        <v>14</v>
      </c>
      <c r="C3" s="3" t="s">
        <v>1</v>
      </c>
      <c r="D3" s="3" t="s">
        <v>15</v>
      </c>
      <c r="E3" s="3" t="s">
        <v>16</v>
      </c>
    </row>
    <row r="4" spans="2:12" x14ac:dyDescent="0.35">
      <c r="B4" s="4" t="s">
        <v>17</v>
      </c>
      <c r="C4" s="4">
        <v>0.55000000000000004</v>
      </c>
      <c r="D4" s="4">
        <v>1.88</v>
      </c>
      <c r="E4" s="4">
        <v>1.23</v>
      </c>
    </row>
    <row r="5" spans="2:12" x14ac:dyDescent="0.35">
      <c r="B5" s="4" t="s">
        <v>18</v>
      </c>
      <c r="C5" s="4">
        <v>6.6</v>
      </c>
      <c r="D5" s="4">
        <v>22.6</v>
      </c>
      <c r="E5" s="4">
        <v>14.8</v>
      </c>
      <c r="G5" s="5" t="s">
        <v>19</v>
      </c>
    </row>
    <row r="6" spans="2:12" x14ac:dyDescent="0.35">
      <c r="B6" s="4" t="s">
        <v>20</v>
      </c>
      <c r="C6" s="4">
        <v>3.57</v>
      </c>
      <c r="D6" s="4">
        <v>9.34</v>
      </c>
      <c r="E6" s="4">
        <v>8.09</v>
      </c>
      <c r="G6" s="17"/>
      <c r="H6" s="3" t="s">
        <v>21</v>
      </c>
      <c r="I6" s="3" t="s">
        <v>22</v>
      </c>
      <c r="J6" s="3" t="s">
        <v>23</v>
      </c>
      <c r="L6" s="35"/>
    </row>
    <row r="7" spans="2:12" x14ac:dyDescent="0.35">
      <c r="B7" s="4" t="s">
        <v>24</v>
      </c>
      <c r="C7" s="4">
        <v>12.4</v>
      </c>
      <c r="D7" s="4">
        <v>32.299999999999997</v>
      </c>
      <c r="E7" s="4">
        <v>28</v>
      </c>
      <c r="G7" s="17" t="s">
        <v>24</v>
      </c>
      <c r="H7" s="4">
        <v>12.23</v>
      </c>
      <c r="I7" s="4">
        <v>12.32</v>
      </c>
      <c r="J7" s="4">
        <v>12.41</v>
      </c>
    </row>
    <row r="8" spans="2:12" x14ac:dyDescent="0.35">
      <c r="G8" s="3" t="s">
        <v>189</v>
      </c>
      <c r="H8" s="17">
        <v>6.5339999999999998</v>
      </c>
      <c r="I8" s="17">
        <v>6.76</v>
      </c>
      <c r="J8" s="17">
        <v>6.6820000000000004</v>
      </c>
    </row>
    <row r="10" spans="2:12" x14ac:dyDescent="0.35">
      <c r="B10" s="17"/>
      <c r="C10" s="34" t="s">
        <v>1</v>
      </c>
      <c r="D10" s="34" t="s">
        <v>15</v>
      </c>
      <c r="E10" s="34" t="s">
        <v>16</v>
      </c>
      <c r="G10" s="17"/>
      <c r="H10" s="3" t="s">
        <v>21</v>
      </c>
      <c r="I10" s="3" t="s">
        <v>22</v>
      </c>
      <c r="J10" s="3" t="s">
        <v>23</v>
      </c>
    </row>
    <row r="11" spans="2:12" x14ac:dyDescent="0.35">
      <c r="B11" s="17" t="s">
        <v>188</v>
      </c>
      <c r="C11" s="17">
        <f>C5/C7</f>
        <v>0.532258064516129</v>
      </c>
      <c r="D11" s="17">
        <f>D5/D7</f>
        <v>0.69969040247678027</v>
      </c>
      <c r="E11" s="17">
        <f>E5/E7</f>
        <v>0.52857142857142858</v>
      </c>
      <c r="G11" s="17" t="s">
        <v>188</v>
      </c>
      <c r="H11" s="17">
        <f>H8/H7</f>
        <v>0.53426001635322973</v>
      </c>
      <c r="I11" s="17">
        <f>I8/I7</f>
        <v>0.54870129870129869</v>
      </c>
      <c r="J11" s="17">
        <f>J8/J7</f>
        <v>0.53843674456083801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8"/>
  <sheetViews>
    <sheetView topLeftCell="I1" zoomScaleNormal="100" workbookViewId="0">
      <selection activeCell="N18" sqref="N18"/>
    </sheetView>
  </sheetViews>
  <sheetFormatPr defaultColWidth="8.90625" defaultRowHeight="14.5" x14ac:dyDescent="0.35"/>
  <cols>
    <col min="1" max="1" width="3.81640625" style="9" customWidth="1"/>
    <col min="2" max="2" width="13.08984375" style="9" bestFit="1" customWidth="1"/>
    <col min="3" max="3" width="8.1796875" style="9" bestFit="1" customWidth="1"/>
    <col min="4" max="4" width="8.90625" style="9" bestFit="1" customWidth="1"/>
    <col min="5" max="5" width="6.6328125" style="9" bestFit="1" customWidth="1"/>
    <col min="6" max="6" width="7.81640625" style="9" bestFit="1" customWidth="1"/>
    <col min="7" max="7" width="6.81640625" style="9" bestFit="1" customWidth="1"/>
    <col min="8" max="8" width="8.90625" style="9"/>
    <col min="9" max="9" width="9.81640625" style="9" bestFit="1" customWidth="1"/>
    <col min="10" max="10" width="5.453125" style="9" bestFit="1" customWidth="1"/>
    <col min="11" max="11" width="8" style="9" bestFit="1" customWidth="1"/>
    <col min="12" max="12" width="6.54296875" style="9" bestFit="1" customWidth="1"/>
    <col min="13" max="13" width="8.54296875" style="9" bestFit="1" customWidth="1"/>
    <col min="14" max="14" width="115.08984375" style="9" bestFit="1" customWidth="1"/>
    <col min="15" max="16384" width="8.90625" style="9"/>
  </cols>
  <sheetData>
    <row r="2" spans="2:14" s="6" customFormat="1" x14ac:dyDescent="0.35">
      <c r="B2" s="6" t="s">
        <v>25</v>
      </c>
      <c r="I2" s="27" t="s">
        <v>26</v>
      </c>
      <c r="J2" s="27" t="s">
        <v>27</v>
      </c>
      <c r="K2" s="27" t="s">
        <v>28</v>
      </c>
      <c r="L2" s="27" t="s">
        <v>29</v>
      </c>
      <c r="M2" s="27" t="s">
        <v>30</v>
      </c>
      <c r="N2" s="27" t="s">
        <v>31</v>
      </c>
    </row>
    <row r="3" spans="2:14" x14ac:dyDescent="0.35">
      <c r="B3" s="31" t="s">
        <v>32</v>
      </c>
      <c r="C3" s="7" t="s">
        <v>33</v>
      </c>
      <c r="D3" s="7" t="s">
        <v>34</v>
      </c>
      <c r="E3" s="7" t="s">
        <v>35</v>
      </c>
      <c r="F3" s="7" t="s">
        <v>36</v>
      </c>
      <c r="G3" s="8" t="s">
        <v>38</v>
      </c>
      <c r="I3" s="7" t="s">
        <v>25</v>
      </c>
      <c r="J3" s="8">
        <v>1</v>
      </c>
      <c r="K3" s="8">
        <v>4.0710000000000003E-2</v>
      </c>
      <c r="L3" s="8">
        <v>4.0705999999999999E-2</v>
      </c>
      <c r="M3" s="8">
        <v>4.9861000000000004</v>
      </c>
      <c r="N3" s="8">
        <v>2.9430000000000001E-2</v>
      </c>
    </row>
    <row r="4" spans="2:14" x14ac:dyDescent="0.35">
      <c r="B4" s="8" t="s">
        <v>185</v>
      </c>
      <c r="C4" s="8">
        <v>1.478E-2</v>
      </c>
      <c r="D4" s="8">
        <v>1.18E-2</v>
      </c>
      <c r="E4" s="8">
        <v>1.252</v>
      </c>
      <c r="F4" s="8">
        <v>0.2155</v>
      </c>
      <c r="G4" s="8"/>
      <c r="I4" s="7" t="s">
        <v>37</v>
      </c>
      <c r="J4" s="8">
        <v>58</v>
      </c>
      <c r="K4" s="8">
        <v>0.47350999999999999</v>
      </c>
      <c r="L4" s="8">
        <v>8.1639999999999994E-3</v>
      </c>
      <c r="M4" s="8"/>
      <c r="N4" s="8"/>
    </row>
    <row r="5" spans="2:14" x14ac:dyDescent="0.35">
      <c r="B5" s="8" t="s">
        <v>1</v>
      </c>
      <c r="C5" s="8">
        <v>0.73629999999999995</v>
      </c>
      <c r="D5" s="8">
        <v>0.32973999999999998</v>
      </c>
      <c r="E5" s="8">
        <v>2.2330000000000001</v>
      </c>
      <c r="F5" s="8">
        <v>2.9399999999999999E-2</v>
      </c>
      <c r="G5" s="8"/>
      <c r="I5" s="7" t="s">
        <v>39</v>
      </c>
      <c r="J5" s="8">
        <f>J3+J4</f>
        <v>59</v>
      </c>
      <c r="K5" s="8">
        <f t="shared" ref="K5:L5" si="0">K3+K4</f>
        <v>0.51422000000000001</v>
      </c>
      <c r="L5" s="8">
        <f t="shared" si="0"/>
        <v>4.8869999999999997E-2</v>
      </c>
      <c r="M5" s="11"/>
      <c r="N5" s="11"/>
    </row>
    <row r="7" spans="2:14" x14ac:dyDescent="0.35">
      <c r="B7" s="7" t="s">
        <v>40</v>
      </c>
      <c r="C7" s="22">
        <v>7.9159999999999994E-2</v>
      </c>
    </row>
    <row r="8" spans="2:14" x14ac:dyDescent="0.35">
      <c r="B8" s="7" t="s">
        <v>41</v>
      </c>
      <c r="C8" s="22">
        <v>6.3280000000000003E-2</v>
      </c>
    </row>
    <row r="9" spans="2:14" x14ac:dyDescent="0.35">
      <c r="B9" s="7" t="s">
        <v>42</v>
      </c>
      <c r="C9" s="23">
        <v>9.035E-2</v>
      </c>
    </row>
    <row r="12" spans="2:14" x14ac:dyDescent="0.35">
      <c r="B12" s="15" t="s">
        <v>76</v>
      </c>
      <c r="K12" s="15"/>
      <c r="L12" s="15"/>
      <c r="M12" s="15"/>
      <c r="N12" s="24" t="s">
        <v>77</v>
      </c>
    </row>
    <row r="13" spans="2:14" ht="25" x14ac:dyDescent="0.35">
      <c r="B13" s="32" t="s">
        <v>194</v>
      </c>
      <c r="N13" s="25" t="s">
        <v>193</v>
      </c>
    </row>
    <row r="14" spans="2:14" ht="25" x14ac:dyDescent="0.35">
      <c r="N14" s="25" t="s">
        <v>190</v>
      </c>
    </row>
    <row r="15" spans="2:14" ht="25" x14ac:dyDescent="0.35">
      <c r="N15" s="25" t="s">
        <v>191</v>
      </c>
    </row>
    <row r="16" spans="2:14" ht="25" x14ac:dyDescent="0.35">
      <c r="N16" s="26" t="s">
        <v>192</v>
      </c>
    </row>
    <row r="17" spans="14:14" x14ac:dyDescent="0.35">
      <c r="N17" s="8" t="s">
        <v>199</v>
      </c>
    </row>
    <row r="18" spans="14:14" x14ac:dyDescent="0.35">
      <c r="N18" s="8" t="s">
        <v>187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W21"/>
  <sheetViews>
    <sheetView workbookViewId="0">
      <selection activeCell="N15" sqref="N15"/>
    </sheetView>
  </sheetViews>
  <sheetFormatPr defaultColWidth="8.90625" defaultRowHeight="14.5" x14ac:dyDescent="0.35"/>
  <cols>
    <col min="1" max="1" width="3.81640625" style="9" customWidth="1"/>
    <col min="2" max="2" width="13.08984375" style="9" bestFit="1" customWidth="1"/>
    <col min="3" max="3" width="8.1796875" style="9" bestFit="1" customWidth="1"/>
    <col min="4" max="4" width="8.90625" style="9" bestFit="1" customWidth="1"/>
    <col min="5" max="5" width="6.6328125" style="9" bestFit="1" customWidth="1"/>
    <col min="6" max="6" width="8.1796875" style="9" bestFit="1" customWidth="1"/>
    <col min="7" max="7" width="4" style="9" bestFit="1" customWidth="1"/>
    <col min="8" max="8" width="8.90625" style="9"/>
    <col min="9" max="9" width="9.81640625" style="9" bestFit="1" customWidth="1"/>
    <col min="10" max="10" width="3" style="9" bestFit="1" customWidth="1"/>
    <col min="11" max="11" width="8" style="9" bestFit="1" customWidth="1"/>
    <col min="12" max="12" width="10" style="9" bestFit="1" customWidth="1"/>
    <col min="13" max="13" width="5.54296875" style="9" bestFit="1" customWidth="1"/>
    <col min="14" max="14" width="77.6328125" style="9" bestFit="1" customWidth="1"/>
    <col min="15" max="16384" width="8.90625" style="9"/>
  </cols>
  <sheetData>
    <row r="2" spans="2:23" s="6" customFormat="1" x14ac:dyDescent="0.35">
      <c r="B2" s="6" t="s">
        <v>25</v>
      </c>
      <c r="I2" s="27" t="s">
        <v>26</v>
      </c>
      <c r="J2" s="27" t="s">
        <v>27</v>
      </c>
      <c r="K2" s="27" t="s">
        <v>28</v>
      </c>
      <c r="L2" s="27" t="s">
        <v>29</v>
      </c>
      <c r="M2" s="27" t="s">
        <v>30</v>
      </c>
      <c r="N2" s="27" t="s">
        <v>31</v>
      </c>
    </row>
    <row r="3" spans="2:23" x14ac:dyDescent="0.35">
      <c r="B3" s="37" t="s">
        <v>43</v>
      </c>
      <c r="C3" s="7" t="s">
        <v>33</v>
      </c>
      <c r="D3" s="7" t="s">
        <v>34</v>
      </c>
      <c r="E3" s="7" t="s">
        <v>35</v>
      </c>
      <c r="F3" s="7" t="s">
        <v>36</v>
      </c>
      <c r="G3" s="14" t="s">
        <v>38</v>
      </c>
      <c r="I3" s="7" t="s">
        <v>25</v>
      </c>
      <c r="J3" s="8">
        <v>1</v>
      </c>
      <c r="K3" s="8">
        <v>0.15687000000000001</v>
      </c>
      <c r="L3" s="8">
        <v>0.15687200000000001</v>
      </c>
      <c r="M3" s="8">
        <v>39.628</v>
      </c>
      <c r="N3" s="28">
        <v>4.4250000000000002E-8</v>
      </c>
    </row>
    <row r="4" spans="2:23" x14ac:dyDescent="0.35">
      <c r="B4" s="8" t="s">
        <v>185</v>
      </c>
      <c r="C4" s="8">
        <v>4.3829999999999997E-3</v>
      </c>
      <c r="D4" s="8">
        <v>8.2199999999999999E-3</v>
      </c>
      <c r="E4" s="8">
        <v>0.53300000000000003</v>
      </c>
      <c r="F4" s="8">
        <v>0.59599999999999997</v>
      </c>
      <c r="G4" s="8"/>
      <c r="I4" s="7" t="s">
        <v>37</v>
      </c>
      <c r="J4" s="8">
        <v>58</v>
      </c>
      <c r="K4" s="8">
        <v>0.2296</v>
      </c>
      <c r="L4" s="8">
        <v>3.9589999999999998E-3</v>
      </c>
      <c r="M4" s="8"/>
      <c r="N4" s="8"/>
    </row>
    <row r="5" spans="2:23" x14ac:dyDescent="0.35">
      <c r="B5" s="8" t="s">
        <v>1</v>
      </c>
      <c r="C5" s="8">
        <v>1.4454290000000001</v>
      </c>
      <c r="D5" s="8">
        <v>0.22961300000000001</v>
      </c>
      <c r="E5" s="8">
        <v>6.2949999999999999</v>
      </c>
      <c r="F5" s="28">
        <v>4.4199999999999999E-8</v>
      </c>
      <c r="G5" s="8"/>
      <c r="I5" s="7" t="s">
        <v>39</v>
      </c>
      <c r="J5" s="8">
        <f>J3+J4</f>
        <v>59</v>
      </c>
      <c r="K5" s="8">
        <f>K3+K4</f>
        <v>0.38646999999999998</v>
      </c>
      <c r="L5" s="29">
        <f>L3+L4</f>
        <v>0.160831</v>
      </c>
      <c r="M5" s="11"/>
      <c r="N5" s="11"/>
    </row>
    <row r="7" spans="2:23" x14ac:dyDescent="0.35">
      <c r="B7" s="15" t="s">
        <v>40</v>
      </c>
      <c r="C7" s="10">
        <v>0.40589999999999998</v>
      </c>
    </row>
    <row r="8" spans="2:23" x14ac:dyDescent="0.35">
      <c r="B8" s="15" t="s">
        <v>41</v>
      </c>
      <c r="C8" s="10">
        <v>0.3957</v>
      </c>
    </row>
    <row r="9" spans="2:23" x14ac:dyDescent="0.35">
      <c r="B9" s="15" t="s">
        <v>42</v>
      </c>
      <c r="C9" s="10">
        <v>6.2920000000000004E-2</v>
      </c>
    </row>
    <row r="10" spans="2:23" x14ac:dyDescent="0.35">
      <c r="V10" s="12"/>
    </row>
    <row r="12" spans="2:23" x14ac:dyDescent="0.35">
      <c r="B12" s="15" t="s">
        <v>76</v>
      </c>
      <c r="K12" s="15"/>
      <c r="N12" s="30" t="s">
        <v>77</v>
      </c>
    </row>
    <row r="13" spans="2:23" ht="81.650000000000006" customHeight="1" x14ac:dyDescent="0.35">
      <c r="B13" s="38" t="s">
        <v>197</v>
      </c>
      <c r="N13" s="25" t="s">
        <v>195</v>
      </c>
      <c r="W13" s="12"/>
    </row>
    <row r="14" spans="2:23" ht="37.5" x14ac:dyDescent="0.35">
      <c r="N14" s="26" t="s">
        <v>196</v>
      </c>
      <c r="R14" s="12"/>
    </row>
    <row r="15" spans="2:23" x14ac:dyDescent="0.35">
      <c r="N15" s="33" t="s">
        <v>198</v>
      </c>
    </row>
    <row r="16" spans="2:23" x14ac:dyDescent="0.35">
      <c r="N16" s="33" t="s">
        <v>186</v>
      </c>
    </row>
    <row r="18" spans="7:8" x14ac:dyDescent="0.35">
      <c r="G18" s="12"/>
    </row>
    <row r="21" spans="7:8" x14ac:dyDescent="0.35">
      <c r="H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1_Data</vt:lpstr>
      <vt:lpstr>Questions</vt:lpstr>
      <vt:lpstr>Important Note on Answers</vt:lpstr>
      <vt:lpstr>AG and Members</vt:lpstr>
      <vt:lpstr>Understanding Risk and Returns</vt:lpstr>
      <vt:lpstr>Effect of SP500 on Reynolds</vt:lpstr>
      <vt:lpstr>Effect of SP500 on Hasbro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Madhuri Prabhala</dc:creator>
  <cp:lastModifiedBy>Abhishek Padhy</cp:lastModifiedBy>
  <dcterms:created xsi:type="dcterms:W3CDTF">2024-01-29T13:23:41Z</dcterms:created>
  <dcterms:modified xsi:type="dcterms:W3CDTF">2024-02-01T18:13:18Z</dcterms:modified>
</cp:coreProperties>
</file>