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j\Desktop\Projects\COMP34111-AI-Games-Hex\"/>
    </mc:Choice>
  </mc:AlternateContent>
  <xr:revisionPtr revIDLastSave="0" documentId="13_ncr:1_{5DC74A37-9435-432A-9E72-FD9F3576EFAD}" xr6:coauthVersionLast="47" xr6:coauthVersionMax="47" xr10:uidLastSave="{00000000-0000-0000-0000-000000000000}"/>
  <bookViews>
    <workbookView xWindow="-108" yWindow="-108" windowWidth="30936" windowHeight="16896" xr2:uid="{432FE842-380A-4156-928C-CFEFB8F5F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U4" i="1"/>
  <c r="U3" i="1"/>
  <c r="U2" i="1"/>
  <c r="T8" i="1"/>
  <c r="T7" i="1"/>
  <c r="T6" i="1"/>
  <c r="T5" i="1"/>
  <c r="T4" i="1"/>
  <c r="T3" i="1"/>
  <c r="T2" i="1"/>
  <c r="S8" i="1"/>
  <c r="S7" i="1"/>
  <c r="S6" i="1"/>
  <c r="S5" i="1"/>
  <c r="S4" i="1"/>
  <c r="S3" i="1"/>
  <c r="R3" i="1"/>
  <c r="R4" i="1"/>
  <c r="R5" i="1"/>
  <c r="R6" i="1"/>
  <c r="R7" i="1"/>
  <c r="R8" i="1"/>
  <c r="R2" i="1"/>
  <c r="S2" i="1"/>
  <c r="Q8" i="1"/>
  <c r="Q7" i="1"/>
  <c r="Q6" i="1"/>
  <c r="Q5" i="1"/>
  <c r="Q4" i="1"/>
  <c r="Q3" i="1"/>
  <c r="Q2" i="1"/>
  <c r="P8" i="1"/>
  <c r="P7" i="1"/>
  <c r="P6" i="1"/>
  <c r="P5" i="1"/>
  <c r="P4" i="1"/>
  <c r="P3" i="1"/>
  <c r="P2" i="1"/>
  <c r="O8" i="1"/>
  <c r="N8" i="1"/>
  <c r="N7" i="1"/>
  <c r="N6" i="1"/>
  <c r="O6" i="1" s="1"/>
  <c r="N5" i="1"/>
  <c r="O5" i="1" s="1"/>
  <c r="N4" i="1"/>
  <c r="O4" i="1" s="1"/>
  <c r="N3" i="1"/>
  <c r="O3" i="1" s="1"/>
  <c r="N2" i="1"/>
  <c r="O2" i="1" s="1"/>
  <c r="M8" i="1"/>
  <c r="M7" i="1"/>
  <c r="O7" i="1" s="1"/>
  <c r="M6" i="1"/>
  <c r="M5" i="1"/>
  <c r="M4" i="1"/>
  <c r="M3" i="1"/>
  <c r="M2" i="1"/>
</calcChain>
</file>

<file path=xl/sharedStrings.xml><?xml version="1.0" encoding="utf-8"?>
<sst xmlns="http://schemas.openxmlformats.org/spreadsheetml/2006/main" count="97" uniqueCount="17">
  <si>
    <t>Group100</t>
  </si>
  <si>
    <t>Group6</t>
  </si>
  <si>
    <t>Group5</t>
  </si>
  <si>
    <t>Group4</t>
  </si>
  <si>
    <t>Group3</t>
  </si>
  <si>
    <t>Group2</t>
  </si>
  <si>
    <t>Group1</t>
  </si>
  <si>
    <t>regular_loss</t>
  </si>
  <si>
    <t>time_out_loss</t>
  </si>
  <si>
    <t>illegal_moves_loss</t>
  </si>
  <si>
    <t>average_move_time</t>
  </si>
  <si>
    <t>total_moves</t>
  </si>
  <si>
    <t>total_move_time</t>
  </si>
  <si>
    <t>win_rate</t>
  </si>
  <si>
    <t>wins</t>
  </si>
  <si>
    <t>matches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</si>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</sst>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AD9E-D14B-4BC6-A18C-12E6AE87C843}">
  <dimension ref="A1:U80"/>
  <sheetViews>
    <sheetView tabSelected="1" workbookViewId="0">
      <selection activeCell="T9" sqref="T9"/>
    </sheetView>
  </sheetViews>
  <sheetFormatPr defaultRowHeight="14.4" x14ac:dyDescent="0.3"/>
  <cols>
    <col min="5" max="5" width="14.109375" bestFit="1" customWidth="1"/>
    <col min="6" max="6" width="10.5546875" bestFit="1" customWidth="1"/>
    <col min="16" max="16" width="14.109375" bestFit="1" customWidth="1"/>
    <col min="17" max="17" width="10.5546875" bestFit="1" customWidth="1"/>
    <col min="18" max="18" width="16.88671875" style="2" bestFit="1" customWidth="1"/>
    <col min="20" max="20" width="11.88671875" bestFit="1" customWidth="1"/>
    <col min="21" max="21" width="10.6640625" bestFit="1" customWidth="1"/>
  </cols>
  <sheetData>
    <row r="1" spans="1:21" x14ac:dyDescent="0.3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L1" t="s">
        <v>16</v>
      </c>
      <c r="M1" t="s">
        <v>15</v>
      </c>
      <c r="N1" t="s">
        <v>14</v>
      </c>
      <c r="O1" t="s">
        <v>13</v>
      </c>
      <c r="P1" t="s">
        <v>12</v>
      </c>
      <c r="Q1" t="s">
        <v>11</v>
      </c>
      <c r="R1" s="2" t="s">
        <v>10</v>
      </c>
      <c r="S1" t="s">
        <v>9</v>
      </c>
      <c r="T1" t="s">
        <v>8</v>
      </c>
      <c r="U1" t="s">
        <v>7</v>
      </c>
    </row>
    <row r="2" spans="1:21" x14ac:dyDescent="0.3">
      <c r="A2" t="s">
        <v>6</v>
      </c>
      <c r="B2">
        <v>12</v>
      </c>
      <c r="C2">
        <v>8</v>
      </c>
      <c r="D2">
        <v>0.66666666666666596</v>
      </c>
      <c r="E2">
        <v>2346.2779999999998</v>
      </c>
      <c r="F2">
        <v>481</v>
      </c>
      <c r="G2">
        <v>4.8779168399168302</v>
      </c>
      <c r="H2">
        <v>0</v>
      </c>
      <c r="I2">
        <v>0</v>
      </c>
      <c r="J2">
        <v>4</v>
      </c>
      <c r="L2" t="s">
        <v>6</v>
      </c>
      <c r="M2">
        <f>SUMIF(A:A, "Group1", B:B)</f>
        <v>115</v>
      </c>
      <c r="N2">
        <f>SUMIF(A:A, "Group1", C:C)</f>
        <v>80</v>
      </c>
      <c r="O2">
        <f>N2/M2</f>
        <v>0.69565217391304346</v>
      </c>
      <c r="P2">
        <f>SUMIF(A:A, "Group1", E:E)</f>
        <v>20708.843000000001</v>
      </c>
      <c r="Q2">
        <f>SUMIF(A:A, "Group1", F:F)</f>
        <v>4259</v>
      </c>
      <c r="R2" s="2">
        <f>P2/Q2</f>
        <v>4.8623721530875796</v>
      </c>
      <c r="S2">
        <f>SUMIF(A:A, "Group1", H:H)</f>
        <v>1</v>
      </c>
      <c r="T2">
        <f>SUMIF(A:A, "Group1", I:I)</f>
        <v>0</v>
      </c>
      <c r="U2">
        <f>SUMIF(A:A, "Group1", J:J)</f>
        <v>34</v>
      </c>
    </row>
    <row r="3" spans="1:21" x14ac:dyDescent="0.3">
      <c r="A3" t="s">
        <v>5</v>
      </c>
      <c r="B3">
        <v>12</v>
      </c>
      <c r="C3">
        <v>2</v>
      </c>
      <c r="D3">
        <v>0.16666666666666599</v>
      </c>
      <c r="E3">
        <v>1.6E-2</v>
      </c>
      <c r="F3">
        <v>428</v>
      </c>
      <c r="G3" s="1">
        <v>3.7383177570093399E-5</v>
      </c>
      <c r="H3">
        <v>0</v>
      </c>
      <c r="I3">
        <v>0</v>
      </c>
      <c r="J3">
        <v>10</v>
      </c>
      <c r="L3" t="s">
        <v>5</v>
      </c>
      <c r="M3">
        <f>SUMIF(A:A, "Group2", B:B)</f>
        <v>120</v>
      </c>
      <c r="N3">
        <f>SUMIF(A:A, "Group2", C:C)</f>
        <v>13</v>
      </c>
      <c r="O3">
        <f t="shared" ref="O3:O8" si="0">N3/M3</f>
        <v>0.10833333333333334</v>
      </c>
      <c r="P3">
        <f>SUMIF(A:A, "Group2", E:E)</f>
        <v>0.14799999999999988</v>
      </c>
      <c r="Q3">
        <f>SUMIF(A:A, "Group2", F:F)</f>
        <v>4136</v>
      </c>
      <c r="R3" s="2">
        <f t="shared" ref="R3:R8" si="1">P3/Q3</f>
        <v>3.5783365570599582E-5</v>
      </c>
      <c r="S3">
        <f>SUMIF(A:A, "Group2", H:H)</f>
        <v>0</v>
      </c>
      <c r="T3">
        <f>SUMIF(A:A, "Group2", I:I)</f>
        <v>0</v>
      </c>
      <c r="U3">
        <f>SUMIF(A:A, "Group2", J:J)</f>
        <v>107</v>
      </c>
    </row>
    <row r="4" spans="1:21" x14ac:dyDescent="0.3">
      <c r="A4" t="s">
        <v>4</v>
      </c>
      <c r="B4">
        <v>12</v>
      </c>
      <c r="C4">
        <v>8</v>
      </c>
      <c r="D4">
        <v>0.66666666666666596</v>
      </c>
      <c r="E4">
        <v>1535.201</v>
      </c>
      <c r="F4">
        <v>369</v>
      </c>
      <c r="G4">
        <v>4.1604363143631398</v>
      </c>
      <c r="H4">
        <v>0</v>
      </c>
      <c r="I4">
        <v>0</v>
      </c>
      <c r="J4">
        <v>4</v>
      </c>
      <c r="L4" t="s">
        <v>4</v>
      </c>
      <c r="M4">
        <f>SUMIF(A:A, "Group3", B:B)</f>
        <v>115</v>
      </c>
      <c r="N4">
        <f>SUMIF(A:A, "Group3", C:C)</f>
        <v>70</v>
      </c>
      <c r="O4">
        <f t="shared" si="0"/>
        <v>0.60869565217391308</v>
      </c>
      <c r="P4">
        <f>SUMIF(A:A, "Group3", E:E)</f>
        <v>14823.309999999998</v>
      </c>
      <c r="Q4">
        <f>SUMIF(A:A, "Group3", F:F)</f>
        <v>3474</v>
      </c>
      <c r="R4" s="2">
        <f t="shared" si="1"/>
        <v>4.2669286125503731</v>
      </c>
      <c r="S4">
        <f>SUMIF(A:A, "Group3", H:H)</f>
        <v>0</v>
      </c>
      <c r="T4">
        <f>SUMIF(A:A, "Group3", I:I)</f>
        <v>1</v>
      </c>
      <c r="U4">
        <f>SUMIF(A:A, "Group3", J:J)</f>
        <v>44</v>
      </c>
    </row>
    <row r="5" spans="1:21" x14ac:dyDescent="0.3">
      <c r="A5" t="s">
        <v>3</v>
      </c>
      <c r="B5">
        <v>12</v>
      </c>
      <c r="C5">
        <v>2</v>
      </c>
      <c r="D5">
        <v>0.16666666666666599</v>
      </c>
      <c r="E5">
        <v>1099.8699999999999</v>
      </c>
      <c r="F5">
        <v>405</v>
      </c>
      <c r="G5">
        <v>2.7157283950617201</v>
      </c>
      <c r="H5">
        <v>0</v>
      </c>
      <c r="I5">
        <v>0</v>
      </c>
      <c r="J5">
        <v>10</v>
      </c>
      <c r="L5" t="s">
        <v>3</v>
      </c>
      <c r="M5">
        <f>SUMIF(A:A, "Group4", B:B)</f>
        <v>120</v>
      </c>
      <c r="N5">
        <f>SUMIF(A:A, "Group4", C:C)</f>
        <v>22</v>
      </c>
      <c r="O5">
        <f t="shared" si="0"/>
        <v>0.18333333333333332</v>
      </c>
      <c r="P5">
        <f>SUMIF(A:A, "Group4", E:E)</f>
        <v>10713.966</v>
      </c>
      <c r="Q5">
        <f>SUMIF(A:A, "Group4", F:F)</f>
        <v>3946</v>
      </c>
      <c r="R5" s="2">
        <f t="shared" si="1"/>
        <v>2.7151459706031424</v>
      </c>
      <c r="S5">
        <f>SUMIF(A:A, "Group4", H:H)</f>
        <v>0</v>
      </c>
      <c r="T5">
        <f>SUMIF(A:A, "Group4", I:I)</f>
        <v>1</v>
      </c>
      <c r="U5">
        <f>SUMIF(A:A, "Group4", J:J)</f>
        <v>97</v>
      </c>
    </row>
    <row r="6" spans="1:21" x14ac:dyDescent="0.3">
      <c r="A6" t="s">
        <v>2</v>
      </c>
      <c r="B6">
        <v>12</v>
      </c>
      <c r="C6">
        <v>3</v>
      </c>
      <c r="D6">
        <v>0.25</v>
      </c>
      <c r="E6">
        <v>1471.9570000000001</v>
      </c>
      <c r="F6">
        <v>461</v>
      </c>
      <c r="G6">
        <v>3.1929652928416399</v>
      </c>
      <c r="H6">
        <v>0</v>
      </c>
      <c r="I6">
        <v>1</v>
      </c>
      <c r="J6">
        <v>8</v>
      </c>
      <c r="L6" t="s">
        <v>2</v>
      </c>
      <c r="M6">
        <f>SUMIF(A:A, "Group5", B:B)</f>
        <v>120</v>
      </c>
      <c r="N6">
        <f>SUMIF(A:A, "Group5", C:C)</f>
        <v>51</v>
      </c>
      <c r="O6">
        <f t="shared" si="0"/>
        <v>0.42499999999999999</v>
      </c>
      <c r="P6">
        <f>SUMIF(A:A, "Group5", E:E)</f>
        <v>14397.251999999989</v>
      </c>
      <c r="Q6">
        <f>SUMIF(A:A, "Group5", F:F)</f>
        <v>4264</v>
      </c>
      <c r="R6" s="2">
        <f t="shared" si="1"/>
        <v>3.3764662288930558</v>
      </c>
      <c r="S6">
        <f>SUMIF(A:A, "Group5", H:H)</f>
        <v>0</v>
      </c>
      <c r="T6">
        <f>SUMIF(A:A, "Group5", I:I)</f>
        <v>2</v>
      </c>
      <c r="U6">
        <f>SUMIF(A:A, "Group5", J:J)</f>
        <v>67</v>
      </c>
    </row>
    <row r="7" spans="1:21" x14ac:dyDescent="0.3">
      <c r="A7" t="s">
        <v>1</v>
      </c>
      <c r="B7">
        <v>12</v>
      </c>
      <c r="C7">
        <v>12</v>
      </c>
      <c r="D7">
        <v>1</v>
      </c>
      <c r="E7">
        <v>353.45400000000001</v>
      </c>
      <c r="F7">
        <v>342</v>
      </c>
      <c r="G7">
        <v>1.03349122807017</v>
      </c>
      <c r="H7">
        <v>0</v>
      </c>
      <c r="I7">
        <v>0</v>
      </c>
      <c r="J7">
        <v>0</v>
      </c>
      <c r="L7" t="s">
        <v>1</v>
      </c>
      <c r="M7">
        <f>SUMIF(A:A, "Group6", B:B)</f>
        <v>120</v>
      </c>
      <c r="N7">
        <f>SUMIF(A:A, "Group6", C:C)</f>
        <v>112</v>
      </c>
      <c r="O7">
        <f t="shared" si="0"/>
        <v>0.93333333333333335</v>
      </c>
      <c r="P7">
        <f>SUMIF(A:A, "Group6", E:E)</f>
        <v>4014.4769999999994</v>
      </c>
      <c r="Q7">
        <f>SUMIF(A:A, "Group6", F:F)</f>
        <v>3448</v>
      </c>
      <c r="R7" s="2">
        <f t="shared" si="1"/>
        <v>1.1642914733178653</v>
      </c>
      <c r="S7">
        <f>SUMIF(A:A, "Group6", H:H)</f>
        <v>0</v>
      </c>
      <c r="T7">
        <f>SUMIF(A:A, "Group6", I:I)</f>
        <v>0</v>
      </c>
      <c r="U7">
        <f>SUMIF(A:A, "Group6", J:J)</f>
        <v>8</v>
      </c>
    </row>
    <row r="8" spans="1:21" x14ac:dyDescent="0.3">
      <c r="A8" t="s">
        <v>0</v>
      </c>
      <c r="B8">
        <v>12</v>
      </c>
      <c r="C8">
        <v>7</v>
      </c>
      <c r="D8">
        <v>0.58333333333333304</v>
      </c>
      <c r="E8">
        <v>1345.87399999999</v>
      </c>
      <c r="F8">
        <v>384</v>
      </c>
      <c r="G8">
        <v>3.5048802083333301</v>
      </c>
      <c r="H8">
        <v>0</v>
      </c>
      <c r="I8">
        <v>0</v>
      </c>
      <c r="J8">
        <v>5</v>
      </c>
      <c r="L8" t="s">
        <v>0</v>
      </c>
      <c r="M8">
        <f>SUMIF(A:A, "Group100", B:B)</f>
        <v>120</v>
      </c>
      <c r="N8">
        <f>SUMIF(A:A, "Group100", C:C)</f>
        <v>67</v>
      </c>
      <c r="O8">
        <f t="shared" si="0"/>
        <v>0.55833333333333335</v>
      </c>
      <c r="P8">
        <f>SUMIF(A:A, "Group100", E:E)</f>
        <v>11953.269999999991</v>
      </c>
      <c r="Q8">
        <f>SUMIF(A:A, "Group100", F:F)</f>
        <v>3604</v>
      </c>
      <c r="R8" s="2">
        <f t="shared" si="1"/>
        <v>3.3166675915649253</v>
      </c>
      <c r="S8">
        <f>SUMIF(A:A, "Group100", H:H)</f>
        <v>0</v>
      </c>
      <c r="T8">
        <f>SUMIF(A:A, "Group100", I:I)</f>
        <v>0</v>
      </c>
      <c r="U8">
        <f>SUMIF(A:A, "Group100", J:J)</f>
        <v>53</v>
      </c>
    </row>
    <row r="10" spans="1:21" x14ac:dyDescent="0.3">
      <c r="A10" t="s">
        <v>6</v>
      </c>
      <c r="B10">
        <v>11</v>
      </c>
      <c r="C10">
        <v>9</v>
      </c>
      <c r="D10">
        <v>0.81818181818181801</v>
      </c>
      <c r="E10">
        <v>1988.3330000000001</v>
      </c>
      <c r="F10">
        <v>408</v>
      </c>
      <c r="G10">
        <v>4.8733651960784297</v>
      </c>
      <c r="H10">
        <v>0</v>
      </c>
      <c r="I10">
        <v>0</v>
      </c>
      <c r="J10">
        <v>2</v>
      </c>
    </row>
    <row r="11" spans="1:21" x14ac:dyDescent="0.3">
      <c r="A11" t="s">
        <v>5</v>
      </c>
      <c r="B11">
        <v>12</v>
      </c>
      <c r="C11">
        <v>1</v>
      </c>
      <c r="D11">
        <v>8.3333333333333301E-2</v>
      </c>
      <c r="E11">
        <v>1.4E-2</v>
      </c>
      <c r="F11">
        <v>362</v>
      </c>
      <c r="G11" s="1">
        <v>3.8674033149171202E-5</v>
      </c>
      <c r="H11">
        <v>0</v>
      </c>
      <c r="I11">
        <v>0</v>
      </c>
      <c r="J11">
        <v>11</v>
      </c>
    </row>
    <row r="12" spans="1:21" x14ac:dyDescent="0.3">
      <c r="A12" t="s">
        <v>3</v>
      </c>
      <c r="B12">
        <v>12</v>
      </c>
      <c r="C12">
        <v>2</v>
      </c>
      <c r="D12">
        <v>0.16666666666666599</v>
      </c>
      <c r="E12">
        <v>997.15300000000002</v>
      </c>
      <c r="F12">
        <v>369</v>
      </c>
      <c r="G12">
        <v>2.7023116531165301</v>
      </c>
      <c r="H12">
        <v>0</v>
      </c>
      <c r="I12">
        <v>0</v>
      </c>
      <c r="J12">
        <v>10</v>
      </c>
    </row>
    <row r="13" spans="1:21" x14ac:dyDescent="0.3">
      <c r="A13" t="s">
        <v>2</v>
      </c>
      <c r="B13">
        <v>12</v>
      </c>
      <c r="C13">
        <v>5</v>
      </c>
      <c r="D13">
        <v>0.41666666666666602</v>
      </c>
      <c r="E13">
        <v>1497.221</v>
      </c>
      <c r="F13">
        <v>397</v>
      </c>
      <c r="G13">
        <v>3.7713375314861399</v>
      </c>
      <c r="H13">
        <v>0</v>
      </c>
      <c r="I13">
        <v>0</v>
      </c>
      <c r="J13">
        <v>7</v>
      </c>
    </row>
    <row r="14" spans="1:21" x14ac:dyDescent="0.3">
      <c r="A14" t="s">
        <v>1</v>
      </c>
      <c r="B14">
        <v>12</v>
      </c>
      <c r="C14">
        <v>11</v>
      </c>
      <c r="D14">
        <v>0.91666666666666596</v>
      </c>
      <c r="E14">
        <v>380.76299999999998</v>
      </c>
      <c r="F14">
        <v>342</v>
      </c>
      <c r="G14">
        <v>1.11334210526315</v>
      </c>
      <c r="H14">
        <v>0</v>
      </c>
      <c r="I14">
        <v>0</v>
      </c>
      <c r="J14">
        <v>1</v>
      </c>
    </row>
    <row r="15" spans="1:21" x14ac:dyDescent="0.3">
      <c r="A15" t="s">
        <v>0</v>
      </c>
      <c r="B15">
        <v>12</v>
      </c>
      <c r="C15">
        <v>7</v>
      </c>
      <c r="D15">
        <v>0.58333333333333304</v>
      </c>
      <c r="E15">
        <v>1220.6759999999999</v>
      </c>
      <c r="F15">
        <v>359</v>
      </c>
      <c r="G15">
        <v>3.4002116991643399</v>
      </c>
      <c r="H15">
        <v>0</v>
      </c>
      <c r="I15">
        <v>0</v>
      </c>
      <c r="J15">
        <v>5</v>
      </c>
    </row>
    <row r="16" spans="1:21" x14ac:dyDescent="0.3">
      <c r="A16" t="s">
        <v>4</v>
      </c>
      <c r="B16">
        <v>11</v>
      </c>
      <c r="C16">
        <v>6</v>
      </c>
      <c r="D16">
        <v>0.54545454545454497</v>
      </c>
      <c r="E16">
        <v>1357.7360000000001</v>
      </c>
      <c r="F16">
        <v>320</v>
      </c>
      <c r="G16">
        <v>4.2429249999999996</v>
      </c>
      <c r="H16">
        <v>0</v>
      </c>
      <c r="I16">
        <v>0</v>
      </c>
      <c r="J16">
        <v>5</v>
      </c>
    </row>
    <row r="18" spans="1:10" x14ac:dyDescent="0.3">
      <c r="A18" t="s">
        <v>6</v>
      </c>
      <c r="B18">
        <v>12</v>
      </c>
      <c r="C18">
        <v>8</v>
      </c>
      <c r="D18">
        <v>0.66666666699999999</v>
      </c>
      <c r="E18">
        <v>2179.7800000000002</v>
      </c>
      <c r="F18">
        <v>447</v>
      </c>
      <c r="G18">
        <v>4.8764653239999998</v>
      </c>
      <c r="H18">
        <v>0</v>
      </c>
      <c r="I18">
        <v>0</v>
      </c>
      <c r="J18">
        <v>4</v>
      </c>
    </row>
    <row r="19" spans="1:10" x14ac:dyDescent="0.3">
      <c r="A19" t="s">
        <v>5</v>
      </c>
      <c r="B19">
        <v>12</v>
      </c>
      <c r="C19">
        <v>1</v>
      </c>
      <c r="D19">
        <v>8.3333332999999996E-2</v>
      </c>
      <c r="E19">
        <v>1.2E-2</v>
      </c>
      <c r="F19">
        <v>409</v>
      </c>
      <c r="G19" s="1">
        <v>2.9300000000000001E-5</v>
      </c>
      <c r="H19">
        <v>0</v>
      </c>
      <c r="I19">
        <v>0</v>
      </c>
      <c r="J19">
        <v>11</v>
      </c>
    </row>
    <row r="20" spans="1:10" x14ac:dyDescent="0.3">
      <c r="A20" t="s">
        <v>4</v>
      </c>
      <c r="B20">
        <v>12</v>
      </c>
      <c r="C20">
        <v>5</v>
      </c>
      <c r="D20">
        <v>0.41666666699999999</v>
      </c>
      <c r="E20">
        <v>1481.874</v>
      </c>
      <c r="F20">
        <v>346</v>
      </c>
      <c r="G20">
        <v>4.2828728319999998</v>
      </c>
      <c r="H20">
        <v>0</v>
      </c>
      <c r="I20">
        <v>0</v>
      </c>
      <c r="J20">
        <v>7</v>
      </c>
    </row>
    <row r="21" spans="1:10" x14ac:dyDescent="0.3">
      <c r="A21" t="s">
        <v>3</v>
      </c>
      <c r="B21">
        <v>12</v>
      </c>
      <c r="C21">
        <v>3</v>
      </c>
      <c r="D21">
        <v>0.25</v>
      </c>
      <c r="E21">
        <v>1009.189</v>
      </c>
      <c r="F21">
        <v>376</v>
      </c>
      <c r="G21">
        <v>2.684013298</v>
      </c>
      <c r="H21">
        <v>0</v>
      </c>
      <c r="I21">
        <v>0</v>
      </c>
      <c r="J21">
        <v>9</v>
      </c>
    </row>
    <row r="22" spans="1:10" x14ac:dyDescent="0.3">
      <c r="A22" t="s">
        <v>2</v>
      </c>
      <c r="B22">
        <v>12</v>
      </c>
      <c r="C22">
        <v>7</v>
      </c>
      <c r="D22">
        <v>0.58333333300000001</v>
      </c>
      <c r="E22">
        <v>1400.194</v>
      </c>
      <c r="F22">
        <v>395</v>
      </c>
      <c r="G22">
        <v>3.5447949369999998</v>
      </c>
      <c r="H22">
        <v>0</v>
      </c>
      <c r="I22">
        <v>0</v>
      </c>
      <c r="J22">
        <v>5</v>
      </c>
    </row>
    <row r="23" spans="1:10" x14ac:dyDescent="0.3">
      <c r="A23" t="s">
        <v>1</v>
      </c>
      <c r="B23">
        <v>12</v>
      </c>
      <c r="C23">
        <v>11</v>
      </c>
      <c r="D23">
        <v>0.91666666699999999</v>
      </c>
      <c r="E23">
        <v>394.44099999999997</v>
      </c>
      <c r="F23">
        <v>329</v>
      </c>
      <c r="G23">
        <v>1.198908815</v>
      </c>
      <c r="H23">
        <v>0</v>
      </c>
      <c r="I23">
        <v>0</v>
      </c>
      <c r="J23">
        <v>1</v>
      </c>
    </row>
    <row r="24" spans="1:10" x14ac:dyDescent="0.3">
      <c r="A24" t="s">
        <v>0</v>
      </c>
      <c r="B24">
        <v>12</v>
      </c>
      <c r="C24">
        <v>7</v>
      </c>
      <c r="D24">
        <v>0.58333333300000001</v>
      </c>
      <c r="E24">
        <v>1239.528</v>
      </c>
      <c r="F24">
        <v>381</v>
      </c>
      <c r="G24">
        <v>3.2533543310000002</v>
      </c>
      <c r="H24">
        <v>0</v>
      </c>
      <c r="I24">
        <v>0</v>
      </c>
      <c r="J24">
        <v>5</v>
      </c>
    </row>
    <row r="26" spans="1:10" x14ac:dyDescent="0.3">
      <c r="A26" t="s">
        <v>6</v>
      </c>
      <c r="B26">
        <v>11</v>
      </c>
      <c r="C26">
        <v>6</v>
      </c>
      <c r="D26">
        <v>0.54545454500000001</v>
      </c>
      <c r="E26">
        <v>1889.7660000000001</v>
      </c>
      <c r="F26">
        <v>392</v>
      </c>
      <c r="G26">
        <v>4.8208316330000001</v>
      </c>
      <c r="H26">
        <v>0</v>
      </c>
      <c r="I26">
        <v>0</v>
      </c>
      <c r="J26">
        <v>5</v>
      </c>
    </row>
    <row r="27" spans="1:10" x14ac:dyDescent="0.3">
      <c r="A27" t="s">
        <v>5</v>
      </c>
      <c r="B27">
        <v>12</v>
      </c>
      <c r="C27">
        <v>2</v>
      </c>
      <c r="D27">
        <v>0.16666666699999999</v>
      </c>
      <c r="E27">
        <v>1.4999999999999999E-2</v>
      </c>
      <c r="F27">
        <v>448</v>
      </c>
      <c r="G27" s="1">
        <v>3.3500000000000001E-5</v>
      </c>
      <c r="H27">
        <v>0</v>
      </c>
      <c r="I27">
        <v>0</v>
      </c>
      <c r="J27">
        <v>10</v>
      </c>
    </row>
    <row r="28" spans="1:10" x14ac:dyDescent="0.3">
      <c r="A28" t="s">
        <v>3</v>
      </c>
      <c r="B28">
        <v>12</v>
      </c>
      <c r="C28">
        <v>1</v>
      </c>
      <c r="D28">
        <v>8.3333332999999996E-2</v>
      </c>
      <c r="E28">
        <v>1166.095</v>
      </c>
      <c r="F28">
        <v>436</v>
      </c>
      <c r="G28">
        <v>2.6745298169999998</v>
      </c>
      <c r="H28">
        <v>0</v>
      </c>
      <c r="I28">
        <v>0</v>
      </c>
      <c r="J28">
        <v>11</v>
      </c>
    </row>
    <row r="29" spans="1:10" x14ac:dyDescent="0.3">
      <c r="A29" t="s">
        <v>2</v>
      </c>
      <c r="B29">
        <v>12</v>
      </c>
      <c r="C29">
        <v>6</v>
      </c>
      <c r="D29">
        <v>0.5</v>
      </c>
      <c r="E29">
        <v>1316.316</v>
      </c>
      <c r="F29">
        <v>456</v>
      </c>
      <c r="G29">
        <v>2.8866578949999999</v>
      </c>
      <c r="H29">
        <v>0</v>
      </c>
      <c r="I29">
        <v>0</v>
      </c>
      <c r="J29">
        <v>6</v>
      </c>
    </row>
    <row r="30" spans="1:10" x14ac:dyDescent="0.3">
      <c r="A30" t="s">
        <v>1</v>
      </c>
      <c r="B30">
        <v>12</v>
      </c>
      <c r="C30">
        <v>11</v>
      </c>
      <c r="D30">
        <v>0.91666666699999999</v>
      </c>
      <c r="E30">
        <v>386.55500000000001</v>
      </c>
      <c r="F30">
        <v>348</v>
      </c>
      <c r="G30">
        <v>1.1107902300000001</v>
      </c>
      <c r="H30">
        <v>0</v>
      </c>
      <c r="I30">
        <v>0</v>
      </c>
      <c r="J30">
        <v>1</v>
      </c>
    </row>
    <row r="31" spans="1:10" x14ac:dyDescent="0.3">
      <c r="A31" t="s">
        <v>0</v>
      </c>
      <c r="B31">
        <v>12</v>
      </c>
      <c r="C31">
        <v>6</v>
      </c>
      <c r="D31">
        <v>0.5</v>
      </c>
      <c r="E31">
        <v>1001.974</v>
      </c>
      <c r="F31">
        <v>331</v>
      </c>
      <c r="G31">
        <v>3.027111782</v>
      </c>
      <c r="H31">
        <v>0</v>
      </c>
      <c r="I31">
        <v>0</v>
      </c>
      <c r="J31">
        <v>6</v>
      </c>
    </row>
    <row r="32" spans="1:10" x14ac:dyDescent="0.3">
      <c r="A32" t="s">
        <v>4</v>
      </c>
      <c r="B32">
        <v>11</v>
      </c>
      <c r="C32">
        <v>9</v>
      </c>
      <c r="D32">
        <v>0.81818181800000001</v>
      </c>
      <c r="E32">
        <v>1415.6690000000001</v>
      </c>
      <c r="F32">
        <v>336</v>
      </c>
      <c r="G32">
        <v>4.2133005949999998</v>
      </c>
      <c r="H32">
        <v>0</v>
      </c>
      <c r="I32">
        <v>0</v>
      </c>
      <c r="J32">
        <v>2</v>
      </c>
    </row>
    <row r="34" spans="1:10" x14ac:dyDescent="0.3">
      <c r="A34" t="s">
        <v>6</v>
      </c>
      <c r="B34">
        <v>12</v>
      </c>
      <c r="C34">
        <v>8</v>
      </c>
      <c r="D34">
        <v>0.66666666699999999</v>
      </c>
      <c r="E34">
        <v>2187.895</v>
      </c>
      <c r="F34">
        <v>450</v>
      </c>
      <c r="G34">
        <v>4.861988889</v>
      </c>
      <c r="H34">
        <v>0</v>
      </c>
      <c r="I34">
        <v>0</v>
      </c>
      <c r="J34">
        <v>4</v>
      </c>
    </row>
    <row r="35" spans="1:10" x14ac:dyDescent="0.3">
      <c r="A35" t="s">
        <v>5</v>
      </c>
      <c r="B35">
        <v>12</v>
      </c>
      <c r="C35">
        <v>1</v>
      </c>
      <c r="D35">
        <v>8.3333332999999996E-2</v>
      </c>
      <c r="E35">
        <v>1.2999999999999999E-2</v>
      </c>
      <c r="F35">
        <v>389</v>
      </c>
      <c r="G35" s="1">
        <v>3.3399999999999999E-5</v>
      </c>
      <c r="H35">
        <v>0</v>
      </c>
      <c r="I35">
        <v>0</v>
      </c>
      <c r="J35">
        <v>11</v>
      </c>
    </row>
    <row r="36" spans="1:10" x14ac:dyDescent="0.3">
      <c r="A36" t="s">
        <v>4</v>
      </c>
      <c r="B36">
        <v>12</v>
      </c>
      <c r="C36">
        <v>6</v>
      </c>
      <c r="D36">
        <v>0.5</v>
      </c>
      <c r="E36">
        <v>1513.7619999999999</v>
      </c>
      <c r="F36">
        <v>356</v>
      </c>
      <c r="G36">
        <v>4.2521404489999997</v>
      </c>
      <c r="H36">
        <v>0</v>
      </c>
      <c r="I36">
        <v>0</v>
      </c>
      <c r="J36">
        <v>6</v>
      </c>
    </row>
    <row r="37" spans="1:10" x14ac:dyDescent="0.3">
      <c r="A37" t="s">
        <v>3</v>
      </c>
      <c r="B37">
        <v>12</v>
      </c>
      <c r="C37">
        <v>3</v>
      </c>
      <c r="D37">
        <v>0.25</v>
      </c>
      <c r="E37">
        <v>981.74199999999996</v>
      </c>
      <c r="F37">
        <v>391</v>
      </c>
      <c r="G37">
        <v>2.5108491050000001</v>
      </c>
      <c r="H37">
        <v>0</v>
      </c>
      <c r="I37">
        <v>0</v>
      </c>
      <c r="J37">
        <v>9</v>
      </c>
    </row>
    <row r="38" spans="1:10" x14ac:dyDescent="0.3">
      <c r="A38" t="s">
        <v>2</v>
      </c>
      <c r="B38">
        <v>12</v>
      </c>
      <c r="C38">
        <v>6</v>
      </c>
      <c r="D38">
        <v>0.5</v>
      </c>
      <c r="E38">
        <v>1556.1759999999999</v>
      </c>
      <c r="F38">
        <v>385</v>
      </c>
      <c r="G38">
        <v>4.0420155839999996</v>
      </c>
      <c r="H38">
        <v>0</v>
      </c>
      <c r="I38">
        <v>1</v>
      </c>
      <c r="J38">
        <v>5</v>
      </c>
    </row>
    <row r="39" spans="1:10" x14ac:dyDescent="0.3">
      <c r="A39" t="s">
        <v>1</v>
      </c>
      <c r="B39">
        <v>12</v>
      </c>
      <c r="C39">
        <v>12</v>
      </c>
      <c r="D39">
        <v>1</v>
      </c>
      <c r="E39">
        <v>473.39100000000002</v>
      </c>
      <c r="F39">
        <v>365</v>
      </c>
      <c r="G39">
        <v>1.296961644</v>
      </c>
      <c r="H39">
        <v>0</v>
      </c>
      <c r="I39">
        <v>0</v>
      </c>
      <c r="J39">
        <v>0</v>
      </c>
    </row>
    <row r="40" spans="1:10" x14ac:dyDescent="0.3">
      <c r="A40" t="s">
        <v>0</v>
      </c>
      <c r="B40">
        <v>12</v>
      </c>
      <c r="C40">
        <v>6</v>
      </c>
      <c r="D40">
        <v>0.5</v>
      </c>
      <c r="E40">
        <v>1147.28</v>
      </c>
      <c r="F40">
        <v>336</v>
      </c>
      <c r="G40">
        <v>3.4145238099999999</v>
      </c>
      <c r="H40">
        <v>0</v>
      </c>
      <c r="I40">
        <v>0</v>
      </c>
      <c r="J40">
        <v>6</v>
      </c>
    </row>
    <row r="42" spans="1:10" x14ac:dyDescent="0.3">
      <c r="A42" t="s">
        <v>6</v>
      </c>
      <c r="B42">
        <v>12</v>
      </c>
      <c r="C42">
        <v>9</v>
      </c>
      <c r="D42">
        <v>0.75</v>
      </c>
      <c r="E42">
        <v>2232.9520000000002</v>
      </c>
      <c r="F42">
        <v>459</v>
      </c>
      <c r="G42">
        <v>4.8648191719999998</v>
      </c>
      <c r="H42">
        <v>0</v>
      </c>
      <c r="I42">
        <v>0</v>
      </c>
      <c r="J42">
        <v>3</v>
      </c>
    </row>
    <row r="43" spans="1:10" x14ac:dyDescent="0.3">
      <c r="A43" t="s">
        <v>5</v>
      </c>
      <c r="B43">
        <v>12</v>
      </c>
      <c r="C43">
        <v>1</v>
      </c>
      <c r="D43">
        <v>8.3333332999999996E-2</v>
      </c>
      <c r="E43">
        <v>1.2E-2</v>
      </c>
      <c r="F43">
        <v>380</v>
      </c>
      <c r="G43" s="1">
        <v>3.1600000000000002E-5</v>
      </c>
      <c r="H43">
        <v>0</v>
      </c>
      <c r="I43">
        <v>0</v>
      </c>
      <c r="J43">
        <v>11</v>
      </c>
    </row>
    <row r="44" spans="1:10" x14ac:dyDescent="0.3">
      <c r="A44" t="s">
        <v>4</v>
      </c>
      <c r="B44">
        <v>12</v>
      </c>
      <c r="C44">
        <v>8</v>
      </c>
      <c r="D44">
        <v>0.66666666699999999</v>
      </c>
      <c r="E44">
        <v>1477.0809999999999</v>
      </c>
      <c r="F44">
        <v>355</v>
      </c>
      <c r="G44">
        <v>4.1607915489999998</v>
      </c>
      <c r="H44">
        <v>0</v>
      </c>
      <c r="I44">
        <v>0</v>
      </c>
      <c r="J44">
        <v>4</v>
      </c>
    </row>
    <row r="45" spans="1:10" x14ac:dyDescent="0.3">
      <c r="A45" t="s">
        <v>3</v>
      </c>
      <c r="B45">
        <v>12</v>
      </c>
      <c r="C45">
        <v>1</v>
      </c>
      <c r="D45">
        <v>8.3333332999999996E-2</v>
      </c>
      <c r="E45">
        <v>1015.0940000000001</v>
      </c>
      <c r="F45">
        <v>385</v>
      </c>
      <c r="G45">
        <v>2.636607792</v>
      </c>
      <c r="H45">
        <v>0</v>
      </c>
      <c r="I45">
        <v>0</v>
      </c>
      <c r="J45">
        <v>11</v>
      </c>
    </row>
    <row r="46" spans="1:10" x14ac:dyDescent="0.3">
      <c r="A46" t="s">
        <v>2</v>
      </c>
      <c r="B46">
        <v>12</v>
      </c>
      <c r="C46">
        <v>5</v>
      </c>
      <c r="D46">
        <v>0.41666666699999999</v>
      </c>
      <c r="E46">
        <v>1447.0360000000001</v>
      </c>
      <c r="F46">
        <v>434</v>
      </c>
      <c r="G46">
        <v>3.334184332</v>
      </c>
      <c r="H46">
        <v>0</v>
      </c>
      <c r="I46">
        <v>0</v>
      </c>
      <c r="J46">
        <v>7</v>
      </c>
    </row>
    <row r="47" spans="1:10" x14ac:dyDescent="0.3">
      <c r="A47" t="s">
        <v>1</v>
      </c>
      <c r="B47">
        <v>12</v>
      </c>
      <c r="C47">
        <v>12</v>
      </c>
      <c r="D47">
        <v>1</v>
      </c>
      <c r="E47">
        <v>386.084</v>
      </c>
      <c r="F47">
        <v>338</v>
      </c>
      <c r="G47">
        <v>1.1422603549999999</v>
      </c>
      <c r="H47">
        <v>0</v>
      </c>
      <c r="I47">
        <v>0</v>
      </c>
      <c r="J47">
        <v>0</v>
      </c>
    </row>
    <row r="48" spans="1:10" x14ac:dyDescent="0.3">
      <c r="A48" t="s">
        <v>0</v>
      </c>
      <c r="B48">
        <v>12</v>
      </c>
      <c r="C48">
        <v>6</v>
      </c>
      <c r="D48">
        <v>0.5</v>
      </c>
      <c r="E48">
        <v>1302.106</v>
      </c>
      <c r="F48">
        <v>369</v>
      </c>
      <c r="G48">
        <v>3.5287425469999998</v>
      </c>
      <c r="H48">
        <v>0</v>
      </c>
      <c r="I48">
        <v>0</v>
      </c>
      <c r="J48">
        <v>6</v>
      </c>
    </row>
    <row r="50" spans="1:10" x14ac:dyDescent="0.3">
      <c r="A50" t="s">
        <v>6</v>
      </c>
      <c r="B50">
        <v>11</v>
      </c>
      <c r="C50">
        <v>8</v>
      </c>
      <c r="D50">
        <v>0.72727272727272696</v>
      </c>
      <c r="E50">
        <v>1973.375</v>
      </c>
      <c r="F50">
        <v>406</v>
      </c>
      <c r="G50">
        <v>4.8605295566502402</v>
      </c>
      <c r="H50">
        <v>0</v>
      </c>
      <c r="I50">
        <v>0</v>
      </c>
      <c r="J50">
        <v>3</v>
      </c>
    </row>
    <row r="51" spans="1:10" x14ac:dyDescent="0.3">
      <c r="A51" t="s">
        <v>5</v>
      </c>
      <c r="B51">
        <v>12</v>
      </c>
      <c r="C51">
        <v>1</v>
      </c>
      <c r="D51">
        <v>8.3333333333333301E-2</v>
      </c>
      <c r="E51">
        <v>1.39999999999999E-2</v>
      </c>
      <c r="F51">
        <v>399</v>
      </c>
      <c r="G51" s="1">
        <v>3.5087719298245598E-5</v>
      </c>
      <c r="H51">
        <v>0</v>
      </c>
      <c r="I51">
        <v>0</v>
      </c>
      <c r="J51">
        <v>11</v>
      </c>
    </row>
    <row r="52" spans="1:10" x14ac:dyDescent="0.3">
      <c r="A52" t="s">
        <v>3</v>
      </c>
      <c r="B52">
        <v>12</v>
      </c>
      <c r="C52">
        <v>3</v>
      </c>
      <c r="D52">
        <v>0.25</v>
      </c>
      <c r="E52">
        <v>1089.4970000000001</v>
      </c>
      <c r="F52">
        <v>398</v>
      </c>
      <c r="G52">
        <v>2.7374296482411999</v>
      </c>
      <c r="H52">
        <v>0</v>
      </c>
      <c r="I52">
        <v>0</v>
      </c>
      <c r="J52">
        <v>9</v>
      </c>
    </row>
    <row r="53" spans="1:10" x14ac:dyDescent="0.3">
      <c r="A53" t="s">
        <v>2</v>
      </c>
      <c r="B53">
        <v>12</v>
      </c>
      <c r="C53">
        <v>5</v>
      </c>
      <c r="D53">
        <v>0.41666666666666602</v>
      </c>
      <c r="E53">
        <v>1549.93</v>
      </c>
      <c r="F53">
        <v>434</v>
      </c>
      <c r="G53">
        <v>3.5712672811059898</v>
      </c>
      <c r="H53">
        <v>0</v>
      </c>
      <c r="I53">
        <v>0</v>
      </c>
      <c r="J53">
        <v>7</v>
      </c>
    </row>
    <row r="54" spans="1:10" x14ac:dyDescent="0.3">
      <c r="A54" t="s">
        <v>1</v>
      </c>
      <c r="B54">
        <v>12</v>
      </c>
      <c r="C54">
        <v>11</v>
      </c>
      <c r="D54">
        <v>0.91666666666666596</v>
      </c>
      <c r="E54">
        <v>383.14600000000002</v>
      </c>
      <c r="F54">
        <v>347</v>
      </c>
      <c r="G54">
        <v>1.1041671469740599</v>
      </c>
      <c r="H54">
        <v>0</v>
      </c>
      <c r="I54">
        <v>0</v>
      </c>
      <c r="J54">
        <v>1</v>
      </c>
    </row>
    <row r="55" spans="1:10" x14ac:dyDescent="0.3">
      <c r="A55" t="s">
        <v>0</v>
      </c>
      <c r="B55">
        <v>12</v>
      </c>
      <c r="C55">
        <v>7</v>
      </c>
      <c r="D55">
        <v>0.58333333333333304</v>
      </c>
      <c r="E55">
        <v>1151.258</v>
      </c>
      <c r="F55">
        <v>345</v>
      </c>
      <c r="G55">
        <v>3.3369797101449201</v>
      </c>
      <c r="H55">
        <v>0</v>
      </c>
      <c r="I55">
        <v>0</v>
      </c>
      <c r="J55">
        <v>5</v>
      </c>
    </row>
    <row r="56" spans="1:10" x14ac:dyDescent="0.3">
      <c r="A56" t="s">
        <v>4</v>
      </c>
      <c r="B56">
        <v>11</v>
      </c>
      <c r="C56">
        <v>6</v>
      </c>
      <c r="D56">
        <v>0.54545454545454497</v>
      </c>
      <c r="E56">
        <v>1568.4680000000001</v>
      </c>
      <c r="F56">
        <v>373</v>
      </c>
      <c r="G56">
        <v>4.2050080428954404</v>
      </c>
      <c r="H56">
        <v>0</v>
      </c>
      <c r="I56">
        <v>0</v>
      </c>
      <c r="J56">
        <v>5</v>
      </c>
    </row>
    <row r="58" spans="1:10" x14ac:dyDescent="0.3">
      <c r="A58" t="s">
        <v>6</v>
      </c>
      <c r="B58">
        <v>12</v>
      </c>
      <c r="C58">
        <v>8</v>
      </c>
      <c r="D58">
        <v>0.66666666666666596</v>
      </c>
      <c r="E58">
        <v>1977.934</v>
      </c>
      <c r="F58">
        <v>408</v>
      </c>
      <c r="G58">
        <v>4.8478774509803904</v>
      </c>
      <c r="H58">
        <v>0</v>
      </c>
      <c r="I58">
        <v>0</v>
      </c>
      <c r="J58">
        <v>4</v>
      </c>
    </row>
    <row r="59" spans="1:10" x14ac:dyDescent="0.3">
      <c r="A59" t="s">
        <v>5</v>
      </c>
      <c r="B59">
        <v>12</v>
      </c>
      <c r="C59">
        <v>1</v>
      </c>
      <c r="D59">
        <v>8.3333333333333301E-2</v>
      </c>
      <c r="E59">
        <v>1.6E-2</v>
      </c>
      <c r="F59">
        <v>412</v>
      </c>
      <c r="G59" s="1">
        <v>3.8834951456310597E-5</v>
      </c>
      <c r="H59">
        <v>0</v>
      </c>
      <c r="I59">
        <v>0</v>
      </c>
      <c r="J59">
        <v>11</v>
      </c>
    </row>
    <row r="60" spans="1:10" x14ac:dyDescent="0.3">
      <c r="A60" t="s">
        <v>4</v>
      </c>
      <c r="B60">
        <v>12</v>
      </c>
      <c r="C60">
        <v>9</v>
      </c>
      <c r="D60">
        <v>0.75</v>
      </c>
      <c r="E60">
        <v>1551.2660000000001</v>
      </c>
      <c r="F60">
        <v>355</v>
      </c>
      <c r="G60">
        <v>4.3697633802816904</v>
      </c>
      <c r="H60">
        <v>0</v>
      </c>
      <c r="I60">
        <v>0</v>
      </c>
      <c r="J60">
        <v>3</v>
      </c>
    </row>
    <row r="61" spans="1:10" x14ac:dyDescent="0.3">
      <c r="A61" t="s">
        <v>3</v>
      </c>
      <c r="B61">
        <v>12</v>
      </c>
      <c r="C61">
        <v>1</v>
      </c>
      <c r="D61">
        <v>8.3333333333333301E-2</v>
      </c>
      <c r="E61">
        <v>1052.703</v>
      </c>
      <c r="F61">
        <v>384</v>
      </c>
      <c r="G61">
        <v>2.7414140625000001</v>
      </c>
      <c r="H61">
        <v>0</v>
      </c>
      <c r="I61">
        <v>0</v>
      </c>
      <c r="J61">
        <v>11</v>
      </c>
    </row>
    <row r="62" spans="1:10" x14ac:dyDescent="0.3">
      <c r="A62" t="s">
        <v>2</v>
      </c>
      <c r="B62">
        <v>12</v>
      </c>
      <c r="C62">
        <v>5</v>
      </c>
      <c r="D62">
        <v>0.41666666666666602</v>
      </c>
      <c r="E62">
        <v>1337.93199999999</v>
      </c>
      <c r="F62">
        <v>440</v>
      </c>
      <c r="G62">
        <v>3.0407545454545399</v>
      </c>
      <c r="H62">
        <v>0</v>
      </c>
      <c r="I62">
        <v>0</v>
      </c>
      <c r="J62">
        <v>7</v>
      </c>
    </row>
    <row r="63" spans="1:10" x14ac:dyDescent="0.3">
      <c r="A63" t="s">
        <v>1</v>
      </c>
      <c r="B63">
        <v>12</v>
      </c>
      <c r="C63">
        <v>11</v>
      </c>
      <c r="D63">
        <v>0.91666666666666596</v>
      </c>
      <c r="E63">
        <v>379.93699999999899</v>
      </c>
      <c r="F63">
        <v>337</v>
      </c>
      <c r="G63">
        <v>1.12740949554896</v>
      </c>
      <c r="H63">
        <v>0</v>
      </c>
      <c r="I63">
        <v>0</v>
      </c>
      <c r="J63">
        <v>1</v>
      </c>
    </row>
    <row r="64" spans="1:10" x14ac:dyDescent="0.3">
      <c r="A64" t="s">
        <v>0</v>
      </c>
      <c r="B64">
        <v>12</v>
      </c>
      <c r="C64">
        <v>7</v>
      </c>
      <c r="D64">
        <v>0.58333333333333304</v>
      </c>
      <c r="E64">
        <v>1243.0530000000001</v>
      </c>
      <c r="F64">
        <v>402</v>
      </c>
      <c r="G64">
        <v>3.0921716417910399</v>
      </c>
      <c r="H64">
        <v>0</v>
      </c>
      <c r="I64">
        <v>0</v>
      </c>
      <c r="J64">
        <v>5</v>
      </c>
    </row>
    <row r="66" spans="1:10" x14ac:dyDescent="0.3">
      <c r="A66" t="s">
        <v>6</v>
      </c>
      <c r="B66">
        <v>11</v>
      </c>
      <c r="C66">
        <v>10</v>
      </c>
      <c r="D66">
        <v>0.909090909</v>
      </c>
      <c r="E66">
        <v>2175.444</v>
      </c>
      <c r="F66">
        <v>446</v>
      </c>
      <c r="G66">
        <v>4.8776771300000004</v>
      </c>
      <c r="H66">
        <v>0</v>
      </c>
      <c r="I66">
        <v>0</v>
      </c>
      <c r="J66">
        <v>1</v>
      </c>
    </row>
    <row r="67" spans="1:10" x14ac:dyDescent="0.3">
      <c r="A67" t="s">
        <v>5</v>
      </c>
      <c r="B67">
        <v>12</v>
      </c>
      <c r="C67">
        <v>2</v>
      </c>
      <c r="D67">
        <v>0.16666666699999999</v>
      </c>
      <c r="E67">
        <v>1.4999999999999999E-2</v>
      </c>
      <c r="F67">
        <v>446</v>
      </c>
      <c r="G67" s="1">
        <v>3.3599999999999997E-5</v>
      </c>
      <c r="H67">
        <v>0</v>
      </c>
      <c r="I67">
        <v>0</v>
      </c>
      <c r="J67">
        <v>10</v>
      </c>
    </row>
    <row r="68" spans="1:10" x14ac:dyDescent="0.3">
      <c r="A68" t="s">
        <v>3</v>
      </c>
      <c r="B68">
        <v>12</v>
      </c>
      <c r="C68">
        <v>2</v>
      </c>
      <c r="D68">
        <v>0.16666666699999999</v>
      </c>
      <c r="E68">
        <v>1297.7670000000001</v>
      </c>
      <c r="F68">
        <v>404</v>
      </c>
      <c r="G68">
        <v>3.2122945540000001</v>
      </c>
      <c r="H68">
        <v>0</v>
      </c>
      <c r="I68">
        <v>1</v>
      </c>
      <c r="J68">
        <v>9</v>
      </c>
    </row>
    <row r="69" spans="1:10" x14ac:dyDescent="0.3">
      <c r="A69" t="s">
        <v>2</v>
      </c>
      <c r="B69">
        <v>12</v>
      </c>
      <c r="C69">
        <v>5</v>
      </c>
      <c r="D69">
        <v>0.41666666699999999</v>
      </c>
      <c r="E69">
        <v>1389.7439999999999</v>
      </c>
      <c r="F69">
        <v>398</v>
      </c>
      <c r="G69">
        <v>3.4918190949999999</v>
      </c>
      <c r="H69">
        <v>0</v>
      </c>
      <c r="I69">
        <v>0</v>
      </c>
      <c r="J69">
        <v>7</v>
      </c>
    </row>
    <row r="70" spans="1:10" x14ac:dyDescent="0.3">
      <c r="A70" t="s">
        <v>1</v>
      </c>
      <c r="B70">
        <v>12</v>
      </c>
      <c r="C70">
        <v>9</v>
      </c>
      <c r="D70">
        <v>0.75</v>
      </c>
      <c r="E70">
        <v>459.22300000000001</v>
      </c>
      <c r="F70">
        <v>365</v>
      </c>
      <c r="G70">
        <v>1.2581452049999999</v>
      </c>
      <c r="H70">
        <v>0</v>
      </c>
      <c r="I70">
        <v>0</v>
      </c>
      <c r="J70">
        <v>3</v>
      </c>
    </row>
    <row r="71" spans="1:10" x14ac:dyDescent="0.3">
      <c r="A71" t="s">
        <v>0</v>
      </c>
      <c r="B71">
        <v>12</v>
      </c>
      <c r="C71">
        <v>7</v>
      </c>
      <c r="D71">
        <v>0.58333333300000001</v>
      </c>
      <c r="E71">
        <v>1139.268</v>
      </c>
      <c r="F71">
        <v>355</v>
      </c>
      <c r="G71">
        <v>3.2092056339999999</v>
      </c>
      <c r="H71">
        <v>0</v>
      </c>
      <c r="I71">
        <v>0</v>
      </c>
      <c r="J71">
        <v>5</v>
      </c>
    </row>
    <row r="72" spans="1:10" x14ac:dyDescent="0.3">
      <c r="A72" t="s">
        <v>4</v>
      </c>
      <c r="B72">
        <v>11</v>
      </c>
      <c r="C72">
        <v>6</v>
      </c>
      <c r="D72">
        <v>0.54545454500000001</v>
      </c>
      <c r="E72">
        <v>1476.095</v>
      </c>
      <c r="F72">
        <v>306</v>
      </c>
      <c r="G72">
        <v>4.8238398690000004</v>
      </c>
      <c r="H72">
        <v>0</v>
      </c>
      <c r="I72">
        <v>1</v>
      </c>
      <c r="J72">
        <v>4</v>
      </c>
    </row>
    <row r="74" spans="1:10" x14ac:dyDescent="0.3">
      <c r="A74" t="s">
        <v>6</v>
      </c>
      <c r="B74">
        <v>11</v>
      </c>
      <c r="C74">
        <v>6</v>
      </c>
      <c r="D74">
        <v>0.54545454500000001</v>
      </c>
      <c r="E74">
        <v>1757.086</v>
      </c>
      <c r="F74">
        <v>362</v>
      </c>
      <c r="G74">
        <v>4.853828729</v>
      </c>
      <c r="H74">
        <v>1</v>
      </c>
      <c r="I74">
        <v>0</v>
      </c>
      <c r="J74">
        <v>4</v>
      </c>
    </row>
    <row r="75" spans="1:10" x14ac:dyDescent="0.3">
      <c r="A75" t="s">
        <v>5</v>
      </c>
      <c r="B75">
        <v>12</v>
      </c>
      <c r="C75">
        <v>1</v>
      </c>
      <c r="D75">
        <v>8.3333332999999996E-2</v>
      </c>
      <c r="E75">
        <v>2.1000000000000001E-2</v>
      </c>
      <c r="F75">
        <v>463</v>
      </c>
      <c r="G75" s="1">
        <v>4.5399999999999999E-5</v>
      </c>
      <c r="H75">
        <v>0</v>
      </c>
      <c r="I75">
        <v>0</v>
      </c>
      <c r="J75">
        <v>11</v>
      </c>
    </row>
    <row r="76" spans="1:10" x14ac:dyDescent="0.3">
      <c r="A76" t="s">
        <v>3</v>
      </c>
      <c r="B76">
        <v>12</v>
      </c>
      <c r="C76">
        <v>4</v>
      </c>
      <c r="D76">
        <v>0.33333333300000001</v>
      </c>
      <c r="E76">
        <v>1004.856</v>
      </c>
      <c r="F76">
        <v>398</v>
      </c>
      <c r="G76">
        <v>2.5247638189999999</v>
      </c>
      <c r="H76">
        <v>0</v>
      </c>
      <c r="I76">
        <v>0</v>
      </c>
      <c r="J76">
        <v>8</v>
      </c>
    </row>
    <row r="77" spans="1:10" x14ac:dyDescent="0.3">
      <c r="A77" t="s">
        <v>2</v>
      </c>
      <c r="B77">
        <v>12</v>
      </c>
      <c r="C77">
        <v>4</v>
      </c>
      <c r="D77">
        <v>0.33333333300000001</v>
      </c>
      <c r="E77">
        <v>1430.7460000000001</v>
      </c>
      <c r="F77">
        <v>464</v>
      </c>
      <c r="G77">
        <v>3.0835043099999999</v>
      </c>
      <c r="H77">
        <v>0</v>
      </c>
      <c r="I77">
        <v>0</v>
      </c>
      <c r="J77">
        <v>8</v>
      </c>
    </row>
    <row r="78" spans="1:10" x14ac:dyDescent="0.3">
      <c r="A78" t="s">
        <v>1</v>
      </c>
      <c r="B78">
        <v>12</v>
      </c>
      <c r="C78">
        <v>12</v>
      </c>
      <c r="D78">
        <v>1</v>
      </c>
      <c r="E78">
        <v>417.483</v>
      </c>
      <c r="F78">
        <v>335</v>
      </c>
      <c r="G78">
        <v>1.2462179099999999</v>
      </c>
      <c r="H78">
        <v>0</v>
      </c>
      <c r="I78">
        <v>0</v>
      </c>
      <c r="J78">
        <v>0</v>
      </c>
    </row>
    <row r="79" spans="1:10" x14ac:dyDescent="0.3">
      <c r="A79" t="s">
        <v>0</v>
      </c>
      <c r="B79">
        <v>12</v>
      </c>
      <c r="C79">
        <v>7</v>
      </c>
      <c r="D79">
        <v>0.58333333300000001</v>
      </c>
      <c r="E79">
        <v>1162.2529999999999</v>
      </c>
      <c r="F79">
        <v>342</v>
      </c>
      <c r="G79">
        <v>3.3984005850000001</v>
      </c>
      <c r="H79">
        <v>0</v>
      </c>
      <c r="I79">
        <v>0</v>
      </c>
      <c r="J79">
        <v>5</v>
      </c>
    </row>
    <row r="80" spans="1:10" x14ac:dyDescent="0.3">
      <c r="A80" t="s">
        <v>4</v>
      </c>
      <c r="B80">
        <v>11</v>
      </c>
      <c r="C80">
        <v>7</v>
      </c>
      <c r="D80">
        <v>0.63636363600000001</v>
      </c>
      <c r="E80">
        <v>1446.1579999999999</v>
      </c>
      <c r="F80">
        <v>358</v>
      </c>
      <c r="G80">
        <v>4.039547486</v>
      </c>
      <c r="H80">
        <v>0</v>
      </c>
      <c r="I80">
        <v>0</v>
      </c>
      <c r="J80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Howard</dc:creator>
  <cp:lastModifiedBy>Adam Howard</cp:lastModifiedBy>
  <dcterms:created xsi:type="dcterms:W3CDTF">2024-12-02T15:50:52Z</dcterms:created>
  <dcterms:modified xsi:type="dcterms:W3CDTF">2024-12-02T16:10:13Z</dcterms:modified>
</cp:coreProperties>
</file>