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Sheet1" sheetId="1" r:id="rId1"/>
  </sheets>
  <externalReferences>
    <externalReference r:id="rId2"/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" i="1"/>
  <c r="S8"/>
  <c r="T8"/>
  <c r="U8"/>
  <c r="R9"/>
  <c r="S9"/>
  <c r="T9"/>
  <c r="U9"/>
  <c r="R10"/>
  <c r="S10"/>
  <c r="T10"/>
  <c r="U10"/>
  <c r="U7"/>
  <c r="T7"/>
  <c r="S7"/>
  <c r="R7"/>
  <c r="Q8" l="1"/>
  <c r="Q9"/>
  <c r="Q10"/>
  <c r="Q7"/>
  <c r="G7"/>
  <c r="N8"/>
  <c r="N9"/>
  <c r="N10"/>
  <c r="M8"/>
  <c r="M9"/>
  <c r="M10"/>
  <c r="L8"/>
  <c r="L9"/>
  <c r="L10"/>
  <c r="J8"/>
  <c r="J9"/>
  <c r="J10"/>
  <c r="H8"/>
  <c r="H9"/>
  <c r="H10"/>
  <c r="G8"/>
  <c r="G9"/>
  <c r="G10"/>
  <c r="F8"/>
  <c r="F9"/>
  <c r="F10"/>
  <c r="D8"/>
  <c r="D9"/>
  <c r="D10"/>
  <c r="L7"/>
  <c r="F7"/>
  <c r="M7"/>
  <c r="N7"/>
  <c r="H7"/>
  <c r="J7"/>
  <c r="D7"/>
  <c r="C7"/>
  <c r="C8"/>
  <c r="C9"/>
  <c r="C10"/>
</calcChain>
</file>

<file path=xl/sharedStrings.xml><?xml version="1.0" encoding="utf-8"?>
<sst xmlns="http://schemas.openxmlformats.org/spreadsheetml/2006/main" count="42" uniqueCount="39">
  <si>
    <t>Civil First Year 2022-23</t>
  </si>
  <si>
    <t>Sr No.</t>
  </si>
  <si>
    <t>Reg.No</t>
  </si>
  <si>
    <t>Name</t>
  </si>
  <si>
    <t>Gender</t>
  </si>
  <si>
    <t>DOB</t>
  </si>
  <si>
    <t>Mobile No</t>
  </si>
  <si>
    <t>Email ID</t>
  </si>
  <si>
    <t>Mother Name</t>
  </si>
  <si>
    <t>Religion</t>
  </si>
  <si>
    <t>Caste</t>
  </si>
  <si>
    <t>Caste Category</t>
  </si>
  <si>
    <t>Nationality</t>
  </si>
  <si>
    <t>Mother Tongue</t>
  </si>
  <si>
    <t>Annual Income</t>
  </si>
  <si>
    <t>Parents Name</t>
  </si>
  <si>
    <t>Address</t>
  </si>
  <si>
    <t>C2210001</t>
  </si>
  <si>
    <t>C2210002</t>
  </si>
  <si>
    <t>C2210003</t>
  </si>
  <si>
    <t>C2210004</t>
  </si>
  <si>
    <t>Pincode</t>
  </si>
  <si>
    <t>Indian</t>
  </si>
  <si>
    <t>Total Student=</t>
  </si>
  <si>
    <t>Batch</t>
  </si>
  <si>
    <t>Class</t>
  </si>
  <si>
    <t>Fee Category</t>
  </si>
  <si>
    <t>Applicable Fees</t>
  </si>
  <si>
    <t>Plot 60 kamgar nagar near ishwar nagar, New Nandanwan nagpur, nagpur</t>
  </si>
  <si>
    <t>B/1102 , Estonia , Hiranandani Heritage, S. V. Road , Near Poisar Bridge ,, Kandivali-West , Mumbai</t>
  </si>
  <si>
    <t>PLOT NO 66 VIDYA NAGAR WATHODA, PANDAN ROAD NAGPUR, NAGPUR</t>
  </si>
  <si>
    <t>PLOT NO R 5, RIDDHI SIDDHI ENCLAVE, BESA</t>
  </si>
  <si>
    <t>14/10/2004</t>
  </si>
  <si>
    <t>20/09/2004</t>
  </si>
  <si>
    <t>18/11/2003</t>
  </si>
  <si>
    <t>1,00,001 - 1,50,000</t>
  </si>
  <si>
    <t>&gt;= 15,00,001</t>
  </si>
  <si>
    <t>7,00,001 - 8,00,000</t>
  </si>
  <si>
    <t>4,50,001 - 5,00,000</t>
  </si>
</sst>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2" fontId="4" fillId="0" borderId="1" xfId="0" applyNumberFormat="1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6" fontId="4" fillId="0" borderId="1" xfId="1" applyNumberFormat="1" applyFont="1" applyFill="1" applyBorder="1" applyAlignment="1">
      <alignment horizontal="center"/>
    </xf>
    <xf numFmtId="0" fontId="0" fillId="0" borderId="0" xfId="0" applyAlignment="1"/>
    <xf numFmtId="14" fontId="0" fillId="0" borderId="1" xfId="0" applyNumberFormat="1" applyBorder="1"/>
    <xf numFmtId="164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M/Desktop/Stuff/Student%20Data/SPCOE/2022-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M/Desktop/Fee%20Register%20FE%202022-2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.TECH (C)22-23"/>
      <sheetName val="Roll call list 21-22"/>
      <sheetName val="B.TECH ( M) 22-23"/>
      <sheetName val="B.TECH (E)"/>
      <sheetName val="T.Y. B.TECH (C,M,E)22-23"/>
      <sheetName val="SE (CME)"/>
      <sheetName val="FE(CEM)"/>
      <sheetName val="DTE-FE ADMITTE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B2" t="str">
            <v>Reg.Id</v>
          </cell>
          <cell r="C2" t="str">
            <v>Application ID</v>
          </cell>
          <cell r="D2" t="str">
            <v>Candidate Name</v>
          </cell>
          <cell r="E2" t="str">
            <v>Father Name</v>
          </cell>
          <cell r="F2" t="str">
            <v>Mother Name</v>
          </cell>
          <cell r="G2" t="str">
            <v>Gender</v>
          </cell>
          <cell r="H2" t="str">
            <v>DOB</v>
          </cell>
          <cell r="I2" t="str">
            <v>Religion</v>
          </cell>
          <cell r="J2" t="str">
            <v>Region</v>
          </cell>
          <cell r="K2" t="str">
            <v>Mother Tongue</v>
          </cell>
          <cell r="L2" t="str">
            <v>Annual Family Income</v>
          </cell>
          <cell r="M2" t="str">
            <v>Address Line 1</v>
          </cell>
          <cell r="N2" t="str">
            <v>Address Line 2</v>
          </cell>
          <cell r="O2" t="str">
            <v>Address Line 3</v>
          </cell>
          <cell r="P2" t="str">
            <v>State</v>
          </cell>
          <cell r="Q2" t="str">
            <v>District</v>
          </cell>
          <cell r="R2" t="str">
            <v>Taluka</v>
          </cell>
          <cell r="S2" t="str">
            <v>Village</v>
          </cell>
          <cell r="T2" t="str">
            <v>Pincode</v>
          </cell>
          <cell r="U2" t="str">
            <v>Mobile No</v>
          </cell>
          <cell r="V2" t="str">
            <v>E-Mail ID</v>
          </cell>
          <cell r="W2" t="str">
            <v>Phone No</v>
          </cell>
          <cell r="X2" t="str">
            <v>Candidature Type</v>
          </cell>
          <cell r="Y2" t="str">
            <v>Home University</v>
          </cell>
          <cell r="Z2" t="str">
            <v>Category</v>
          </cell>
        </row>
        <row r="3">
          <cell r="B3" t="str">
            <v>C2210001</v>
          </cell>
          <cell r="C3" t="str">
            <v>EN22113593</v>
          </cell>
          <cell r="D3" t="str">
            <v>ABHINAV PRAVIN KHANDEKAR</v>
          </cell>
          <cell r="E3" t="str">
            <v>PRAVIN TARACHAND KHANDEKAR</v>
          </cell>
          <cell r="F3" t="str">
            <v>PRACHI PRAVIN KHANDEKAR</v>
          </cell>
          <cell r="G3" t="str">
            <v>Male</v>
          </cell>
          <cell r="H3" t="str">
            <v>14/10/2004</v>
          </cell>
          <cell r="I3" t="str">
            <v>Hindu</v>
          </cell>
          <cell r="J3" t="str">
            <v>Urban</v>
          </cell>
          <cell r="K3" t="str">
            <v>Marathi</v>
          </cell>
          <cell r="L3" t="str">
            <v>1,00,001 - 1,50,000</v>
          </cell>
          <cell r="M3" t="str">
            <v>Plot 60 kamgar nagar near ishwar nagar</v>
          </cell>
          <cell r="N3" t="str">
            <v>New Nandanwan nagpur</v>
          </cell>
          <cell r="O3" t="str">
            <v>nagpur</v>
          </cell>
          <cell r="P3" t="str">
            <v>Maharashtra</v>
          </cell>
          <cell r="Q3" t="str">
            <v>Nagpur</v>
          </cell>
          <cell r="R3" t="str">
            <v>Nagpur (Urban)</v>
          </cell>
          <cell r="S3" t="str">
            <v>Nagpur (M Corp.)</v>
          </cell>
          <cell r="T3">
            <v>440009</v>
          </cell>
          <cell r="U3">
            <v>9373950544</v>
          </cell>
          <cell r="V3" t="str">
            <v>prachi.khandekar28@gmail.com</v>
          </cell>
          <cell r="X3" t="str">
            <v>Maharashtra - Type A</v>
          </cell>
          <cell r="Y3" t="str">
            <v>Rashtrasant Tukadoji Maharaj Nagpur University</v>
          </cell>
          <cell r="Z3" t="str">
            <v>SC</v>
          </cell>
        </row>
        <row r="4">
          <cell r="B4" t="str">
            <v>C2210002</v>
          </cell>
          <cell r="C4" t="str">
            <v>EN22207723</v>
          </cell>
          <cell r="D4" t="str">
            <v>ALSHI NOOPUR VIJAY</v>
          </cell>
          <cell r="E4" t="str">
            <v>VIJAY</v>
          </cell>
          <cell r="F4" t="str">
            <v>ANUJA</v>
          </cell>
          <cell r="G4" t="str">
            <v>Female</v>
          </cell>
          <cell r="H4" t="str">
            <v>20/09/2004</v>
          </cell>
          <cell r="I4" t="str">
            <v>Hindu</v>
          </cell>
          <cell r="J4" t="str">
            <v>Urban</v>
          </cell>
          <cell r="K4" t="str">
            <v>Marathi</v>
          </cell>
          <cell r="L4" t="str">
            <v>&gt;= 15,00,001</v>
          </cell>
          <cell r="M4" t="str">
            <v>B/1102 , Estonia , Hiranandani Heritage</v>
          </cell>
          <cell r="N4" t="str">
            <v>S. V. Road , Near Poisar Bridge ,</v>
          </cell>
          <cell r="O4" t="str">
            <v>Kandivali-West , Mumbai</v>
          </cell>
          <cell r="P4" t="str">
            <v>Maharashtra</v>
          </cell>
          <cell r="Q4" t="str">
            <v>Mumbai Suburban</v>
          </cell>
          <cell r="R4" t="str">
            <v>Boriwali</v>
          </cell>
          <cell r="S4" t="str">
            <v>Poisar</v>
          </cell>
          <cell r="T4">
            <v>400067</v>
          </cell>
          <cell r="U4">
            <v>9820329172</v>
          </cell>
          <cell r="V4" t="str">
            <v>vijay.alshi@gmail.com</v>
          </cell>
          <cell r="X4" t="str">
            <v>Maharashtra - Type A</v>
          </cell>
          <cell r="Y4" t="str">
            <v>Mumbai University</v>
          </cell>
          <cell r="Z4" t="str">
            <v>Open</v>
          </cell>
        </row>
        <row r="5">
          <cell r="B5" t="str">
            <v>C2210003</v>
          </cell>
          <cell r="C5" t="str">
            <v>EN22123590</v>
          </cell>
          <cell r="D5" t="str">
            <v>ANSHUL MESHRAM</v>
          </cell>
          <cell r="E5" t="str">
            <v>LILADHAR</v>
          </cell>
          <cell r="F5" t="str">
            <v>SARLA</v>
          </cell>
          <cell r="G5" t="str">
            <v>Male</v>
          </cell>
          <cell r="H5" t="str">
            <v>18/11/2003</v>
          </cell>
          <cell r="I5" t="str">
            <v>Buddhist</v>
          </cell>
          <cell r="J5" t="str">
            <v>Urban</v>
          </cell>
          <cell r="K5" t="str">
            <v>Marathi</v>
          </cell>
          <cell r="L5" t="str">
            <v>7,00,001 - 8,00,000</v>
          </cell>
          <cell r="M5" t="str">
            <v>PLOT NO 66 VIDYA NAGAR WATHODA</v>
          </cell>
          <cell r="N5" t="str">
            <v>PANDAN ROAD NAGPUR</v>
          </cell>
          <cell r="O5" t="str">
            <v>NAGPUR</v>
          </cell>
          <cell r="P5" t="str">
            <v>Maharashtra</v>
          </cell>
          <cell r="Q5" t="str">
            <v>Nagpur</v>
          </cell>
          <cell r="R5" t="str">
            <v>Nagpur (Urban)</v>
          </cell>
          <cell r="S5" t="str">
            <v>Nagpur (M Corp.)</v>
          </cell>
          <cell r="T5">
            <v>440009</v>
          </cell>
          <cell r="U5">
            <v>9730316581</v>
          </cell>
          <cell r="V5" t="str">
            <v>anshulmeshram1118@gmail.com</v>
          </cell>
          <cell r="X5" t="str">
            <v>Maharashtra - Type A</v>
          </cell>
          <cell r="Y5" t="str">
            <v>Rashtrasant Tukadoji Maharaj Nagpur University</v>
          </cell>
          <cell r="Z5" t="str">
            <v>SC</v>
          </cell>
        </row>
        <row r="6">
          <cell r="B6" t="str">
            <v>C2210004</v>
          </cell>
          <cell r="C6" t="str">
            <v>EN22164460</v>
          </cell>
          <cell r="D6" t="str">
            <v xml:space="preserve">BAGDEE ARYA GOPAL </v>
          </cell>
          <cell r="E6" t="str">
            <v>GOPAL BAGDEE</v>
          </cell>
          <cell r="F6" t="str">
            <v>KALPANA</v>
          </cell>
          <cell r="G6" t="str">
            <v>Male</v>
          </cell>
          <cell r="H6">
            <v>37784</v>
          </cell>
          <cell r="I6" t="str">
            <v>Hindu</v>
          </cell>
          <cell r="J6" t="str">
            <v>Urban</v>
          </cell>
          <cell r="K6" t="str">
            <v>Marathi</v>
          </cell>
          <cell r="L6" t="str">
            <v>4,50,001 - 5,00,000</v>
          </cell>
          <cell r="M6" t="str">
            <v>PLOT NO R 5</v>
          </cell>
          <cell r="N6" t="str">
            <v>RIDDHI SIDDHI ENCLAVE</v>
          </cell>
          <cell r="O6" t="str">
            <v>BESA</v>
          </cell>
          <cell r="P6" t="str">
            <v>Maharashtra</v>
          </cell>
          <cell r="Q6" t="str">
            <v>Nagpur</v>
          </cell>
          <cell r="R6" t="str">
            <v>Nagpur (Urban)</v>
          </cell>
          <cell r="S6" t="str">
            <v>Nagpur (M Corp.)</v>
          </cell>
          <cell r="T6">
            <v>440037</v>
          </cell>
          <cell r="U6">
            <v>9359810533</v>
          </cell>
          <cell r="V6" t="str">
            <v>aryabgdee9359@gmail.com</v>
          </cell>
          <cell r="X6" t="str">
            <v>Maharashtra - Type A</v>
          </cell>
          <cell r="Y6" t="str">
            <v>Rashtrasant Tukadoji Maharaj Nagpur University</v>
          </cell>
          <cell r="Z6" t="str">
            <v>Open</v>
          </cell>
        </row>
        <row r="7">
          <cell r="B7" t="str">
            <v>C2210005</v>
          </cell>
          <cell r="C7" t="str">
            <v>EN22219665</v>
          </cell>
          <cell r="D7" t="str">
            <v>BHAIYA TANMAY DHARMENDRA</v>
          </cell>
          <cell r="E7" t="str">
            <v>DHARMENDRA BHAIYA</v>
          </cell>
          <cell r="F7" t="str">
            <v>DHANSHREE BHAIYA</v>
          </cell>
          <cell r="G7" t="str">
            <v>Male</v>
          </cell>
          <cell r="H7">
            <v>38384</v>
          </cell>
          <cell r="I7" t="str">
            <v>Hindu</v>
          </cell>
          <cell r="J7" t="str">
            <v>Urban</v>
          </cell>
          <cell r="K7" t="str">
            <v>Hindi</v>
          </cell>
          <cell r="L7" t="str">
            <v>10,00,001 - 15,00,000</v>
          </cell>
          <cell r="M7" t="str">
            <v>PLOT NO 6</v>
          </cell>
          <cell r="N7" t="str">
            <v>NUTAN VARSHA COLONY</v>
          </cell>
          <cell r="P7" t="str">
            <v>Maharashtra</v>
          </cell>
          <cell r="Q7" t="str">
            <v>Jalgaon</v>
          </cell>
          <cell r="R7" t="str">
            <v>Jalgaon</v>
          </cell>
          <cell r="S7" t="str">
            <v>Jalgaon</v>
          </cell>
          <cell r="T7">
            <v>425001</v>
          </cell>
          <cell r="U7">
            <v>7558780926</v>
          </cell>
          <cell r="V7" t="str">
            <v>tanmaybhaiya96@gmail.com</v>
          </cell>
          <cell r="X7" t="str">
            <v>Maharashtra - Type A</v>
          </cell>
          <cell r="Y7" t="str">
            <v>Kavayitri Bahinabai Chaudhari North Maharashtra University, Jalgaon</v>
          </cell>
          <cell r="Z7" t="str">
            <v>Open</v>
          </cell>
        </row>
        <row r="8">
          <cell r="B8" t="str">
            <v>C2210006</v>
          </cell>
          <cell r="C8" t="str">
            <v>EN22137427</v>
          </cell>
          <cell r="D8" t="str">
            <v xml:space="preserve">BHOIR BHOOMI NITIN </v>
          </cell>
          <cell r="E8" t="str">
            <v>NITIN</v>
          </cell>
          <cell r="F8" t="str">
            <v>SNEHA</v>
          </cell>
          <cell r="G8" t="str">
            <v>Female</v>
          </cell>
          <cell r="H8">
            <v>38536</v>
          </cell>
          <cell r="I8" t="str">
            <v>Hindu</v>
          </cell>
          <cell r="J8" t="str">
            <v>Urban</v>
          </cell>
          <cell r="K8" t="str">
            <v>Marathi</v>
          </cell>
          <cell r="L8" t="str">
            <v>2,00,001 -2,50,000</v>
          </cell>
          <cell r="M8" t="str">
            <v>505 SAI LAKE RESIDENCY ABOVE THAKKAR SUPERMARKET</v>
          </cell>
          <cell r="N8" t="str">
            <v>KOLBAD ROAD</v>
          </cell>
          <cell r="O8" t="str">
            <v>THANE WEST</v>
          </cell>
          <cell r="P8" t="str">
            <v>Maharashtra</v>
          </cell>
          <cell r="Q8" t="str">
            <v>Thane</v>
          </cell>
          <cell r="R8" t="str">
            <v>Thane</v>
          </cell>
          <cell r="S8" t="str">
            <v>Thane</v>
          </cell>
          <cell r="T8">
            <v>400601</v>
          </cell>
          <cell r="U8">
            <v>9892800703</v>
          </cell>
          <cell r="V8" t="str">
            <v>bhoirbhoomi7@gmail.com</v>
          </cell>
          <cell r="X8" t="str">
            <v>Maharashtra - Type A</v>
          </cell>
          <cell r="Y8" t="str">
            <v>Mumbai University</v>
          </cell>
          <cell r="Z8" t="str">
            <v>SC</v>
          </cell>
        </row>
        <row r="9">
          <cell r="B9" t="str">
            <v>C2210007</v>
          </cell>
          <cell r="C9" t="str">
            <v>EN22184796</v>
          </cell>
          <cell r="D9" t="str">
            <v>BHOSALE GARGI SHARAD</v>
          </cell>
          <cell r="E9" t="str">
            <v>SHARAD BHOSALE</v>
          </cell>
          <cell r="F9" t="str">
            <v>VARSHA BHOSALE</v>
          </cell>
          <cell r="G9" t="str">
            <v>Female</v>
          </cell>
          <cell r="H9">
            <v>38114</v>
          </cell>
          <cell r="I9" t="str">
            <v>Buddhist</v>
          </cell>
          <cell r="J9" t="str">
            <v>Urban</v>
          </cell>
          <cell r="K9" t="str">
            <v>Marathi</v>
          </cell>
          <cell r="L9" t="str">
            <v>&gt;= 15,00,001</v>
          </cell>
          <cell r="M9" t="str">
            <v>SIDDHI IRIS FLAT NO.302 NETAJI NAGAR</v>
          </cell>
          <cell r="N9" t="str">
            <v>NEAR KASHI VISHWESHWAR HIGH SCHOOL</v>
          </cell>
          <cell r="O9" t="str">
            <v>PIMPLE GURAV PUNE 411061</v>
          </cell>
          <cell r="P9" t="str">
            <v>Maharashtra</v>
          </cell>
          <cell r="Q9" t="str">
            <v>Pune</v>
          </cell>
          <cell r="R9" t="str">
            <v>Haveli</v>
          </cell>
          <cell r="S9" t="str">
            <v>Pimpale Gurav</v>
          </cell>
          <cell r="T9">
            <v>411061</v>
          </cell>
          <cell r="U9">
            <v>7038873283</v>
          </cell>
          <cell r="V9" t="str">
            <v>gargibhosale32@gmail.com</v>
          </cell>
          <cell r="X9" t="str">
            <v>Maharashtra - Type A</v>
          </cell>
          <cell r="Y9" t="str">
            <v>Savitribai Phule Pune University</v>
          </cell>
          <cell r="Z9" t="str">
            <v>SC</v>
          </cell>
        </row>
        <row r="10">
          <cell r="B10" t="str">
            <v>C2210008</v>
          </cell>
          <cell r="C10" t="str">
            <v>EN22131084</v>
          </cell>
          <cell r="D10" t="str">
            <v>BODHE SAMRUDDHI MAHADEO</v>
          </cell>
          <cell r="E10" t="str">
            <v>MAHADEO</v>
          </cell>
          <cell r="F10" t="str">
            <v>RAJANI</v>
          </cell>
          <cell r="G10" t="str">
            <v>Female</v>
          </cell>
          <cell r="H10">
            <v>38143</v>
          </cell>
          <cell r="I10" t="str">
            <v>Hindu</v>
          </cell>
          <cell r="J10" t="str">
            <v>Rural</v>
          </cell>
          <cell r="K10" t="str">
            <v>Marathi</v>
          </cell>
          <cell r="L10" t="str">
            <v>5,50,001 - 6,00,000</v>
          </cell>
          <cell r="M10" t="str">
            <v>Plot no. 284</v>
          </cell>
          <cell r="N10" t="str">
            <v>CANAL ROAD, NANDANWAN</v>
          </cell>
          <cell r="O10" t="str">
            <v>NAGPUR</v>
          </cell>
          <cell r="P10" t="str">
            <v>Maharashtra</v>
          </cell>
          <cell r="Q10" t="str">
            <v>Nagpur</v>
          </cell>
          <cell r="R10" t="str">
            <v>Nagpur (Urban)</v>
          </cell>
          <cell r="S10" t="str">
            <v>Nagpur (Urban)</v>
          </cell>
          <cell r="T10">
            <v>440008</v>
          </cell>
          <cell r="U10">
            <v>9373606059</v>
          </cell>
          <cell r="V10" t="str">
            <v>sbodhe2004@gmail.com</v>
          </cell>
          <cell r="X10" t="str">
            <v>Maharashtra - Type B</v>
          </cell>
          <cell r="Y10" t="str">
            <v>Rashtrasant Tukadoji Maharaj Nagpur University</v>
          </cell>
          <cell r="Z10" t="str">
            <v>OBC</v>
          </cell>
        </row>
        <row r="11">
          <cell r="B11" t="str">
            <v>C2210009</v>
          </cell>
          <cell r="C11" t="str">
            <v>EN22111241</v>
          </cell>
          <cell r="D11" t="str">
            <v>BODKE JAYESH RAMESH</v>
          </cell>
          <cell r="E11" t="str">
            <v>RAMESH</v>
          </cell>
          <cell r="F11" t="str">
            <v>SUSHILA</v>
          </cell>
          <cell r="G11" t="str">
            <v>Male</v>
          </cell>
          <cell r="H11" t="str">
            <v>18/11/2004</v>
          </cell>
          <cell r="I11" t="str">
            <v>Hindu</v>
          </cell>
          <cell r="J11" t="str">
            <v>Rural</v>
          </cell>
          <cell r="K11" t="str">
            <v>Marathi</v>
          </cell>
          <cell r="L11" t="str">
            <v>50,001 - 1,00,000</v>
          </cell>
          <cell r="M11" t="str">
            <v>At post, Ramshej Ashewadi</v>
          </cell>
          <cell r="N11" t="str">
            <v>Tal Dindori Dist Nashik 422003</v>
          </cell>
          <cell r="P11" t="str">
            <v>Maharashtra</v>
          </cell>
          <cell r="Q11" t="str">
            <v>Nashik</v>
          </cell>
          <cell r="R11" t="str">
            <v>Dindori</v>
          </cell>
          <cell r="S11" t="str">
            <v>Ramshej</v>
          </cell>
          <cell r="T11">
            <v>422003</v>
          </cell>
          <cell r="U11">
            <v>9529919805</v>
          </cell>
          <cell r="V11" t="str">
            <v>bodkejayesh8@gmail.com</v>
          </cell>
          <cell r="X11" t="str">
            <v>Maharashtra - Type A</v>
          </cell>
          <cell r="Y11" t="str">
            <v>Savitribai Phule Pune University</v>
          </cell>
          <cell r="Z11" t="str">
            <v>NT 3 (NT-D)</v>
          </cell>
        </row>
        <row r="12">
          <cell r="B12" t="str">
            <v>C2210010</v>
          </cell>
          <cell r="C12" t="str">
            <v>EN22153754</v>
          </cell>
          <cell r="D12" t="str">
            <v>CHAUDHARI BHAVESH HEMANT</v>
          </cell>
          <cell r="E12" t="str">
            <v>HEMANT</v>
          </cell>
          <cell r="F12" t="str">
            <v>RANJANA</v>
          </cell>
          <cell r="G12" t="str">
            <v>Male</v>
          </cell>
          <cell r="H12">
            <v>37662</v>
          </cell>
          <cell r="I12" t="str">
            <v>Hindu</v>
          </cell>
          <cell r="J12" t="str">
            <v>Urban</v>
          </cell>
          <cell r="K12" t="str">
            <v>Marathi</v>
          </cell>
          <cell r="L12" t="str">
            <v>6,00,001 - 7,00,000</v>
          </cell>
          <cell r="M12" t="str">
            <v>PLOT NO. 4</v>
          </cell>
          <cell r="N12" t="str">
            <v>YOGESH SOC., NEAR ADARSH VIDYALAYA</v>
          </cell>
          <cell r="O12" t="str">
            <v>SHASTRI NAGAR, CHALISGAON</v>
          </cell>
          <cell r="P12" t="str">
            <v>Maharashtra</v>
          </cell>
          <cell r="Q12" t="str">
            <v>Jalgaon</v>
          </cell>
          <cell r="R12" t="str">
            <v>Chalisgaon</v>
          </cell>
          <cell r="S12" t="str">
            <v>Chalisgaon(M Cl)</v>
          </cell>
          <cell r="T12">
            <v>424101</v>
          </cell>
          <cell r="U12">
            <v>8788445087</v>
          </cell>
          <cell r="V12" t="str">
            <v>bhaveshhc2570@gmail.com</v>
          </cell>
          <cell r="X12" t="str">
            <v>Maharashtra - Type A</v>
          </cell>
          <cell r="Y12" t="str">
            <v>Savitribai Phule Pune University</v>
          </cell>
          <cell r="Z12" t="str">
            <v>OBC</v>
          </cell>
        </row>
        <row r="13">
          <cell r="B13" t="str">
            <v>C2210011</v>
          </cell>
          <cell r="C13" t="str">
            <v>EN22109107</v>
          </cell>
          <cell r="D13" t="str">
            <v>CHAVAN DHANSHREE YUVRAJ</v>
          </cell>
          <cell r="E13" t="str">
            <v>YUVRAJ CHUNILAL CHAVAN</v>
          </cell>
          <cell r="F13" t="str">
            <v>SUNITA YUVRAJ CHAVAN</v>
          </cell>
          <cell r="G13" t="str">
            <v>Female</v>
          </cell>
          <cell r="H13" t="str">
            <v>30/08/2004</v>
          </cell>
          <cell r="I13" t="str">
            <v>Hindu</v>
          </cell>
          <cell r="J13" t="str">
            <v>Urban</v>
          </cell>
          <cell r="K13" t="str">
            <v>Marathi</v>
          </cell>
          <cell r="L13" t="str">
            <v>7,00,001 - 8,00,000</v>
          </cell>
          <cell r="M13" t="str">
            <v>A1/302 , Mangeshi Dream City</v>
          </cell>
          <cell r="N13" t="str">
            <v>behind Bhagirathi Nagar</v>
          </cell>
          <cell r="O13" t="str">
            <v>near Adharwadi Jail Road</v>
          </cell>
          <cell r="P13" t="str">
            <v>Maharashtra</v>
          </cell>
          <cell r="Q13" t="str">
            <v>Thane</v>
          </cell>
          <cell r="R13" t="str">
            <v>Kalyan</v>
          </cell>
          <cell r="S13" t="str">
            <v>Kalyan-Dombivli (M Corp.)</v>
          </cell>
          <cell r="T13">
            <v>421301</v>
          </cell>
          <cell r="U13">
            <v>9324993157</v>
          </cell>
          <cell r="V13" t="str">
            <v>dhanshreechavan308@gmail.com</v>
          </cell>
          <cell r="X13" t="str">
            <v>Maharashtra - Type A</v>
          </cell>
          <cell r="Y13" t="str">
            <v>Mumbai University</v>
          </cell>
          <cell r="Z13" t="str">
            <v>DT/VJ</v>
          </cell>
        </row>
        <row r="14">
          <cell r="B14" t="str">
            <v>C2210012</v>
          </cell>
          <cell r="C14" t="str">
            <v>EN22129532</v>
          </cell>
          <cell r="D14" t="str">
            <v>CHUNEKAR NISHANT HEMANT</v>
          </cell>
          <cell r="E14" t="str">
            <v>HEMANT</v>
          </cell>
          <cell r="F14" t="str">
            <v>VANITA</v>
          </cell>
          <cell r="G14" t="str">
            <v>Male</v>
          </cell>
          <cell r="H14" t="str">
            <v>17/10/2004</v>
          </cell>
          <cell r="I14" t="str">
            <v>Hindu</v>
          </cell>
          <cell r="J14" t="str">
            <v>Urban</v>
          </cell>
          <cell r="K14" t="str">
            <v>Marathi</v>
          </cell>
          <cell r="L14" t="str">
            <v>&gt;= 15,00,001</v>
          </cell>
          <cell r="M14" t="str">
            <v>FLAT NO. 1403, BUILDING NO. D2</v>
          </cell>
          <cell r="N14" t="str">
            <v>HIGHLAND GARDENS</v>
          </cell>
          <cell r="O14" t="str">
            <v>DHOKALI KOLSHET ROAD</v>
          </cell>
          <cell r="P14" t="str">
            <v>Maharashtra</v>
          </cell>
          <cell r="Q14" t="str">
            <v>Thane</v>
          </cell>
          <cell r="R14" t="str">
            <v>Thane</v>
          </cell>
          <cell r="S14" t="str">
            <v>Thane (M Corp.)</v>
          </cell>
          <cell r="T14">
            <v>400608</v>
          </cell>
          <cell r="U14">
            <v>7718063099</v>
          </cell>
          <cell r="V14" t="str">
            <v>nishantc17@rediffmail.com</v>
          </cell>
          <cell r="W14">
            <v>63099</v>
          </cell>
          <cell r="X14" t="str">
            <v>Maharashtra - Type A</v>
          </cell>
          <cell r="Y14" t="str">
            <v>Mumbai University</v>
          </cell>
          <cell r="Z14" t="str">
            <v>Open</v>
          </cell>
        </row>
        <row r="15">
          <cell r="B15" t="str">
            <v>C2210013</v>
          </cell>
          <cell r="C15" t="str">
            <v>EN22226197</v>
          </cell>
          <cell r="D15" t="str">
            <v>DAVE DEVAN MAHESH</v>
          </cell>
          <cell r="E15" t="str">
            <v>MAHESH DAVE</v>
          </cell>
          <cell r="F15" t="str">
            <v>SHWETA DAVE</v>
          </cell>
          <cell r="G15" t="str">
            <v>Male</v>
          </cell>
          <cell r="H15" t="str">
            <v>18/04/2004</v>
          </cell>
          <cell r="I15" t="str">
            <v>Hindu</v>
          </cell>
          <cell r="J15" t="str">
            <v>Urban</v>
          </cell>
          <cell r="K15" t="str">
            <v>Gujarati</v>
          </cell>
          <cell r="L15" t="str">
            <v>&gt;= 15,00,001</v>
          </cell>
          <cell r="M15" t="str">
            <v>Netaji Chowk, Babupeth Near Water tank Chandrapur.</v>
          </cell>
          <cell r="N15" t="str">
            <v>Netaji Chowk, Babupeth Near Water tank Chandrapur.</v>
          </cell>
          <cell r="P15" t="str">
            <v>Maharashtra</v>
          </cell>
          <cell r="Q15" t="str">
            <v>Chandrapur</v>
          </cell>
          <cell r="R15" t="str">
            <v>Chandrapur</v>
          </cell>
          <cell r="S15" t="str">
            <v>Chandrapur</v>
          </cell>
          <cell r="T15">
            <v>442403</v>
          </cell>
          <cell r="U15">
            <v>9096926011</v>
          </cell>
          <cell r="V15" t="str">
            <v>devandave2222@gmail.com</v>
          </cell>
          <cell r="W15">
            <v>42951</v>
          </cell>
          <cell r="X15" t="str">
            <v>Maharashtra - Type A</v>
          </cell>
          <cell r="Y15" t="str">
            <v>Gondwana University</v>
          </cell>
          <cell r="Z15" t="str">
            <v>Open</v>
          </cell>
        </row>
        <row r="16">
          <cell r="B16" t="str">
            <v>C2210014</v>
          </cell>
          <cell r="C16" t="str">
            <v>EN22133263</v>
          </cell>
          <cell r="D16" t="str">
            <v>DEVHUTI MATTE</v>
          </cell>
          <cell r="E16" t="str">
            <v>DEVENDRA</v>
          </cell>
          <cell r="F16" t="str">
            <v>RATNA</v>
          </cell>
          <cell r="G16" t="str">
            <v>Female</v>
          </cell>
          <cell r="H16" t="str">
            <v>22/10/2004</v>
          </cell>
          <cell r="I16" t="str">
            <v>Hindu</v>
          </cell>
          <cell r="J16" t="str">
            <v>Urban</v>
          </cell>
          <cell r="K16" t="str">
            <v>Marathi</v>
          </cell>
          <cell r="L16" t="str">
            <v>&gt;= 15,00,001</v>
          </cell>
          <cell r="M16" t="str">
            <v>7 Maooli</v>
          </cell>
          <cell r="N16" t="str">
            <v>gazzeted officers colony Civil lines</v>
          </cell>
          <cell r="O16" t="str">
            <v>Nagpur</v>
          </cell>
          <cell r="P16" t="str">
            <v>Maharashtra</v>
          </cell>
          <cell r="Q16" t="str">
            <v>Nagpur</v>
          </cell>
          <cell r="R16" t="str">
            <v>Nagpur (Urban)</v>
          </cell>
          <cell r="S16" t="str">
            <v>Nagpur (Urban)</v>
          </cell>
          <cell r="T16">
            <v>440001</v>
          </cell>
          <cell r="U16">
            <v>9822471355</v>
          </cell>
          <cell r="V16" t="str">
            <v>devhutimatte@gmail.com</v>
          </cell>
          <cell r="W16">
            <v>7122227328</v>
          </cell>
          <cell r="X16" t="str">
            <v>Maharashtra - Type A</v>
          </cell>
          <cell r="Y16" t="str">
            <v>Rashtrasant Tukadoji Maharaj Nagpur University</v>
          </cell>
          <cell r="Z16" t="str">
            <v>Open</v>
          </cell>
        </row>
        <row r="17">
          <cell r="B17" t="str">
            <v>C2210015</v>
          </cell>
          <cell r="C17" t="str">
            <v>EN22122446</v>
          </cell>
          <cell r="D17" t="str">
            <v>GADE SHIVRAJ TRIMBAK</v>
          </cell>
          <cell r="E17" t="str">
            <v>TRIMBAK</v>
          </cell>
          <cell r="F17" t="str">
            <v>GEETA</v>
          </cell>
          <cell r="G17" t="str">
            <v>Male</v>
          </cell>
          <cell r="H17" t="str">
            <v>16/01/2004</v>
          </cell>
          <cell r="I17" t="str">
            <v>Hindu</v>
          </cell>
          <cell r="J17" t="str">
            <v>Urban</v>
          </cell>
          <cell r="K17" t="str">
            <v>Marathi</v>
          </cell>
          <cell r="L17" t="str">
            <v>15,001 - 50,000</v>
          </cell>
          <cell r="M17" t="str">
            <v>Khanke niwas, near adarsh college</v>
          </cell>
          <cell r="N17" t="str">
            <v>Sawarkar nagar</v>
          </cell>
          <cell r="O17" t="str">
            <v>Hingoli - 431513</v>
          </cell>
          <cell r="P17" t="str">
            <v>Maharashtra</v>
          </cell>
          <cell r="Q17" t="str">
            <v>Hingoli</v>
          </cell>
          <cell r="R17" t="str">
            <v>Hingoli</v>
          </cell>
          <cell r="S17" t="str">
            <v>Hingoli</v>
          </cell>
          <cell r="T17">
            <v>431513</v>
          </cell>
          <cell r="U17">
            <v>8605901636</v>
          </cell>
          <cell r="V17" t="str">
            <v>Shivrajgade5@gmail.com</v>
          </cell>
          <cell r="X17" t="str">
            <v>Maharashtra - Type A</v>
          </cell>
          <cell r="Y17" t="str">
            <v>Savitribai Phule Pune University</v>
          </cell>
          <cell r="Z17" t="str">
            <v>Open</v>
          </cell>
        </row>
        <row r="18">
          <cell r="B18" t="str">
            <v>C2210016</v>
          </cell>
          <cell r="C18" t="str">
            <v>EN22226142</v>
          </cell>
          <cell r="D18" t="str">
            <v>GAWARE SUYASH BABASAHEB</v>
          </cell>
          <cell r="E18" t="str">
            <v>BABASAHEB</v>
          </cell>
          <cell r="F18" t="str">
            <v>SANGITA</v>
          </cell>
          <cell r="G18" t="str">
            <v>Male</v>
          </cell>
          <cell r="H18" t="str">
            <v>17/05/2003</v>
          </cell>
          <cell r="I18" t="str">
            <v>Hindu</v>
          </cell>
          <cell r="J18" t="str">
            <v>Rural</v>
          </cell>
          <cell r="K18" t="str">
            <v>Marathi</v>
          </cell>
          <cell r="L18" t="str">
            <v>7,00,001 - 8,00,000</v>
          </cell>
          <cell r="M18" t="str">
            <v>At post shirasgaon opposite to geet ganga hotel</v>
          </cell>
          <cell r="N18" t="str">
            <v>Shrirampur</v>
          </cell>
          <cell r="P18" t="str">
            <v>Maharashtra</v>
          </cell>
          <cell r="Q18" t="str">
            <v>Ahmednagar</v>
          </cell>
          <cell r="R18" t="str">
            <v>Shrirampur</v>
          </cell>
          <cell r="S18" t="str">
            <v>Shirasgaon</v>
          </cell>
          <cell r="T18">
            <v>413709</v>
          </cell>
          <cell r="U18">
            <v>8080916165</v>
          </cell>
          <cell r="V18" t="str">
            <v>3suy6ash9@gmail.com</v>
          </cell>
          <cell r="X18" t="str">
            <v>Maharashtra - Type A</v>
          </cell>
          <cell r="Y18" t="str">
            <v>Savitribai Phule Pune University</v>
          </cell>
          <cell r="Z18" t="str">
            <v>OBC</v>
          </cell>
        </row>
        <row r="19">
          <cell r="B19" t="str">
            <v>C2210017</v>
          </cell>
          <cell r="C19" t="str">
            <v>EN22150857</v>
          </cell>
          <cell r="D19" t="str">
            <v>GILL TARAN SINGH HARJINDER</v>
          </cell>
          <cell r="E19" t="str">
            <v>HARJINDER</v>
          </cell>
          <cell r="F19" t="str">
            <v>KAMALJEET KAUR</v>
          </cell>
          <cell r="G19" t="str">
            <v>Male</v>
          </cell>
          <cell r="H19">
            <v>38206</v>
          </cell>
          <cell r="I19" t="str">
            <v>Sikh</v>
          </cell>
          <cell r="J19" t="str">
            <v>Urban</v>
          </cell>
          <cell r="K19" t="str">
            <v>Punjabi</v>
          </cell>
          <cell r="L19" t="str">
            <v>1,00,001 - 1,50,000</v>
          </cell>
          <cell r="M19" t="str">
            <v>CHANDRIKABAI SHARMA CHAWL</v>
          </cell>
          <cell r="N19" t="str">
            <v>SAI BABA ROAD, JAWAHAR NAGAR</v>
          </cell>
          <cell r="O19" t="str">
            <v>KHAR EAST</v>
          </cell>
          <cell r="P19" t="str">
            <v>Maharashtra</v>
          </cell>
          <cell r="Q19" t="str">
            <v>Mumbai Suburban</v>
          </cell>
          <cell r="R19" t="str">
            <v>Andheri</v>
          </cell>
          <cell r="S19" t="str">
            <v>Kolekalyan</v>
          </cell>
          <cell r="T19">
            <v>400051</v>
          </cell>
          <cell r="U19">
            <v>9967475041</v>
          </cell>
          <cell r="V19" t="str">
            <v>taransinghgill.0872004@gmail.com</v>
          </cell>
          <cell r="X19" t="str">
            <v>Maharashtra - Type A</v>
          </cell>
          <cell r="Y19" t="str">
            <v>Mumbai University</v>
          </cell>
          <cell r="Z19" t="str">
            <v>Open</v>
          </cell>
        </row>
        <row r="20">
          <cell r="B20" t="str">
            <v>C2210018</v>
          </cell>
          <cell r="C20" t="str">
            <v>EN22237704</v>
          </cell>
          <cell r="D20" t="str">
            <v>GORAD SAURAV JAYSING</v>
          </cell>
          <cell r="E20" t="str">
            <v>JAYSING</v>
          </cell>
          <cell r="F20" t="str">
            <v>KUSUM</v>
          </cell>
          <cell r="G20" t="str">
            <v>Male</v>
          </cell>
          <cell r="H20">
            <v>37902</v>
          </cell>
          <cell r="I20" t="str">
            <v>Hindu</v>
          </cell>
          <cell r="J20" t="str">
            <v>Rural</v>
          </cell>
          <cell r="K20" t="str">
            <v>Marathi</v>
          </cell>
          <cell r="L20" t="str">
            <v>50,001 - 1,00,000</v>
          </cell>
          <cell r="M20" t="str">
            <v>A/P : Gatewadi Tal : man Dist : Satara</v>
          </cell>
          <cell r="N20" t="str">
            <v>A/P : Gatewadi Tal : man Dist : Satara</v>
          </cell>
          <cell r="O20" t="str">
            <v>A/P : Gatewadi Tal : man Dist : Satara</v>
          </cell>
          <cell r="P20" t="str">
            <v>Maharashtra</v>
          </cell>
          <cell r="Q20" t="str">
            <v>Satara</v>
          </cell>
          <cell r="R20" t="str">
            <v>Man</v>
          </cell>
          <cell r="S20" t="str">
            <v>Gatewadi</v>
          </cell>
          <cell r="T20">
            <v>415540</v>
          </cell>
          <cell r="U20">
            <v>8459354498</v>
          </cell>
          <cell r="V20" t="str">
            <v>sauravgorad111@gmail.com</v>
          </cell>
          <cell r="X20" t="str">
            <v>Maharashtra - Type A</v>
          </cell>
          <cell r="Y20" t="str">
            <v>Shivaji University</v>
          </cell>
          <cell r="Z20" t="str">
            <v>NT 2 (NT-C)</v>
          </cell>
        </row>
        <row r="21">
          <cell r="B21" t="str">
            <v>C2210019</v>
          </cell>
          <cell r="C21" t="str">
            <v>EN22187470</v>
          </cell>
          <cell r="D21" t="str">
            <v>INGEWAD PRANAV SANJAY</v>
          </cell>
          <cell r="E21" t="str">
            <v>INGEWAD SANJAY</v>
          </cell>
          <cell r="F21" t="str">
            <v>POOJA</v>
          </cell>
          <cell r="G21" t="str">
            <v>Male</v>
          </cell>
          <cell r="H21">
            <v>38534</v>
          </cell>
          <cell r="I21" t="str">
            <v>Hindu</v>
          </cell>
          <cell r="J21" t="str">
            <v>Urban</v>
          </cell>
          <cell r="K21" t="str">
            <v>Marathi</v>
          </cell>
          <cell r="L21" t="str">
            <v>1,50,001 - 2,00,000</v>
          </cell>
          <cell r="M21" t="str">
            <v>WAGHALA</v>
          </cell>
          <cell r="N21" t="str">
            <v>NANDED</v>
          </cell>
          <cell r="P21" t="str">
            <v>Maharashtra</v>
          </cell>
          <cell r="Q21" t="str">
            <v>Nanded</v>
          </cell>
          <cell r="R21" t="str">
            <v>Nanded</v>
          </cell>
          <cell r="S21" t="str">
            <v>Nanded Waghala (M Corp.)</v>
          </cell>
          <cell r="T21">
            <v>431603</v>
          </cell>
          <cell r="U21">
            <v>9860040501</v>
          </cell>
          <cell r="V21" t="str">
            <v>SANJAYINGEWAD2040@GMAIL.COM</v>
          </cell>
          <cell r="X21" t="str">
            <v>Maharashtra - Type A</v>
          </cell>
          <cell r="Y21" t="str">
            <v>Swami Ramanand Teerth Marathwada University, Nanded</v>
          </cell>
          <cell r="Z21" t="str">
            <v>Open</v>
          </cell>
        </row>
        <row r="22">
          <cell r="B22" t="str">
            <v>C2210020</v>
          </cell>
          <cell r="C22" t="str">
            <v>EN22117625</v>
          </cell>
          <cell r="D22" t="str">
            <v>JADHAO SHWET PRAKASH</v>
          </cell>
          <cell r="E22" t="str">
            <v>PRAKASH</v>
          </cell>
          <cell r="F22" t="str">
            <v>SUNITA</v>
          </cell>
          <cell r="G22" t="str">
            <v>Male</v>
          </cell>
          <cell r="H22" t="str">
            <v>22/12/2003</v>
          </cell>
          <cell r="I22" t="str">
            <v>Hindu</v>
          </cell>
          <cell r="J22" t="str">
            <v>Rural</v>
          </cell>
          <cell r="K22" t="str">
            <v>Marathi</v>
          </cell>
          <cell r="L22" t="str">
            <v>15,001 - 50,000</v>
          </cell>
          <cell r="M22" t="str">
            <v>AT WAKAD IJARA POST KALI DK</v>
          </cell>
          <cell r="N22" t="str">
            <v>TQ MAHAGAON DIST YAVATMAL</v>
          </cell>
          <cell r="P22" t="str">
            <v>Maharashtra</v>
          </cell>
          <cell r="Q22" t="str">
            <v>Yavatmal</v>
          </cell>
          <cell r="R22" t="str">
            <v>Mahagaon</v>
          </cell>
          <cell r="S22" t="str">
            <v>Wakad Kh</v>
          </cell>
          <cell r="T22">
            <v>445204</v>
          </cell>
          <cell r="U22">
            <v>9921532350</v>
          </cell>
          <cell r="V22" t="str">
            <v>jadhaoshwet@gmail.com</v>
          </cell>
          <cell r="X22" t="str">
            <v>Maharashtra - Type A</v>
          </cell>
          <cell r="Y22" t="str">
            <v>Sant Gadge Baba Amravati University</v>
          </cell>
          <cell r="Z22" t="str">
            <v>DT/VJ</v>
          </cell>
        </row>
        <row r="23">
          <cell r="B23" t="str">
            <v>C2210021</v>
          </cell>
          <cell r="C23" t="str">
            <v>EN22103544</v>
          </cell>
          <cell r="D23" t="str">
            <v>JADHAV MANDAR RAMDAS</v>
          </cell>
          <cell r="E23" t="str">
            <v>RAMDAS NARAYAN JADHAV</v>
          </cell>
          <cell r="F23" t="str">
            <v>SARITA RAMDAS JADHAV</v>
          </cell>
          <cell r="G23" t="str">
            <v>Male</v>
          </cell>
          <cell r="H23">
            <v>38330</v>
          </cell>
          <cell r="I23" t="str">
            <v>Hindu</v>
          </cell>
          <cell r="J23" t="str">
            <v>Urban</v>
          </cell>
          <cell r="K23" t="str">
            <v>Marathi</v>
          </cell>
          <cell r="L23" t="str">
            <v>3,50,001 - 4,00,000</v>
          </cell>
          <cell r="M23" t="str">
            <v>Room no. 1305 Kashi Darshan</v>
          </cell>
          <cell r="N23" t="str">
            <v>Opposite Marathi School Wadeghar Kalyan (W)</v>
          </cell>
          <cell r="P23" t="str">
            <v>Maharashtra</v>
          </cell>
          <cell r="Q23" t="str">
            <v>Thane</v>
          </cell>
          <cell r="R23" t="str">
            <v>Kalyan</v>
          </cell>
          <cell r="S23" t="str">
            <v>Kalyan-Dombivli (M Corp.)</v>
          </cell>
          <cell r="T23">
            <v>421301</v>
          </cell>
          <cell r="U23">
            <v>8888568518</v>
          </cell>
          <cell r="V23" t="str">
            <v>mandar12.2004@gmail.com</v>
          </cell>
          <cell r="X23" t="str">
            <v>Maharashtra - Type A</v>
          </cell>
          <cell r="Y23" t="str">
            <v>Mumbai University</v>
          </cell>
          <cell r="Z23" t="str">
            <v>ST</v>
          </cell>
        </row>
        <row r="24">
          <cell r="B24" t="str">
            <v>C2210022</v>
          </cell>
          <cell r="C24" t="str">
            <v>EN22193128</v>
          </cell>
          <cell r="D24" t="str">
            <v>JAIN DARSH SANDEEP</v>
          </cell>
          <cell r="E24" t="str">
            <v>SANDEEP</v>
          </cell>
          <cell r="F24" t="str">
            <v>PAYAL</v>
          </cell>
          <cell r="G24" t="str">
            <v>Male</v>
          </cell>
          <cell r="H24" t="str">
            <v>17/01/2005</v>
          </cell>
          <cell r="I24" t="str">
            <v>Jain</v>
          </cell>
          <cell r="J24" t="str">
            <v>Urban</v>
          </cell>
          <cell r="K24" t="str">
            <v>Gujarati</v>
          </cell>
          <cell r="L24" t="str">
            <v>7,00,001 - 8,00,000</v>
          </cell>
          <cell r="M24" t="str">
            <v>105, JAI INDRAPRASTH</v>
          </cell>
          <cell r="N24" t="str">
            <v>60 FEET CROSS ROAD, NEAR</v>
          </cell>
          <cell r="O24" t="str">
            <v>BHAYANDAR WEST</v>
          </cell>
          <cell r="P24" t="str">
            <v>Maharashtra</v>
          </cell>
          <cell r="Q24" t="str">
            <v>Thane</v>
          </cell>
          <cell r="R24" t="str">
            <v>Thane</v>
          </cell>
          <cell r="S24" t="str">
            <v>Mira-Bhayandar (M Corp.)</v>
          </cell>
          <cell r="T24">
            <v>401101</v>
          </cell>
          <cell r="U24">
            <v>8433551823</v>
          </cell>
          <cell r="V24" t="str">
            <v>DARSHJAIN2005@GMAIL.COM</v>
          </cell>
          <cell r="X24" t="str">
            <v>Maharashtra - Type A</v>
          </cell>
          <cell r="Y24" t="str">
            <v>Mumbai University</v>
          </cell>
          <cell r="Z24" t="str">
            <v>Open</v>
          </cell>
        </row>
        <row r="25">
          <cell r="B25" t="str">
            <v>C2210023</v>
          </cell>
          <cell r="C25" t="str">
            <v>EN22220222</v>
          </cell>
          <cell r="D25" t="str">
            <v>JHA ADITYA NIRANJAN</v>
          </cell>
          <cell r="E25" t="str">
            <v>NIRANJAN JHA</v>
          </cell>
          <cell r="F25" t="str">
            <v>BHARTI</v>
          </cell>
          <cell r="G25" t="str">
            <v>Male</v>
          </cell>
          <cell r="H25">
            <v>38325</v>
          </cell>
          <cell r="I25" t="str">
            <v>Hindu</v>
          </cell>
          <cell r="J25" t="str">
            <v>Urban</v>
          </cell>
          <cell r="K25" t="str">
            <v>Hindi</v>
          </cell>
          <cell r="L25" t="str">
            <v>&gt;= 15,00,001</v>
          </cell>
          <cell r="M25" t="str">
            <v>G-402 , LAXMI NARAYAN RESIDENCY</v>
          </cell>
          <cell r="N25" t="str">
            <v>DEVDAYA NAGAR , OFF.POKHARAN ROAD -2</v>
          </cell>
          <cell r="O25" t="str">
            <v>OPP.NEELKANTH HEIGHTS ,THANE(WEST)</v>
          </cell>
          <cell r="P25" t="str">
            <v>Maharashtra</v>
          </cell>
          <cell r="Q25" t="str">
            <v>Thane</v>
          </cell>
          <cell r="R25" t="str">
            <v>Thane</v>
          </cell>
          <cell r="S25" t="str">
            <v>Thane</v>
          </cell>
          <cell r="T25">
            <v>400610</v>
          </cell>
          <cell r="U25">
            <v>9324902232</v>
          </cell>
          <cell r="V25" t="str">
            <v>niranjankj6in@gmail.com</v>
          </cell>
          <cell r="X25" t="str">
            <v>Maharashtra - Type A</v>
          </cell>
          <cell r="Y25" t="str">
            <v>Mumbai University</v>
          </cell>
          <cell r="Z25" t="str">
            <v>Open</v>
          </cell>
        </row>
        <row r="26">
          <cell r="B26" t="str">
            <v>C2210024</v>
          </cell>
          <cell r="C26" t="str">
            <v>EN22102741</v>
          </cell>
          <cell r="D26" t="str">
            <v>KABIRAJ SURAJ AMAL</v>
          </cell>
          <cell r="E26" t="str">
            <v>AMAL</v>
          </cell>
          <cell r="F26" t="str">
            <v>SUNITA</v>
          </cell>
          <cell r="G26" t="str">
            <v>Male</v>
          </cell>
          <cell r="H26" t="str">
            <v>18/03/2003</v>
          </cell>
          <cell r="I26" t="str">
            <v>Hindu</v>
          </cell>
          <cell r="J26" t="str">
            <v>Urban</v>
          </cell>
          <cell r="K26" t="str">
            <v>Bengali</v>
          </cell>
          <cell r="L26" t="str">
            <v>1,50,001 - 2,00,000</v>
          </cell>
          <cell r="M26" t="str">
            <v>Survodaya school</v>
          </cell>
          <cell r="N26" t="str">
            <v>Azad nagar</v>
          </cell>
          <cell r="O26" t="str">
            <v>Manpada thane west</v>
          </cell>
          <cell r="P26" t="str">
            <v>Maharashtra</v>
          </cell>
          <cell r="Q26" t="str">
            <v>Thane</v>
          </cell>
          <cell r="R26" t="str">
            <v>Thane</v>
          </cell>
          <cell r="S26" t="str">
            <v>Thane</v>
          </cell>
          <cell r="T26">
            <v>400607</v>
          </cell>
          <cell r="U26">
            <v>9819491718</v>
          </cell>
          <cell r="V26" t="str">
            <v>surajkabiraj2003@gmail.com</v>
          </cell>
          <cell r="X26" t="str">
            <v>Maharashtra - Type A</v>
          </cell>
          <cell r="Y26" t="str">
            <v>Mumbai University</v>
          </cell>
          <cell r="Z26" t="str">
            <v>Open</v>
          </cell>
        </row>
        <row r="27">
          <cell r="B27" t="str">
            <v>C2210025</v>
          </cell>
          <cell r="C27" t="str">
            <v>EN22152478</v>
          </cell>
          <cell r="D27" t="str">
            <v>KALE SAHIL VILAS</v>
          </cell>
          <cell r="E27" t="str">
            <v>VILAS</v>
          </cell>
          <cell r="F27" t="str">
            <v>ROHINI</v>
          </cell>
          <cell r="G27" t="str">
            <v>Male</v>
          </cell>
          <cell r="H27" t="str">
            <v>28/04/2004</v>
          </cell>
          <cell r="I27" t="str">
            <v>Hindu</v>
          </cell>
          <cell r="J27" t="str">
            <v>Urban</v>
          </cell>
          <cell r="K27" t="str">
            <v>Marathi</v>
          </cell>
          <cell r="L27" t="str">
            <v>50,001 - 1,00,000</v>
          </cell>
          <cell r="M27" t="str">
            <v>OLD AGRA ROAD GHOTI BK</v>
          </cell>
          <cell r="N27" t="str">
            <v>POST GHOTI BK</v>
          </cell>
          <cell r="O27" t="str">
            <v>IGATPURI</v>
          </cell>
          <cell r="P27" t="str">
            <v>Maharashtra</v>
          </cell>
          <cell r="Q27" t="str">
            <v>Nashik</v>
          </cell>
          <cell r="R27" t="str">
            <v>Igatpuri</v>
          </cell>
          <cell r="S27" t="str">
            <v>Ghoti Bk. (CT)</v>
          </cell>
          <cell r="T27">
            <v>422402</v>
          </cell>
          <cell r="U27">
            <v>9503864851</v>
          </cell>
          <cell r="V27" t="str">
            <v>kalesahil4851@gmail.com</v>
          </cell>
          <cell r="X27" t="str">
            <v>Maharashtra - Type A</v>
          </cell>
          <cell r="Y27" t="str">
            <v>Savitribai Phule Pune University</v>
          </cell>
          <cell r="Z27" t="str">
            <v>OBC</v>
          </cell>
        </row>
        <row r="28">
          <cell r="B28" t="str">
            <v>C2210026</v>
          </cell>
          <cell r="C28" t="str">
            <v>EN22178305</v>
          </cell>
          <cell r="D28" t="str">
            <v>KARE VARSHA TUKARAM</v>
          </cell>
          <cell r="E28" t="str">
            <v>TUKARAM</v>
          </cell>
          <cell r="F28" t="str">
            <v>KANCHAN</v>
          </cell>
          <cell r="G28" t="str">
            <v>Female</v>
          </cell>
          <cell r="H28" t="str">
            <v>21/06/2004</v>
          </cell>
          <cell r="I28" t="str">
            <v>Hindu</v>
          </cell>
          <cell r="J28" t="str">
            <v>Rural</v>
          </cell>
          <cell r="K28" t="str">
            <v>Marathi</v>
          </cell>
          <cell r="L28" t="str">
            <v>15,001 - 50,000</v>
          </cell>
          <cell r="M28" t="str">
            <v>A/P-karewadi</v>
          </cell>
          <cell r="N28" t="str">
            <v>po-kontev boblad</v>
          </cell>
          <cell r="P28" t="str">
            <v>Maharashtra</v>
          </cell>
          <cell r="Q28" t="str">
            <v>Sangli</v>
          </cell>
          <cell r="R28" t="str">
            <v>Jat</v>
          </cell>
          <cell r="S28" t="str">
            <v>Karewadi (Ko)</v>
          </cell>
          <cell r="T28">
            <v>416412</v>
          </cell>
          <cell r="U28">
            <v>9819373521</v>
          </cell>
          <cell r="V28" t="str">
            <v>kareswati12@gmail.com</v>
          </cell>
          <cell r="X28" t="str">
            <v>Maharashtra - Type A</v>
          </cell>
          <cell r="Y28" t="str">
            <v>Shivaji University</v>
          </cell>
          <cell r="Z28" t="str">
            <v>NT 2 (NT-C)</v>
          </cell>
        </row>
        <row r="29">
          <cell r="B29" t="str">
            <v>C2210027</v>
          </cell>
          <cell r="C29" t="str">
            <v>EN22161122</v>
          </cell>
          <cell r="D29" t="str">
            <v>KATKAR SIDDHI SUNDAR</v>
          </cell>
          <cell r="E29" t="str">
            <v>SUNDAR</v>
          </cell>
          <cell r="F29" t="str">
            <v>SANDHYA</v>
          </cell>
          <cell r="G29" t="str">
            <v>Female</v>
          </cell>
          <cell r="H29" t="str">
            <v>19/02/2004</v>
          </cell>
          <cell r="I29" t="str">
            <v>Hindu</v>
          </cell>
          <cell r="J29" t="str">
            <v>Urban</v>
          </cell>
          <cell r="K29" t="str">
            <v>Marathi</v>
          </cell>
          <cell r="L29" t="str">
            <v>50,001 - 1,00,000</v>
          </cell>
          <cell r="M29" t="str">
            <v>A204 SAMARTH PARADISE,</v>
          </cell>
          <cell r="N29" t="str">
            <v>UDAY NAGAR, DAPOLI, DIST. RATNAGIRI</v>
          </cell>
          <cell r="P29" t="str">
            <v>Maharashtra</v>
          </cell>
          <cell r="Q29" t="str">
            <v>Ratnagiri</v>
          </cell>
          <cell r="R29" t="str">
            <v>Dapoli</v>
          </cell>
          <cell r="S29" t="str">
            <v>Dapoli Camp (NP)</v>
          </cell>
          <cell r="T29">
            <v>415712</v>
          </cell>
          <cell r="U29">
            <v>7276104952</v>
          </cell>
          <cell r="V29" t="str">
            <v>siddhikatkar06@gmail.com</v>
          </cell>
          <cell r="X29" t="str">
            <v>Maharashtra - Type A</v>
          </cell>
          <cell r="Y29" t="str">
            <v>Shivaji University</v>
          </cell>
          <cell r="Z29" t="str">
            <v>OBC</v>
          </cell>
        </row>
        <row r="30">
          <cell r="B30" t="str">
            <v>C2210028</v>
          </cell>
          <cell r="C30" t="str">
            <v>EN22103749</v>
          </cell>
          <cell r="D30" t="str">
            <v>KHAIRNAR OM DAYANAND</v>
          </cell>
          <cell r="E30" t="str">
            <v>KHAIRNAR DAYANAND DEVIDAS</v>
          </cell>
          <cell r="F30" t="str">
            <v>KHAIRNAR SHAILA DAYANAND</v>
          </cell>
          <cell r="G30" t="str">
            <v>Male</v>
          </cell>
          <cell r="H30" t="str">
            <v>25/01/2004</v>
          </cell>
          <cell r="I30" t="str">
            <v>Hindu</v>
          </cell>
          <cell r="J30" t="str">
            <v>Urban</v>
          </cell>
          <cell r="K30" t="str">
            <v>Marathi</v>
          </cell>
          <cell r="L30" t="str">
            <v>&gt;= 15,00,001</v>
          </cell>
          <cell r="M30" t="str">
            <v>403, NEELKANTH POOJA CHS. HINDU COLONY,</v>
          </cell>
          <cell r="N30" t="str">
            <v>M. G. ROAD, NR. KARVE CICLE,</v>
          </cell>
          <cell r="O30" t="str">
            <v>NAUPADA, THANE (WEST).</v>
          </cell>
          <cell r="P30" t="str">
            <v>Maharashtra</v>
          </cell>
          <cell r="Q30" t="str">
            <v>Thane</v>
          </cell>
          <cell r="R30" t="str">
            <v>Thane</v>
          </cell>
          <cell r="S30" t="str">
            <v>Thane (M Corp.)</v>
          </cell>
          <cell r="T30">
            <v>400602</v>
          </cell>
          <cell r="U30">
            <v>9325517199</v>
          </cell>
          <cell r="V30" t="str">
            <v>ddkhairnar@gmail.com</v>
          </cell>
          <cell r="X30" t="str">
            <v>Maharashtra - Type A</v>
          </cell>
          <cell r="Y30" t="str">
            <v>Mumbai University</v>
          </cell>
          <cell r="Z30" t="str">
            <v>Open</v>
          </cell>
        </row>
        <row r="31">
          <cell r="B31" t="str">
            <v>C2210029</v>
          </cell>
          <cell r="C31" t="str">
            <v>EN22226445</v>
          </cell>
          <cell r="D31" t="str">
            <v>KHARAT DEV KESHAVRAO</v>
          </cell>
          <cell r="E31" t="str">
            <v>KESHAVRAO</v>
          </cell>
          <cell r="F31" t="str">
            <v>SUNITA</v>
          </cell>
          <cell r="G31" t="str">
            <v>Male</v>
          </cell>
          <cell r="H31" t="str">
            <v>19/07/2004</v>
          </cell>
          <cell r="I31" t="str">
            <v>Hindu</v>
          </cell>
          <cell r="J31" t="str">
            <v>Urban</v>
          </cell>
          <cell r="K31" t="str">
            <v>Marathi</v>
          </cell>
          <cell r="L31" t="str">
            <v>2,50,001 - 3,00,000</v>
          </cell>
          <cell r="M31" t="str">
            <v>Deveshwari Banglow</v>
          </cell>
          <cell r="N31" t="str">
            <v>Shivraj Park Banjara Colony</v>
          </cell>
          <cell r="O31" t="str">
            <v>Pusad</v>
          </cell>
          <cell r="P31" t="str">
            <v>Maharashtra</v>
          </cell>
          <cell r="Q31" t="str">
            <v>Yavatmal</v>
          </cell>
          <cell r="R31" t="str">
            <v>Pusad</v>
          </cell>
          <cell r="S31" t="str">
            <v>Pusad (M Cl)</v>
          </cell>
          <cell r="T31">
            <v>445204</v>
          </cell>
          <cell r="U31">
            <v>7248999267</v>
          </cell>
          <cell r="V31" t="str">
            <v>dev.kharat19@gmail.com</v>
          </cell>
          <cell r="X31" t="str">
            <v>Maharashtra - Type A</v>
          </cell>
          <cell r="Y31" t="str">
            <v>Sant Gadge Baba Amravati University</v>
          </cell>
          <cell r="Z31" t="str">
            <v>OBC</v>
          </cell>
        </row>
        <row r="32">
          <cell r="B32" t="str">
            <v>C2210030</v>
          </cell>
          <cell r="C32" t="str">
            <v>EN22170311</v>
          </cell>
          <cell r="D32" t="str">
            <v>KHARAT NISHANT SANTOSH</v>
          </cell>
          <cell r="E32" t="str">
            <v>SANTOSH</v>
          </cell>
          <cell r="F32" t="str">
            <v>SAMYAKA</v>
          </cell>
          <cell r="G32" t="str">
            <v>Male</v>
          </cell>
          <cell r="H32">
            <v>38534</v>
          </cell>
          <cell r="I32" t="str">
            <v>Hindu</v>
          </cell>
          <cell r="J32" t="str">
            <v>Urban</v>
          </cell>
          <cell r="K32" t="str">
            <v>Marathi</v>
          </cell>
          <cell r="L32" t="str">
            <v>9,00,001 - 10,00,000</v>
          </cell>
          <cell r="M32" t="str">
            <v>Flat no.304 Shree Ganadhish Krupa Co. Op. Hsg</v>
          </cell>
          <cell r="N32" t="str">
            <v>Ayre road Tukaram Nagar</v>
          </cell>
          <cell r="O32" t="str">
            <v>Dombivli(E)</v>
          </cell>
          <cell r="P32" t="str">
            <v>Maharashtra</v>
          </cell>
          <cell r="Q32" t="str">
            <v>Thane</v>
          </cell>
          <cell r="R32" t="str">
            <v>Kalyan</v>
          </cell>
          <cell r="S32" t="str">
            <v>Kalyan-Dombivli (M Corp.)</v>
          </cell>
          <cell r="T32">
            <v>421201</v>
          </cell>
          <cell r="U32">
            <v>9869762612</v>
          </cell>
          <cell r="V32" t="str">
            <v>nskharat2005@gmail.com</v>
          </cell>
          <cell r="X32" t="str">
            <v>Maharashtra - Type A</v>
          </cell>
          <cell r="Y32" t="str">
            <v>Mumbai University</v>
          </cell>
          <cell r="Z32" t="str">
            <v>NT 2 (NT-C)</v>
          </cell>
        </row>
        <row r="33">
          <cell r="B33" t="str">
            <v>C2210031</v>
          </cell>
          <cell r="C33" t="str">
            <v>EN22112388</v>
          </cell>
          <cell r="D33" t="str">
            <v>KOCHAR MAYANK SANDIP</v>
          </cell>
          <cell r="E33" t="str">
            <v>SANDIP KANTILAL KOCHAR</v>
          </cell>
          <cell r="F33" t="str">
            <v>MANISHA SANDIP KOCHAR</v>
          </cell>
          <cell r="G33" t="str">
            <v>Male</v>
          </cell>
          <cell r="H33" t="str">
            <v>14/09/2004</v>
          </cell>
          <cell r="I33" t="str">
            <v>Jain</v>
          </cell>
          <cell r="J33" t="str">
            <v>Rural</v>
          </cell>
          <cell r="K33" t="str">
            <v>Gujarati</v>
          </cell>
          <cell r="L33" t="str">
            <v>1,00,001 - 1,50,000</v>
          </cell>
          <cell r="M33" t="str">
            <v>Anand bunglow, behind rucha hotel, Ghodk</v>
          </cell>
          <cell r="N33" t="str">
            <v>Ghodke nagar, pimpalgaon baswant,nashik</v>
          </cell>
          <cell r="O33" t="str">
            <v>Pimpalgaon baswant,nashik ,422209</v>
          </cell>
          <cell r="P33" t="str">
            <v>Maharashtra</v>
          </cell>
          <cell r="Q33" t="str">
            <v>Nashik</v>
          </cell>
          <cell r="R33" t="str">
            <v>Niphad</v>
          </cell>
          <cell r="S33" t="str">
            <v>Pimpalgaon Baswant</v>
          </cell>
          <cell r="T33">
            <v>422209</v>
          </cell>
          <cell r="U33">
            <v>7058582568</v>
          </cell>
          <cell r="V33" t="str">
            <v>mayankkochar2568@gmail.com</v>
          </cell>
          <cell r="X33" t="str">
            <v>Maharashtra - Type A</v>
          </cell>
          <cell r="Y33" t="str">
            <v>Savitribai Phule Pune University</v>
          </cell>
          <cell r="Z33" t="str">
            <v>Open</v>
          </cell>
        </row>
        <row r="34">
          <cell r="B34" t="str">
            <v>C2210032</v>
          </cell>
          <cell r="C34" t="str">
            <v>EN22152900</v>
          </cell>
          <cell r="D34" t="str">
            <v>KORADE BHAKTI ANNASAHEB</v>
          </cell>
          <cell r="E34" t="str">
            <v>ANNASAHEB</v>
          </cell>
          <cell r="F34" t="str">
            <v>SUNITA</v>
          </cell>
          <cell r="G34" t="str">
            <v>Female</v>
          </cell>
          <cell r="H34" t="str">
            <v>28/07/2004</v>
          </cell>
          <cell r="I34" t="str">
            <v>Hindu</v>
          </cell>
          <cell r="J34" t="str">
            <v>Urban</v>
          </cell>
          <cell r="K34" t="str">
            <v>Marathi</v>
          </cell>
          <cell r="L34" t="str">
            <v>15,001 - 50,000</v>
          </cell>
          <cell r="M34" t="str">
            <v>FLAT NO 3 RAJHANS RESIDENCY</v>
          </cell>
          <cell r="N34" t="str">
            <v>VIDYA COLONY</v>
          </cell>
          <cell r="O34" t="str">
            <v>NALEGAON</v>
          </cell>
          <cell r="P34" t="str">
            <v>Maharashtra</v>
          </cell>
          <cell r="Q34" t="str">
            <v>Ahmednagar</v>
          </cell>
          <cell r="R34" t="str">
            <v>Ahmednagar</v>
          </cell>
          <cell r="S34" t="str">
            <v>Ahmednagar</v>
          </cell>
          <cell r="T34">
            <v>414001</v>
          </cell>
          <cell r="U34">
            <v>9518737521</v>
          </cell>
          <cell r="V34" t="str">
            <v>bhaktikorade@gmail.com</v>
          </cell>
          <cell r="X34" t="str">
            <v>Maharashtra - Type A</v>
          </cell>
          <cell r="Y34" t="str">
            <v>Savitribai Phule Pune University</v>
          </cell>
          <cell r="Z34" t="str">
            <v>OBC</v>
          </cell>
        </row>
        <row r="35">
          <cell r="B35" t="str">
            <v>C2210033</v>
          </cell>
          <cell r="C35" t="str">
            <v>EN22156841</v>
          </cell>
          <cell r="D35" t="str">
            <v>KORGAONKAR ATHARV BIPIN</v>
          </cell>
          <cell r="E35" t="str">
            <v>BIPIN</v>
          </cell>
          <cell r="F35" t="str">
            <v>VAISHALI</v>
          </cell>
          <cell r="G35" t="str">
            <v>Male</v>
          </cell>
          <cell r="H35" t="str">
            <v>24/11/2003</v>
          </cell>
          <cell r="I35" t="str">
            <v>Hindu</v>
          </cell>
          <cell r="J35" t="str">
            <v>Rural</v>
          </cell>
          <cell r="K35" t="str">
            <v>Marathi</v>
          </cell>
          <cell r="L35" t="str">
            <v>&gt;= 15,00,001</v>
          </cell>
          <cell r="M35" t="str">
            <v>jaggnath plaza, A wing, room 101</v>
          </cell>
          <cell r="N35" t="str">
            <v>behind tahasildar office</v>
          </cell>
          <cell r="O35" t="str">
            <v>kankavli</v>
          </cell>
          <cell r="P35" t="str">
            <v>Maharashtra</v>
          </cell>
          <cell r="Q35" t="str">
            <v>Sindhudurg</v>
          </cell>
          <cell r="R35" t="str">
            <v>Kankavli</v>
          </cell>
          <cell r="S35" t="str">
            <v>Kankavli (NP)</v>
          </cell>
          <cell r="T35">
            <v>416602</v>
          </cell>
          <cell r="U35">
            <v>8888286345</v>
          </cell>
          <cell r="V35" t="str">
            <v>atharvkorgaonkar22@gmail.com</v>
          </cell>
          <cell r="X35" t="str">
            <v>Maharashtra - Type A</v>
          </cell>
          <cell r="Y35" t="str">
            <v>Mumbai University</v>
          </cell>
          <cell r="Z35" t="str">
            <v>Open</v>
          </cell>
        </row>
        <row r="36">
          <cell r="B36" t="str">
            <v>C2210034</v>
          </cell>
          <cell r="C36" t="str">
            <v>EN22101682</v>
          </cell>
          <cell r="D36" t="str">
            <v>KUMBHAR PRASAD VIJAY</v>
          </cell>
          <cell r="E36" t="str">
            <v>VIJAY SHRIMANT KUMBHAR</v>
          </cell>
          <cell r="F36" t="str">
            <v>ANITA VIJAY KUMBHAR</v>
          </cell>
          <cell r="G36" t="str">
            <v>Male</v>
          </cell>
          <cell r="H36">
            <v>38139</v>
          </cell>
          <cell r="I36" t="str">
            <v>Hindu</v>
          </cell>
          <cell r="J36" t="str">
            <v>Urban</v>
          </cell>
          <cell r="K36" t="str">
            <v>Marathi</v>
          </cell>
          <cell r="L36" t="str">
            <v>15,001 - 50,000</v>
          </cell>
          <cell r="M36" t="str">
            <v>SAI POOJA COMPLEX, NEAR RAM MANDIR,</v>
          </cell>
          <cell r="N36" t="str">
            <v>TUKARAM CHOWK, DAWADI GAON</v>
          </cell>
          <cell r="O36" t="str">
            <v>DOMBIVLI EAST</v>
          </cell>
          <cell r="P36" t="str">
            <v>Maharashtra</v>
          </cell>
          <cell r="Q36" t="str">
            <v>Thane</v>
          </cell>
          <cell r="R36" t="str">
            <v>Kalyan</v>
          </cell>
          <cell r="S36" t="str">
            <v>Dawadi</v>
          </cell>
          <cell r="T36">
            <v>421203</v>
          </cell>
          <cell r="U36">
            <v>9819384557</v>
          </cell>
          <cell r="V36" t="str">
            <v>PRASADKUMBHAR.6104@GMAIL.COM</v>
          </cell>
          <cell r="X36" t="str">
            <v>Maharashtra - Type A</v>
          </cell>
          <cell r="Y36" t="str">
            <v>Mumbai University</v>
          </cell>
          <cell r="Z36" t="str">
            <v>OBC</v>
          </cell>
        </row>
        <row r="37">
          <cell r="B37" t="str">
            <v>C2210035</v>
          </cell>
          <cell r="C37" t="str">
            <v>EN22189933</v>
          </cell>
          <cell r="D37" t="str">
            <v>KUNNATHULLY VINAYAK VINOD</v>
          </cell>
          <cell r="E37" t="str">
            <v>KUNNATHULLY VINOD SUBRAMANIAN</v>
          </cell>
          <cell r="F37" t="str">
            <v>KUNNATHULLY ANITHA VINOD</v>
          </cell>
          <cell r="G37" t="str">
            <v>Male</v>
          </cell>
          <cell r="H37">
            <v>37992</v>
          </cell>
          <cell r="I37" t="str">
            <v>Hindu</v>
          </cell>
          <cell r="J37" t="str">
            <v>Urban</v>
          </cell>
          <cell r="K37" t="str">
            <v>Malayalam</v>
          </cell>
          <cell r="L37" t="str">
            <v>2,50,001 - 3,00,000</v>
          </cell>
          <cell r="M37" t="str">
            <v>204, Tirthraj bldg CHSL, Sakharam Baba Sankul,</v>
          </cell>
          <cell r="N37" t="str">
            <v>Bolinj, Virar (w)</v>
          </cell>
          <cell r="P37" t="str">
            <v>Maharashtra</v>
          </cell>
          <cell r="Q37" t="str">
            <v>Palghar</v>
          </cell>
          <cell r="R37" t="str">
            <v>Vasai</v>
          </cell>
          <cell r="S37" t="str">
            <v>Vasai-Virar City (M Corp)</v>
          </cell>
          <cell r="T37">
            <v>401303</v>
          </cell>
          <cell r="U37">
            <v>9373339279</v>
          </cell>
          <cell r="V37" t="str">
            <v>vkunnathullyvinod@gmail.com</v>
          </cell>
          <cell r="X37" t="str">
            <v>Maharashtra - Type A</v>
          </cell>
          <cell r="Y37" t="str">
            <v>Mumbai University</v>
          </cell>
          <cell r="Z37" t="str">
            <v>Open</v>
          </cell>
        </row>
        <row r="38">
          <cell r="B38" t="str">
            <v>C2210036</v>
          </cell>
          <cell r="C38" t="str">
            <v>EN22107128</v>
          </cell>
          <cell r="D38" t="str">
            <v>LOKARE HARSH SURESH</v>
          </cell>
          <cell r="E38" t="str">
            <v>SURESH SHIVAPPA LOKARE</v>
          </cell>
          <cell r="F38" t="str">
            <v>MADHURA SURESH LOKARE</v>
          </cell>
          <cell r="G38" t="str">
            <v>Male</v>
          </cell>
          <cell r="H38" t="str">
            <v>19/04/2004</v>
          </cell>
          <cell r="I38" t="str">
            <v>Hindu</v>
          </cell>
          <cell r="J38" t="str">
            <v>Urban</v>
          </cell>
          <cell r="K38" t="str">
            <v>Marathi</v>
          </cell>
          <cell r="L38" t="str">
            <v>&gt;= 15,00,001</v>
          </cell>
          <cell r="M38" t="str">
            <v>A-104 OM SHEETAL CHHAYA CHS, KOLBAD ROAD</v>
          </cell>
          <cell r="N38" t="str">
            <v>NEAR PRATAP CINEMA, KHOPAT, THANE (WEST)</v>
          </cell>
          <cell r="P38" t="str">
            <v>Maharashtra</v>
          </cell>
          <cell r="Q38" t="str">
            <v>Thane</v>
          </cell>
          <cell r="R38" t="str">
            <v>Thane</v>
          </cell>
          <cell r="S38" t="str">
            <v>Thane (M Corp.)</v>
          </cell>
          <cell r="T38">
            <v>400601</v>
          </cell>
          <cell r="U38">
            <v>9967858814</v>
          </cell>
          <cell r="V38" t="str">
            <v>sulokare@gmail.com</v>
          </cell>
          <cell r="X38" t="str">
            <v>Maharashtra - Type A</v>
          </cell>
          <cell r="Y38" t="str">
            <v>Mumbai University</v>
          </cell>
          <cell r="Z38" t="str">
            <v>SC</v>
          </cell>
        </row>
        <row r="39">
          <cell r="B39" t="str">
            <v>C2210N01</v>
          </cell>
          <cell r="C39" t="str">
            <v>EN22257471</v>
          </cell>
          <cell r="D39" t="str">
            <v>MANVANG K PHOM</v>
          </cell>
          <cell r="E39" t="str">
            <v>P KONLONG PHOM</v>
          </cell>
          <cell r="F39" t="str">
            <v>YUNGSHAO PHOM</v>
          </cell>
          <cell r="G39" t="str">
            <v>Male</v>
          </cell>
          <cell r="H39">
            <v>38171</v>
          </cell>
          <cell r="I39" t="str">
            <v>Christian</v>
          </cell>
          <cell r="J39" t="str">
            <v>Rural</v>
          </cell>
          <cell r="K39" t="str">
            <v>Other</v>
          </cell>
          <cell r="L39" t="str">
            <v>1,00,001 - 1,50,000</v>
          </cell>
          <cell r="M39" t="str">
            <v>7th mile chumukedima near Phom Baptist Church</v>
          </cell>
          <cell r="N39" t="str">
            <v>Primary health centre Chumukedima</v>
          </cell>
          <cell r="P39" t="str">
            <v>Nagaland</v>
          </cell>
          <cell r="Q39" t="str">
            <v>Dimapur</v>
          </cell>
          <cell r="R39" t="str">
            <v>Not Applicable</v>
          </cell>
          <cell r="S39" t="str">
            <v>Not Applicable</v>
          </cell>
          <cell r="T39">
            <v>797103</v>
          </cell>
          <cell r="U39">
            <v>8974723706</v>
          </cell>
          <cell r="V39" t="str">
            <v>manvangkphom@gmail.com</v>
          </cell>
          <cell r="X39" t="str">
            <v>NEUT</v>
          </cell>
          <cell r="Y39" t="str">
            <v>Other Than Home University</v>
          </cell>
          <cell r="Z39" t="str">
            <v>Open</v>
          </cell>
        </row>
        <row r="40">
          <cell r="B40" t="str">
            <v>C2210P01</v>
          </cell>
          <cell r="C40" t="str">
            <v>EN22254258</v>
          </cell>
          <cell r="D40" t="str">
            <v>MINTOSH SHARMA</v>
          </cell>
          <cell r="E40" t="str">
            <v>SUBASH CHANDER DASS</v>
          </cell>
          <cell r="F40" t="str">
            <v>MAKHNU DEVI</v>
          </cell>
          <cell r="G40" t="str">
            <v>Male</v>
          </cell>
          <cell r="H40">
            <v>37658</v>
          </cell>
          <cell r="I40" t="str">
            <v>Hindu</v>
          </cell>
          <cell r="J40" t="str">
            <v>Rural</v>
          </cell>
          <cell r="K40" t="str">
            <v>Dogri</v>
          </cell>
          <cell r="L40" t="str">
            <v>7,00,001 - 8,00,000</v>
          </cell>
          <cell r="M40" t="str">
            <v>Seen brahmana</v>
          </cell>
          <cell r="N40" t="str">
            <v>Seen brahmana</v>
          </cell>
          <cell r="O40" t="str">
            <v>Seen brahmana</v>
          </cell>
          <cell r="P40" t="str">
            <v>Jammu and Kashmir</v>
          </cell>
          <cell r="Q40" t="str">
            <v>Udhampur</v>
          </cell>
          <cell r="R40" t="str">
            <v>Not Applicable</v>
          </cell>
          <cell r="S40" t="str">
            <v>Not Applicable</v>
          </cell>
          <cell r="T40">
            <v>182121</v>
          </cell>
          <cell r="U40">
            <v>8492954422</v>
          </cell>
          <cell r="V40" t="str">
            <v>Abhisharma1437@gmail.com</v>
          </cell>
          <cell r="X40" t="str">
            <v>JKSSS / PMSSS</v>
          </cell>
          <cell r="Y40" t="str">
            <v>Other Than Home University</v>
          </cell>
          <cell r="Z40" t="str">
            <v>Open</v>
          </cell>
        </row>
        <row r="41">
          <cell r="B41" t="str">
            <v>C2210037</v>
          </cell>
          <cell r="C41" t="str">
            <v>EN22106297</v>
          </cell>
          <cell r="D41" t="str">
            <v>MIRGAL SANIKA JAGANNATH</v>
          </cell>
          <cell r="E41" t="str">
            <v>JAGANNATH</v>
          </cell>
          <cell r="F41" t="str">
            <v>NIDHI</v>
          </cell>
          <cell r="G41" t="str">
            <v>Female</v>
          </cell>
          <cell r="H41">
            <v>38565</v>
          </cell>
          <cell r="I41" t="str">
            <v>Hindu</v>
          </cell>
          <cell r="J41" t="str">
            <v>Urban</v>
          </cell>
          <cell r="K41" t="str">
            <v>Marathi</v>
          </cell>
          <cell r="L41" t="str">
            <v>3,50,001 - 4,00,000</v>
          </cell>
          <cell r="M41" t="str">
            <v>room no197, Gandhi Nagar Soc. , Exsar</v>
          </cell>
          <cell r="N41" t="str">
            <v>Near Govind Nagar, Borivali west Mumbai-92</v>
          </cell>
          <cell r="P41" t="str">
            <v>Maharashtra</v>
          </cell>
          <cell r="Q41" t="str">
            <v>Mumbai Suburban</v>
          </cell>
          <cell r="R41" t="str">
            <v>Boriwali</v>
          </cell>
          <cell r="S41" t="str">
            <v>Boriwali</v>
          </cell>
          <cell r="T41">
            <v>400092</v>
          </cell>
          <cell r="U41">
            <v>8591622938</v>
          </cell>
          <cell r="V41" t="str">
            <v>sanikamirgal5@gmail.com</v>
          </cell>
          <cell r="X41" t="str">
            <v>Maharashtra - Type A</v>
          </cell>
          <cell r="Y41" t="str">
            <v>Mumbai University</v>
          </cell>
          <cell r="Z41" t="str">
            <v>NT 1 (NT-B)</v>
          </cell>
        </row>
        <row r="42">
          <cell r="B42" t="str">
            <v>C2210038</v>
          </cell>
          <cell r="C42" t="str">
            <v>EN22145711</v>
          </cell>
          <cell r="D42" t="str">
            <v>MISHRA MIHIR RAJESH</v>
          </cell>
          <cell r="E42" t="str">
            <v>RAJESH</v>
          </cell>
          <cell r="F42" t="str">
            <v>SADHANA</v>
          </cell>
          <cell r="G42" t="str">
            <v>Male</v>
          </cell>
          <cell r="H42" t="str">
            <v>29/04/2004</v>
          </cell>
          <cell r="I42" t="str">
            <v>Hindu</v>
          </cell>
          <cell r="J42" t="str">
            <v>Rural</v>
          </cell>
          <cell r="K42" t="str">
            <v>Hindi</v>
          </cell>
          <cell r="L42" t="str">
            <v>15,001 - 50,000</v>
          </cell>
          <cell r="M42" t="str">
            <v>C/O RAJESH MISHRA MISHRA BHAVAN</v>
          </cell>
          <cell r="N42" t="str">
            <v>GRAM PANCHAYAT ROAD BORDA</v>
          </cell>
          <cell r="O42" t="str">
            <v>NEAR GRAM PANCHAYAT BORDA TH WARORA</v>
          </cell>
          <cell r="P42" t="str">
            <v>Maharashtra</v>
          </cell>
          <cell r="Q42" t="str">
            <v>Chandrapur</v>
          </cell>
          <cell r="R42" t="str">
            <v>Warora</v>
          </cell>
          <cell r="S42" t="str">
            <v>Borda</v>
          </cell>
          <cell r="T42">
            <v>442907</v>
          </cell>
          <cell r="U42">
            <v>9022319300</v>
          </cell>
          <cell r="V42" t="str">
            <v>mishramihir29@gmail.com</v>
          </cell>
          <cell r="X42" t="str">
            <v>Maharashtra - Type A</v>
          </cell>
          <cell r="Y42" t="str">
            <v>Gondwana University</v>
          </cell>
          <cell r="Z42" t="str">
            <v>Open</v>
          </cell>
        </row>
        <row r="43">
          <cell r="B43" t="str">
            <v>C2210039</v>
          </cell>
          <cell r="C43" t="str">
            <v>EN22125368</v>
          </cell>
          <cell r="D43" t="str">
            <v>MOHITE MAITREYA SANDESH</v>
          </cell>
          <cell r="E43" t="str">
            <v>SANDESH</v>
          </cell>
          <cell r="F43" t="str">
            <v>PRANALI</v>
          </cell>
          <cell r="G43" t="str">
            <v>Male</v>
          </cell>
          <cell r="H43" t="str">
            <v>19/02/2004</v>
          </cell>
          <cell r="I43" t="str">
            <v>Buddhist</v>
          </cell>
          <cell r="J43" t="str">
            <v>Urban</v>
          </cell>
          <cell r="K43" t="str">
            <v>Marathi</v>
          </cell>
          <cell r="L43" t="str">
            <v>1,00,001 - 1,50,000</v>
          </cell>
          <cell r="M43" t="str">
            <v>B 20 SAIPRASAD SOCIETY</v>
          </cell>
          <cell r="N43" t="str">
            <v>GOLIBAR ROAD, NEAR PUMPING COMPOUND</v>
          </cell>
          <cell r="O43" t="str">
            <v>SANTACRUZ EAST</v>
          </cell>
          <cell r="P43" t="str">
            <v>Maharashtra</v>
          </cell>
          <cell r="Q43" t="str">
            <v>Mumbai Suburban</v>
          </cell>
          <cell r="R43" t="str">
            <v>Andheri</v>
          </cell>
          <cell r="S43" t="str">
            <v>Kolekalyan</v>
          </cell>
          <cell r="T43">
            <v>400055</v>
          </cell>
          <cell r="U43">
            <v>7738008596</v>
          </cell>
          <cell r="V43" t="str">
            <v>maitreymohite@gmail.com</v>
          </cell>
          <cell r="X43" t="str">
            <v>Maharashtra - Type A</v>
          </cell>
          <cell r="Y43" t="str">
            <v>Mumbai University</v>
          </cell>
          <cell r="Z43" t="str">
            <v>SC</v>
          </cell>
        </row>
        <row r="44">
          <cell r="B44" t="str">
            <v>C2210040</v>
          </cell>
          <cell r="C44" t="str">
            <v>EN22228817</v>
          </cell>
          <cell r="D44" t="str">
            <v>PAGARE ANKIT DIPAK</v>
          </cell>
          <cell r="E44" t="str">
            <v>DIPAK</v>
          </cell>
          <cell r="F44" t="str">
            <v>PRATIBHA</v>
          </cell>
          <cell r="G44" t="str">
            <v>Male</v>
          </cell>
          <cell r="H44" t="str">
            <v>22/04/2003</v>
          </cell>
          <cell r="I44" t="str">
            <v>Hindu</v>
          </cell>
          <cell r="J44" t="str">
            <v>Urban</v>
          </cell>
          <cell r="K44" t="str">
            <v>Marathi</v>
          </cell>
          <cell r="L44" t="str">
            <v>50,001 - 1,00,000</v>
          </cell>
          <cell r="M44" t="str">
            <v>Flat no. 13 Vakratunda Nilayam Apartment</v>
          </cell>
          <cell r="N44" t="str">
            <v>Near Triangle Garden Kathe Galli Dwarka</v>
          </cell>
          <cell r="P44" t="str">
            <v>Maharashtra</v>
          </cell>
          <cell r="Q44" t="str">
            <v>Nashik</v>
          </cell>
          <cell r="R44" t="str">
            <v>Nashik</v>
          </cell>
          <cell r="S44" t="str">
            <v>Nashik (M Corp.)</v>
          </cell>
          <cell r="T44">
            <v>422011</v>
          </cell>
          <cell r="U44">
            <v>9673614600</v>
          </cell>
          <cell r="V44" t="str">
            <v>ankitpagare22@gmail.com</v>
          </cell>
          <cell r="X44" t="str">
            <v>Maharashtra - Type A</v>
          </cell>
          <cell r="Y44" t="str">
            <v>Savitribai Phule Pune University</v>
          </cell>
          <cell r="Z44" t="str">
            <v>SC</v>
          </cell>
        </row>
        <row r="45">
          <cell r="B45" t="str">
            <v>C2210041</v>
          </cell>
          <cell r="C45" t="str">
            <v>EN22114638</v>
          </cell>
          <cell r="D45" t="str">
            <v>PANDAV SHAMKUMAR KISAN</v>
          </cell>
          <cell r="E45" t="str">
            <v>KISAN</v>
          </cell>
          <cell r="F45" t="str">
            <v>SUREKHA</v>
          </cell>
          <cell r="G45" t="str">
            <v>Male</v>
          </cell>
          <cell r="H45" t="str">
            <v>28/09/2004</v>
          </cell>
          <cell r="I45" t="str">
            <v>Hindu</v>
          </cell>
          <cell r="J45" t="str">
            <v>Rural</v>
          </cell>
          <cell r="K45" t="str">
            <v>Marathi</v>
          </cell>
          <cell r="L45" t="str">
            <v>50,001 - 1,00,000</v>
          </cell>
          <cell r="M45" t="str">
            <v>Kaleshwar floor mill , behind chandgude hospital</v>
          </cell>
          <cell r="N45" t="str">
            <v>Kanchannagar , Jalochi</v>
          </cell>
          <cell r="O45" t="str">
            <v>Tal-Baramati , dist-pune</v>
          </cell>
          <cell r="P45" t="str">
            <v>Maharashtra</v>
          </cell>
          <cell r="Q45" t="str">
            <v>Pune</v>
          </cell>
          <cell r="R45" t="str">
            <v>Baramati</v>
          </cell>
          <cell r="S45" t="str">
            <v>Jalochi (CT)</v>
          </cell>
          <cell r="T45">
            <v>413102</v>
          </cell>
          <cell r="U45">
            <v>9657975280</v>
          </cell>
          <cell r="V45" t="str">
            <v>skpandav2004@gmail.com</v>
          </cell>
          <cell r="X45" t="str">
            <v>Maharashtra - Type A</v>
          </cell>
          <cell r="Y45" t="str">
            <v>Savitribai Phule Pune University</v>
          </cell>
          <cell r="Z45" t="str">
            <v>SC</v>
          </cell>
        </row>
        <row r="46">
          <cell r="B46" t="str">
            <v>C2210042</v>
          </cell>
          <cell r="C46" t="str">
            <v>EN22258557</v>
          </cell>
          <cell r="D46" t="str">
            <v>PARALKAR SWARAJ SANJOG</v>
          </cell>
          <cell r="E46" t="str">
            <v>SANJOG</v>
          </cell>
          <cell r="F46" t="str">
            <v>SHEELA</v>
          </cell>
          <cell r="G46" t="str">
            <v>Male</v>
          </cell>
          <cell r="H46" t="str">
            <v>28/01/2002</v>
          </cell>
          <cell r="I46" t="str">
            <v>Hindu</v>
          </cell>
          <cell r="J46" t="str">
            <v>Urban</v>
          </cell>
          <cell r="K46" t="str">
            <v>Marathi</v>
          </cell>
          <cell r="L46" t="str">
            <v>3,50,001 - 4,00,000</v>
          </cell>
          <cell r="M46" t="str">
            <v>C-602, SHREE SAINATH SOCIETY</v>
          </cell>
          <cell r="N46" t="str">
            <v>ANAND NAGAR, NEAR GANPATI MANDIR</v>
          </cell>
          <cell r="O46" t="str">
            <v>VAKOLA, MUMBAI</v>
          </cell>
          <cell r="P46" t="str">
            <v>Maharashtra</v>
          </cell>
          <cell r="Q46" t="str">
            <v>Mumbai Suburban</v>
          </cell>
          <cell r="R46" t="str">
            <v>Andheri</v>
          </cell>
          <cell r="S46" t="str">
            <v>Kolekalyan</v>
          </cell>
          <cell r="T46">
            <v>400055</v>
          </cell>
          <cell r="U46">
            <v>8850270536</v>
          </cell>
          <cell r="V46" t="str">
            <v>swarajparalkar.sp1@gmail.com</v>
          </cell>
          <cell r="X46" t="str">
            <v>Maharashtra - Type A</v>
          </cell>
          <cell r="Y46" t="str">
            <v>Mumbai University</v>
          </cell>
          <cell r="Z46" t="str">
            <v>Open</v>
          </cell>
        </row>
        <row r="47">
          <cell r="B47" t="str">
            <v>C2210043</v>
          </cell>
          <cell r="C47" t="str">
            <v>EN22162930</v>
          </cell>
          <cell r="D47" t="str">
            <v>PATIL ATHARVA ANIL</v>
          </cell>
          <cell r="E47" t="str">
            <v>ANIL</v>
          </cell>
          <cell r="F47" t="str">
            <v>MADHURI</v>
          </cell>
          <cell r="G47" t="str">
            <v>Male</v>
          </cell>
          <cell r="H47" t="str">
            <v>17/01/2004</v>
          </cell>
          <cell r="I47" t="str">
            <v>Hindu</v>
          </cell>
          <cell r="J47" t="str">
            <v>Urban</v>
          </cell>
          <cell r="K47" t="str">
            <v>Marathi</v>
          </cell>
          <cell r="L47" t="str">
            <v>8,00,001 - 9,00,000</v>
          </cell>
          <cell r="M47" t="str">
            <v>1403, I-Wing, Ravi Estate</v>
          </cell>
          <cell r="N47" t="str">
            <v>Devdaya Nagar, Pokhran Road No.1</v>
          </cell>
          <cell r="O47" t="str">
            <v>Thane west</v>
          </cell>
          <cell r="P47" t="str">
            <v>Maharashtra</v>
          </cell>
          <cell r="Q47" t="str">
            <v>Thane</v>
          </cell>
          <cell r="R47" t="str">
            <v>Thane</v>
          </cell>
          <cell r="S47" t="str">
            <v>Thane</v>
          </cell>
          <cell r="T47">
            <v>400606</v>
          </cell>
          <cell r="U47">
            <v>9325842726</v>
          </cell>
          <cell r="V47" t="str">
            <v>patilatharva100@gmail.com</v>
          </cell>
          <cell r="X47" t="str">
            <v>Maharashtra - Type A</v>
          </cell>
          <cell r="Y47" t="str">
            <v>Mumbai University</v>
          </cell>
          <cell r="Z47" t="str">
            <v>Open</v>
          </cell>
        </row>
        <row r="48">
          <cell r="B48" t="str">
            <v>C2210044</v>
          </cell>
          <cell r="C48" t="str">
            <v>EN22173421</v>
          </cell>
          <cell r="D48" t="str">
            <v>PATIL DURVESH KISHOR</v>
          </cell>
          <cell r="E48" t="str">
            <v>KISHOR PATIL</v>
          </cell>
          <cell r="F48" t="str">
            <v>SUVARNA PATIL</v>
          </cell>
          <cell r="G48" t="str">
            <v>Male</v>
          </cell>
          <cell r="H48" t="str">
            <v>15/05/2004</v>
          </cell>
          <cell r="I48" t="str">
            <v>Hindu</v>
          </cell>
          <cell r="J48" t="str">
            <v>Rural</v>
          </cell>
          <cell r="K48" t="str">
            <v>Marathi</v>
          </cell>
          <cell r="L48" t="str">
            <v>50,001 - 1,00,000</v>
          </cell>
          <cell r="M48" t="str">
            <v>AT POST BAMKHEDA T.SA TAL SHAHADA</v>
          </cell>
          <cell r="N48" t="str">
            <v>DIST NANDURBAR</v>
          </cell>
          <cell r="P48" t="str">
            <v>Maharashtra</v>
          </cell>
          <cell r="Q48" t="str">
            <v>Nandurbar</v>
          </cell>
          <cell r="R48" t="str">
            <v>Shahade</v>
          </cell>
          <cell r="S48" t="str">
            <v>Bamkheda-t-sarangkheda</v>
          </cell>
          <cell r="T48">
            <v>425410</v>
          </cell>
          <cell r="U48">
            <v>9021902479</v>
          </cell>
          <cell r="V48" t="str">
            <v>durveshpatil1505@gmail.com</v>
          </cell>
          <cell r="X48" t="str">
            <v>Maharashtra - Type A</v>
          </cell>
          <cell r="Y48" t="str">
            <v>Kavayitri Bahinabai Chaudhari North Maharashtra University, Jalgaon</v>
          </cell>
          <cell r="Z48" t="str">
            <v>OBC</v>
          </cell>
        </row>
        <row r="49">
          <cell r="B49" t="str">
            <v>C2210045</v>
          </cell>
          <cell r="C49" t="str">
            <v>EN22106253</v>
          </cell>
          <cell r="D49" t="str">
            <v>PATIL HARSH PRASAD</v>
          </cell>
          <cell r="E49" t="str">
            <v>PRASAD</v>
          </cell>
          <cell r="F49" t="str">
            <v>MADHURA</v>
          </cell>
          <cell r="G49" t="str">
            <v>Male</v>
          </cell>
          <cell r="H49" t="str">
            <v>16/03/2004</v>
          </cell>
          <cell r="I49" t="str">
            <v>Hindu</v>
          </cell>
          <cell r="J49" t="str">
            <v>Urban</v>
          </cell>
          <cell r="K49" t="str">
            <v>Marathi</v>
          </cell>
          <cell r="L49" t="str">
            <v>&gt;= 15,00,001</v>
          </cell>
          <cell r="M49" t="str">
            <v>A-601 Kedarnath society</v>
          </cell>
          <cell r="N49" t="str">
            <v>Tejpal Scheme Road No. 4</v>
          </cell>
          <cell r="P49" t="str">
            <v>Maharashtra</v>
          </cell>
          <cell r="Q49" t="str">
            <v>Mumbai Suburban</v>
          </cell>
          <cell r="R49" t="str">
            <v>Andheri</v>
          </cell>
          <cell r="S49" t="str">
            <v>Vileparle</v>
          </cell>
          <cell r="T49">
            <v>400057</v>
          </cell>
          <cell r="U49">
            <v>9967873319</v>
          </cell>
          <cell r="V49" t="str">
            <v>harshpatil1604@gmail.com</v>
          </cell>
          <cell r="X49" t="str">
            <v>Maharashtra - Type A</v>
          </cell>
          <cell r="Y49" t="str">
            <v>Mumbai University</v>
          </cell>
          <cell r="Z49" t="str">
            <v>Open</v>
          </cell>
        </row>
        <row r="50">
          <cell r="B50" t="str">
            <v>C2210046</v>
          </cell>
          <cell r="C50" t="str">
            <v>EN22177997</v>
          </cell>
          <cell r="D50" t="str">
            <v>PAWAR DISHANT KAILAS</v>
          </cell>
          <cell r="E50" t="str">
            <v>KAILAS BHAWAN PAWAR</v>
          </cell>
          <cell r="F50" t="str">
            <v>MANGALA KAILAS PAWAR</v>
          </cell>
          <cell r="G50" t="str">
            <v>Male</v>
          </cell>
          <cell r="H50" t="str">
            <v>23/02/2004</v>
          </cell>
          <cell r="I50" t="str">
            <v>Hindu</v>
          </cell>
          <cell r="J50" t="str">
            <v>Urban</v>
          </cell>
          <cell r="K50" t="str">
            <v>Marathi</v>
          </cell>
          <cell r="L50" t="str">
            <v>15,001 - 50,000</v>
          </cell>
          <cell r="M50" t="str">
            <v>GHAR ANGAN SOCIETY CHS, E-104 , OPP. SHANKAR</v>
          </cell>
          <cell r="N50" t="str">
            <v>MANDIR , GANESH MANDIR ROAD , TITWALA (EAST)</v>
          </cell>
          <cell r="P50" t="str">
            <v>Maharashtra</v>
          </cell>
          <cell r="Q50" t="str">
            <v>Thane</v>
          </cell>
          <cell r="R50" t="str">
            <v>Kalyan</v>
          </cell>
          <cell r="S50" t="str">
            <v>Ambivali Tarf Vasundri</v>
          </cell>
          <cell r="T50">
            <v>421605</v>
          </cell>
          <cell r="U50">
            <v>7045531753</v>
          </cell>
          <cell r="V50" t="str">
            <v>pawar.dishant23@gmail.com</v>
          </cell>
          <cell r="X50" t="str">
            <v>Maharashtra - Type A</v>
          </cell>
          <cell r="Y50" t="str">
            <v>Mumbai University</v>
          </cell>
          <cell r="Z50" t="str">
            <v>ST</v>
          </cell>
        </row>
        <row r="51">
          <cell r="B51" t="str">
            <v>C2210N02</v>
          </cell>
          <cell r="C51" t="str">
            <v>EN22256971</v>
          </cell>
          <cell r="D51" t="str">
            <v>PUTTO YEPTHOMI</v>
          </cell>
          <cell r="E51" t="str">
            <v>JOKATO YEPTHOMI</v>
          </cell>
          <cell r="F51" t="str">
            <v>SHENILI YEPTHOMI</v>
          </cell>
          <cell r="G51" t="str">
            <v>Male</v>
          </cell>
          <cell r="H51">
            <v>37751</v>
          </cell>
          <cell r="I51" t="str">
            <v>Christian</v>
          </cell>
          <cell r="J51" t="str">
            <v>Rural</v>
          </cell>
          <cell r="K51" t="str">
            <v>Other</v>
          </cell>
          <cell r="L51" t="str">
            <v>1,00,001 - 1,50,000</v>
          </cell>
          <cell r="M51" t="str">
            <v>YANGZITONG B VILLAGE,KIPHIRE</v>
          </cell>
          <cell r="N51" t="str">
            <v>DIPHUPAR B VILLAGE,DIMAPUR</v>
          </cell>
          <cell r="P51" t="str">
            <v>Nagaland</v>
          </cell>
          <cell r="Q51" t="str">
            <v>Kiphire</v>
          </cell>
          <cell r="R51" t="str">
            <v>Not Applicable</v>
          </cell>
          <cell r="S51" t="str">
            <v>Not Applicable</v>
          </cell>
          <cell r="T51">
            <v>798611</v>
          </cell>
          <cell r="U51">
            <v>8787497764</v>
          </cell>
          <cell r="V51" t="str">
            <v>puttoyepthomi51003@gmail.com</v>
          </cell>
          <cell r="X51" t="str">
            <v>NEUT</v>
          </cell>
          <cell r="Y51" t="str">
            <v>Other Than Home University</v>
          </cell>
          <cell r="Z51" t="str">
            <v>Open</v>
          </cell>
        </row>
        <row r="52">
          <cell r="B52" t="str">
            <v>C2210047</v>
          </cell>
          <cell r="C52" t="str">
            <v>EN22134415</v>
          </cell>
          <cell r="D52" t="str">
            <v>RANE POOJAN MAHESH</v>
          </cell>
          <cell r="E52" t="str">
            <v>MAHESH</v>
          </cell>
          <cell r="F52" t="str">
            <v>NEHA</v>
          </cell>
          <cell r="G52" t="str">
            <v>Male</v>
          </cell>
          <cell r="H52" t="str">
            <v>27/12/2004</v>
          </cell>
          <cell r="I52" t="str">
            <v>Hindu</v>
          </cell>
          <cell r="J52" t="str">
            <v>Rural</v>
          </cell>
          <cell r="K52" t="str">
            <v>Marathi</v>
          </cell>
          <cell r="L52" t="str">
            <v>50,001 - 1,00,000</v>
          </cell>
          <cell r="M52" t="str">
            <v>At Post - Redi</v>
          </cell>
          <cell r="N52" t="str">
            <v>Mhartalewadi</v>
          </cell>
          <cell r="P52" t="str">
            <v>Maharashtra</v>
          </cell>
          <cell r="Q52" t="str">
            <v>Sindhudurg</v>
          </cell>
          <cell r="R52" t="str">
            <v>Vengurla</v>
          </cell>
          <cell r="S52" t="str">
            <v>Redi</v>
          </cell>
          <cell r="T52">
            <v>416517</v>
          </cell>
          <cell r="U52">
            <v>9168591599</v>
          </cell>
          <cell r="V52" t="str">
            <v>poojanrane@gmail.com</v>
          </cell>
          <cell r="W52">
            <v>2366299357</v>
          </cell>
          <cell r="X52" t="str">
            <v>Maharashtra - Type A</v>
          </cell>
          <cell r="Y52" t="str">
            <v>Mumbai University</v>
          </cell>
          <cell r="Z52" t="str">
            <v>Open</v>
          </cell>
        </row>
        <row r="53">
          <cell r="B53" t="str">
            <v>C2210048</v>
          </cell>
          <cell r="C53" t="str">
            <v>EN22184472</v>
          </cell>
          <cell r="D53" t="str">
            <v>SALUNKHE VISHWAJEET SANJAY</v>
          </cell>
          <cell r="E53" t="str">
            <v>SANJAY</v>
          </cell>
          <cell r="F53" t="str">
            <v>UJWALA</v>
          </cell>
          <cell r="G53" t="str">
            <v>Male</v>
          </cell>
          <cell r="H53">
            <v>37663</v>
          </cell>
          <cell r="I53" t="str">
            <v>Hindu</v>
          </cell>
          <cell r="J53" t="str">
            <v>Rural</v>
          </cell>
          <cell r="K53" t="str">
            <v>Marathi</v>
          </cell>
          <cell r="L53" t="str">
            <v>9,00,001 - 10,00,000</v>
          </cell>
          <cell r="M53" t="str">
            <v>At Post Ghoti Khurd</v>
          </cell>
          <cell r="N53" t="str">
            <v>Tal Khanapur</v>
          </cell>
          <cell r="P53" t="str">
            <v>Maharashtra</v>
          </cell>
          <cell r="Q53" t="str">
            <v>Sangli</v>
          </cell>
          <cell r="R53" t="str">
            <v>Khanapur</v>
          </cell>
          <cell r="S53" t="str">
            <v>Ghoti Kh</v>
          </cell>
          <cell r="T53">
            <v>415311</v>
          </cell>
          <cell r="U53">
            <v>8010219200</v>
          </cell>
          <cell r="V53" t="str">
            <v>vishwajeetsalunkhe1804@gmail.com</v>
          </cell>
          <cell r="X53" t="str">
            <v>Maharashtra - Type A</v>
          </cell>
          <cell r="Y53" t="str">
            <v>Shivaji University</v>
          </cell>
          <cell r="Z53" t="str">
            <v>Open</v>
          </cell>
        </row>
        <row r="54">
          <cell r="B54" t="str">
            <v>C2210049</v>
          </cell>
          <cell r="C54" t="str">
            <v>EN22130860</v>
          </cell>
          <cell r="D54" t="str">
            <v>SHAH SACHIN RAJU</v>
          </cell>
          <cell r="E54" t="str">
            <v>RAJU SHAH</v>
          </cell>
          <cell r="F54" t="str">
            <v>KRISHNA DEVI RAJU SHAH</v>
          </cell>
          <cell r="G54" t="str">
            <v>Male</v>
          </cell>
          <cell r="H54" t="str">
            <v>26/07/2003</v>
          </cell>
          <cell r="I54" t="str">
            <v>Hindu</v>
          </cell>
          <cell r="J54" t="str">
            <v>Urban</v>
          </cell>
          <cell r="K54" t="str">
            <v>Hindi</v>
          </cell>
          <cell r="L54" t="str">
            <v>1,00,001 - 1,50,000</v>
          </cell>
          <cell r="M54" t="str">
            <v>Plot no. 26/L/10,</v>
          </cell>
          <cell r="N54" t="str">
            <v>Baiganwadi, Road no. 10</v>
          </cell>
          <cell r="O54" t="str">
            <v>Govandi, mum-43</v>
          </cell>
          <cell r="P54" t="str">
            <v>Maharashtra</v>
          </cell>
          <cell r="Q54" t="str">
            <v>Mumbai Suburban</v>
          </cell>
          <cell r="R54" t="str">
            <v>Kurla</v>
          </cell>
          <cell r="S54" t="str">
            <v>Deonar</v>
          </cell>
          <cell r="T54">
            <v>400043</v>
          </cell>
          <cell r="U54">
            <v>8976052357</v>
          </cell>
          <cell r="V54" t="str">
            <v>Shahrock812@gmail.com</v>
          </cell>
          <cell r="X54" t="str">
            <v>Maharashtra - Type A</v>
          </cell>
          <cell r="Y54" t="str">
            <v>Mumbai University</v>
          </cell>
          <cell r="Z54" t="str">
            <v>Open</v>
          </cell>
        </row>
        <row r="55">
          <cell r="B55" t="str">
            <v>C2210050</v>
          </cell>
          <cell r="C55" t="str">
            <v>EN22179985</v>
          </cell>
          <cell r="D55" t="str">
            <v>SHETTY PRASHASTHI SATISH</v>
          </cell>
          <cell r="E55" t="str">
            <v>SATISH</v>
          </cell>
          <cell r="F55" t="str">
            <v>PRAFULLA</v>
          </cell>
          <cell r="G55" t="str">
            <v>Female</v>
          </cell>
          <cell r="H55">
            <v>38118</v>
          </cell>
          <cell r="I55" t="str">
            <v>Hindu</v>
          </cell>
          <cell r="J55" t="str">
            <v>Urban</v>
          </cell>
          <cell r="K55" t="str">
            <v>Kannada</v>
          </cell>
          <cell r="L55" t="str">
            <v>2,50,001 - 3,00,000</v>
          </cell>
          <cell r="M55" t="str">
            <v>603, B WING, PRITHVI EMPEROR ANNEXE</v>
          </cell>
          <cell r="N55" t="str">
            <v>NEW PRABHADEVI ROAD, NEAR PRABHADEVI TEMPLE</v>
          </cell>
          <cell r="O55" t="str">
            <v>PRABHADEVI</v>
          </cell>
          <cell r="P55" t="str">
            <v>Maharashtra</v>
          </cell>
          <cell r="Q55" t="str">
            <v>Mumbai City</v>
          </cell>
          <cell r="R55" t="str">
            <v>Mumbai</v>
          </cell>
          <cell r="S55" t="str">
            <v>Mumbai</v>
          </cell>
          <cell r="T55">
            <v>400025</v>
          </cell>
          <cell r="U55">
            <v>9321609361</v>
          </cell>
          <cell r="V55" t="str">
            <v>prashasthishetty07@gmail.com</v>
          </cell>
          <cell r="X55" t="str">
            <v>Maharashtra - Type A</v>
          </cell>
          <cell r="Y55" t="str">
            <v>Mumbai University</v>
          </cell>
          <cell r="Z55" t="str">
            <v>Open</v>
          </cell>
        </row>
        <row r="56">
          <cell r="B56" t="str">
            <v>C2210051</v>
          </cell>
          <cell r="C56" t="str">
            <v>EN22147456</v>
          </cell>
          <cell r="D56" t="str">
            <v>SHINDE VIKRAM SOMNATH</v>
          </cell>
          <cell r="E56" t="str">
            <v>SOMNATH</v>
          </cell>
          <cell r="F56" t="str">
            <v>SHUBHANGI</v>
          </cell>
          <cell r="G56" t="str">
            <v>Male</v>
          </cell>
          <cell r="H56">
            <v>38172</v>
          </cell>
          <cell r="I56" t="str">
            <v>Hindu</v>
          </cell>
          <cell r="J56" t="str">
            <v>Rural</v>
          </cell>
          <cell r="K56" t="str">
            <v>Marathi</v>
          </cell>
          <cell r="L56" t="str">
            <v>50,001 - 1,00,000</v>
          </cell>
          <cell r="M56" t="str">
            <v>AT POST MARDHE</v>
          </cell>
          <cell r="N56" t="str">
            <v>TAL SATARA DIST SATARA</v>
          </cell>
          <cell r="P56" t="str">
            <v>Maharashtra</v>
          </cell>
          <cell r="Q56" t="str">
            <v>Satara</v>
          </cell>
          <cell r="R56" t="str">
            <v>Satara</v>
          </cell>
          <cell r="S56" t="str">
            <v>Mardhe</v>
          </cell>
          <cell r="T56">
            <v>415020</v>
          </cell>
          <cell r="U56">
            <v>7620167709</v>
          </cell>
          <cell r="V56" t="str">
            <v>VIKRAMSHINDE742004@GMAIL.COM</v>
          </cell>
          <cell r="X56" t="str">
            <v>Maharashtra - Type A</v>
          </cell>
          <cell r="Y56" t="str">
            <v>Shivaji University</v>
          </cell>
          <cell r="Z56" t="str">
            <v>Open</v>
          </cell>
        </row>
        <row r="57">
          <cell r="B57" t="str">
            <v>C2210052</v>
          </cell>
          <cell r="C57" t="str">
            <v>EN22108563</v>
          </cell>
          <cell r="D57" t="str">
            <v>SHINDE VRINDAVANDAS SANTOSH</v>
          </cell>
          <cell r="E57" t="str">
            <v>SANTOSH</v>
          </cell>
          <cell r="F57" t="str">
            <v>RESHMA</v>
          </cell>
          <cell r="G57" t="str">
            <v>Male</v>
          </cell>
          <cell r="H57" t="str">
            <v>19/12/2002</v>
          </cell>
          <cell r="I57" t="str">
            <v>Hindu</v>
          </cell>
          <cell r="J57" t="str">
            <v>Urban</v>
          </cell>
          <cell r="K57" t="str">
            <v>Marathi</v>
          </cell>
          <cell r="L57" t="str">
            <v>50,001 - 1,00,000</v>
          </cell>
          <cell r="M57" t="str">
            <v>T85 RAGHUNATH SHINDE CHS,SAIBABA NAGAR</v>
          </cell>
          <cell r="N57" t="str">
            <v>MAROL CHURCH ROAD,KADAM WADI MARG,NEAR BORI COLONY</v>
          </cell>
          <cell r="O57" t="str">
            <v>ANDHERI (EAST) MUMBAI</v>
          </cell>
          <cell r="P57" t="str">
            <v>Maharashtra</v>
          </cell>
          <cell r="Q57" t="str">
            <v>Mumbai Suburban</v>
          </cell>
          <cell r="R57" t="str">
            <v>Andheri</v>
          </cell>
          <cell r="S57" t="str">
            <v>Marol</v>
          </cell>
          <cell r="T57">
            <v>400059</v>
          </cell>
          <cell r="U57">
            <v>9594444170</v>
          </cell>
          <cell r="V57" t="str">
            <v>vrindavandashinde@gmail.com</v>
          </cell>
          <cell r="W57">
            <v>2228221563</v>
          </cell>
          <cell r="X57" t="str">
            <v>Maharashtra - Type A</v>
          </cell>
          <cell r="Y57" t="str">
            <v>Mumbai University</v>
          </cell>
          <cell r="Z57" t="str">
            <v>NT 1 (NT-B)</v>
          </cell>
        </row>
        <row r="58">
          <cell r="B58" t="str">
            <v>C2210053</v>
          </cell>
          <cell r="C58" t="str">
            <v>EN22152395</v>
          </cell>
          <cell r="D58" t="str">
            <v>SHRISTI MAHANTA</v>
          </cell>
          <cell r="E58" t="str">
            <v>SUBIR MAHANTA</v>
          </cell>
          <cell r="F58" t="str">
            <v>KARABI MAHANTA</v>
          </cell>
          <cell r="G58" t="str">
            <v>Female</v>
          </cell>
          <cell r="H58">
            <v>38082</v>
          </cell>
          <cell r="I58" t="str">
            <v>Hindu</v>
          </cell>
          <cell r="J58" t="str">
            <v>Urban</v>
          </cell>
          <cell r="K58" t="str">
            <v>Assamee</v>
          </cell>
          <cell r="L58" t="str">
            <v>&gt;= 15,00,001</v>
          </cell>
          <cell r="M58" t="str">
            <v>A-502/3 Spring Leaf 5</v>
          </cell>
          <cell r="N58" t="str">
            <v>Akurli Road</v>
          </cell>
          <cell r="O58" t="str">
            <v>Lokhandwala Township, Kandivali East</v>
          </cell>
          <cell r="P58" t="str">
            <v>Maharashtra</v>
          </cell>
          <cell r="Q58" t="str">
            <v>Mumbai Suburban</v>
          </cell>
          <cell r="R58" t="str">
            <v>Boriwali</v>
          </cell>
          <cell r="S58" t="str">
            <v>Kandivali</v>
          </cell>
          <cell r="T58">
            <v>400101</v>
          </cell>
          <cell r="U58">
            <v>7629819924</v>
          </cell>
          <cell r="V58" t="str">
            <v>ksmahanta78@yahoo.in</v>
          </cell>
          <cell r="X58" t="str">
            <v>Maharashtra - Type A</v>
          </cell>
          <cell r="Y58" t="str">
            <v>Mumbai University</v>
          </cell>
          <cell r="Z58" t="str">
            <v>Open</v>
          </cell>
        </row>
        <row r="59">
          <cell r="B59" t="str">
            <v>C2210054</v>
          </cell>
          <cell r="C59" t="str">
            <v>EN22167113</v>
          </cell>
          <cell r="D59" t="str">
            <v>SIDHATEJ YASHWANTRAO DESAI</v>
          </cell>
          <cell r="E59" t="str">
            <v>YASHWANTRAO</v>
          </cell>
          <cell r="F59" t="str">
            <v>PRAGATI</v>
          </cell>
          <cell r="G59" t="str">
            <v>Male</v>
          </cell>
          <cell r="H59">
            <v>37872</v>
          </cell>
          <cell r="I59" t="str">
            <v>Hindu</v>
          </cell>
          <cell r="J59" t="str">
            <v>Rural</v>
          </cell>
          <cell r="K59" t="str">
            <v>Marathi</v>
          </cell>
          <cell r="L59" t="str">
            <v>50,001 - 1,00,000</v>
          </cell>
          <cell r="M59" t="str">
            <v>Desai Baunglow Wadi Road A/po- Shirol</v>
          </cell>
          <cell r="N59" t="str">
            <v>Tal Shirol</v>
          </cell>
          <cell r="P59" t="str">
            <v>Maharashtra</v>
          </cell>
          <cell r="Q59" t="str">
            <v>Kolhapur</v>
          </cell>
          <cell r="R59" t="str">
            <v>Shirol</v>
          </cell>
          <cell r="S59" t="str">
            <v>Shirol</v>
          </cell>
          <cell r="T59">
            <v>416103</v>
          </cell>
          <cell r="U59">
            <v>9067556454</v>
          </cell>
          <cell r="V59" t="str">
            <v>sydesai90503@gmail.com</v>
          </cell>
          <cell r="X59" t="str">
            <v>Maharashtra - Type A</v>
          </cell>
          <cell r="Y59" t="str">
            <v>Shivaji University</v>
          </cell>
          <cell r="Z59" t="str">
            <v>Open</v>
          </cell>
        </row>
        <row r="60">
          <cell r="B60" t="str">
            <v>C2210055</v>
          </cell>
          <cell r="C60" t="str">
            <v>EN22161817</v>
          </cell>
          <cell r="D60" t="str">
            <v>SWAMI SAGAR NURANDAYYA</v>
          </cell>
          <cell r="E60" t="str">
            <v>SWAMI NURANDAYYA VIRPAKSHI</v>
          </cell>
          <cell r="F60" t="str">
            <v>UMADEVI</v>
          </cell>
          <cell r="G60" t="str">
            <v>Male</v>
          </cell>
          <cell r="H60" t="str">
            <v>21/05/2004</v>
          </cell>
          <cell r="I60" t="str">
            <v>Hindu</v>
          </cell>
          <cell r="J60" t="str">
            <v>Rural</v>
          </cell>
          <cell r="K60" t="str">
            <v>Marathi</v>
          </cell>
          <cell r="L60" t="str">
            <v>50,001 - 1,00,000</v>
          </cell>
          <cell r="M60" t="str">
            <v>CHINCHOLI GALLI</v>
          </cell>
          <cell r="N60" t="str">
            <v>OMERGA</v>
          </cell>
          <cell r="O60" t="str">
            <v>OMERGA</v>
          </cell>
          <cell r="P60" t="str">
            <v>Maharashtra</v>
          </cell>
          <cell r="Q60" t="str">
            <v>Osmanabad</v>
          </cell>
          <cell r="R60" t="str">
            <v>Umarga</v>
          </cell>
          <cell r="S60" t="str">
            <v>Umarga(rural)</v>
          </cell>
          <cell r="T60">
            <v>413606</v>
          </cell>
          <cell r="U60">
            <v>7875282299</v>
          </cell>
          <cell r="V60" t="str">
            <v>sagarswami2105@gmail.com</v>
          </cell>
          <cell r="X60" t="str">
            <v>Maharashtra - Type A</v>
          </cell>
          <cell r="Y60" t="str">
            <v>Punyashlok Ahilyadevi Holkar Solapur University</v>
          </cell>
          <cell r="Z60" t="str">
            <v>OBC</v>
          </cell>
        </row>
        <row r="61">
          <cell r="B61" t="str">
            <v>C2210056</v>
          </cell>
          <cell r="C61" t="str">
            <v>EN22133406</v>
          </cell>
          <cell r="D61" t="str">
            <v>TAMBAWALA MAARIYA ABBAS</v>
          </cell>
          <cell r="E61" t="str">
            <v>ABBAS</v>
          </cell>
          <cell r="F61" t="str">
            <v>YASMIN</v>
          </cell>
          <cell r="G61" t="str">
            <v>Female</v>
          </cell>
          <cell r="H61">
            <v>38271</v>
          </cell>
          <cell r="I61" t="str">
            <v>Muslim</v>
          </cell>
          <cell r="J61" t="str">
            <v>Urban</v>
          </cell>
          <cell r="K61" t="str">
            <v>Gujarati</v>
          </cell>
          <cell r="L61" t="str">
            <v>4,50,001 - 5,00,000</v>
          </cell>
          <cell r="M61" t="str">
            <v>A/103 Jai santoshi maa apts</v>
          </cell>
          <cell r="N61" t="str">
            <v>ambadi road</v>
          </cell>
          <cell r="O61" t="str">
            <v>near DCB Bank</v>
          </cell>
          <cell r="P61" t="str">
            <v>Maharashtra</v>
          </cell>
          <cell r="Q61" t="str">
            <v>Palghar</v>
          </cell>
          <cell r="R61" t="str">
            <v>Vasai</v>
          </cell>
          <cell r="S61" t="str">
            <v>Vasai-Virar City (M Corp)</v>
          </cell>
          <cell r="T61">
            <v>401202</v>
          </cell>
          <cell r="U61">
            <v>8788316223</v>
          </cell>
          <cell r="V61" t="str">
            <v>tambawalamaariya@gmail.com</v>
          </cell>
          <cell r="W61">
            <v>250332190</v>
          </cell>
          <cell r="X61" t="str">
            <v>Maharashtra - Type A</v>
          </cell>
          <cell r="Y61" t="str">
            <v>Mumbai University</v>
          </cell>
          <cell r="Z61" t="str">
            <v>Open</v>
          </cell>
        </row>
        <row r="62">
          <cell r="B62" t="str">
            <v>C2210057</v>
          </cell>
          <cell r="C62" t="str">
            <v>EN22164858</v>
          </cell>
          <cell r="D62" t="str">
            <v>VALVI ROHAN KAGADA</v>
          </cell>
          <cell r="E62" t="str">
            <v>KAGADA</v>
          </cell>
          <cell r="F62" t="str">
            <v>GANGA</v>
          </cell>
          <cell r="G62" t="str">
            <v>Male</v>
          </cell>
          <cell r="H62" t="str">
            <v>15/04/2001</v>
          </cell>
          <cell r="I62" t="str">
            <v>Hindu</v>
          </cell>
          <cell r="J62" t="str">
            <v>Urban</v>
          </cell>
          <cell r="K62" t="str">
            <v>Marathi</v>
          </cell>
          <cell r="L62" t="str">
            <v>5,50,001 - 6,00,000</v>
          </cell>
          <cell r="M62" t="str">
            <v>B 104, new Unitee nagar</v>
          </cell>
          <cell r="N62" t="str">
            <v>chulna road, manickpur,vasai west</v>
          </cell>
          <cell r="P62" t="str">
            <v>Maharashtra</v>
          </cell>
          <cell r="Q62" t="str">
            <v>Palghar</v>
          </cell>
          <cell r="R62" t="str">
            <v>Vasai</v>
          </cell>
          <cell r="S62" t="str">
            <v>Vasai-Virar City (M Corp)</v>
          </cell>
          <cell r="T62">
            <v>401202</v>
          </cell>
          <cell r="U62">
            <v>7887717133</v>
          </cell>
          <cell r="V62" t="str">
            <v>monnicavalvi1@gmail.com</v>
          </cell>
          <cell r="X62" t="str">
            <v>Maharashtra - Type A</v>
          </cell>
          <cell r="Y62" t="str">
            <v>Mumbai University</v>
          </cell>
          <cell r="Z62" t="str">
            <v>ST</v>
          </cell>
        </row>
      </sheetData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or Print Purpose Extra"/>
      <sheetName val="MAIN WORKING FILE"/>
    </sheetNames>
    <sheetDataSet>
      <sheetData sheetId="0">
        <row r="6">
          <cell r="B6" t="str">
            <v>Reg.No</v>
          </cell>
          <cell r="C6" t="str">
            <v>Name</v>
          </cell>
          <cell r="D6" t="str">
            <v>Fee Category</v>
          </cell>
          <cell r="E6" t="str">
            <v>Batch</v>
          </cell>
          <cell r="F6" t="str">
            <v>Class</v>
          </cell>
          <cell r="G6" t="str">
            <v>Applicable Fees</v>
          </cell>
        </row>
        <row r="7">
          <cell r="B7" t="str">
            <v>C2210001</v>
          </cell>
          <cell r="C7" t="str">
            <v>ABHINAV PRAVIN KHANDEKAR</v>
          </cell>
          <cell r="D7" t="str">
            <v>SC</v>
          </cell>
          <cell r="E7" t="str">
            <v>2022-23</v>
          </cell>
          <cell r="F7" t="str">
            <v>F.Y.(CIVIL)</v>
          </cell>
          <cell r="G7">
            <v>4411</v>
          </cell>
        </row>
        <row r="8">
          <cell r="B8" t="str">
            <v>C2210002</v>
          </cell>
          <cell r="C8" t="str">
            <v>ALSHI NOOPUR VIJAY</v>
          </cell>
          <cell r="D8" t="str">
            <v>Open</v>
          </cell>
          <cell r="E8" t="str">
            <v>2022-23</v>
          </cell>
          <cell r="F8" t="str">
            <v>F.Y.(CIVIL)</v>
          </cell>
          <cell r="G8">
            <v>84941</v>
          </cell>
        </row>
        <row r="9">
          <cell r="B9" t="str">
            <v>C2210003</v>
          </cell>
          <cell r="C9" t="str">
            <v>ANSHUL MESHRAM</v>
          </cell>
          <cell r="D9" t="str">
            <v>SC</v>
          </cell>
          <cell r="E9" t="str">
            <v>2022-23</v>
          </cell>
          <cell r="F9" t="str">
            <v>F.Y.(CIVIL)</v>
          </cell>
          <cell r="G9">
            <v>4411</v>
          </cell>
        </row>
        <row r="10">
          <cell r="B10" t="str">
            <v>C2210004</v>
          </cell>
          <cell r="C10" t="str">
            <v xml:space="preserve">BAGDEE ARYA GOPAL </v>
          </cell>
          <cell r="D10" t="str">
            <v>Open</v>
          </cell>
          <cell r="E10" t="str">
            <v>2022-23</v>
          </cell>
          <cell r="F10" t="str">
            <v>F.Y.(CIVIL)</v>
          </cell>
          <cell r="G10">
            <v>84941</v>
          </cell>
        </row>
        <row r="11">
          <cell r="B11" t="str">
            <v>C2210005</v>
          </cell>
          <cell r="C11" t="str">
            <v>BHAIYA TANMAY DHARMENDRA</v>
          </cell>
          <cell r="D11" t="str">
            <v>Open</v>
          </cell>
          <cell r="E11" t="str">
            <v>2022-23</v>
          </cell>
          <cell r="F11" t="str">
            <v>F.Y.(CIVIL)</v>
          </cell>
          <cell r="G11">
            <v>84941</v>
          </cell>
        </row>
        <row r="12">
          <cell r="B12" t="str">
            <v>C2210006</v>
          </cell>
          <cell r="C12" t="str">
            <v xml:space="preserve">BHOIR BHOOMI NITIN </v>
          </cell>
          <cell r="D12" t="str">
            <v>SC</v>
          </cell>
          <cell r="E12" t="str">
            <v>2022-23</v>
          </cell>
          <cell r="F12" t="str">
            <v>F.Y.(CIVIL)</v>
          </cell>
          <cell r="G12">
            <v>4091</v>
          </cell>
        </row>
        <row r="13">
          <cell r="B13" t="str">
            <v>C2210007</v>
          </cell>
          <cell r="C13" t="str">
            <v>BHOSALE GARGI SHARAD</v>
          </cell>
          <cell r="D13" t="str">
            <v>SC</v>
          </cell>
          <cell r="E13" t="str">
            <v>2022-23</v>
          </cell>
          <cell r="F13" t="str">
            <v>F.Y.(CIVIL)</v>
          </cell>
          <cell r="G13">
            <v>84941</v>
          </cell>
        </row>
        <row r="14">
          <cell r="B14" t="str">
            <v>C2210008</v>
          </cell>
          <cell r="C14" t="str">
            <v>BODHE SAMRUDDHI MAHADEO</v>
          </cell>
          <cell r="D14" t="str">
            <v>OBC</v>
          </cell>
          <cell r="E14" t="str">
            <v>2022-23</v>
          </cell>
          <cell r="F14" t="str">
            <v>F.Y.(CIVIL)</v>
          </cell>
          <cell r="G14">
            <v>43941</v>
          </cell>
        </row>
        <row r="15">
          <cell r="B15" t="str">
            <v>C2210009</v>
          </cell>
          <cell r="C15" t="str">
            <v>BODKE JAYESH RAMESH</v>
          </cell>
          <cell r="D15" t="str">
            <v>NT 3 (NT-D)</v>
          </cell>
          <cell r="E15" t="str">
            <v>2022-23</v>
          </cell>
          <cell r="F15" t="str">
            <v>F.Y.(CIVIL)</v>
          </cell>
          <cell r="G15">
            <v>43941</v>
          </cell>
        </row>
        <row r="16">
          <cell r="B16" t="str">
            <v>C2210010</v>
          </cell>
          <cell r="C16" t="str">
            <v>CHAUDHARI BHAVESH HEMANT</v>
          </cell>
          <cell r="D16" t="str">
            <v>OBC</v>
          </cell>
          <cell r="E16" t="str">
            <v>2022-23</v>
          </cell>
          <cell r="F16" t="str">
            <v>F.Y.(CIVIL)</v>
          </cell>
          <cell r="G16">
            <v>85261</v>
          </cell>
        </row>
        <row r="17">
          <cell r="B17" t="str">
            <v>C2210011</v>
          </cell>
          <cell r="C17" t="str">
            <v>CHAVAN DHANSHREE YUVRAJ</v>
          </cell>
          <cell r="D17" t="str">
            <v>DT/VJ</v>
          </cell>
          <cell r="E17" t="str">
            <v>2022-23</v>
          </cell>
          <cell r="F17" t="str">
            <v>F.Y.(CIVIL)</v>
          </cell>
          <cell r="G17">
            <v>43941</v>
          </cell>
        </row>
        <row r="18">
          <cell r="B18" t="str">
            <v>C2210012</v>
          </cell>
          <cell r="C18" t="str">
            <v>CHUNEKAR NISHANT HEMANT</v>
          </cell>
          <cell r="D18" t="str">
            <v>Open</v>
          </cell>
          <cell r="E18" t="str">
            <v>2022-23</v>
          </cell>
          <cell r="F18" t="str">
            <v>F.Y.(CIVIL)</v>
          </cell>
          <cell r="G18">
            <v>84941</v>
          </cell>
        </row>
        <row r="19">
          <cell r="B19" t="str">
            <v>C2210013</v>
          </cell>
          <cell r="C19" t="str">
            <v>DAVE DEVAN MAHESH</v>
          </cell>
          <cell r="D19" t="str">
            <v>Open</v>
          </cell>
          <cell r="E19" t="str">
            <v>2022-23</v>
          </cell>
          <cell r="F19" t="str">
            <v>F.Y.(CIVIL)</v>
          </cell>
          <cell r="G19">
            <v>85261</v>
          </cell>
        </row>
        <row r="20">
          <cell r="B20" t="str">
            <v>C2210014</v>
          </cell>
          <cell r="C20" t="str">
            <v>DEVHUTI MATTE</v>
          </cell>
          <cell r="D20" t="str">
            <v>Open</v>
          </cell>
          <cell r="E20" t="str">
            <v>2022-23</v>
          </cell>
          <cell r="F20" t="str">
            <v>F.Y.(CIVIL)</v>
          </cell>
          <cell r="G20">
            <v>85261</v>
          </cell>
        </row>
        <row r="21">
          <cell r="B21" t="str">
            <v>C2210015</v>
          </cell>
          <cell r="C21" t="str">
            <v>GADE SHIVRAJ TRIMBAK</v>
          </cell>
          <cell r="D21" t="str">
            <v>Open</v>
          </cell>
          <cell r="E21" t="str">
            <v>2022-23</v>
          </cell>
          <cell r="F21" t="str">
            <v>F.Y.(CIVIL)</v>
          </cell>
          <cell r="G21">
            <v>77441</v>
          </cell>
        </row>
        <row r="22">
          <cell r="B22" t="str">
            <v>C2210016</v>
          </cell>
          <cell r="C22" t="str">
            <v>GAWARE SUYASH BABASAHEB</v>
          </cell>
          <cell r="D22" t="str">
            <v>OBC</v>
          </cell>
          <cell r="E22" t="str">
            <v>2022-23</v>
          </cell>
          <cell r="F22" t="str">
            <v>F.Y.(CIVIL)</v>
          </cell>
          <cell r="G22">
            <v>43941</v>
          </cell>
        </row>
        <row r="23">
          <cell r="B23" t="str">
            <v>C2210017</v>
          </cell>
          <cell r="C23" t="str">
            <v>GILL TARAN SINGH HARJINDER</v>
          </cell>
          <cell r="D23" t="str">
            <v>Open</v>
          </cell>
          <cell r="E23" t="str">
            <v>2022-23</v>
          </cell>
          <cell r="F23" t="str">
            <v>F.Y.(CIVIL)</v>
          </cell>
          <cell r="G23">
            <v>85261</v>
          </cell>
        </row>
        <row r="24">
          <cell r="B24" t="str">
            <v>C2210018</v>
          </cell>
          <cell r="C24" t="str">
            <v>GORAD SAURAV JAYSING</v>
          </cell>
          <cell r="D24" t="str">
            <v>NT 2 (NT-C)</v>
          </cell>
          <cell r="E24" t="str">
            <v>2022-23</v>
          </cell>
          <cell r="F24" t="str">
            <v>F.Y.(CIVIL)</v>
          </cell>
          <cell r="G24">
            <v>43941</v>
          </cell>
        </row>
        <row r="25">
          <cell r="B25" t="str">
            <v>C2210019</v>
          </cell>
          <cell r="C25" t="str">
            <v>INGEWAD PRANAV SANJAY</v>
          </cell>
          <cell r="D25" t="str">
            <v>Open</v>
          </cell>
          <cell r="E25" t="str">
            <v>2022-23</v>
          </cell>
          <cell r="F25" t="str">
            <v>F.Y.(CIVIL)</v>
          </cell>
          <cell r="G25">
            <v>84941</v>
          </cell>
        </row>
        <row r="26">
          <cell r="B26" t="str">
            <v>C2210020</v>
          </cell>
          <cell r="C26" t="str">
            <v>JADHAO SHWET PRAKASH</v>
          </cell>
          <cell r="D26" t="str">
            <v>DT/VJ</v>
          </cell>
          <cell r="E26" t="str">
            <v>2022-23</v>
          </cell>
          <cell r="F26" t="str">
            <v>F.Y.(CIVIL)</v>
          </cell>
          <cell r="G26">
            <v>43941</v>
          </cell>
        </row>
        <row r="27">
          <cell r="B27" t="str">
            <v>C2210021</v>
          </cell>
          <cell r="C27" t="str">
            <v>JADHAV MANDAR RAMDAS</v>
          </cell>
          <cell r="D27" t="str">
            <v>ST</v>
          </cell>
          <cell r="E27" t="str">
            <v>2022-23</v>
          </cell>
          <cell r="F27" t="str">
            <v>F.Y.(CIVIL)</v>
          </cell>
          <cell r="G27">
            <v>4091</v>
          </cell>
        </row>
        <row r="28">
          <cell r="B28" t="str">
            <v>C2210022</v>
          </cell>
          <cell r="C28" t="str">
            <v>JAIN DARSH SANDEEP</v>
          </cell>
          <cell r="D28" t="str">
            <v>Open</v>
          </cell>
          <cell r="E28" t="str">
            <v>2022-23</v>
          </cell>
          <cell r="F28" t="str">
            <v>F.Y.(CIVIL)</v>
          </cell>
          <cell r="G28">
            <v>85261</v>
          </cell>
        </row>
        <row r="29">
          <cell r="B29" t="str">
            <v>C2210023</v>
          </cell>
          <cell r="C29" t="str">
            <v>JHA ADITYA NIRANJAN</v>
          </cell>
          <cell r="D29" t="str">
            <v>Open</v>
          </cell>
          <cell r="E29" t="str">
            <v>2022-23</v>
          </cell>
          <cell r="F29" t="str">
            <v>F.Y.(CIVIL)</v>
          </cell>
          <cell r="G29">
            <v>84941</v>
          </cell>
        </row>
        <row r="30">
          <cell r="B30" t="str">
            <v>C2210024</v>
          </cell>
          <cell r="C30" t="str">
            <v>KABIRAJ SURAJ AMAL</v>
          </cell>
          <cell r="D30" t="str">
            <v>Open</v>
          </cell>
          <cell r="E30" t="str">
            <v>2022-23</v>
          </cell>
          <cell r="F30" t="str">
            <v>F.Y.(CIVIL)</v>
          </cell>
          <cell r="G30">
            <v>84941</v>
          </cell>
        </row>
        <row r="31">
          <cell r="B31" t="str">
            <v>C2210025</v>
          </cell>
          <cell r="C31" t="str">
            <v>KALE SAHIL VILAS</v>
          </cell>
          <cell r="D31" t="str">
            <v>OBC</v>
          </cell>
          <cell r="E31" t="str">
            <v>2022-23</v>
          </cell>
          <cell r="F31" t="str">
            <v>F.Y.(CIVIL)</v>
          </cell>
          <cell r="G31">
            <v>43941</v>
          </cell>
        </row>
        <row r="32">
          <cell r="B32" t="str">
            <v>C2210026</v>
          </cell>
          <cell r="C32" t="str">
            <v>KARE VARSHA TUKARAM</v>
          </cell>
          <cell r="D32" t="str">
            <v>NT 2 (NT-C)</v>
          </cell>
          <cell r="E32" t="str">
            <v>2022-23</v>
          </cell>
          <cell r="F32" t="str">
            <v>F.Y.(CIVIL)</v>
          </cell>
          <cell r="G32">
            <v>43941</v>
          </cell>
        </row>
        <row r="33">
          <cell r="B33" t="str">
            <v>C2210027</v>
          </cell>
          <cell r="C33" t="str">
            <v>KATKAR SIDDHI SUNDAR</v>
          </cell>
          <cell r="D33" t="str">
            <v>OBC</v>
          </cell>
          <cell r="E33" t="str">
            <v>2022-23</v>
          </cell>
          <cell r="F33" t="str">
            <v>F.Y.(CIVIL)</v>
          </cell>
          <cell r="G33">
            <v>43941</v>
          </cell>
        </row>
        <row r="34">
          <cell r="B34" t="str">
            <v>C2210028</v>
          </cell>
          <cell r="C34" t="str">
            <v>KHAIRNAR OM DAYANAND</v>
          </cell>
          <cell r="D34" t="str">
            <v>Open</v>
          </cell>
          <cell r="E34" t="str">
            <v>2022-23</v>
          </cell>
          <cell r="F34" t="str">
            <v>F.Y.(CIVIL)</v>
          </cell>
          <cell r="G34">
            <v>84941</v>
          </cell>
        </row>
        <row r="35">
          <cell r="B35" t="str">
            <v>C2210029</v>
          </cell>
          <cell r="C35" t="str">
            <v>KHARAT DEV KESHAVRAO</v>
          </cell>
          <cell r="D35" t="str">
            <v>OBC</v>
          </cell>
          <cell r="E35" t="str">
            <v>2022-23</v>
          </cell>
          <cell r="F35" t="str">
            <v>F.Y.(CIVIL)</v>
          </cell>
          <cell r="G35">
            <v>43941</v>
          </cell>
        </row>
        <row r="36">
          <cell r="B36" t="str">
            <v>C2210030</v>
          </cell>
          <cell r="C36" t="str">
            <v>KHARAT NISHANT SANTOSH</v>
          </cell>
          <cell r="D36" t="str">
            <v>NT 2 (NT-C)</v>
          </cell>
          <cell r="E36" t="str">
            <v>2022-23</v>
          </cell>
          <cell r="F36" t="str">
            <v>F.Y.(CIVIL)</v>
          </cell>
          <cell r="G36">
            <v>85261</v>
          </cell>
        </row>
        <row r="37">
          <cell r="B37" t="str">
            <v>C2210031</v>
          </cell>
          <cell r="C37" t="str">
            <v>KOCHAR MAYANK SANDIP</v>
          </cell>
          <cell r="D37" t="str">
            <v>Open</v>
          </cell>
          <cell r="E37" t="str">
            <v>2022-23</v>
          </cell>
          <cell r="F37" t="str">
            <v>F.Y.(CIVIL)</v>
          </cell>
          <cell r="G37">
            <v>77441</v>
          </cell>
        </row>
        <row r="38">
          <cell r="B38" t="str">
            <v>C2210032</v>
          </cell>
          <cell r="C38" t="str">
            <v>KORADE BHAKTI ANNASAHEB</v>
          </cell>
          <cell r="D38" t="str">
            <v>OBC</v>
          </cell>
          <cell r="E38" t="str">
            <v>2022-23</v>
          </cell>
          <cell r="F38" t="str">
            <v>F.Y.(CIVIL)</v>
          </cell>
          <cell r="G38">
            <v>43941</v>
          </cell>
        </row>
        <row r="39">
          <cell r="B39" t="str">
            <v>C2210033</v>
          </cell>
          <cell r="C39" t="str">
            <v>KORGAONKAR ATHARV BIPIN</v>
          </cell>
          <cell r="D39" t="str">
            <v>Open</v>
          </cell>
          <cell r="E39" t="str">
            <v>2022-23</v>
          </cell>
          <cell r="F39" t="str">
            <v>F.Y.(CIVIL)</v>
          </cell>
          <cell r="G39">
            <v>85261</v>
          </cell>
        </row>
        <row r="40">
          <cell r="B40" t="str">
            <v>C2210034</v>
          </cell>
          <cell r="C40" t="str">
            <v>KUMBHAR PRASAD VIJAY</v>
          </cell>
          <cell r="D40" t="str">
            <v>OBC</v>
          </cell>
          <cell r="E40" t="str">
            <v>2022-23</v>
          </cell>
          <cell r="F40" t="str">
            <v>F.Y.(CIVIL)</v>
          </cell>
          <cell r="G40">
            <v>44261</v>
          </cell>
        </row>
        <row r="41">
          <cell r="B41" t="str">
            <v>C2210035</v>
          </cell>
          <cell r="C41" t="str">
            <v>KUNNATHULLY VINAYAK VINOD</v>
          </cell>
          <cell r="D41" t="str">
            <v>Open</v>
          </cell>
          <cell r="E41" t="str">
            <v>2022-23</v>
          </cell>
          <cell r="F41" t="str">
            <v>F.Y.(CIVIL)</v>
          </cell>
          <cell r="G41">
            <v>69941</v>
          </cell>
        </row>
        <row r="42">
          <cell r="B42" t="str">
            <v>C2210036</v>
          </cell>
          <cell r="C42" t="str">
            <v>LOKARE HARSH SURESH</v>
          </cell>
          <cell r="D42" t="str">
            <v>SC</v>
          </cell>
          <cell r="E42" t="str">
            <v>2022-23</v>
          </cell>
          <cell r="F42" t="str">
            <v>F.Y.(CIVIL)</v>
          </cell>
          <cell r="G42">
            <v>85261</v>
          </cell>
        </row>
        <row r="43">
          <cell r="B43" t="str">
            <v>C2210N01</v>
          </cell>
          <cell r="C43" t="str">
            <v>MANVANG K PHOM</v>
          </cell>
          <cell r="D43" t="str">
            <v>Open</v>
          </cell>
          <cell r="E43" t="str">
            <v>2022-23</v>
          </cell>
          <cell r="F43" t="str">
            <v>F.Y.(CIVIL)</v>
          </cell>
          <cell r="G43">
            <v>28411</v>
          </cell>
        </row>
        <row r="44">
          <cell r="B44" t="str">
            <v>C2210P01</v>
          </cell>
          <cell r="C44" t="str">
            <v>MINTOSH SHARMA</v>
          </cell>
          <cell r="D44" t="str">
            <v>Open</v>
          </cell>
          <cell r="E44" t="str">
            <v>2022-23</v>
          </cell>
          <cell r="F44" t="str">
            <v>F.Y.(CIVIL)</v>
          </cell>
          <cell r="G44">
            <v>4411</v>
          </cell>
        </row>
        <row r="45">
          <cell r="B45" t="str">
            <v>C2210037</v>
          </cell>
          <cell r="C45" t="str">
            <v>MIRGAL SANIKA JAGANNATH</v>
          </cell>
          <cell r="D45" t="str">
            <v>NT 1 (NT-B)</v>
          </cell>
          <cell r="E45" t="str">
            <v>2022-23</v>
          </cell>
          <cell r="F45" t="str">
            <v>F.Y.(CIVIL)</v>
          </cell>
          <cell r="G45">
            <v>43941</v>
          </cell>
        </row>
        <row r="46">
          <cell r="B46" t="str">
            <v>C2210038</v>
          </cell>
          <cell r="C46" t="str">
            <v>MISHRA MIHIR RAJESH</v>
          </cell>
          <cell r="D46" t="str">
            <v>Open</v>
          </cell>
          <cell r="E46" t="str">
            <v>2022-23</v>
          </cell>
          <cell r="F46" t="str">
            <v>F.Y.(CIVIL)</v>
          </cell>
          <cell r="G46">
            <v>69945</v>
          </cell>
        </row>
        <row r="47">
          <cell r="B47" t="str">
            <v>C2210039</v>
          </cell>
          <cell r="C47" t="str">
            <v>MOHITE MAITREYA SANDESH</v>
          </cell>
          <cell r="D47" t="str">
            <v>SC</v>
          </cell>
          <cell r="E47" t="str">
            <v>2022-23</v>
          </cell>
          <cell r="F47" t="str">
            <v>F.Y.(CIVIL)</v>
          </cell>
          <cell r="G47">
            <v>4091</v>
          </cell>
        </row>
        <row r="48">
          <cell r="B48" t="str">
            <v>C2210040</v>
          </cell>
          <cell r="C48" t="str">
            <v>PAGARE ANKIT DIPAK</v>
          </cell>
          <cell r="D48" t="str">
            <v>SC</v>
          </cell>
          <cell r="E48" t="str">
            <v>2022-23</v>
          </cell>
          <cell r="F48" t="str">
            <v>F.Y.(CIVIL)</v>
          </cell>
          <cell r="G48">
            <v>4091</v>
          </cell>
        </row>
        <row r="49">
          <cell r="B49" t="str">
            <v>C2210041</v>
          </cell>
          <cell r="C49" t="str">
            <v>PANDAV SHAMKUMAR KISAN</v>
          </cell>
          <cell r="D49" t="str">
            <v>SC</v>
          </cell>
          <cell r="E49" t="str">
            <v>2022-23</v>
          </cell>
          <cell r="F49" t="str">
            <v>F.Y.(CIVIL)</v>
          </cell>
          <cell r="G49">
            <v>4091</v>
          </cell>
        </row>
        <row r="50">
          <cell r="B50" t="str">
            <v>C2210042</v>
          </cell>
          <cell r="C50" t="str">
            <v>PARALKAR SWARAJ SANJOG</v>
          </cell>
          <cell r="D50" t="str">
            <v>Open</v>
          </cell>
          <cell r="E50" t="str">
            <v>2022-23</v>
          </cell>
          <cell r="F50" t="str">
            <v>F.Y.(CIVIL)</v>
          </cell>
          <cell r="G50">
            <v>84941</v>
          </cell>
        </row>
        <row r="51">
          <cell r="B51" t="str">
            <v>C2210043</v>
          </cell>
          <cell r="C51" t="str">
            <v>PATIL ATHARVA ANIL</v>
          </cell>
          <cell r="D51" t="str">
            <v>Open</v>
          </cell>
          <cell r="E51" t="str">
            <v>2022-23</v>
          </cell>
          <cell r="F51" t="str">
            <v>F.Y.(CIVIL)</v>
          </cell>
          <cell r="G51">
            <v>85261</v>
          </cell>
        </row>
        <row r="52">
          <cell r="B52" t="str">
            <v>C2210044</v>
          </cell>
          <cell r="C52" t="str">
            <v>PATIL DURVESH KISHOR</v>
          </cell>
          <cell r="D52" t="str">
            <v>OBC</v>
          </cell>
          <cell r="E52" t="str">
            <v>2022-23</v>
          </cell>
          <cell r="F52" t="str">
            <v>F.Y.(CIVIL)</v>
          </cell>
          <cell r="G52">
            <v>43941</v>
          </cell>
        </row>
        <row r="53">
          <cell r="B53" t="str">
            <v>C2210045</v>
          </cell>
          <cell r="C53" t="str">
            <v>PATIL HARSH PRASAD</v>
          </cell>
          <cell r="D53" t="str">
            <v>Open</v>
          </cell>
          <cell r="E53" t="str">
            <v>2022-23</v>
          </cell>
          <cell r="F53" t="str">
            <v>F.Y.(CIVIL)</v>
          </cell>
          <cell r="G53">
            <v>84941</v>
          </cell>
        </row>
        <row r="54">
          <cell r="B54" t="str">
            <v>C2210046</v>
          </cell>
          <cell r="C54" t="str">
            <v>PAWAR DISHANT KAILAS</v>
          </cell>
          <cell r="D54" t="str">
            <v>ST</v>
          </cell>
          <cell r="E54" t="str">
            <v>2022-23</v>
          </cell>
          <cell r="F54" t="str">
            <v>F.Y.(CIVIL)</v>
          </cell>
          <cell r="G54">
            <v>4091</v>
          </cell>
        </row>
        <row r="55">
          <cell r="B55" t="str">
            <v>C2210N02</v>
          </cell>
          <cell r="C55" t="str">
            <v>PUTTO YEPTHOMI</v>
          </cell>
          <cell r="D55" t="str">
            <v>Open</v>
          </cell>
          <cell r="E55" t="str">
            <v>2022-23</v>
          </cell>
          <cell r="F55" t="str">
            <v>F.Y.(CIVIL)</v>
          </cell>
          <cell r="G55">
            <v>28411</v>
          </cell>
        </row>
        <row r="56">
          <cell r="B56" t="str">
            <v>C2210047</v>
          </cell>
          <cell r="C56" t="str">
            <v>RANE POOJAN MAHESH</v>
          </cell>
          <cell r="D56" t="str">
            <v>Open</v>
          </cell>
          <cell r="E56" t="str">
            <v>2022-23</v>
          </cell>
          <cell r="F56" t="str">
            <v>F.Y.(CIVIL)</v>
          </cell>
          <cell r="G56">
            <v>77441</v>
          </cell>
        </row>
        <row r="57">
          <cell r="B57" t="str">
            <v>C2210048</v>
          </cell>
          <cell r="C57" t="str">
            <v>SALUNKHE VISHWAJEET SANJAY</v>
          </cell>
          <cell r="D57" t="str">
            <v>Open</v>
          </cell>
          <cell r="E57" t="str">
            <v>2022-23</v>
          </cell>
          <cell r="F57" t="str">
            <v>F.Y.(CIVIL)</v>
          </cell>
          <cell r="G57">
            <v>84941</v>
          </cell>
        </row>
        <row r="58">
          <cell r="B58" t="str">
            <v>C2210049</v>
          </cell>
          <cell r="C58" t="str">
            <v>SHAH SACHIN RAJU</v>
          </cell>
          <cell r="D58" t="str">
            <v>Open</v>
          </cell>
          <cell r="E58" t="str">
            <v>2022-23</v>
          </cell>
          <cell r="F58" t="str">
            <v>F.Y.(CIVIL)</v>
          </cell>
          <cell r="G58">
            <v>84941</v>
          </cell>
        </row>
        <row r="59">
          <cell r="B59" t="str">
            <v>C2210050</v>
          </cell>
          <cell r="C59" t="str">
            <v>SHETTY PRASHASTHI SATISH</v>
          </cell>
          <cell r="D59" t="str">
            <v>Open</v>
          </cell>
          <cell r="E59" t="str">
            <v>2022-23</v>
          </cell>
          <cell r="F59" t="str">
            <v>F.Y.(CIVIL)</v>
          </cell>
          <cell r="G59">
            <v>84941</v>
          </cell>
        </row>
        <row r="60">
          <cell r="B60" t="str">
            <v>C2210051</v>
          </cell>
          <cell r="C60" t="str">
            <v>SHINDE VIKRAM SOMNATH</v>
          </cell>
          <cell r="D60" t="str">
            <v>Open</v>
          </cell>
          <cell r="E60" t="str">
            <v>2022-23</v>
          </cell>
          <cell r="F60" t="str">
            <v>F.Y.(CIVIL)</v>
          </cell>
          <cell r="G60">
            <v>77441</v>
          </cell>
        </row>
        <row r="61">
          <cell r="B61" t="str">
            <v>C2210052</v>
          </cell>
          <cell r="C61" t="str">
            <v>SHINDE VRINDAVANDAS SANTOSH</v>
          </cell>
          <cell r="D61" t="str">
            <v>NT 1 (NT-B)</v>
          </cell>
          <cell r="E61" t="str">
            <v>2022-23</v>
          </cell>
          <cell r="F61" t="str">
            <v>F.Y.(CIVIL)</v>
          </cell>
          <cell r="G61">
            <v>44261</v>
          </cell>
        </row>
        <row r="62">
          <cell r="B62" t="str">
            <v>C2210053</v>
          </cell>
          <cell r="C62" t="str">
            <v>SHRISTI MAHANTA</v>
          </cell>
          <cell r="D62" t="str">
            <v>Open</v>
          </cell>
          <cell r="E62" t="str">
            <v>2022-23</v>
          </cell>
          <cell r="F62" t="str">
            <v>F.Y.(CIVIL)</v>
          </cell>
          <cell r="G62">
            <v>85261</v>
          </cell>
        </row>
        <row r="63">
          <cell r="B63" t="str">
            <v>C2210054</v>
          </cell>
          <cell r="C63" t="str">
            <v>SIDHATEJ YASHWANTRAO DESAI</v>
          </cell>
          <cell r="D63" t="str">
            <v>Open</v>
          </cell>
          <cell r="E63" t="str">
            <v>2022-23</v>
          </cell>
          <cell r="F63" t="str">
            <v>F.Y.(CIVIL)</v>
          </cell>
          <cell r="G63">
            <v>77761</v>
          </cell>
        </row>
        <row r="64">
          <cell r="B64" t="str">
            <v>C2210055</v>
          </cell>
          <cell r="C64" t="str">
            <v>SWAMI SAGAR NURANDAYYA</v>
          </cell>
          <cell r="D64" t="str">
            <v>OBC</v>
          </cell>
          <cell r="E64" t="str">
            <v>2022-23</v>
          </cell>
          <cell r="F64" t="str">
            <v>F.Y.(CIVIL)</v>
          </cell>
          <cell r="G64">
            <v>43941</v>
          </cell>
        </row>
        <row r="65">
          <cell r="B65" t="str">
            <v>C2210056</v>
          </cell>
          <cell r="C65" t="str">
            <v>TAMBAWALA MAARIYA ABBAS</v>
          </cell>
          <cell r="D65" t="str">
            <v>Open</v>
          </cell>
          <cell r="E65" t="str">
            <v>2022-23</v>
          </cell>
          <cell r="F65" t="str">
            <v>F.Y.(CIVIL)</v>
          </cell>
          <cell r="G65">
            <v>84941</v>
          </cell>
        </row>
        <row r="66">
          <cell r="B66" t="str">
            <v>C2210057</v>
          </cell>
          <cell r="C66" t="str">
            <v>VALVI ROHAN KAGADA</v>
          </cell>
          <cell r="D66" t="str">
            <v>ST</v>
          </cell>
          <cell r="E66" t="str">
            <v>2022-23</v>
          </cell>
          <cell r="F66" t="str">
            <v>F.Y.(CIVIL)</v>
          </cell>
          <cell r="G66">
            <v>4091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selection activeCell="G15" sqref="G15"/>
    </sheetView>
  </sheetViews>
  <sheetFormatPr defaultRowHeight="15"/>
  <cols>
    <col min="2" max="2" width="20.42578125" customWidth="1"/>
    <col min="3" max="3" width="32.140625" customWidth="1"/>
    <col min="4" max="4" width="7.5703125" customWidth="1"/>
    <col min="5" max="5" width="10.7109375" customWidth="1"/>
    <col min="6" max="6" width="11" customWidth="1"/>
    <col min="7" max="7" width="35" customWidth="1"/>
    <col min="8" max="8" width="16.28515625" customWidth="1"/>
    <col min="9" max="9" width="6.5703125" customWidth="1"/>
    <col min="10" max="10" width="8.85546875" customWidth="1"/>
    <col min="11" max="11" width="9.140625" customWidth="1"/>
    <col min="12" max="12" width="11.140625" customWidth="1"/>
    <col min="13" max="13" width="10.5703125" customWidth="1"/>
    <col min="14" max="14" width="35.140625" customWidth="1"/>
    <col min="15" max="15" width="19.140625" customWidth="1"/>
    <col min="16" max="16" width="64.85546875" customWidth="1"/>
    <col min="17" max="17" width="9.140625" customWidth="1"/>
    <col min="19" max="19" width="10.42578125" bestFit="1" customWidth="1"/>
    <col min="20" max="20" width="12" bestFit="1" customWidth="1"/>
    <col min="21" max="21" width="15.140625" bestFit="1" customWidth="1"/>
  </cols>
  <sheetData>
    <row r="1" spans="1:21">
      <c r="A1" s="9" t="s">
        <v>0</v>
      </c>
      <c r="B1" s="9"/>
      <c r="C1" s="9"/>
      <c r="D1" s="9"/>
      <c r="E1" s="9"/>
      <c r="F1" s="9"/>
      <c r="G1" s="9"/>
    </row>
    <row r="2" spans="1:21">
      <c r="A2" s="9"/>
      <c r="B2" s="9"/>
      <c r="C2" s="9"/>
      <c r="D2" s="9"/>
      <c r="E2" s="9"/>
      <c r="F2" s="9"/>
      <c r="G2" s="9"/>
    </row>
    <row r="3" spans="1:21">
      <c r="A3" s="1"/>
      <c r="B3" s="1" t="s">
        <v>23</v>
      </c>
      <c r="C3" s="1">
        <v>60</v>
      </c>
      <c r="D3" s="1"/>
      <c r="E3" s="1"/>
      <c r="F3" s="1"/>
      <c r="G3" s="1"/>
    </row>
    <row r="4" spans="1:21">
      <c r="A4" s="1"/>
      <c r="B4" s="1"/>
      <c r="C4" s="1"/>
      <c r="D4" s="1"/>
      <c r="E4" s="1"/>
      <c r="F4" s="1"/>
      <c r="G4" s="1"/>
    </row>
    <row r="5" spans="1:21">
      <c r="A5" s="1"/>
      <c r="B5" s="1"/>
      <c r="C5" s="1"/>
      <c r="D5" s="1"/>
      <c r="E5" s="1"/>
      <c r="F5" s="1"/>
      <c r="G5" s="1"/>
    </row>
    <row r="6" spans="1:21" s="2" customFormat="1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12</v>
      </c>
      <c r="J6" s="4" t="s">
        <v>9</v>
      </c>
      <c r="K6" s="4" t="s">
        <v>10</v>
      </c>
      <c r="L6" s="4" t="s">
        <v>11</v>
      </c>
      <c r="M6" s="4" t="s">
        <v>13</v>
      </c>
      <c r="N6" s="4" t="s">
        <v>15</v>
      </c>
      <c r="O6" s="4" t="s">
        <v>14</v>
      </c>
      <c r="P6" s="4" t="s">
        <v>16</v>
      </c>
      <c r="Q6" s="4" t="s">
        <v>21</v>
      </c>
      <c r="R6" s="4" t="s">
        <v>24</v>
      </c>
      <c r="S6" s="4" t="s">
        <v>25</v>
      </c>
      <c r="T6" s="4" t="s">
        <v>26</v>
      </c>
      <c r="U6" s="4" t="s">
        <v>27</v>
      </c>
    </row>
    <row r="7" spans="1:21" ht="15.75">
      <c r="A7" s="5">
        <v>1</v>
      </c>
      <c r="B7" s="6" t="s">
        <v>17</v>
      </c>
      <c r="C7" s="5" t="str">
        <f>VLOOKUP($B7,'[1]DTE-FE ADMITTED'!$B$2:$Z$62,3,0)</f>
        <v>ABHINAV PRAVIN KHANDEKAR</v>
      </c>
      <c r="D7" s="5" t="str">
        <f>VLOOKUP($B7,'[1]DTE-FE ADMITTED'!$B$2:$Z$62,6,0)</f>
        <v>Male</v>
      </c>
      <c r="E7" s="10" t="s">
        <v>32</v>
      </c>
      <c r="F7" s="5">
        <f>VLOOKUP($B7,'[1]DTE-FE ADMITTED'!$B$2:$Z$62,20,0)</f>
        <v>9373950544</v>
      </c>
      <c r="G7" s="5" t="str">
        <f>VLOOKUP($B7,'[1]DTE-FE ADMITTED'!$B$2:$Z$62,21,0)</f>
        <v>prachi.khandekar28@gmail.com</v>
      </c>
      <c r="H7" s="5" t="str">
        <f>VLOOKUP($B7,'[1]DTE-FE ADMITTED'!$B$2:$Z$62,5,0)</f>
        <v>PRACHI PRAVIN KHANDEKAR</v>
      </c>
      <c r="I7" s="5" t="s">
        <v>22</v>
      </c>
      <c r="J7" s="5" t="str">
        <f>VLOOKUP($B7,'[1]DTE-FE ADMITTED'!$B$2:$Z$62,8,0)</f>
        <v>Hindu</v>
      </c>
      <c r="K7" s="5"/>
      <c r="L7" s="7" t="str">
        <f>VLOOKUP($B7,'[1]DTE-FE ADMITTED'!$B$2:$Z$62,25,0)</f>
        <v>SC</v>
      </c>
      <c r="M7" s="5" t="str">
        <f>VLOOKUP($B7,'[1]DTE-FE ADMITTED'!$B$2:$Z$62,10,0)</f>
        <v>Marathi</v>
      </c>
      <c r="N7" s="5" t="str">
        <f>VLOOKUP($B7,'[1]DTE-FE ADMITTED'!$B$2:$Z$62,4,0)</f>
        <v>PRAVIN TARACHAND KHANDEKAR</v>
      </c>
      <c r="O7" s="11" t="s">
        <v>35</v>
      </c>
      <c r="P7" s="5" t="s">
        <v>28</v>
      </c>
      <c r="Q7" s="5">
        <f>VLOOKUP($B7,'[1]DTE-FE ADMITTED'!$B$2:$Z$62,19,0)</f>
        <v>440009</v>
      </c>
      <c r="R7" s="3" t="str">
        <f>VLOOKUP($B7,'[2]For Print Purpose Extra'!$B$6:$G$66,4,0)</f>
        <v>2022-23</v>
      </c>
      <c r="S7" s="3" t="str">
        <f>VLOOKUP($B7,'[2]For Print Purpose Extra'!$B$6:$G$66,5,0)</f>
        <v>F.Y.(CIVIL)</v>
      </c>
      <c r="T7" s="3" t="str">
        <f>VLOOKUP($B7,'[2]For Print Purpose Extra'!$B$6:$G$66,3,0)</f>
        <v>SC</v>
      </c>
      <c r="U7" s="8">
        <f>VLOOKUP($B7,'[2]For Print Purpose Extra'!$B$6:$G$66,6,0)</f>
        <v>4411</v>
      </c>
    </row>
    <row r="8" spans="1:21" ht="15.75">
      <c r="A8" s="5">
        <v>2</v>
      </c>
      <c r="B8" s="6" t="s">
        <v>18</v>
      </c>
      <c r="C8" s="5" t="str">
        <f>VLOOKUP($B8,'[1]DTE-FE ADMITTED'!$B$2:$Z$62,3,0)</f>
        <v>ALSHI NOOPUR VIJAY</v>
      </c>
      <c r="D8" s="5" t="str">
        <f>VLOOKUP($B8,'[1]DTE-FE ADMITTED'!$B$2:$Z$62,6,0)</f>
        <v>Female</v>
      </c>
      <c r="E8" s="10" t="s">
        <v>33</v>
      </c>
      <c r="F8" s="5">
        <f>VLOOKUP($B8,'[1]DTE-FE ADMITTED'!$B$2:$Z$62,20,0)</f>
        <v>9820329172</v>
      </c>
      <c r="G8" s="5" t="str">
        <f>VLOOKUP($B8,'[1]DTE-FE ADMITTED'!$B$2:$Z$62,21,0)</f>
        <v>vijay.alshi@gmail.com</v>
      </c>
      <c r="H8" s="5" t="str">
        <f>VLOOKUP($B8,'[1]DTE-FE ADMITTED'!$B$2:$Z$62,5,0)</f>
        <v>ANUJA</v>
      </c>
      <c r="I8" s="5" t="s">
        <v>22</v>
      </c>
      <c r="J8" s="5" t="str">
        <f>VLOOKUP($B8,'[1]DTE-FE ADMITTED'!$B$2:$Z$62,8,0)</f>
        <v>Hindu</v>
      </c>
      <c r="K8" s="5"/>
      <c r="L8" s="7" t="str">
        <f>VLOOKUP($B8,'[1]DTE-FE ADMITTED'!$B$2:$Z$62,25,0)</f>
        <v>Open</v>
      </c>
      <c r="M8" s="5" t="str">
        <f>VLOOKUP($B8,'[1]DTE-FE ADMITTED'!$B$2:$Z$62,10,0)</f>
        <v>Marathi</v>
      </c>
      <c r="N8" s="5" t="str">
        <f>VLOOKUP($B8,'[1]DTE-FE ADMITTED'!$B$2:$Z$62,4,0)</f>
        <v>VIJAY</v>
      </c>
      <c r="O8" s="11" t="s">
        <v>36</v>
      </c>
      <c r="P8" s="5" t="s">
        <v>29</v>
      </c>
      <c r="Q8" s="5">
        <f>VLOOKUP($B8,'[1]DTE-FE ADMITTED'!$B$2:$Z$62,19,0)</f>
        <v>400067</v>
      </c>
      <c r="R8" s="3" t="str">
        <f>VLOOKUP($B8,'[2]For Print Purpose Extra'!$B$6:$G$66,4,0)</f>
        <v>2022-23</v>
      </c>
      <c r="S8" s="3" t="str">
        <f>VLOOKUP($B8,'[2]For Print Purpose Extra'!$B$6:$G$66,5,0)</f>
        <v>F.Y.(CIVIL)</v>
      </c>
      <c r="T8" s="3" t="str">
        <f>VLOOKUP($B8,'[2]For Print Purpose Extra'!$B$6:$G$66,3,0)</f>
        <v>Open</v>
      </c>
      <c r="U8" s="8">
        <f>VLOOKUP($B8,'[2]For Print Purpose Extra'!$B$6:$G$66,6,0)</f>
        <v>84941</v>
      </c>
    </row>
    <row r="9" spans="1:21" ht="15.75">
      <c r="A9" s="5">
        <v>3</v>
      </c>
      <c r="B9" s="6" t="s">
        <v>19</v>
      </c>
      <c r="C9" s="5" t="str">
        <f>VLOOKUP($B9,'[1]DTE-FE ADMITTED'!$B$2:$Z$62,3,0)</f>
        <v>ANSHUL MESHRAM</v>
      </c>
      <c r="D9" s="5" t="str">
        <f>VLOOKUP($B9,'[1]DTE-FE ADMITTED'!$B$2:$Z$62,6,0)</f>
        <v>Male</v>
      </c>
      <c r="E9" s="10" t="s">
        <v>34</v>
      </c>
      <c r="F9" s="5">
        <f>VLOOKUP($B9,'[1]DTE-FE ADMITTED'!$B$2:$Z$62,20,0)</f>
        <v>9730316581</v>
      </c>
      <c r="G9" s="5" t="str">
        <f>VLOOKUP($B9,'[1]DTE-FE ADMITTED'!$B$2:$Z$62,21,0)</f>
        <v>anshulmeshram1118@gmail.com</v>
      </c>
      <c r="H9" s="5" t="str">
        <f>VLOOKUP($B9,'[1]DTE-FE ADMITTED'!$B$2:$Z$62,5,0)</f>
        <v>SARLA</v>
      </c>
      <c r="I9" s="5" t="s">
        <v>22</v>
      </c>
      <c r="J9" s="5" t="str">
        <f>VLOOKUP($B9,'[1]DTE-FE ADMITTED'!$B$2:$Z$62,8,0)</f>
        <v>Buddhist</v>
      </c>
      <c r="K9" s="5"/>
      <c r="L9" s="7" t="str">
        <f>VLOOKUP($B9,'[1]DTE-FE ADMITTED'!$B$2:$Z$62,25,0)</f>
        <v>SC</v>
      </c>
      <c r="M9" s="5" t="str">
        <f>VLOOKUP($B9,'[1]DTE-FE ADMITTED'!$B$2:$Z$62,10,0)</f>
        <v>Marathi</v>
      </c>
      <c r="N9" s="5" t="str">
        <f>VLOOKUP($B9,'[1]DTE-FE ADMITTED'!$B$2:$Z$62,4,0)</f>
        <v>LILADHAR</v>
      </c>
      <c r="O9" s="11" t="s">
        <v>37</v>
      </c>
      <c r="P9" s="5" t="s">
        <v>30</v>
      </c>
      <c r="Q9" s="5">
        <f>VLOOKUP($B9,'[1]DTE-FE ADMITTED'!$B$2:$Z$62,19,0)</f>
        <v>440009</v>
      </c>
      <c r="R9" s="3" t="str">
        <f>VLOOKUP($B9,'[2]For Print Purpose Extra'!$B$6:$G$66,4,0)</f>
        <v>2022-23</v>
      </c>
      <c r="S9" s="3" t="str">
        <f>VLOOKUP($B9,'[2]For Print Purpose Extra'!$B$6:$G$66,5,0)</f>
        <v>F.Y.(CIVIL)</v>
      </c>
      <c r="T9" s="3" t="str">
        <f>VLOOKUP($B9,'[2]For Print Purpose Extra'!$B$6:$G$66,3,0)</f>
        <v>SC</v>
      </c>
      <c r="U9" s="8">
        <f>VLOOKUP($B9,'[2]For Print Purpose Extra'!$B$6:$G$66,6,0)</f>
        <v>4411</v>
      </c>
    </row>
    <row r="10" spans="1:21" ht="15.75">
      <c r="A10" s="5">
        <v>4</v>
      </c>
      <c r="B10" s="6" t="s">
        <v>20</v>
      </c>
      <c r="C10" s="5" t="str">
        <f>VLOOKUP($B10,'[1]DTE-FE ADMITTED'!$B$2:$Z$62,3,0)</f>
        <v xml:space="preserve">BAGDEE ARYA GOPAL </v>
      </c>
      <c r="D10" s="5" t="str">
        <f>VLOOKUP($B10,'[1]DTE-FE ADMITTED'!$B$2:$Z$62,6,0)</f>
        <v>Male</v>
      </c>
      <c r="E10" s="10">
        <v>37784</v>
      </c>
      <c r="F10" s="5">
        <f>VLOOKUP($B10,'[1]DTE-FE ADMITTED'!$B$2:$Z$62,20,0)</f>
        <v>9359810533</v>
      </c>
      <c r="G10" s="5" t="str">
        <f>VLOOKUP($B10,'[1]DTE-FE ADMITTED'!$B$2:$Z$62,21,0)</f>
        <v>aryabgdee9359@gmail.com</v>
      </c>
      <c r="H10" s="5" t="str">
        <f>VLOOKUP($B10,'[1]DTE-FE ADMITTED'!$B$2:$Z$62,5,0)</f>
        <v>KALPANA</v>
      </c>
      <c r="I10" s="5" t="s">
        <v>22</v>
      </c>
      <c r="J10" s="5" t="str">
        <f>VLOOKUP($B10,'[1]DTE-FE ADMITTED'!$B$2:$Z$62,8,0)</f>
        <v>Hindu</v>
      </c>
      <c r="K10" s="5"/>
      <c r="L10" s="7" t="str">
        <f>VLOOKUP($B10,'[1]DTE-FE ADMITTED'!$B$2:$Z$62,25,0)</f>
        <v>Open</v>
      </c>
      <c r="M10" s="5" t="str">
        <f>VLOOKUP($B10,'[1]DTE-FE ADMITTED'!$B$2:$Z$62,10,0)</f>
        <v>Marathi</v>
      </c>
      <c r="N10" s="5" t="str">
        <f>VLOOKUP($B10,'[1]DTE-FE ADMITTED'!$B$2:$Z$62,4,0)</f>
        <v>GOPAL BAGDEE</v>
      </c>
      <c r="O10" s="11" t="s">
        <v>38</v>
      </c>
      <c r="P10" s="5" t="s">
        <v>31</v>
      </c>
      <c r="Q10" s="5">
        <f>VLOOKUP($B10,'[1]DTE-FE ADMITTED'!$B$2:$Z$62,19,0)</f>
        <v>440037</v>
      </c>
      <c r="R10" s="3" t="str">
        <f>VLOOKUP($B10,'[2]For Print Purpose Extra'!$B$6:$G$66,4,0)</f>
        <v>2022-23</v>
      </c>
      <c r="S10" s="3" t="str">
        <f>VLOOKUP($B10,'[2]For Print Purpose Extra'!$B$6:$G$66,5,0)</f>
        <v>F.Y.(CIVIL)</v>
      </c>
      <c r="T10" s="3" t="str">
        <f>VLOOKUP($B10,'[2]For Print Purpose Extra'!$B$6:$G$66,3,0)</f>
        <v>Open</v>
      </c>
      <c r="U10" s="8">
        <f>VLOOKUP($B10,'[2]For Print Purpose Extra'!$B$6:$G$66,6,0)</f>
        <v>84941</v>
      </c>
    </row>
    <row r="11" spans="1:21" ht="15.75">
      <c r="A11" s="5"/>
      <c r="B11" s="6"/>
      <c r="C11" s="5"/>
      <c r="D11" s="5"/>
      <c r="E11" s="10"/>
      <c r="F11" s="5"/>
      <c r="G11" s="5"/>
      <c r="H11" s="5"/>
      <c r="I11" s="5"/>
      <c r="J11" s="5"/>
      <c r="K11" s="5"/>
      <c r="L11" s="7"/>
      <c r="M11" s="5"/>
      <c r="N11" s="5"/>
      <c r="O11" s="11"/>
      <c r="P11" s="5"/>
      <c r="Q11" s="5"/>
      <c r="R11" s="3"/>
      <c r="S11" s="3"/>
      <c r="T11" s="3"/>
      <c r="U11" s="8"/>
    </row>
    <row r="12" spans="1:21" ht="15.75">
      <c r="A12" s="5"/>
      <c r="B12" s="6"/>
      <c r="C12" s="5"/>
      <c r="D12" s="5"/>
      <c r="E12" s="10"/>
      <c r="F12" s="5"/>
      <c r="G12" s="5"/>
      <c r="H12" s="5"/>
      <c r="I12" s="5"/>
      <c r="J12" s="5"/>
      <c r="K12" s="5"/>
      <c r="L12" s="7"/>
      <c r="M12" s="5"/>
      <c r="N12" s="5"/>
      <c r="O12" s="11"/>
      <c r="P12" s="5"/>
      <c r="Q12" s="5"/>
      <c r="R12" s="3"/>
      <c r="S12" s="3"/>
      <c r="T12" s="3"/>
      <c r="U12" s="8"/>
    </row>
    <row r="13" spans="1:21" ht="15.75">
      <c r="A13" s="5"/>
      <c r="B13" s="6"/>
      <c r="C13" s="5"/>
      <c r="D13" s="5"/>
      <c r="E13" s="10"/>
      <c r="F13" s="5"/>
      <c r="G13" s="5"/>
      <c r="H13" s="5"/>
      <c r="I13" s="5"/>
      <c r="J13" s="5"/>
      <c r="K13" s="5"/>
      <c r="L13" s="7"/>
      <c r="M13" s="5"/>
      <c r="N13" s="5"/>
      <c r="O13" s="11"/>
      <c r="P13" s="5"/>
      <c r="Q13" s="5"/>
      <c r="R13" s="3"/>
      <c r="S13" s="3"/>
      <c r="T13" s="3"/>
      <c r="U13" s="8"/>
    </row>
    <row r="14" spans="1:21" ht="15.75">
      <c r="A14" s="5"/>
      <c r="B14" s="6"/>
      <c r="C14" s="5"/>
      <c r="D14" s="5"/>
      <c r="E14" s="10"/>
      <c r="F14" s="5"/>
      <c r="G14" s="5"/>
      <c r="H14" s="5"/>
      <c r="I14" s="5"/>
      <c r="J14" s="5"/>
      <c r="K14" s="5"/>
      <c r="L14" s="7"/>
      <c r="M14" s="5"/>
      <c r="N14" s="5"/>
      <c r="O14" s="11"/>
      <c r="P14" s="5"/>
      <c r="Q14" s="5"/>
      <c r="R14" s="3"/>
      <c r="S14" s="3"/>
      <c r="T14" s="3"/>
      <c r="U14" s="8"/>
    </row>
    <row r="15" spans="1:21" ht="15.75">
      <c r="A15" s="5"/>
      <c r="B15" s="6"/>
      <c r="C15" s="5"/>
      <c r="D15" s="5"/>
      <c r="E15" s="10"/>
      <c r="F15" s="5"/>
      <c r="G15" s="5"/>
      <c r="H15" s="5"/>
      <c r="I15" s="5"/>
      <c r="J15" s="5"/>
      <c r="K15" s="5"/>
      <c r="L15" s="7"/>
      <c r="M15" s="5"/>
      <c r="N15" s="5"/>
      <c r="O15" s="11"/>
      <c r="P15" s="5"/>
      <c r="Q15" s="5"/>
      <c r="R15" s="3"/>
      <c r="S15" s="3"/>
      <c r="T15" s="3"/>
      <c r="U15" s="8"/>
    </row>
    <row r="16" spans="1:21" ht="15.75">
      <c r="A16" s="5"/>
      <c r="B16" s="6"/>
      <c r="C16" s="5"/>
      <c r="D16" s="5"/>
      <c r="E16" s="10"/>
      <c r="F16" s="5"/>
      <c r="G16" s="5"/>
      <c r="H16" s="5"/>
      <c r="I16" s="5"/>
      <c r="J16" s="5"/>
      <c r="K16" s="5"/>
      <c r="L16" s="7"/>
      <c r="M16" s="5"/>
      <c r="N16" s="5"/>
      <c r="O16" s="11"/>
      <c r="P16" s="5"/>
      <c r="Q16" s="5"/>
      <c r="R16" s="3"/>
      <c r="S16" s="3"/>
      <c r="T16" s="3"/>
      <c r="U16" s="8"/>
    </row>
    <row r="17" spans="1:21" ht="15.75">
      <c r="A17" s="5"/>
      <c r="B17" s="6"/>
      <c r="C17" s="5"/>
      <c r="D17" s="5"/>
      <c r="E17" s="10"/>
      <c r="F17" s="5"/>
      <c r="G17" s="5"/>
      <c r="H17" s="5"/>
      <c r="I17" s="5"/>
      <c r="J17" s="5"/>
      <c r="K17" s="5"/>
      <c r="L17" s="7"/>
      <c r="M17" s="5"/>
      <c r="N17" s="5"/>
      <c r="O17" s="11"/>
      <c r="P17" s="5"/>
      <c r="Q17" s="5"/>
      <c r="R17" s="3"/>
      <c r="S17" s="3"/>
      <c r="T17" s="3"/>
      <c r="U17" s="8"/>
    </row>
    <row r="18" spans="1:21" ht="15.75">
      <c r="A18" s="5"/>
      <c r="B18" s="6"/>
      <c r="C18" s="5"/>
      <c r="D18" s="5"/>
      <c r="E18" s="10"/>
      <c r="F18" s="5"/>
      <c r="G18" s="5"/>
      <c r="H18" s="5"/>
      <c r="I18" s="5"/>
      <c r="J18" s="5"/>
      <c r="K18" s="5"/>
      <c r="L18" s="7"/>
      <c r="M18" s="5"/>
      <c r="N18" s="5"/>
      <c r="O18" s="11"/>
      <c r="P18" s="5"/>
      <c r="Q18" s="5"/>
      <c r="R18" s="3"/>
      <c r="S18" s="3"/>
      <c r="T18" s="3"/>
      <c r="U18" s="8"/>
    </row>
    <row r="19" spans="1:21" ht="15.75">
      <c r="A19" s="5"/>
      <c r="B19" s="6"/>
      <c r="C19" s="5"/>
      <c r="D19" s="5"/>
      <c r="E19" s="10"/>
      <c r="F19" s="5"/>
      <c r="G19" s="5"/>
      <c r="H19" s="5"/>
      <c r="I19" s="5"/>
      <c r="J19" s="5"/>
      <c r="K19" s="5"/>
      <c r="L19" s="7"/>
      <c r="M19" s="5"/>
      <c r="N19" s="5"/>
      <c r="O19" s="11"/>
      <c r="P19" s="5"/>
      <c r="Q19" s="5"/>
      <c r="R19" s="3"/>
      <c r="S19" s="3"/>
      <c r="T19" s="3"/>
      <c r="U19" s="8"/>
    </row>
    <row r="20" spans="1:21" ht="15.75">
      <c r="A20" s="5"/>
      <c r="B20" s="6"/>
      <c r="C20" s="5"/>
      <c r="D20" s="5"/>
      <c r="E20" s="10"/>
      <c r="F20" s="5"/>
      <c r="G20" s="5"/>
      <c r="H20" s="5"/>
      <c r="I20" s="5"/>
      <c r="J20" s="5"/>
      <c r="K20" s="5"/>
      <c r="L20" s="7"/>
      <c r="M20" s="5"/>
      <c r="N20" s="5"/>
      <c r="O20" s="11"/>
      <c r="P20" s="5"/>
      <c r="Q20" s="5"/>
      <c r="R20" s="3"/>
      <c r="S20" s="3"/>
      <c r="T20" s="3"/>
      <c r="U20" s="8"/>
    </row>
    <row r="21" spans="1:21" ht="15.75">
      <c r="A21" s="5"/>
      <c r="B21" s="6"/>
      <c r="C21" s="5"/>
      <c r="D21" s="5"/>
      <c r="E21" s="10"/>
      <c r="F21" s="5"/>
      <c r="G21" s="5"/>
      <c r="H21" s="5"/>
      <c r="I21" s="5"/>
      <c r="J21" s="5"/>
      <c r="K21" s="5"/>
      <c r="L21" s="7"/>
      <c r="M21" s="5"/>
      <c r="N21" s="5"/>
      <c r="O21" s="11"/>
      <c r="P21" s="5"/>
      <c r="Q21" s="5"/>
      <c r="R21" s="3"/>
      <c r="S21" s="3"/>
      <c r="T21" s="3"/>
      <c r="U21" s="8"/>
    </row>
    <row r="22" spans="1:21" ht="15.75">
      <c r="A22" s="5"/>
      <c r="B22" s="6"/>
      <c r="C22" s="5"/>
      <c r="D22" s="5"/>
      <c r="E22" s="10"/>
      <c r="F22" s="5"/>
      <c r="G22" s="5"/>
      <c r="H22" s="5"/>
      <c r="I22" s="5"/>
      <c r="J22" s="5"/>
      <c r="K22" s="5"/>
      <c r="L22" s="7"/>
      <c r="M22" s="5"/>
      <c r="N22" s="5"/>
      <c r="O22" s="11"/>
      <c r="P22" s="5"/>
      <c r="Q22" s="5"/>
      <c r="R22" s="3"/>
      <c r="S22" s="3"/>
      <c r="T22" s="3"/>
      <c r="U22" s="8"/>
    </row>
    <row r="23" spans="1:21" ht="15.75">
      <c r="A23" s="5"/>
      <c r="B23" s="6"/>
      <c r="C23" s="5"/>
      <c r="D23" s="5"/>
      <c r="E23" s="10"/>
      <c r="F23" s="5"/>
      <c r="G23" s="5"/>
      <c r="H23" s="5"/>
      <c r="I23" s="5"/>
      <c r="J23" s="5"/>
      <c r="K23" s="5"/>
      <c r="L23" s="7"/>
      <c r="M23" s="5"/>
      <c r="N23" s="5"/>
      <c r="O23" s="11"/>
      <c r="P23" s="5"/>
      <c r="Q23" s="5"/>
      <c r="R23" s="3"/>
      <c r="S23" s="3"/>
      <c r="T23" s="3"/>
      <c r="U23" s="8"/>
    </row>
    <row r="24" spans="1:21" ht="15.75">
      <c r="A24" s="5"/>
      <c r="B24" s="6"/>
      <c r="C24" s="5"/>
      <c r="D24" s="5"/>
      <c r="E24" s="10"/>
      <c r="F24" s="5"/>
      <c r="G24" s="5"/>
      <c r="H24" s="5"/>
      <c r="I24" s="5"/>
      <c r="J24" s="5"/>
      <c r="K24" s="5"/>
      <c r="L24" s="7"/>
      <c r="M24" s="5"/>
      <c r="N24" s="5"/>
      <c r="O24" s="11"/>
      <c r="P24" s="5"/>
      <c r="Q24" s="5"/>
      <c r="R24" s="3"/>
      <c r="S24" s="3"/>
      <c r="T24" s="3"/>
      <c r="U24" s="8"/>
    </row>
    <row r="25" spans="1:21" ht="15.75">
      <c r="A25" s="5"/>
      <c r="B25" s="6"/>
      <c r="C25" s="5"/>
      <c r="D25" s="5"/>
      <c r="E25" s="10"/>
      <c r="F25" s="5"/>
      <c r="G25" s="5"/>
      <c r="H25" s="5"/>
      <c r="I25" s="5"/>
      <c r="J25" s="5"/>
      <c r="K25" s="5"/>
      <c r="L25" s="7"/>
      <c r="M25" s="5"/>
      <c r="N25" s="5"/>
      <c r="O25" s="11"/>
      <c r="P25" s="5"/>
      <c r="Q25" s="5"/>
      <c r="R25" s="3"/>
      <c r="S25" s="3"/>
      <c r="T25" s="3"/>
      <c r="U25" s="8"/>
    </row>
    <row r="26" spans="1:21" ht="15.75">
      <c r="A26" s="5"/>
      <c r="B26" s="6"/>
      <c r="C26" s="5"/>
      <c r="D26" s="5"/>
      <c r="E26" s="10"/>
      <c r="F26" s="5"/>
      <c r="G26" s="5"/>
      <c r="H26" s="5"/>
      <c r="I26" s="5"/>
      <c r="J26" s="5"/>
      <c r="K26" s="5"/>
      <c r="L26" s="7"/>
      <c r="M26" s="5"/>
      <c r="N26" s="5"/>
      <c r="O26" s="11"/>
      <c r="P26" s="5"/>
      <c r="Q26" s="5"/>
      <c r="R26" s="3"/>
      <c r="S26" s="3"/>
      <c r="T26" s="3"/>
      <c r="U26" s="8"/>
    </row>
    <row r="27" spans="1:21" ht="15.75">
      <c r="A27" s="5"/>
      <c r="B27" s="6"/>
      <c r="C27" s="5"/>
      <c r="D27" s="5"/>
      <c r="E27" s="10"/>
      <c r="F27" s="5"/>
      <c r="G27" s="5"/>
      <c r="H27" s="5"/>
      <c r="I27" s="5"/>
      <c r="J27" s="5"/>
      <c r="K27" s="5"/>
      <c r="L27" s="7"/>
      <c r="M27" s="5"/>
      <c r="N27" s="5"/>
      <c r="O27" s="11"/>
      <c r="P27" s="5"/>
      <c r="Q27" s="5"/>
      <c r="R27" s="3"/>
      <c r="S27" s="3"/>
      <c r="T27" s="3"/>
      <c r="U27" s="8"/>
    </row>
    <row r="28" spans="1:21" ht="15.75">
      <c r="A28" s="5"/>
      <c r="B28" s="6"/>
      <c r="C28" s="5"/>
      <c r="D28" s="5"/>
      <c r="E28" s="10"/>
      <c r="F28" s="5"/>
      <c r="G28" s="5"/>
      <c r="H28" s="5"/>
      <c r="I28" s="5"/>
      <c r="J28" s="5"/>
      <c r="K28" s="5"/>
      <c r="L28" s="7"/>
      <c r="M28" s="5"/>
      <c r="N28" s="5"/>
      <c r="O28" s="11"/>
      <c r="P28" s="5"/>
      <c r="Q28" s="5"/>
      <c r="R28" s="3"/>
      <c r="S28" s="3"/>
      <c r="T28" s="3"/>
      <c r="U28" s="8"/>
    </row>
    <row r="29" spans="1:21" ht="15.75">
      <c r="A29" s="5"/>
      <c r="B29" s="6"/>
      <c r="C29" s="5"/>
      <c r="D29" s="5"/>
      <c r="E29" s="10"/>
      <c r="F29" s="5"/>
      <c r="G29" s="5"/>
      <c r="H29" s="5"/>
      <c r="I29" s="5"/>
      <c r="J29" s="5"/>
      <c r="K29" s="5"/>
      <c r="L29" s="7"/>
      <c r="M29" s="5"/>
      <c r="N29" s="5"/>
      <c r="O29" s="11"/>
      <c r="P29" s="5"/>
      <c r="Q29" s="5"/>
      <c r="R29" s="3"/>
      <c r="S29" s="3"/>
      <c r="T29" s="3"/>
      <c r="U29" s="8"/>
    </row>
    <row r="30" spans="1:21" ht="15.75">
      <c r="A30" s="5"/>
      <c r="B30" s="6"/>
      <c r="C30" s="5"/>
      <c r="D30" s="5"/>
      <c r="E30" s="10"/>
      <c r="F30" s="5"/>
      <c r="G30" s="5"/>
      <c r="H30" s="5"/>
      <c r="I30" s="5"/>
      <c r="J30" s="5"/>
      <c r="K30" s="5"/>
      <c r="L30" s="7"/>
      <c r="M30" s="5"/>
      <c r="N30" s="5"/>
      <c r="O30" s="11"/>
      <c r="P30" s="5"/>
      <c r="Q30" s="5"/>
      <c r="R30" s="3"/>
      <c r="S30" s="3"/>
      <c r="T30" s="3"/>
      <c r="U30" s="8"/>
    </row>
    <row r="31" spans="1:21" ht="15.75">
      <c r="A31" s="5"/>
      <c r="B31" s="6"/>
      <c r="C31" s="5"/>
      <c r="D31" s="5"/>
      <c r="E31" s="10"/>
      <c r="F31" s="5"/>
      <c r="G31" s="5"/>
      <c r="H31" s="5"/>
      <c r="I31" s="5"/>
      <c r="J31" s="5"/>
      <c r="K31" s="5"/>
      <c r="L31" s="7"/>
      <c r="M31" s="5"/>
      <c r="N31" s="5"/>
      <c r="O31" s="11"/>
      <c r="P31" s="5"/>
      <c r="Q31" s="5"/>
      <c r="R31" s="3"/>
      <c r="S31" s="3"/>
      <c r="T31" s="3"/>
      <c r="U31" s="8"/>
    </row>
    <row r="32" spans="1:21" ht="15.75">
      <c r="A32" s="5"/>
      <c r="B32" s="6"/>
      <c r="C32" s="5"/>
      <c r="D32" s="5"/>
      <c r="E32" s="10"/>
      <c r="F32" s="5"/>
      <c r="G32" s="5"/>
      <c r="H32" s="5"/>
      <c r="I32" s="5"/>
      <c r="J32" s="5"/>
      <c r="K32" s="5"/>
      <c r="L32" s="7"/>
      <c r="M32" s="5"/>
      <c r="N32" s="5"/>
      <c r="O32" s="11"/>
      <c r="P32" s="5"/>
      <c r="Q32" s="5"/>
      <c r="R32" s="3"/>
      <c r="S32" s="3"/>
      <c r="T32" s="3"/>
      <c r="U32" s="8"/>
    </row>
    <row r="33" spans="1:21" ht="15.75">
      <c r="A33" s="5"/>
      <c r="B33" s="6"/>
      <c r="C33" s="5"/>
      <c r="D33" s="5"/>
      <c r="E33" s="10"/>
      <c r="F33" s="5"/>
      <c r="G33" s="5"/>
      <c r="H33" s="5"/>
      <c r="I33" s="5"/>
      <c r="J33" s="5"/>
      <c r="K33" s="5"/>
      <c r="L33" s="7"/>
      <c r="M33" s="5"/>
      <c r="N33" s="5"/>
      <c r="O33" s="11"/>
      <c r="P33" s="5"/>
      <c r="Q33" s="5"/>
      <c r="R33" s="3"/>
      <c r="S33" s="3"/>
      <c r="T33" s="3"/>
      <c r="U33" s="8"/>
    </row>
    <row r="34" spans="1:21" ht="15.75">
      <c r="A34" s="5"/>
      <c r="B34" s="6"/>
      <c r="C34" s="5"/>
      <c r="D34" s="5"/>
      <c r="E34" s="10"/>
      <c r="F34" s="5"/>
      <c r="G34" s="5"/>
      <c r="H34" s="5"/>
      <c r="I34" s="5"/>
      <c r="J34" s="5"/>
      <c r="K34" s="5"/>
      <c r="L34" s="7"/>
      <c r="M34" s="5"/>
      <c r="N34" s="5"/>
      <c r="O34" s="11"/>
      <c r="P34" s="5"/>
      <c r="Q34" s="5"/>
      <c r="R34" s="3"/>
      <c r="S34" s="3"/>
      <c r="T34" s="3"/>
      <c r="U34" s="8"/>
    </row>
    <row r="35" spans="1:21" ht="15.75">
      <c r="A35" s="5"/>
      <c r="B35" s="6"/>
      <c r="C35" s="5"/>
      <c r="D35" s="5"/>
      <c r="E35" s="10"/>
      <c r="F35" s="5"/>
      <c r="G35" s="5"/>
      <c r="H35" s="5"/>
      <c r="I35" s="5"/>
      <c r="J35" s="5"/>
      <c r="K35" s="5"/>
      <c r="L35" s="7"/>
      <c r="M35" s="5"/>
      <c r="N35" s="5"/>
      <c r="O35" s="11"/>
      <c r="P35" s="5"/>
      <c r="Q35" s="5"/>
      <c r="R35" s="3"/>
      <c r="S35" s="3"/>
      <c r="T35" s="3"/>
      <c r="U35" s="8"/>
    </row>
    <row r="36" spans="1:21" ht="15.75">
      <c r="A36" s="5"/>
      <c r="B36" s="6"/>
      <c r="C36" s="5"/>
      <c r="D36" s="5"/>
      <c r="E36" s="10"/>
      <c r="F36" s="5"/>
      <c r="G36" s="5"/>
      <c r="H36" s="5"/>
      <c r="I36" s="5"/>
      <c r="J36" s="5"/>
      <c r="K36" s="5"/>
      <c r="L36" s="7"/>
      <c r="M36" s="5"/>
      <c r="N36" s="5"/>
      <c r="O36" s="11"/>
      <c r="P36" s="5"/>
      <c r="Q36" s="5"/>
      <c r="R36" s="3"/>
      <c r="S36" s="3"/>
      <c r="T36" s="3"/>
      <c r="U36" s="8"/>
    </row>
    <row r="37" spans="1:21" ht="15.75">
      <c r="A37" s="5"/>
      <c r="B37" s="6"/>
      <c r="C37" s="5"/>
      <c r="D37" s="5"/>
      <c r="E37" s="10"/>
      <c r="F37" s="5"/>
      <c r="G37" s="5"/>
      <c r="H37" s="5"/>
      <c r="I37" s="5"/>
      <c r="J37" s="5"/>
      <c r="K37" s="5"/>
      <c r="L37" s="7"/>
      <c r="M37" s="5"/>
      <c r="N37" s="5"/>
      <c r="O37" s="11"/>
      <c r="P37" s="5"/>
      <c r="Q37" s="5"/>
      <c r="R37" s="3"/>
      <c r="S37" s="3"/>
      <c r="T37" s="3"/>
      <c r="U37" s="8"/>
    </row>
    <row r="38" spans="1:21" ht="15.75">
      <c r="A38" s="5"/>
      <c r="B38" s="6"/>
      <c r="C38" s="5"/>
      <c r="D38" s="5"/>
      <c r="E38" s="10"/>
      <c r="F38" s="5"/>
      <c r="G38" s="5"/>
      <c r="H38" s="5"/>
      <c r="I38" s="5"/>
      <c r="J38" s="5"/>
      <c r="K38" s="5"/>
      <c r="L38" s="7"/>
      <c r="M38" s="5"/>
      <c r="N38" s="5"/>
      <c r="O38" s="11"/>
      <c r="P38" s="5"/>
      <c r="Q38" s="5"/>
      <c r="R38" s="3"/>
      <c r="S38" s="3"/>
      <c r="T38" s="3"/>
      <c r="U38" s="8"/>
    </row>
    <row r="39" spans="1:21" ht="15.75">
      <c r="A39" s="5"/>
      <c r="B39" s="6"/>
      <c r="C39" s="5"/>
      <c r="D39" s="5"/>
      <c r="E39" s="10"/>
      <c r="F39" s="5"/>
      <c r="G39" s="5"/>
      <c r="H39" s="5"/>
      <c r="I39" s="5"/>
      <c r="J39" s="5"/>
      <c r="K39" s="5"/>
      <c r="L39" s="7"/>
      <c r="M39" s="5"/>
      <c r="N39" s="5"/>
      <c r="O39" s="11"/>
      <c r="P39" s="5"/>
      <c r="Q39" s="5"/>
      <c r="R39" s="3"/>
      <c r="S39" s="3"/>
      <c r="T39" s="3"/>
      <c r="U39" s="8"/>
    </row>
    <row r="40" spans="1:21" ht="15.75">
      <c r="A40" s="5"/>
      <c r="B40" s="6"/>
      <c r="C40" s="5"/>
      <c r="D40" s="5"/>
      <c r="E40" s="10"/>
      <c r="F40" s="5"/>
      <c r="G40" s="5"/>
      <c r="H40" s="5"/>
      <c r="I40" s="5"/>
      <c r="J40" s="5"/>
      <c r="K40" s="5"/>
      <c r="L40" s="7"/>
      <c r="M40" s="5"/>
      <c r="N40" s="5"/>
      <c r="O40" s="11"/>
      <c r="P40" s="5"/>
      <c r="Q40" s="5"/>
      <c r="R40" s="3"/>
      <c r="S40" s="3"/>
      <c r="T40" s="3"/>
      <c r="U40" s="8"/>
    </row>
    <row r="41" spans="1:21" ht="15.75">
      <c r="A41" s="5"/>
      <c r="B41" s="6"/>
      <c r="C41" s="5"/>
      <c r="D41" s="5"/>
      <c r="E41" s="10"/>
      <c r="F41" s="5"/>
      <c r="G41" s="5"/>
      <c r="H41" s="5"/>
      <c r="I41" s="5"/>
      <c r="J41" s="5"/>
      <c r="K41" s="5"/>
      <c r="L41" s="7"/>
      <c r="M41" s="5"/>
      <c r="N41" s="5"/>
      <c r="O41" s="11"/>
      <c r="P41" s="5"/>
      <c r="Q41" s="5"/>
      <c r="R41" s="3"/>
      <c r="S41" s="3"/>
      <c r="T41" s="3"/>
      <c r="U41" s="8"/>
    </row>
    <row r="42" spans="1:21" ht="15.75">
      <c r="A42" s="5"/>
      <c r="B42" s="6"/>
      <c r="C42" s="5"/>
      <c r="D42" s="5"/>
      <c r="E42" s="10"/>
      <c r="F42" s="5"/>
      <c r="G42" s="5"/>
      <c r="H42" s="5"/>
      <c r="I42" s="5"/>
      <c r="J42" s="5"/>
      <c r="K42" s="5"/>
      <c r="L42" s="7"/>
      <c r="M42" s="5"/>
      <c r="N42" s="5"/>
      <c r="O42" s="11"/>
      <c r="P42" s="5"/>
      <c r="Q42" s="5"/>
      <c r="R42" s="3"/>
      <c r="S42" s="3"/>
      <c r="T42" s="3"/>
      <c r="U42" s="8"/>
    </row>
    <row r="43" spans="1:21" ht="15.75">
      <c r="A43" s="5"/>
      <c r="B43" s="6"/>
      <c r="C43" s="5"/>
      <c r="D43" s="5"/>
      <c r="E43" s="10"/>
      <c r="F43" s="5"/>
      <c r="G43" s="5"/>
      <c r="H43" s="5"/>
      <c r="I43" s="5"/>
      <c r="J43" s="5"/>
      <c r="K43" s="5"/>
      <c r="L43" s="7"/>
      <c r="M43" s="5"/>
      <c r="N43" s="5"/>
      <c r="O43" s="11"/>
      <c r="P43" s="5"/>
      <c r="Q43" s="5"/>
      <c r="R43" s="3"/>
      <c r="S43" s="3"/>
      <c r="T43" s="3"/>
      <c r="U43" s="8"/>
    </row>
    <row r="44" spans="1:21" ht="15.75">
      <c r="A44" s="5"/>
      <c r="B44" s="6"/>
      <c r="C44" s="5"/>
      <c r="D44" s="5"/>
      <c r="E44" s="10"/>
      <c r="F44" s="5"/>
      <c r="G44" s="5"/>
      <c r="H44" s="5"/>
      <c r="I44" s="5"/>
      <c r="J44" s="5"/>
      <c r="K44" s="5"/>
      <c r="L44" s="7"/>
      <c r="M44" s="5"/>
      <c r="N44" s="5"/>
      <c r="O44" s="11"/>
      <c r="P44" s="5"/>
      <c r="Q44" s="5"/>
      <c r="R44" s="3"/>
      <c r="S44" s="3"/>
      <c r="T44" s="3"/>
      <c r="U44" s="8"/>
    </row>
    <row r="45" spans="1:21" ht="15.75">
      <c r="A45" s="5"/>
      <c r="B45" s="6"/>
      <c r="C45" s="5"/>
      <c r="D45" s="5"/>
      <c r="E45" s="10"/>
      <c r="F45" s="5"/>
      <c r="G45" s="5"/>
      <c r="H45" s="5"/>
      <c r="I45" s="5"/>
      <c r="J45" s="5"/>
      <c r="K45" s="5"/>
      <c r="L45" s="7"/>
      <c r="M45" s="5"/>
      <c r="N45" s="5"/>
      <c r="O45" s="11"/>
      <c r="P45" s="5"/>
      <c r="Q45" s="5"/>
      <c r="R45" s="3"/>
      <c r="S45" s="3"/>
      <c r="T45" s="3"/>
      <c r="U45" s="8"/>
    </row>
    <row r="46" spans="1:21" ht="15.75">
      <c r="A46" s="5"/>
      <c r="B46" s="6"/>
      <c r="C46" s="5"/>
      <c r="D46" s="5"/>
      <c r="E46" s="10"/>
      <c r="F46" s="5"/>
      <c r="G46" s="5"/>
      <c r="H46" s="5"/>
      <c r="I46" s="5"/>
      <c r="J46" s="5"/>
      <c r="K46" s="5"/>
      <c r="L46" s="7"/>
      <c r="M46" s="5"/>
      <c r="N46" s="5"/>
      <c r="O46" s="11"/>
      <c r="P46" s="5"/>
      <c r="Q46" s="5"/>
      <c r="R46" s="3"/>
      <c r="S46" s="3"/>
      <c r="T46" s="3"/>
      <c r="U46" s="8"/>
    </row>
    <row r="47" spans="1:21" ht="15.75">
      <c r="A47" s="5"/>
      <c r="B47" s="6"/>
      <c r="C47" s="5"/>
      <c r="D47" s="5"/>
      <c r="E47" s="10"/>
      <c r="F47" s="5"/>
      <c r="G47" s="5"/>
      <c r="H47" s="5"/>
      <c r="I47" s="5"/>
      <c r="J47" s="5"/>
      <c r="K47" s="5"/>
      <c r="L47" s="7"/>
      <c r="M47" s="5"/>
      <c r="N47" s="5"/>
      <c r="O47" s="11"/>
      <c r="P47" s="5"/>
      <c r="Q47" s="5"/>
      <c r="R47" s="3"/>
      <c r="S47" s="3"/>
      <c r="T47" s="3"/>
      <c r="U47" s="8"/>
    </row>
    <row r="48" spans="1:21" ht="15.75">
      <c r="A48" s="5"/>
      <c r="B48" s="6"/>
      <c r="C48" s="5"/>
      <c r="D48" s="5"/>
      <c r="E48" s="10"/>
      <c r="F48" s="5"/>
      <c r="G48" s="5"/>
      <c r="H48" s="5"/>
      <c r="I48" s="5"/>
      <c r="J48" s="5"/>
      <c r="K48" s="5"/>
      <c r="L48" s="7"/>
      <c r="M48" s="5"/>
      <c r="N48" s="5"/>
      <c r="O48" s="11"/>
      <c r="P48" s="5"/>
      <c r="Q48" s="5"/>
      <c r="R48" s="3"/>
      <c r="S48" s="3"/>
      <c r="T48" s="3"/>
      <c r="U48" s="8"/>
    </row>
    <row r="49" spans="1:21" ht="15.75">
      <c r="A49" s="5"/>
      <c r="B49" s="6"/>
      <c r="C49" s="5"/>
      <c r="D49" s="5"/>
      <c r="E49" s="10"/>
      <c r="F49" s="5"/>
      <c r="G49" s="5"/>
      <c r="H49" s="5"/>
      <c r="I49" s="5"/>
      <c r="J49" s="5"/>
      <c r="K49" s="5"/>
      <c r="L49" s="7"/>
      <c r="M49" s="5"/>
      <c r="N49" s="5"/>
      <c r="O49" s="11"/>
      <c r="P49" s="5"/>
      <c r="Q49" s="5"/>
      <c r="R49" s="3"/>
      <c r="S49" s="3"/>
      <c r="T49" s="3"/>
      <c r="U49" s="8"/>
    </row>
    <row r="50" spans="1:21" ht="15.75">
      <c r="A50" s="5"/>
      <c r="B50" s="6"/>
      <c r="C50" s="5"/>
      <c r="D50" s="5"/>
      <c r="E50" s="10"/>
      <c r="F50" s="5"/>
      <c r="G50" s="5"/>
      <c r="H50" s="5"/>
      <c r="I50" s="5"/>
      <c r="J50" s="5"/>
      <c r="K50" s="5"/>
      <c r="L50" s="7"/>
      <c r="M50" s="5"/>
      <c r="N50" s="5"/>
      <c r="O50" s="11"/>
      <c r="P50" s="5"/>
      <c r="Q50" s="5"/>
      <c r="R50" s="3"/>
      <c r="S50" s="3"/>
      <c r="T50" s="3"/>
      <c r="U50" s="8"/>
    </row>
    <row r="51" spans="1:21" ht="15.75">
      <c r="A51" s="5"/>
      <c r="B51" s="6"/>
      <c r="C51" s="5"/>
      <c r="D51" s="5"/>
      <c r="E51" s="10"/>
      <c r="F51" s="5"/>
      <c r="G51" s="5"/>
      <c r="H51" s="5"/>
      <c r="I51" s="5"/>
      <c r="J51" s="5"/>
      <c r="K51" s="5"/>
      <c r="L51" s="7"/>
      <c r="M51" s="5"/>
      <c r="N51" s="5"/>
      <c r="O51" s="11"/>
      <c r="P51" s="5"/>
      <c r="Q51" s="5"/>
      <c r="R51" s="3"/>
      <c r="S51" s="3"/>
      <c r="T51" s="3"/>
      <c r="U51" s="8"/>
    </row>
    <row r="52" spans="1:21" ht="15.75">
      <c r="A52" s="5"/>
      <c r="B52" s="6"/>
      <c r="C52" s="5"/>
      <c r="D52" s="5"/>
      <c r="E52" s="10"/>
      <c r="F52" s="5"/>
      <c r="G52" s="5"/>
      <c r="H52" s="5"/>
      <c r="I52" s="5"/>
      <c r="J52" s="5"/>
      <c r="K52" s="5"/>
      <c r="L52" s="7"/>
      <c r="M52" s="5"/>
      <c r="N52" s="5"/>
      <c r="O52" s="11"/>
      <c r="P52" s="5"/>
      <c r="Q52" s="5"/>
      <c r="R52" s="3"/>
      <c r="S52" s="3"/>
      <c r="T52" s="3"/>
      <c r="U52" s="8"/>
    </row>
    <row r="53" spans="1:21" ht="15.75">
      <c r="A53" s="5"/>
      <c r="B53" s="6"/>
      <c r="C53" s="5"/>
      <c r="D53" s="5"/>
      <c r="E53" s="10"/>
      <c r="F53" s="5"/>
      <c r="G53" s="5"/>
      <c r="H53" s="5"/>
      <c r="I53" s="5"/>
      <c r="J53" s="5"/>
      <c r="K53" s="5"/>
      <c r="L53" s="7"/>
      <c r="M53" s="5"/>
      <c r="N53" s="5"/>
      <c r="O53" s="11"/>
      <c r="P53" s="5"/>
      <c r="Q53" s="5"/>
      <c r="R53" s="3"/>
      <c r="S53" s="3"/>
      <c r="T53" s="3"/>
      <c r="U53" s="8"/>
    </row>
    <row r="54" spans="1:21" ht="15.75">
      <c r="A54" s="5"/>
      <c r="B54" s="6"/>
      <c r="C54" s="5"/>
      <c r="D54" s="5"/>
      <c r="E54" s="10"/>
      <c r="F54" s="5"/>
      <c r="G54" s="5"/>
      <c r="H54" s="5"/>
      <c r="I54" s="5"/>
      <c r="J54" s="5"/>
      <c r="K54" s="5"/>
      <c r="L54" s="7"/>
      <c r="M54" s="5"/>
      <c r="N54" s="5"/>
      <c r="O54" s="11"/>
      <c r="P54" s="5"/>
      <c r="Q54" s="5"/>
      <c r="R54" s="3"/>
      <c r="S54" s="3"/>
      <c r="T54" s="3"/>
      <c r="U54" s="8"/>
    </row>
    <row r="55" spans="1:21" ht="15.75">
      <c r="A55" s="5"/>
      <c r="B55" s="6"/>
      <c r="C55" s="5"/>
      <c r="D55" s="5"/>
      <c r="E55" s="10"/>
      <c r="F55" s="5"/>
      <c r="G55" s="5"/>
      <c r="H55" s="5"/>
      <c r="I55" s="5"/>
      <c r="J55" s="5"/>
      <c r="K55" s="5"/>
      <c r="L55" s="7"/>
      <c r="M55" s="5"/>
      <c r="N55" s="5"/>
      <c r="O55" s="11"/>
      <c r="P55" s="5"/>
      <c r="Q55" s="5"/>
      <c r="R55" s="3"/>
      <c r="S55" s="3"/>
      <c r="T55" s="3"/>
      <c r="U55" s="8"/>
    </row>
    <row r="56" spans="1:21" ht="15.75">
      <c r="A56" s="5"/>
      <c r="B56" s="6"/>
      <c r="C56" s="5"/>
      <c r="D56" s="5"/>
      <c r="E56" s="10"/>
      <c r="F56" s="5"/>
      <c r="G56" s="5"/>
      <c r="H56" s="5"/>
      <c r="I56" s="5"/>
      <c r="J56" s="5"/>
      <c r="K56" s="5"/>
      <c r="L56" s="7"/>
      <c r="M56" s="5"/>
      <c r="N56" s="5"/>
      <c r="O56" s="11"/>
      <c r="P56" s="5"/>
      <c r="Q56" s="5"/>
      <c r="R56" s="3"/>
      <c r="S56" s="3"/>
      <c r="T56" s="3"/>
      <c r="U56" s="8"/>
    </row>
    <row r="57" spans="1:21" ht="15.75">
      <c r="A57" s="5"/>
      <c r="B57" s="6"/>
      <c r="C57" s="5"/>
      <c r="D57" s="5"/>
      <c r="E57" s="10"/>
      <c r="F57" s="5"/>
      <c r="G57" s="5"/>
      <c r="H57" s="5"/>
      <c r="I57" s="5"/>
      <c r="J57" s="5"/>
      <c r="K57" s="5"/>
      <c r="L57" s="7"/>
      <c r="M57" s="5"/>
      <c r="N57" s="5"/>
      <c r="O57" s="11"/>
      <c r="P57" s="5"/>
      <c r="Q57" s="5"/>
      <c r="R57" s="3"/>
      <c r="S57" s="3"/>
      <c r="T57" s="3"/>
      <c r="U57" s="8"/>
    </row>
    <row r="58" spans="1:21" ht="15.75">
      <c r="A58" s="5"/>
      <c r="B58" s="6"/>
      <c r="C58" s="5"/>
      <c r="D58" s="5"/>
      <c r="E58" s="10"/>
      <c r="F58" s="5"/>
      <c r="G58" s="5"/>
      <c r="H58" s="5"/>
      <c r="I58" s="5"/>
      <c r="J58" s="5"/>
      <c r="K58" s="5"/>
      <c r="L58" s="7"/>
      <c r="M58" s="5"/>
      <c r="N58" s="5"/>
      <c r="O58" s="11"/>
      <c r="P58" s="5"/>
      <c r="Q58" s="5"/>
      <c r="R58" s="3"/>
      <c r="S58" s="3"/>
      <c r="T58" s="3"/>
      <c r="U58" s="8"/>
    </row>
    <row r="59" spans="1:21" ht="15.75">
      <c r="A59" s="5"/>
      <c r="B59" s="6"/>
      <c r="C59" s="5"/>
      <c r="D59" s="5"/>
      <c r="E59" s="10"/>
      <c r="F59" s="5"/>
      <c r="G59" s="5"/>
      <c r="H59" s="5"/>
      <c r="I59" s="5"/>
      <c r="J59" s="5"/>
      <c r="K59" s="5"/>
      <c r="L59" s="7"/>
      <c r="M59" s="5"/>
      <c r="N59" s="5"/>
      <c r="O59" s="11"/>
      <c r="P59" s="5"/>
      <c r="Q59" s="5"/>
      <c r="R59" s="3"/>
      <c r="S59" s="3"/>
      <c r="T59" s="3"/>
      <c r="U59" s="8"/>
    </row>
    <row r="60" spans="1:21" ht="15.75">
      <c r="A60" s="5"/>
      <c r="B60" s="6"/>
      <c r="C60" s="5"/>
      <c r="D60" s="5"/>
      <c r="E60" s="10"/>
      <c r="F60" s="5"/>
      <c r="G60" s="5"/>
      <c r="H60" s="5"/>
      <c r="I60" s="5"/>
      <c r="J60" s="5"/>
      <c r="K60" s="5"/>
      <c r="L60" s="7"/>
      <c r="M60" s="5"/>
      <c r="N60" s="5"/>
      <c r="O60" s="11"/>
      <c r="P60" s="5"/>
      <c r="Q60" s="5"/>
      <c r="R60" s="3"/>
      <c r="S60" s="3"/>
      <c r="T60" s="3"/>
      <c r="U60" s="8"/>
    </row>
    <row r="61" spans="1:21" ht="15.75">
      <c r="A61" s="5"/>
      <c r="B61" s="6"/>
      <c r="C61" s="5"/>
      <c r="D61" s="5"/>
      <c r="E61" s="10"/>
      <c r="F61" s="5"/>
      <c r="G61" s="5"/>
      <c r="H61" s="5"/>
      <c r="I61" s="5"/>
      <c r="J61" s="5"/>
      <c r="K61" s="5"/>
      <c r="L61" s="7"/>
      <c r="M61" s="5"/>
      <c r="N61" s="5"/>
      <c r="O61" s="11"/>
      <c r="P61" s="5"/>
      <c r="Q61" s="5"/>
      <c r="R61" s="3"/>
      <c r="S61" s="3"/>
      <c r="T61" s="3"/>
      <c r="U61" s="8"/>
    </row>
    <row r="62" spans="1:21" ht="15.75">
      <c r="A62" s="5"/>
      <c r="B62" s="6"/>
      <c r="C62" s="5"/>
      <c r="D62" s="5"/>
      <c r="E62" s="10"/>
      <c r="F62" s="5"/>
      <c r="G62" s="5"/>
      <c r="H62" s="5"/>
      <c r="I62" s="5"/>
      <c r="J62" s="5"/>
      <c r="K62" s="5"/>
      <c r="L62" s="7"/>
      <c r="M62" s="5"/>
      <c r="N62" s="5"/>
      <c r="O62" s="11"/>
      <c r="P62" s="5"/>
      <c r="Q62" s="5"/>
      <c r="R62" s="3"/>
      <c r="S62" s="3"/>
      <c r="T62" s="3"/>
      <c r="U62" s="8"/>
    </row>
    <row r="63" spans="1:21" ht="15.75">
      <c r="A63" s="5"/>
      <c r="B63" s="6"/>
      <c r="C63" s="5"/>
      <c r="D63" s="5"/>
      <c r="E63" s="10"/>
      <c r="F63" s="5"/>
      <c r="G63" s="5"/>
      <c r="H63" s="5"/>
      <c r="I63" s="5"/>
      <c r="J63" s="5"/>
      <c r="K63" s="5"/>
      <c r="L63" s="7"/>
      <c r="M63" s="5"/>
      <c r="N63" s="5"/>
      <c r="O63" s="11"/>
      <c r="P63" s="5"/>
      <c r="Q63" s="5"/>
      <c r="R63" s="3"/>
      <c r="S63" s="3"/>
      <c r="T63" s="3"/>
      <c r="U63" s="8"/>
    </row>
    <row r="64" spans="1:21" ht="15.75">
      <c r="A64" s="5"/>
      <c r="B64" s="6"/>
      <c r="C64" s="5"/>
      <c r="D64" s="5"/>
      <c r="E64" s="10"/>
      <c r="F64" s="5"/>
      <c r="G64" s="5"/>
      <c r="H64" s="5"/>
      <c r="I64" s="5"/>
      <c r="J64" s="5"/>
      <c r="K64" s="5"/>
      <c r="L64" s="7"/>
      <c r="M64" s="5"/>
      <c r="N64" s="5"/>
      <c r="O64" s="11"/>
      <c r="P64" s="5"/>
      <c r="Q64" s="5"/>
      <c r="R64" s="3"/>
      <c r="S64" s="3"/>
      <c r="T64" s="3"/>
      <c r="U64" s="8"/>
    </row>
    <row r="65" spans="1:21" ht="15.75">
      <c r="A65" s="5"/>
      <c r="B65" s="6"/>
      <c r="C65" s="5"/>
      <c r="D65" s="5"/>
      <c r="E65" s="10"/>
      <c r="F65" s="5"/>
      <c r="G65" s="5"/>
      <c r="H65" s="5"/>
      <c r="I65" s="5"/>
      <c r="J65" s="5"/>
      <c r="K65" s="5"/>
      <c r="L65" s="7"/>
      <c r="M65" s="5"/>
      <c r="N65" s="5"/>
      <c r="O65" s="11"/>
      <c r="P65" s="5"/>
      <c r="Q65" s="5"/>
      <c r="R65" s="3"/>
      <c r="S65" s="3"/>
      <c r="T65" s="3"/>
      <c r="U65" s="8"/>
    </row>
    <row r="66" spans="1:21" ht="15.75">
      <c r="A66" s="5"/>
      <c r="B66" s="6"/>
      <c r="C66" s="5"/>
      <c r="D66" s="5"/>
      <c r="E66" s="10"/>
      <c r="F66" s="5"/>
      <c r="G66" s="5"/>
      <c r="H66" s="5"/>
      <c r="I66" s="5"/>
      <c r="J66" s="5"/>
      <c r="K66" s="5"/>
      <c r="L66" s="7"/>
      <c r="M66" s="5"/>
      <c r="N66" s="5"/>
      <c r="O66" s="11"/>
      <c r="P66" s="5"/>
      <c r="Q66" s="5"/>
      <c r="R66" s="3"/>
      <c r="S66" s="3"/>
      <c r="T66" s="3"/>
      <c r="U6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ankush singh</cp:lastModifiedBy>
  <dcterms:created xsi:type="dcterms:W3CDTF">2023-02-24T11:12:14Z</dcterms:created>
  <dcterms:modified xsi:type="dcterms:W3CDTF">2023-02-26T16:37:03Z</dcterms:modified>
</cp:coreProperties>
</file>