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oom MY FILES\PGPDS-praxis\Classwork\1st term\STS\Project\"/>
    </mc:Choice>
  </mc:AlternateContent>
  <xr:revisionPtr revIDLastSave="0" documentId="13_ncr:1_{33920635-E4A1-4AF6-A4C4-8E89AD45CCA6}" xr6:coauthVersionLast="47" xr6:coauthVersionMax="47" xr10:uidLastSave="{00000000-0000-0000-0000-000000000000}"/>
  <bookViews>
    <workbookView xWindow="-108" yWindow="-108" windowWidth="23256" windowHeight="12576" tabRatio="683" activeTab="7" xr2:uid="{00000000-000D-0000-FFFF-FFFF00000000}"/>
  </bookViews>
  <sheets>
    <sheet name="West Bengal" sheetId="1" r:id="rId1"/>
    <sheet name="Uttar Pradesh" sheetId="2" r:id="rId2"/>
    <sheet name="Maharastra" sheetId="3" r:id="rId3"/>
    <sheet name="Kerela" sheetId="4" r:id="rId4"/>
    <sheet name="WB1" sheetId="5" r:id="rId5"/>
    <sheet name="WB2" sheetId="13" r:id="rId6"/>
    <sheet name="WB3" sheetId="14" r:id="rId7"/>
    <sheet name="UP1" sheetId="6" r:id="rId8"/>
    <sheet name="UP2" sheetId="15" r:id="rId9"/>
    <sheet name="UP3" sheetId="16" r:id="rId10"/>
    <sheet name="MH1" sheetId="7" r:id="rId11"/>
    <sheet name="MH2" sheetId="17" r:id="rId12"/>
    <sheet name="MH3" sheetId="18" r:id="rId13"/>
    <sheet name="KL1" sheetId="8" r:id="rId14"/>
    <sheet name="KL2" sheetId="19" r:id="rId15"/>
    <sheet name="KL3" sheetId="21" r:id="rId16"/>
  </sheets>
  <definedNames>
    <definedName name="_xlchart.v1.0" hidden="1">'KL1'!$B$2:$B$19</definedName>
    <definedName name="_xlchart.v1.1" hidden="1">'KL1'!$C$1</definedName>
    <definedName name="_xlchart.v1.10" hidden="1">'KL1'!$G$2:$G$19</definedName>
    <definedName name="_xlchart.v1.11" hidden="1">'KL1'!$H$1</definedName>
    <definedName name="_xlchart.v1.12" hidden="1">'KL1'!$H$2:$H$19</definedName>
    <definedName name="_xlchart.v1.13" hidden="1">'KL1'!$I$1</definedName>
    <definedName name="_xlchart.v1.14" hidden="1">'KL1'!$I$2:$I$19</definedName>
    <definedName name="_xlchart.v1.15" hidden="1">'KL1'!$J$1</definedName>
    <definedName name="_xlchart.v1.16" hidden="1">'KL1'!$J$2:$J$19</definedName>
    <definedName name="_xlchart.v1.17" hidden="1">'KL1'!$K$1</definedName>
    <definedName name="_xlchart.v1.18" hidden="1">'KL1'!$K$2:$K$19</definedName>
    <definedName name="_xlchart.v1.19" hidden="1">'KL1'!$B$2:$B$19</definedName>
    <definedName name="_xlchart.v1.2" hidden="1">'KL1'!$C$2:$C$19</definedName>
    <definedName name="_xlchart.v1.20" hidden="1">'KL1'!$C$1</definedName>
    <definedName name="_xlchart.v1.21" hidden="1">'KL1'!$C$2:$C$19</definedName>
    <definedName name="_xlchart.v1.22" hidden="1">'KL1'!$D$1</definedName>
    <definedName name="_xlchart.v1.23" hidden="1">'KL1'!$D$2:$D$19</definedName>
    <definedName name="_xlchart.v1.24" hidden="1">'KL1'!$E$1</definedName>
    <definedName name="_xlchart.v1.25" hidden="1">'KL1'!$E$2:$E$19</definedName>
    <definedName name="_xlchart.v1.26" hidden="1">'KL1'!$F$1</definedName>
    <definedName name="_xlchart.v1.27" hidden="1">'KL1'!$F$2:$F$19</definedName>
    <definedName name="_xlchart.v1.28" hidden="1">'KL1'!$G$1</definedName>
    <definedName name="_xlchart.v1.29" hidden="1">'KL1'!$G$2:$G$19</definedName>
    <definedName name="_xlchart.v1.3" hidden="1">'KL1'!$D$1</definedName>
    <definedName name="_xlchart.v1.30" hidden="1">'KL1'!$H$1</definedName>
    <definedName name="_xlchart.v1.31" hidden="1">'KL1'!$H$2:$H$19</definedName>
    <definedName name="_xlchart.v1.32" hidden="1">'KL1'!$I$1</definedName>
    <definedName name="_xlchart.v1.33" hidden="1">'KL1'!$I$2:$I$19</definedName>
    <definedName name="_xlchart.v1.34" hidden="1">'KL1'!$J$1</definedName>
    <definedName name="_xlchart.v1.35" hidden="1">'KL1'!$J$2:$J$19</definedName>
    <definedName name="_xlchart.v1.36" hidden="1">'KL1'!$K$1</definedName>
    <definedName name="_xlchart.v1.37" hidden="1">'KL1'!$K$2:$K$19</definedName>
    <definedName name="_xlchart.v1.38" hidden="1">'KL1'!$B$2:$B$19</definedName>
    <definedName name="_xlchart.v1.39" hidden="1">'KL1'!$C$1</definedName>
    <definedName name="_xlchart.v1.4" hidden="1">'KL1'!$D$2:$D$19</definedName>
    <definedName name="_xlchart.v1.40" hidden="1">'KL1'!$C$2:$C$19</definedName>
    <definedName name="_xlchart.v1.41" hidden="1">'KL1'!$D$1</definedName>
    <definedName name="_xlchart.v1.42" hidden="1">'KL1'!$D$2:$D$19</definedName>
    <definedName name="_xlchart.v1.43" hidden="1">'KL1'!$E$1</definedName>
    <definedName name="_xlchart.v1.44" hidden="1">'KL1'!$E$2:$E$19</definedName>
    <definedName name="_xlchart.v1.45" hidden="1">'KL1'!$F$1</definedName>
    <definedName name="_xlchart.v1.46" hidden="1">'KL1'!$F$2:$F$19</definedName>
    <definedName name="_xlchart.v1.47" hidden="1">'KL1'!$G$1</definedName>
    <definedName name="_xlchart.v1.48" hidden="1">'KL1'!$G$2:$G$19</definedName>
    <definedName name="_xlchart.v1.49" hidden="1">'KL1'!$H$1</definedName>
    <definedName name="_xlchart.v1.5" hidden="1">'KL1'!$E$1</definedName>
    <definedName name="_xlchart.v1.50" hidden="1">'KL1'!$H$2:$H$19</definedName>
    <definedName name="_xlchart.v1.51" hidden="1">'KL1'!$I$1</definedName>
    <definedName name="_xlchart.v1.52" hidden="1">'KL1'!$I$2:$I$19</definedName>
    <definedName name="_xlchart.v1.53" hidden="1">'KL1'!$J$1</definedName>
    <definedName name="_xlchart.v1.54" hidden="1">'KL1'!$J$2:$J$19</definedName>
    <definedName name="_xlchart.v1.55" hidden="1">'KL1'!$K$1</definedName>
    <definedName name="_xlchart.v1.56" hidden="1">'KL1'!$K$2:$K$19</definedName>
    <definedName name="_xlchart.v1.6" hidden="1">'KL1'!$E$2:$E$19</definedName>
    <definedName name="_xlchart.v1.7" hidden="1">'KL1'!$F$1</definedName>
    <definedName name="_xlchart.v1.8" hidden="1">'KL1'!$F$2:$F$19</definedName>
    <definedName name="_xlchart.v1.9" hidden="1">'KL1'!$G$1</definedName>
  </definedNames>
  <calcPr calcId="181029" refMode="R1C1"/>
</workbook>
</file>

<file path=xl/calcChain.xml><?xml version="1.0" encoding="utf-8"?>
<calcChain xmlns="http://schemas.openxmlformats.org/spreadsheetml/2006/main">
  <c r="L2" i="7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" i="5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" i="5"/>
</calcChain>
</file>

<file path=xl/sharedStrings.xml><?xml version="1.0" encoding="utf-8"?>
<sst xmlns="http://schemas.openxmlformats.org/spreadsheetml/2006/main" count="1396" uniqueCount="82">
  <si>
    <t>Area Name</t>
  </si>
  <si>
    <t>Moved from Last area</t>
  </si>
  <si>
    <t>Age -group</t>
  </si>
  <si>
    <t xml:space="preserve">Population with 'Work/Employment' </t>
  </si>
  <si>
    <t>Illiterate</t>
  </si>
  <si>
    <t>Literate</t>
  </si>
  <si>
    <t>as reason for migration</t>
  </si>
  <si>
    <t>Persons</t>
  </si>
  <si>
    <t>Males</t>
  </si>
  <si>
    <t>Females</t>
  </si>
  <si>
    <t>State - WEST BENGAL</t>
  </si>
  <si>
    <t>(i) From rural area within the State</t>
  </si>
  <si>
    <t>All ages</t>
  </si>
  <si>
    <t>0-4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</si>
  <si>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</si>
  <si>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</si>
  <si>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</si>
  <si>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</si>
  <si>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</si>
  <si>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</si>
  <si>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</si>
  <si>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</si>
  <si>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</si>
  <si>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</si>
  <si>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</si>
  <si>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</si>
  <si>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</si>
  <si>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</si>
  <si>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</si>
  <si>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</si>
  <si>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</si>
  <si>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(ii) From urban area within the State</t>
  </si>
  <si>
    <t>(iii) From rural area outside the State</t>
  </si>
  <si>
    <t>(iv) From urban area outside the State</t>
  </si>
  <si>
    <t>State - UTTAR PRADESH</t>
  </si>
  <si>
    <t>State - MAHARASHTRA</t>
  </si>
  <si>
    <t>State - KERALA</t>
  </si>
  <si>
    <t>Total Persons</t>
  </si>
  <si>
    <t>Total Males</t>
  </si>
  <si>
    <t>Total Females</t>
  </si>
  <si>
    <t>Total Illiterate</t>
  </si>
  <si>
    <t>Illiterate Males</t>
  </si>
  <si>
    <t>Illiterate Females</t>
  </si>
  <si>
    <t>Total Literate</t>
  </si>
  <si>
    <t>Literate Males</t>
  </si>
  <si>
    <t>Literate Females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</si>
  <si>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</si>
  <si>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</si>
  <si>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</si>
  <si>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</si>
  <si>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</si>
  <si>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</si>
  <si>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</si>
  <si>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</si>
  <si>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</si>
  <si>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</si>
  <si>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</si>
  <si>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</si>
  <si>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</si>
  <si>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</si>
  <si>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</si>
  <si>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</si>
  <si>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</si>
  <si>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</si>
  <si>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</si>
  <si>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</si>
  <si>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</si>
  <si>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</si>
  <si>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</si>
  <si>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</si>
  <si>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Total person on illiteracy rate</t>
  </si>
  <si>
    <t>Y = -754.2899 + 5.02941X</t>
  </si>
  <si>
    <t>Predicted Total person on literacy rate</t>
  </si>
  <si>
    <t>Illiteracy RATE</t>
  </si>
  <si>
    <t>Y = 205.23706 +1.246311X</t>
  </si>
  <si>
    <t>Literacy RATE</t>
  </si>
  <si>
    <t>Y = -2722.589 +4.1189X</t>
  </si>
  <si>
    <t>Y = 1074.6149 +1.31256X</t>
  </si>
  <si>
    <t>Y = -15313.6274 +6.76253X</t>
  </si>
  <si>
    <t>Y = 4146.09162 +1.1497653X</t>
  </si>
  <si>
    <t>Y = -1408.02 +37.33X</t>
  </si>
  <si>
    <t>Y = 86.7053 +1.02201X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</si>
</sst>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0" fontId="1" fillId="0" borderId="0" xfId="2"/>
    <xf numFmtId="0" fontId="2" fillId="0" borderId="0" xfId="2" applyFont="1" applyAlignment="1">
      <alignment horizontal="center"/>
    </xf>
    <xf numFmtId="0" fontId="2" fillId="0" borderId="1" xfId="2" applyFont="1" applyBorder="1" applyAlignment="1">
      <alignment horizontal="center"/>
    </xf>
    <xf numFmtId="164" fontId="3" fillId="0" borderId="0" xfId="2" applyNumberFormat="1" applyFont="1" applyAlignment="1">
      <alignment horizontal="center"/>
    </xf>
    <xf numFmtId="164" fontId="3" fillId="0" borderId="0" xfId="2" applyNumberFormat="1" applyFont="1"/>
    <xf numFmtId="164" fontId="3" fillId="0" borderId="0" xfId="2" applyNumberFormat="1" applyFont="1" applyAlignment="1">
      <alignment horizontal="right"/>
    </xf>
    <xf numFmtId="0" fontId="1" fillId="0" borderId="0" xfId="3"/>
    <xf numFmtId="0" fontId="2" fillId="0" borderId="0" xfId="3" applyFont="1" applyAlignment="1">
      <alignment horizontal="center"/>
    </xf>
    <xf numFmtId="0" fontId="2" fillId="0" borderId="1" xfId="3" applyFont="1" applyBorder="1" applyAlignment="1">
      <alignment horizontal="center"/>
    </xf>
    <xf numFmtId="164" fontId="3" fillId="0" borderId="0" xfId="3" applyNumberFormat="1" applyFont="1" applyAlignment="1">
      <alignment horizontal="center"/>
    </xf>
    <xf numFmtId="164" fontId="3" fillId="0" borderId="0" xfId="3" applyNumberFormat="1" applyFont="1"/>
    <xf numFmtId="164" fontId="3" fillId="0" borderId="0" xfId="3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2" fillId="0" borderId="0" xfId="1" applyFont="1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'WB1'!$C$1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1953</c:v>
                </c:pt>
                <c:pt idx="3">
                  <c:v>9836</c:v>
                </c:pt>
                <c:pt idx="4">
                  <c:v>23338</c:v>
                </c:pt>
                <c:pt idx="5">
                  <c:v>34233</c:v>
                </c:pt>
                <c:pt idx="6">
                  <c:v>34276</c:v>
                </c:pt>
                <c:pt idx="7">
                  <c:v>34449</c:v>
                </c:pt>
                <c:pt idx="8">
                  <c:v>27513</c:v>
                </c:pt>
                <c:pt idx="9">
                  <c:v>20490</c:v>
                </c:pt>
                <c:pt idx="10">
                  <c:v>14074</c:v>
                </c:pt>
                <c:pt idx="11">
                  <c:v>9196</c:v>
                </c:pt>
                <c:pt idx="12">
                  <c:v>5379</c:v>
                </c:pt>
                <c:pt idx="13">
                  <c:v>2828</c:v>
                </c:pt>
                <c:pt idx="14">
                  <c:v>1454</c:v>
                </c:pt>
                <c:pt idx="15">
                  <c:v>561</c:v>
                </c:pt>
                <c:pt idx="16">
                  <c:v>978</c:v>
                </c:pt>
                <c:pt idx="17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F-45D5-BB2D-9E64EA7132DA}"/>
            </c:ext>
          </c:extLst>
        </c:ser>
        <c:ser>
          <c:idx val="1"/>
          <c:order val="1"/>
          <c:tx>
            <c:strRef>
              <c:f>'WB1'!$D$1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960</c:v>
                </c:pt>
                <c:pt idx="3">
                  <c:v>5541</c:v>
                </c:pt>
                <c:pt idx="4">
                  <c:v>15189</c:v>
                </c:pt>
                <c:pt idx="5">
                  <c:v>26314</c:v>
                </c:pt>
                <c:pt idx="6">
                  <c:v>28488</c:v>
                </c:pt>
                <c:pt idx="7">
                  <c:v>29268</c:v>
                </c:pt>
                <c:pt idx="8">
                  <c:v>23482</c:v>
                </c:pt>
                <c:pt idx="9">
                  <c:v>17450</c:v>
                </c:pt>
                <c:pt idx="10">
                  <c:v>12022</c:v>
                </c:pt>
                <c:pt idx="11">
                  <c:v>7910</c:v>
                </c:pt>
                <c:pt idx="12">
                  <c:v>4591</c:v>
                </c:pt>
                <c:pt idx="13">
                  <c:v>2445</c:v>
                </c:pt>
                <c:pt idx="14">
                  <c:v>1211</c:v>
                </c:pt>
                <c:pt idx="15">
                  <c:v>467</c:v>
                </c:pt>
                <c:pt idx="16">
                  <c:v>753</c:v>
                </c:pt>
                <c:pt idx="17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F-45D5-BB2D-9E64EA7132DA}"/>
            </c:ext>
          </c:extLst>
        </c:ser>
        <c:ser>
          <c:idx val="2"/>
          <c:order val="2"/>
          <c:tx>
            <c:strRef>
              <c:f>'WB1'!$E$1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993</c:v>
                </c:pt>
                <c:pt idx="3">
                  <c:v>4295</c:v>
                </c:pt>
                <c:pt idx="4">
                  <c:v>8149</c:v>
                </c:pt>
                <c:pt idx="5">
                  <c:v>7919</c:v>
                </c:pt>
                <c:pt idx="6">
                  <c:v>5788</c:v>
                </c:pt>
                <c:pt idx="7">
                  <c:v>5181</c:v>
                </c:pt>
                <c:pt idx="8">
                  <c:v>4031</c:v>
                </c:pt>
                <c:pt idx="9">
                  <c:v>3040</c:v>
                </c:pt>
                <c:pt idx="10">
                  <c:v>2052</c:v>
                </c:pt>
                <c:pt idx="11">
                  <c:v>1286</c:v>
                </c:pt>
                <c:pt idx="12">
                  <c:v>788</c:v>
                </c:pt>
                <c:pt idx="13">
                  <c:v>383</c:v>
                </c:pt>
                <c:pt idx="14">
                  <c:v>243</c:v>
                </c:pt>
                <c:pt idx="15">
                  <c:v>94</c:v>
                </c:pt>
                <c:pt idx="16">
                  <c:v>225</c:v>
                </c:pt>
                <c:pt idx="1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F-45D5-BB2D-9E64EA7132DA}"/>
            </c:ext>
          </c:extLst>
        </c:ser>
        <c:ser>
          <c:idx val="3"/>
          <c:order val="3"/>
          <c:tx>
            <c:strRef>
              <c:f>'WB1'!$F$1</c:f>
              <c:strCache>
                <c:ptCount val="1"/>
                <c:pt idx="0">
                  <c:v>Total Illiterate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613</c:v>
                </c:pt>
                <c:pt idx="3">
                  <c:v>2331</c:v>
                </c:pt>
                <c:pt idx="4">
                  <c:v>4850</c:v>
                </c:pt>
                <c:pt idx="5">
                  <c:v>7074</c:v>
                </c:pt>
                <c:pt idx="6">
                  <c:v>6547</c:v>
                </c:pt>
                <c:pt idx="7">
                  <c:v>6788</c:v>
                </c:pt>
                <c:pt idx="8">
                  <c:v>5681</c:v>
                </c:pt>
                <c:pt idx="9">
                  <c:v>4516</c:v>
                </c:pt>
                <c:pt idx="10">
                  <c:v>3170</c:v>
                </c:pt>
                <c:pt idx="11">
                  <c:v>1878</c:v>
                </c:pt>
                <c:pt idx="12">
                  <c:v>1439</c:v>
                </c:pt>
                <c:pt idx="13">
                  <c:v>740</c:v>
                </c:pt>
                <c:pt idx="14">
                  <c:v>457</c:v>
                </c:pt>
                <c:pt idx="15">
                  <c:v>175</c:v>
                </c:pt>
                <c:pt idx="16">
                  <c:v>289</c:v>
                </c:pt>
                <c:pt idx="1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F-45D5-BB2D-9E64EA7132DA}"/>
            </c:ext>
          </c:extLst>
        </c:ser>
        <c:ser>
          <c:idx val="4"/>
          <c:order val="4"/>
          <c:tx>
            <c:strRef>
              <c:f>'WB1'!$G$1</c:f>
              <c:strCache>
                <c:ptCount val="1"/>
                <c:pt idx="0">
                  <c:v>Illiterate 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259</c:v>
                </c:pt>
                <c:pt idx="3">
                  <c:v>1170</c:v>
                </c:pt>
                <c:pt idx="4">
                  <c:v>2711</c:v>
                </c:pt>
                <c:pt idx="5">
                  <c:v>4816</c:v>
                </c:pt>
                <c:pt idx="6">
                  <c:v>4687</c:v>
                </c:pt>
                <c:pt idx="7">
                  <c:v>4844</c:v>
                </c:pt>
                <c:pt idx="8">
                  <c:v>3983</c:v>
                </c:pt>
                <c:pt idx="9">
                  <c:v>3125</c:v>
                </c:pt>
                <c:pt idx="10">
                  <c:v>2186</c:v>
                </c:pt>
                <c:pt idx="11">
                  <c:v>1274</c:v>
                </c:pt>
                <c:pt idx="12">
                  <c:v>980</c:v>
                </c:pt>
                <c:pt idx="13">
                  <c:v>501</c:v>
                </c:pt>
                <c:pt idx="14">
                  <c:v>292</c:v>
                </c:pt>
                <c:pt idx="15">
                  <c:v>123</c:v>
                </c:pt>
                <c:pt idx="16">
                  <c:v>166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F-45D5-BB2D-9E64EA7132DA}"/>
            </c:ext>
          </c:extLst>
        </c:ser>
        <c:ser>
          <c:idx val="5"/>
          <c:order val="5"/>
          <c:tx>
            <c:strRef>
              <c:f>'WB1'!$H$1</c:f>
              <c:strCache>
                <c:ptCount val="1"/>
                <c:pt idx="0">
                  <c:v>Illiterate Females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'WB1'!$H$2:$H$19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354</c:v>
                </c:pt>
                <c:pt idx="3">
                  <c:v>1161</c:v>
                </c:pt>
                <c:pt idx="4">
                  <c:v>2139</c:v>
                </c:pt>
                <c:pt idx="5">
                  <c:v>2258</c:v>
                </c:pt>
                <c:pt idx="6">
                  <c:v>1860</c:v>
                </c:pt>
                <c:pt idx="7">
                  <c:v>1944</c:v>
                </c:pt>
                <c:pt idx="8">
                  <c:v>1698</c:v>
                </c:pt>
                <c:pt idx="9">
                  <c:v>1391</c:v>
                </c:pt>
                <c:pt idx="10">
                  <c:v>984</c:v>
                </c:pt>
                <c:pt idx="11">
                  <c:v>604</c:v>
                </c:pt>
                <c:pt idx="12">
                  <c:v>459</c:v>
                </c:pt>
                <c:pt idx="13">
                  <c:v>239</c:v>
                </c:pt>
                <c:pt idx="14">
                  <c:v>165</c:v>
                </c:pt>
                <c:pt idx="15">
                  <c:v>52</c:v>
                </c:pt>
                <c:pt idx="16">
                  <c:v>123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F-45D5-BB2D-9E64EA7132DA}"/>
            </c:ext>
          </c:extLst>
        </c:ser>
        <c:ser>
          <c:idx val="6"/>
          <c:order val="6"/>
          <c:tx>
            <c:strRef>
              <c:f>'WB1'!$I$1</c:f>
              <c:strCache>
                <c:ptCount val="1"/>
                <c:pt idx="0">
                  <c:v>Total Literate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'WB1'!$I$2:$I$19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1340</c:v>
                </c:pt>
                <c:pt idx="3">
                  <c:v>7505</c:v>
                </c:pt>
                <c:pt idx="4">
                  <c:v>18488</c:v>
                </c:pt>
                <c:pt idx="5">
                  <c:v>27159</c:v>
                </c:pt>
                <c:pt idx="6">
                  <c:v>27729</c:v>
                </c:pt>
                <c:pt idx="7">
                  <c:v>27661</c:v>
                </c:pt>
                <c:pt idx="8">
                  <c:v>21832</c:v>
                </c:pt>
                <c:pt idx="9">
                  <c:v>15974</c:v>
                </c:pt>
                <c:pt idx="10">
                  <c:v>10904</c:v>
                </c:pt>
                <c:pt idx="11">
                  <c:v>7318</c:v>
                </c:pt>
                <c:pt idx="12">
                  <c:v>3940</c:v>
                </c:pt>
                <c:pt idx="13">
                  <c:v>2088</c:v>
                </c:pt>
                <c:pt idx="14">
                  <c:v>997</c:v>
                </c:pt>
                <c:pt idx="15">
                  <c:v>386</c:v>
                </c:pt>
                <c:pt idx="16">
                  <c:v>689</c:v>
                </c:pt>
                <c:pt idx="17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0F-45D5-BB2D-9E64EA7132DA}"/>
            </c:ext>
          </c:extLst>
        </c:ser>
        <c:ser>
          <c:idx val="7"/>
          <c:order val="7"/>
          <c:tx>
            <c:strRef>
              <c:f>'WB1'!$J$1</c:f>
              <c:strCache>
                <c:ptCount val="1"/>
                <c:pt idx="0">
                  <c:v>Literate Males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'WB1'!$J$2:$J$19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701</c:v>
                </c:pt>
                <c:pt idx="3">
                  <c:v>4371</c:v>
                </c:pt>
                <c:pt idx="4">
                  <c:v>12478</c:v>
                </c:pt>
                <c:pt idx="5">
                  <c:v>21498</c:v>
                </c:pt>
                <c:pt idx="6">
                  <c:v>23801</c:v>
                </c:pt>
                <c:pt idx="7">
                  <c:v>24424</c:v>
                </c:pt>
                <c:pt idx="8">
                  <c:v>19499</c:v>
                </c:pt>
                <c:pt idx="9">
                  <c:v>14325</c:v>
                </c:pt>
                <c:pt idx="10">
                  <c:v>9836</c:v>
                </c:pt>
                <c:pt idx="11">
                  <c:v>6636</c:v>
                </c:pt>
                <c:pt idx="12">
                  <c:v>3611</c:v>
                </c:pt>
                <c:pt idx="13">
                  <c:v>1944</c:v>
                </c:pt>
                <c:pt idx="14">
                  <c:v>919</c:v>
                </c:pt>
                <c:pt idx="15">
                  <c:v>344</c:v>
                </c:pt>
                <c:pt idx="16">
                  <c:v>587</c:v>
                </c:pt>
                <c:pt idx="17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0F-45D5-BB2D-9E64EA7132DA}"/>
            </c:ext>
          </c:extLst>
        </c:ser>
        <c:ser>
          <c:idx val="8"/>
          <c:order val="8"/>
          <c:tx>
            <c:strRef>
              <c:f>'WB1'!$K$1</c:f>
              <c:strCache>
                <c:ptCount val="1"/>
                <c:pt idx="0">
                  <c:v>Literate Females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'WB1'!$K$2:$K$19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639</c:v>
                </c:pt>
                <c:pt idx="3">
                  <c:v>3134</c:v>
                </c:pt>
                <c:pt idx="4">
                  <c:v>6010</c:v>
                </c:pt>
                <c:pt idx="5">
                  <c:v>5661</c:v>
                </c:pt>
                <c:pt idx="6">
                  <c:v>3928</c:v>
                </c:pt>
                <c:pt idx="7">
                  <c:v>3237</c:v>
                </c:pt>
                <c:pt idx="8">
                  <c:v>2333</c:v>
                </c:pt>
                <c:pt idx="9">
                  <c:v>1649</c:v>
                </c:pt>
                <c:pt idx="10">
                  <c:v>1068</c:v>
                </c:pt>
                <c:pt idx="11">
                  <c:v>682</c:v>
                </c:pt>
                <c:pt idx="12">
                  <c:v>329</c:v>
                </c:pt>
                <c:pt idx="13">
                  <c:v>144</c:v>
                </c:pt>
                <c:pt idx="14">
                  <c:v>78</c:v>
                </c:pt>
                <c:pt idx="15">
                  <c:v>42</c:v>
                </c:pt>
                <c:pt idx="16">
                  <c:v>102</c:v>
                </c:pt>
                <c:pt idx="1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0F-45D5-BB2D-9E64EA71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282303"/>
        <c:axId val="263283263"/>
      </c:barChart>
      <c:catAx>
        <c:axId val="26328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3263"/>
        <c:crosses val="autoZero"/>
        <c:auto val="1"/>
        <c:lblAlgn val="ctr"/>
        <c:lblOffset val="100"/>
        <c:noMultiLvlLbl val="0"/>
      </c:catAx>
      <c:valAx>
        <c:axId val="263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'WB1'!$C$1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'WB1'!$B$2:$B$19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'WB1'!$C$2:$C$19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1953</c:v>
                </c:pt>
                <c:pt idx="3">
                  <c:v>9836</c:v>
                </c:pt>
                <c:pt idx="4">
                  <c:v>23338</c:v>
                </c:pt>
                <c:pt idx="5">
                  <c:v>34233</c:v>
                </c:pt>
                <c:pt idx="6">
                  <c:v>34276</c:v>
                </c:pt>
                <c:pt idx="7">
                  <c:v>34449</c:v>
                </c:pt>
                <c:pt idx="8">
                  <c:v>27513</c:v>
                </c:pt>
                <c:pt idx="9">
                  <c:v>20490</c:v>
                </c:pt>
                <c:pt idx="10">
                  <c:v>14074</c:v>
                </c:pt>
                <c:pt idx="11">
                  <c:v>9196</c:v>
                </c:pt>
                <c:pt idx="12">
                  <c:v>5379</c:v>
                </c:pt>
                <c:pt idx="13">
                  <c:v>2828</c:v>
                </c:pt>
                <c:pt idx="14">
                  <c:v>1454</c:v>
                </c:pt>
                <c:pt idx="15">
                  <c:v>561</c:v>
                </c:pt>
                <c:pt idx="16">
                  <c:v>978</c:v>
                </c:pt>
                <c:pt idx="17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2-4155-BAD6-9CD9EDF66E39}"/>
            </c:ext>
          </c:extLst>
        </c:ser>
        <c:ser>
          <c:idx val="1"/>
          <c:order val="1"/>
          <c:tx>
            <c:strRef>
              <c:f>'WB1'!$L$1</c:f>
              <c:strCache>
                <c:ptCount val="1"/>
                <c:pt idx="0">
                  <c:v>Predicted Total person on illiteracy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'WB1'!$L$2:$L$19</c:f>
              <c:numCache>
                <c:formatCode>0.00</c:formatCode>
                <c:ptCount val="18"/>
                <c:pt idx="0">
                  <c:v>-754.28989999999999</c:v>
                </c:pt>
                <c:pt idx="1">
                  <c:v>-754.28989999999999</c:v>
                </c:pt>
                <c:pt idx="2">
                  <c:v>2328.7384300000003</c:v>
                </c:pt>
                <c:pt idx="3">
                  <c:v>10969.264810000001</c:v>
                </c:pt>
                <c:pt idx="4">
                  <c:v>23638.348600000001</c:v>
                </c:pt>
                <c:pt idx="5">
                  <c:v>34823.756439999997</c:v>
                </c:pt>
                <c:pt idx="6">
                  <c:v>32173.257370000003</c:v>
                </c:pt>
                <c:pt idx="7">
                  <c:v>33385.345179999997</c:v>
                </c:pt>
                <c:pt idx="8">
                  <c:v>27817.788310000004</c:v>
                </c:pt>
                <c:pt idx="9">
                  <c:v>21958.525660000003</c:v>
                </c:pt>
                <c:pt idx="10">
                  <c:v>15188.939800000002</c:v>
                </c:pt>
                <c:pt idx="11">
                  <c:v>8690.9420800000007</c:v>
                </c:pt>
                <c:pt idx="12">
                  <c:v>6483.0310900000004</c:v>
                </c:pt>
                <c:pt idx="13">
                  <c:v>2967.4735000000001</c:v>
                </c:pt>
                <c:pt idx="14">
                  <c:v>1544.1504700000003</c:v>
                </c:pt>
                <c:pt idx="15">
                  <c:v>125.85685000000012</c:v>
                </c:pt>
                <c:pt idx="16">
                  <c:v>699.20959000000016</c:v>
                </c:pt>
                <c:pt idx="17">
                  <c:v>-422.34883999999994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2-4155-BAD6-9CD9EDF66E39}"/>
            </c:ext>
          </c:extLst>
        </c:ser>
        <c:ser>
          <c:idx val="2"/>
          <c:order val="2"/>
          <c:tx>
            <c:strRef>
              <c:f>'WB1'!$M$1</c:f>
              <c:strCache>
                <c:ptCount val="1"/>
                <c:pt idx="0">
                  <c:v>Predicted Total person on literacy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'WB1'!$M$2:$M$19</c:f>
              <c:numCache>
                <c:formatCode>0.00</c:formatCode>
                <c:ptCount val="18"/>
                <c:pt idx="0">
                  <c:v>205.23706000000001</c:v>
                </c:pt>
                <c:pt idx="1">
                  <c:v>205.23706000000001</c:v>
                </c:pt>
                <c:pt idx="2">
                  <c:v>1875.2937999999999</c:v>
                </c:pt>
                <c:pt idx="3">
                  <c:v>9558.8011149999984</c:v>
                </c:pt>
                <c:pt idx="4">
                  <c:v>23247.034828</c:v>
                </c:pt>
                <c:pt idx="5">
                  <c:v>34053.797508999996</c:v>
                </c:pt>
                <c:pt idx="6">
                  <c:v>34764.194778999998</c:v>
                </c:pt>
                <c:pt idx="7">
                  <c:v>34679.445630999995</c:v>
                </c:pt>
                <c:pt idx="8">
                  <c:v>27414.698811999999</c:v>
                </c:pt>
                <c:pt idx="9">
                  <c:v>20113.808974</c:v>
                </c:pt>
                <c:pt idx="10">
                  <c:v>13795.012203999999</c:v>
                </c:pt>
                <c:pt idx="11">
                  <c:v>9325.7409579999985</c:v>
                </c:pt>
                <c:pt idx="12">
                  <c:v>5115.7024000000001</c:v>
                </c:pt>
                <c:pt idx="13">
                  <c:v>2807.5344279999999</c:v>
                </c:pt>
                <c:pt idx="14">
                  <c:v>1447.8091269999998</c:v>
                </c:pt>
                <c:pt idx="15">
                  <c:v>686.31310599999995</c:v>
                </c:pt>
                <c:pt idx="16">
                  <c:v>1063.9453389999999</c:v>
                </c:pt>
                <c:pt idx="17">
                  <c:v>504.35170000000005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2-4155-BAD6-9CD9EDF6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001439"/>
        <c:axId val="199287503"/>
      </c:lineChart>
      <c:catAx>
        <c:axId val="2480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7503"/>
        <c:crosses val="autoZero"/>
        <c:auto val="1"/>
        <c:lblAlgn val="ctr"/>
        <c:lblOffset val="100"/>
        <c:noMultiLvlLbl val="0"/>
      </c:catAx>
      <c:valAx>
        <c:axId val="1992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0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'UP1'!$C$2:$C$19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4451</c:v>
                </c:pt>
                <c:pt idx="3">
                  <c:v>22679</c:v>
                </c:pt>
                <c:pt idx="4">
                  <c:v>70565</c:v>
                </c:pt>
                <c:pt idx="5">
                  <c:v>93908</c:v>
                </c:pt>
                <c:pt idx="6">
                  <c:v>90935</c:v>
                </c:pt>
                <c:pt idx="7">
                  <c:v>93136</c:v>
                </c:pt>
                <c:pt idx="8">
                  <c:v>72483</c:v>
                </c:pt>
                <c:pt idx="9">
                  <c:v>54401</c:v>
                </c:pt>
                <c:pt idx="10">
                  <c:v>38607</c:v>
                </c:pt>
                <c:pt idx="11">
                  <c:v>25000</c:v>
                </c:pt>
                <c:pt idx="12">
                  <c:v>18822</c:v>
                </c:pt>
                <c:pt idx="13">
                  <c:v>9566</c:v>
                </c:pt>
                <c:pt idx="14">
                  <c:v>5478</c:v>
                </c:pt>
                <c:pt idx="15">
                  <c:v>1959</c:v>
                </c:pt>
                <c:pt idx="16">
                  <c:v>3699</c:v>
                </c:pt>
                <c:pt idx="17">
                  <c:v>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403-810B-72140085E5F7}"/>
            </c:ext>
          </c:extLst>
        </c:ser>
        <c:ser>
          <c:idx val="1"/>
          <c:order val="1"/>
          <c:tx>
            <c:strRef>
              <c:f>'UP1'!$D$1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'UP1'!$D$2:$D$19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2710</c:v>
                </c:pt>
                <c:pt idx="3">
                  <c:v>14489</c:v>
                </c:pt>
                <c:pt idx="4">
                  <c:v>44348</c:v>
                </c:pt>
                <c:pt idx="5">
                  <c:v>71224</c:v>
                </c:pt>
                <c:pt idx="6">
                  <c:v>79123</c:v>
                </c:pt>
                <c:pt idx="7">
                  <c:v>83273</c:v>
                </c:pt>
                <c:pt idx="8">
                  <c:v>65242</c:v>
                </c:pt>
                <c:pt idx="9">
                  <c:v>48732</c:v>
                </c:pt>
                <c:pt idx="10">
                  <c:v>34683</c:v>
                </c:pt>
                <c:pt idx="11">
                  <c:v>22085</c:v>
                </c:pt>
                <c:pt idx="12">
                  <c:v>16424</c:v>
                </c:pt>
                <c:pt idx="13">
                  <c:v>8290</c:v>
                </c:pt>
                <c:pt idx="14">
                  <c:v>4644</c:v>
                </c:pt>
                <c:pt idx="15">
                  <c:v>1634</c:v>
                </c:pt>
                <c:pt idx="16">
                  <c:v>2973</c:v>
                </c:pt>
                <c:pt idx="17">
                  <c:v>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A-4403-810B-72140085E5F7}"/>
            </c:ext>
          </c:extLst>
        </c:ser>
        <c:ser>
          <c:idx val="2"/>
          <c:order val="2"/>
          <c:tx>
            <c:strRef>
              <c:f>'UP1'!$E$1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'UP1'!$E$2:$E$19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1741</c:v>
                </c:pt>
                <c:pt idx="3">
                  <c:v>8190</c:v>
                </c:pt>
                <c:pt idx="4">
                  <c:v>26217</c:v>
                </c:pt>
                <c:pt idx="5">
                  <c:v>22684</c:v>
                </c:pt>
                <c:pt idx="6">
                  <c:v>11812</c:v>
                </c:pt>
                <c:pt idx="7">
                  <c:v>9863</c:v>
                </c:pt>
                <c:pt idx="8">
                  <c:v>7241</c:v>
                </c:pt>
                <c:pt idx="9">
                  <c:v>5669</c:v>
                </c:pt>
                <c:pt idx="10">
                  <c:v>3924</c:v>
                </c:pt>
                <c:pt idx="11">
                  <c:v>2915</c:v>
                </c:pt>
                <c:pt idx="12">
                  <c:v>2398</c:v>
                </c:pt>
                <c:pt idx="13">
                  <c:v>1276</c:v>
                </c:pt>
                <c:pt idx="14">
                  <c:v>834</c:v>
                </c:pt>
                <c:pt idx="15">
                  <c:v>325</c:v>
                </c:pt>
                <c:pt idx="16">
                  <c:v>726</c:v>
                </c:pt>
                <c:pt idx="17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A-4403-810B-72140085E5F7}"/>
            </c:ext>
          </c:extLst>
        </c:ser>
        <c:ser>
          <c:idx val="3"/>
          <c:order val="3"/>
          <c:tx>
            <c:strRef>
              <c:f>'UP1'!$F$1</c:f>
              <c:strCache>
                <c:ptCount val="1"/>
                <c:pt idx="0">
                  <c:v>Total Illiterate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'UP1'!$F$2:$F$19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1954</c:v>
                </c:pt>
                <c:pt idx="3">
                  <c:v>7708</c:v>
                </c:pt>
                <c:pt idx="4">
                  <c:v>19559</c:v>
                </c:pt>
                <c:pt idx="5">
                  <c:v>24758</c:v>
                </c:pt>
                <c:pt idx="6">
                  <c:v>21063</c:v>
                </c:pt>
                <c:pt idx="7">
                  <c:v>21676</c:v>
                </c:pt>
                <c:pt idx="8">
                  <c:v>17730</c:v>
                </c:pt>
                <c:pt idx="9">
                  <c:v>13254</c:v>
                </c:pt>
                <c:pt idx="10">
                  <c:v>9638</c:v>
                </c:pt>
                <c:pt idx="11">
                  <c:v>6519</c:v>
                </c:pt>
                <c:pt idx="12">
                  <c:v>6935</c:v>
                </c:pt>
                <c:pt idx="13">
                  <c:v>3585</c:v>
                </c:pt>
                <c:pt idx="14">
                  <c:v>2391</c:v>
                </c:pt>
                <c:pt idx="15">
                  <c:v>789</c:v>
                </c:pt>
                <c:pt idx="16">
                  <c:v>1422</c:v>
                </c:pt>
                <c:pt idx="17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A-4403-810B-72140085E5F7}"/>
            </c:ext>
          </c:extLst>
        </c:ser>
        <c:ser>
          <c:idx val="4"/>
          <c:order val="4"/>
          <c:tx>
            <c:strRef>
              <c:f>'UP1'!$G$1</c:f>
              <c:strCache>
                <c:ptCount val="1"/>
                <c:pt idx="0">
                  <c:v>Illiterate 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'UP1'!$G$2:$G$19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1101</c:v>
                </c:pt>
                <c:pt idx="3">
                  <c:v>4132</c:v>
                </c:pt>
                <c:pt idx="4">
                  <c:v>8711</c:v>
                </c:pt>
                <c:pt idx="5">
                  <c:v>14136</c:v>
                </c:pt>
                <c:pt idx="6">
                  <c:v>15094</c:v>
                </c:pt>
                <c:pt idx="7">
                  <c:v>16353</c:v>
                </c:pt>
                <c:pt idx="8">
                  <c:v>13630</c:v>
                </c:pt>
                <c:pt idx="9">
                  <c:v>9943</c:v>
                </c:pt>
                <c:pt idx="10">
                  <c:v>7325</c:v>
                </c:pt>
                <c:pt idx="11">
                  <c:v>4619</c:v>
                </c:pt>
                <c:pt idx="12">
                  <c:v>5152</c:v>
                </c:pt>
                <c:pt idx="13">
                  <c:v>2610</c:v>
                </c:pt>
                <c:pt idx="14">
                  <c:v>1767</c:v>
                </c:pt>
                <c:pt idx="15">
                  <c:v>535</c:v>
                </c:pt>
                <c:pt idx="16">
                  <c:v>954</c:v>
                </c:pt>
                <c:pt idx="17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A-4403-810B-72140085E5F7}"/>
            </c:ext>
          </c:extLst>
        </c:ser>
        <c:ser>
          <c:idx val="5"/>
          <c:order val="5"/>
          <c:tx>
            <c:strRef>
              <c:f>'UP1'!$H$1</c:f>
              <c:strCache>
                <c:ptCount val="1"/>
                <c:pt idx="0">
                  <c:v>Illiterate Females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'UP1'!$H$2:$H$19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853</c:v>
                </c:pt>
                <c:pt idx="3">
                  <c:v>3576</c:v>
                </c:pt>
                <c:pt idx="4">
                  <c:v>10848</c:v>
                </c:pt>
                <c:pt idx="5">
                  <c:v>10622</c:v>
                </c:pt>
                <c:pt idx="6">
                  <c:v>5969</c:v>
                </c:pt>
                <c:pt idx="7">
                  <c:v>5323</c:v>
                </c:pt>
                <c:pt idx="8">
                  <c:v>4100</c:v>
                </c:pt>
                <c:pt idx="9">
                  <c:v>3311</c:v>
                </c:pt>
                <c:pt idx="10">
                  <c:v>2313</c:v>
                </c:pt>
                <c:pt idx="11">
                  <c:v>1900</c:v>
                </c:pt>
                <c:pt idx="12">
                  <c:v>1783</c:v>
                </c:pt>
                <c:pt idx="13">
                  <c:v>975</c:v>
                </c:pt>
                <c:pt idx="14">
                  <c:v>624</c:v>
                </c:pt>
                <c:pt idx="15">
                  <c:v>254</c:v>
                </c:pt>
                <c:pt idx="16">
                  <c:v>468</c:v>
                </c:pt>
                <c:pt idx="17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2A-4403-810B-72140085E5F7}"/>
            </c:ext>
          </c:extLst>
        </c:ser>
        <c:ser>
          <c:idx val="6"/>
          <c:order val="6"/>
          <c:tx>
            <c:strRef>
              <c:f>'UP1'!$I$1</c:f>
              <c:strCache>
                <c:ptCount val="1"/>
                <c:pt idx="0">
                  <c:v>Total Literate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'UP1'!$I$2:$I$19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2497</c:v>
                </c:pt>
                <c:pt idx="3">
                  <c:v>14971</c:v>
                </c:pt>
                <c:pt idx="4">
                  <c:v>51006</c:v>
                </c:pt>
                <c:pt idx="5">
                  <c:v>69150</c:v>
                </c:pt>
                <c:pt idx="6">
                  <c:v>69872</c:v>
                </c:pt>
                <c:pt idx="7">
                  <c:v>71460</c:v>
                </c:pt>
                <c:pt idx="8">
                  <c:v>54753</c:v>
                </c:pt>
                <c:pt idx="9">
                  <c:v>41147</c:v>
                </c:pt>
                <c:pt idx="10">
                  <c:v>28969</c:v>
                </c:pt>
                <c:pt idx="11">
                  <c:v>18481</c:v>
                </c:pt>
                <c:pt idx="12">
                  <c:v>11887</c:v>
                </c:pt>
                <c:pt idx="13">
                  <c:v>5981</c:v>
                </c:pt>
                <c:pt idx="14">
                  <c:v>3087</c:v>
                </c:pt>
                <c:pt idx="15">
                  <c:v>1170</c:v>
                </c:pt>
                <c:pt idx="16">
                  <c:v>2277</c:v>
                </c:pt>
                <c:pt idx="17">
                  <c:v>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A-4403-810B-72140085E5F7}"/>
            </c:ext>
          </c:extLst>
        </c:ser>
        <c:ser>
          <c:idx val="7"/>
          <c:order val="7"/>
          <c:tx>
            <c:strRef>
              <c:f>'UP1'!$J$1</c:f>
              <c:strCache>
                <c:ptCount val="1"/>
                <c:pt idx="0">
                  <c:v>Literate Males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'UP1'!$J$2:$J$19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1609</c:v>
                </c:pt>
                <c:pt idx="3">
                  <c:v>10357</c:v>
                </c:pt>
                <c:pt idx="4">
                  <c:v>35637</c:v>
                </c:pt>
                <c:pt idx="5">
                  <c:v>57088</c:v>
                </c:pt>
                <c:pt idx="6">
                  <c:v>64029</c:v>
                </c:pt>
                <c:pt idx="7">
                  <c:v>66920</c:v>
                </c:pt>
                <c:pt idx="8">
                  <c:v>51612</c:v>
                </c:pt>
                <c:pt idx="9">
                  <c:v>38789</c:v>
                </c:pt>
                <c:pt idx="10">
                  <c:v>27358</c:v>
                </c:pt>
                <c:pt idx="11">
                  <c:v>17466</c:v>
                </c:pt>
                <c:pt idx="12">
                  <c:v>11272</c:v>
                </c:pt>
                <c:pt idx="13">
                  <c:v>5680</c:v>
                </c:pt>
                <c:pt idx="14">
                  <c:v>2877</c:v>
                </c:pt>
                <c:pt idx="15">
                  <c:v>1099</c:v>
                </c:pt>
                <c:pt idx="16">
                  <c:v>2019</c:v>
                </c:pt>
                <c:pt idx="17">
                  <c:v>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2A-4403-810B-72140085E5F7}"/>
            </c:ext>
          </c:extLst>
        </c:ser>
        <c:ser>
          <c:idx val="8"/>
          <c:order val="8"/>
          <c:tx>
            <c:strRef>
              <c:f>'UP1'!$K$1</c:f>
              <c:strCache>
                <c:ptCount val="1"/>
                <c:pt idx="0">
                  <c:v>Literate Females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'UP1'!$K$2:$K$19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888</c:v>
                </c:pt>
                <c:pt idx="3">
                  <c:v>4614</c:v>
                </c:pt>
                <c:pt idx="4">
                  <c:v>15369</c:v>
                </c:pt>
                <c:pt idx="5">
                  <c:v>12062</c:v>
                </c:pt>
                <c:pt idx="6">
                  <c:v>5843</c:v>
                </c:pt>
                <c:pt idx="7">
                  <c:v>4540</c:v>
                </c:pt>
                <c:pt idx="8">
                  <c:v>3141</c:v>
                </c:pt>
                <c:pt idx="9">
                  <c:v>2358</c:v>
                </c:pt>
                <c:pt idx="10">
                  <c:v>1611</c:v>
                </c:pt>
                <c:pt idx="11">
                  <c:v>1015</c:v>
                </c:pt>
                <c:pt idx="12">
                  <c:v>615</c:v>
                </c:pt>
                <c:pt idx="13">
                  <c:v>301</c:v>
                </c:pt>
                <c:pt idx="14">
                  <c:v>210</c:v>
                </c:pt>
                <c:pt idx="15">
                  <c:v>71</c:v>
                </c:pt>
                <c:pt idx="16">
                  <c:v>258</c:v>
                </c:pt>
                <c:pt idx="17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2A-4403-810B-72140085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5007"/>
        <c:axId val="504060767"/>
      </c:barChart>
      <c:catAx>
        <c:axId val="50405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60767"/>
        <c:crosses val="autoZero"/>
        <c:auto val="1"/>
        <c:lblAlgn val="ctr"/>
        <c:lblOffset val="100"/>
        <c:noMultiLvlLbl val="0"/>
      </c:catAx>
      <c:valAx>
        <c:axId val="5040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'UP1'!$B$2:$B$19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'UP1'!$C$2:$C$19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4451</c:v>
                </c:pt>
                <c:pt idx="3">
                  <c:v>22679</c:v>
                </c:pt>
                <c:pt idx="4">
                  <c:v>70565</c:v>
                </c:pt>
                <c:pt idx="5">
                  <c:v>93908</c:v>
                </c:pt>
                <c:pt idx="6">
                  <c:v>90935</c:v>
                </c:pt>
                <c:pt idx="7">
                  <c:v>93136</c:v>
                </c:pt>
                <c:pt idx="8">
                  <c:v>72483</c:v>
                </c:pt>
                <c:pt idx="9">
                  <c:v>54401</c:v>
                </c:pt>
                <c:pt idx="10">
                  <c:v>38607</c:v>
                </c:pt>
                <c:pt idx="11">
                  <c:v>25000</c:v>
                </c:pt>
                <c:pt idx="12">
                  <c:v>18822</c:v>
                </c:pt>
                <c:pt idx="13">
                  <c:v>9566</c:v>
                </c:pt>
                <c:pt idx="14">
                  <c:v>5478</c:v>
                </c:pt>
                <c:pt idx="15">
                  <c:v>1959</c:v>
                </c:pt>
                <c:pt idx="16">
                  <c:v>3699</c:v>
                </c:pt>
                <c:pt idx="17">
                  <c:v>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6-49FA-9509-AB8F0A1C8D6C}"/>
            </c:ext>
          </c:extLst>
        </c:ser>
        <c:ser>
          <c:idx val="1"/>
          <c:order val="1"/>
          <c:tx>
            <c:strRef>
              <c:f>'UP1'!$L$1</c:f>
              <c:strCache>
                <c:ptCount val="1"/>
                <c:pt idx="0">
                  <c:v>Predicted Total person on illiteracy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'UP1'!$L$2:$L$19</c:f>
              <c:numCache>
                <c:formatCode>0.00</c:formatCode>
                <c:ptCount val="18"/>
                <c:pt idx="0">
                  <c:v>-2722.5889999999999</c:v>
                </c:pt>
                <c:pt idx="1">
                  <c:v>-2722.5889999999999</c:v>
                </c:pt>
                <c:pt idx="2">
                  <c:v>5325.7416000000003</c:v>
                </c:pt>
                <c:pt idx="3">
                  <c:v>29025.892199999998</c:v>
                </c:pt>
                <c:pt idx="4">
                  <c:v>77838.9761</c:v>
                </c:pt>
                <c:pt idx="5">
                  <c:v>99253.137199999997</c:v>
                </c:pt>
                <c:pt idx="6">
                  <c:v>84033.801700000011</c:v>
                </c:pt>
                <c:pt idx="7">
                  <c:v>86558.687399999995</c:v>
                </c:pt>
                <c:pt idx="8">
                  <c:v>70305.508000000002</c:v>
                </c:pt>
                <c:pt idx="9">
                  <c:v>51869.311600000001</c:v>
                </c:pt>
                <c:pt idx="10">
                  <c:v>36975.369200000001</c:v>
                </c:pt>
                <c:pt idx="11">
                  <c:v>24128.520100000002</c:v>
                </c:pt>
                <c:pt idx="12">
                  <c:v>25841.982500000002</c:v>
                </c:pt>
                <c:pt idx="13">
                  <c:v>12043.6675</c:v>
                </c:pt>
                <c:pt idx="14">
                  <c:v>7125.7008999999998</c:v>
                </c:pt>
                <c:pt idx="15">
                  <c:v>527.22310000000016</c:v>
                </c:pt>
                <c:pt idx="16">
                  <c:v>3134.4867999999997</c:v>
                </c:pt>
                <c:pt idx="17">
                  <c:v>2339.5391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6-49FA-9509-AB8F0A1C8D6C}"/>
            </c:ext>
          </c:extLst>
        </c:ser>
        <c:ser>
          <c:idx val="2"/>
          <c:order val="2"/>
          <c:tx>
            <c:strRef>
              <c:f>'UP1'!$M$1</c:f>
              <c:strCache>
                <c:ptCount val="1"/>
                <c:pt idx="0">
                  <c:v>Predicted Total person on literacy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'UP1'!$M$2:$M$19</c:f>
              <c:numCache>
                <c:formatCode>0.00</c:formatCode>
                <c:ptCount val="18"/>
                <c:pt idx="0">
                  <c:v>1074.6149</c:v>
                </c:pt>
                <c:pt idx="1">
                  <c:v>1074.6149</c:v>
                </c:pt>
                <c:pt idx="2">
                  <c:v>4352.0772200000001</c:v>
                </c:pt>
                <c:pt idx="3">
                  <c:v>20724.950659999999</c:v>
                </c:pt>
                <c:pt idx="4">
                  <c:v>68023.050260000004</c:v>
                </c:pt>
                <c:pt idx="5">
                  <c:v>91838.138899999991</c:v>
                </c:pt>
                <c:pt idx="6">
                  <c:v>92785.807220000002</c:v>
                </c:pt>
                <c:pt idx="7">
                  <c:v>94870.152499999997</c:v>
                </c:pt>
                <c:pt idx="8">
                  <c:v>72941.212579999992</c:v>
                </c:pt>
                <c:pt idx="9">
                  <c:v>55082.521219999995</c:v>
                </c:pt>
                <c:pt idx="10">
                  <c:v>39098.165540000002</c:v>
                </c:pt>
                <c:pt idx="11">
                  <c:v>25332.036260000001</c:v>
                </c:pt>
                <c:pt idx="12">
                  <c:v>16677.015619999998</c:v>
                </c:pt>
                <c:pt idx="13">
                  <c:v>8925.0362599999989</c:v>
                </c:pt>
                <c:pt idx="14">
                  <c:v>5126.4876199999999</c:v>
                </c:pt>
                <c:pt idx="15">
                  <c:v>2610.3100999999997</c:v>
                </c:pt>
                <c:pt idx="16">
                  <c:v>4063.3140199999998</c:v>
                </c:pt>
                <c:pt idx="17">
                  <c:v>6294.6660200000006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6-49FA-9509-AB8F0A1C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85423"/>
        <c:axId val="623381583"/>
      </c:lineChart>
      <c:catAx>
        <c:axId val="6233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81583"/>
        <c:crosses val="autoZero"/>
        <c:auto val="1"/>
        <c:lblAlgn val="ctr"/>
        <c:lblOffset val="100"/>
        <c:noMultiLvlLbl val="0"/>
      </c:catAx>
      <c:valAx>
        <c:axId val="6233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'MH1'!$C$1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'MH1'!$C$2:$C$19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10014</c:v>
                </c:pt>
                <c:pt idx="3">
                  <c:v>54782</c:v>
                </c:pt>
                <c:pt idx="4">
                  <c:v>184270</c:v>
                </c:pt>
                <c:pt idx="5">
                  <c:v>275018</c:v>
                </c:pt>
                <c:pt idx="6">
                  <c:v>247452</c:v>
                </c:pt>
                <c:pt idx="7">
                  <c:v>196520</c:v>
                </c:pt>
                <c:pt idx="8">
                  <c:v>140543</c:v>
                </c:pt>
                <c:pt idx="9">
                  <c:v>93031</c:v>
                </c:pt>
                <c:pt idx="10">
                  <c:v>63330</c:v>
                </c:pt>
                <c:pt idx="11">
                  <c:v>39365</c:v>
                </c:pt>
                <c:pt idx="12">
                  <c:v>26923</c:v>
                </c:pt>
                <c:pt idx="13">
                  <c:v>16817</c:v>
                </c:pt>
                <c:pt idx="14">
                  <c:v>8570</c:v>
                </c:pt>
                <c:pt idx="15">
                  <c:v>3356</c:v>
                </c:pt>
                <c:pt idx="16">
                  <c:v>5136</c:v>
                </c:pt>
                <c:pt idx="17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B-40C1-8163-8AB07A699CBA}"/>
            </c:ext>
          </c:extLst>
        </c:ser>
        <c:ser>
          <c:idx val="1"/>
          <c:order val="1"/>
          <c:tx>
            <c:strRef>
              <c:f>'MH1'!$D$1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'MH1'!$D$2:$D$19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5533</c:v>
                </c:pt>
                <c:pt idx="3">
                  <c:v>35584</c:v>
                </c:pt>
                <c:pt idx="4">
                  <c:v>134518</c:v>
                </c:pt>
                <c:pt idx="5">
                  <c:v>221308</c:v>
                </c:pt>
                <c:pt idx="6">
                  <c:v>207514</c:v>
                </c:pt>
                <c:pt idx="7">
                  <c:v>163710</c:v>
                </c:pt>
                <c:pt idx="8">
                  <c:v>116431</c:v>
                </c:pt>
                <c:pt idx="9">
                  <c:v>75891</c:v>
                </c:pt>
                <c:pt idx="10">
                  <c:v>51698</c:v>
                </c:pt>
                <c:pt idx="11">
                  <c:v>31733</c:v>
                </c:pt>
                <c:pt idx="12">
                  <c:v>20770</c:v>
                </c:pt>
                <c:pt idx="13">
                  <c:v>12864</c:v>
                </c:pt>
                <c:pt idx="14">
                  <c:v>6563</c:v>
                </c:pt>
                <c:pt idx="15">
                  <c:v>2593</c:v>
                </c:pt>
                <c:pt idx="16">
                  <c:v>3859</c:v>
                </c:pt>
                <c:pt idx="17">
                  <c:v>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B-40C1-8163-8AB07A699CBA}"/>
            </c:ext>
          </c:extLst>
        </c:ser>
        <c:ser>
          <c:idx val="2"/>
          <c:order val="2"/>
          <c:tx>
            <c:strRef>
              <c:f>'MH1'!$E$1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'MH1'!$E$2:$E$19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4481</c:v>
                </c:pt>
                <c:pt idx="3">
                  <c:v>19198</c:v>
                </c:pt>
                <c:pt idx="4">
                  <c:v>49752</c:v>
                </c:pt>
                <c:pt idx="5">
                  <c:v>53710</c:v>
                </c:pt>
                <c:pt idx="6">
                  <c:v>39938</c:v>
                </c:pt>
                <c:pt idx="7">
                  <c:v>32810</c:v>
                </c:pt>
                <c:pt idx="8">
                  <c:v>24112</c:v>
                </c:pt>
                <c:pt idx="9">
                  <c:v>17140</c:v>
                </c:pt>
                <c:pt idx="10">
                  <c:v>11632</c:v>
                </c:pt>
                <c:pt idx="11">
                  <c:v>7632</c:v>
                </c:pt>
                <c:pt idx="12">
                  <c:v>6153</c:v>
                </c:pt>
                <c:pt idx="13">
                  <c:v>3953</c:v>
                </c:pt>
                <c:pt idx="14">
                  <c:v>2007</c:v>
                </c:pt>
                <c:pt idx="15">
                  <c:v>763</c:v>
                </c:pt>
                <c:pt idx="16">
                  <c:v>1277</c:v>
                </c:pt>
                <c:pt idx="17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B-40C1-8163-8AB07A699CBA}"/>
            </c:ext>
          </c:extLst>
        </c:ser>
        <c:ser>
          <c:idx val="3"/>
          <c:order val="3"/>
          <c:tx>
            <c:strRef>
              <c:f>'MH1'!$F$1</c:f>
              <c:strCache>
                <c:ptCount val="1"/>
                <c:pt idx="0">
                  <c:v>Total Illiterate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'MH1'!$F$2:$F$19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2631</c:v>
                </c:pt>
                <c:pt idx="3">
                  <c:v>9438</c:v>
                </c:pt>
                <c:pt idx="4">
                  <c:v>23121</c:v>
                </c:pt>
                <c:pt idx="5">
                  <c:v>33846</c:v>
                </c:pt>
                <c:pt idx="6">
                  <c:v>34400</c:v>
                </c:pt>
                <c:pt idx="7">
                  <c:v>33689</c:v>
                </c:pt>
                <c:pt idx="8">
                  <c:v>29696</c:v>
                </c:pt>
                <c:pt idx="9">
                  <c:v>22991</c:v>
                </c:pt>
                <c:pt idx="10">
                  <c:v>17445</c:v>
                </c:pt>
                <c:pt idx="11">
                  <c:v>10944</c:v>
                </c:pt>
                <c:pt idx="12">
                  <c:v>10233</c:v>
                </c:pt>
                <c:pt idx="13">
                  <c:v>6881</c:v>
                </c:pt>
                <c:pt idx="14">
                  <c:v>3851</c:v>
                </c:pt>
                <c:pt idx="15">
                  <c:v>1378</c:v>
                </c:pt>
                <c:pt idx="16">
                  <c:v>1686</c:v>
                </c:pt>
                <c:pt idx="17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9B-40C1-8163-8AB07A699CBA}"/>
            </c:ext>
          </c:extLst>
        </c:ser>
        <c:ser>
          <c:idx val="4"/>
          <c:order val="4"/>
          <c:tx>
            <c:strRef>
              <c:f>'MH1'!$G$1</c:f>
              <c:strCache>
                <c:ptCount val="1"/>
                <c:pt idx="0">
                  <c:v>Illiterate 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'MH1'!$G$2:$G$19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1217</c:v>
                </c:pt>
                <c:pt idx="3">
                  <c:v>4404</c:v>
                </c:pt>
                <c:pt idx="4">
                  <c:v>10697</c:v>
                </c:pt>
                <c:pt idx="5">
                  <c:v>18657</c:v>
                </c:pt>
                <c:pt idx="6">
                  <c:v>20197</c:v>
                </c:pt>
                <c:pt idx="7">
                  <c:v>19531</c:v>
                </c:pt>
                <c:pt idx="8">
                  <c:v>17679</c:v>
                </c:pt>
                <c:pt idx="9">
                  <c:v>13599</c:v>
                </c:pt>
                <c:pt idx="10">
                  <c:v>10714</c:v>
                </c:pt>
                <c:pt idx="11">
                  <c:v>6389</c:v>
                </c:pt>
                <c:pt idx="12">
                  <c:v>6041</c:v>
                </c:pt>
                <c:pt idx="13">
                  <c:v>4150</c:v>
                </c:pt>
                <c:pt idx="14">
                  <c:v>2430</c:v>
                </c:pt>
                <c:pt idx="15">
                  <c:v>849</c:v>
                </c:pt>
                <c:pt idx="16">
                  <c:v>968</c:v>
                </c:pt>
                <c:pt idx="17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9B-40C1-8163-8AB07A699CBA}"/>
            </c:ext>
          </c:extLst>
        </c:ser>
        <c:ser>
          <c:idx val="5"/>
          <c:order val="5"/>
          <c:tx>
            <c:strRef>
              <c:f>'MH1'!$H$1</c:f>
              <c:strCache>
                <c:ptCount val="1"/>
                <c:pt idx="0">
                  <c:v>Illiterate Females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'MH1'!$H$2:$H$19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1414</c:v>
                </c:pt>
                <c:pt idx="3">
                  <c:v>5034</c:v>
                </c:pt>
                <c:pt idx="4">
                  <c:v>12424</c:v>
                </c:pt>
                <c:pt idx="5">
                  <c:v>15189</c:v>
                </c:pt>
                <c:pt idx="6">
                  <c:v>14203</c:v>
                </c:pt>
                <c:pt idx="7">
                  <c:v>14158</c:v>
                </c:pt>
                <c:pt idx="8">
                  <c:v>12017</c:v>
                </c:pt>
                <c:pt idx="9">
                  <c:v>9392</c:v>
                </c:pt>
                <c:pt idx="10">
                  <c:v>6731</c:v>
                </c:pt>
                <c:pt idx="11">
                  <c:v>4555</c:v>
                </c:pt>
                <c:pt idx="12">
                  <c:v>4192</c:v>
                </c:pt>
                <c:pt idx="13">
                  <c:v>2731</c:v>
                </c:pt>
                <c:pt idx="14">
                  <c:v>1421</c:v>
                </c:pt>
                <c:pt idx="15">
                  <c:v>529</c:v>
                </c:pt>
                <c:pt idx="16">
                  <c:v>718</c:v>
                </c:pt>
                <c:pt idx="1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9B-40C1-8163-8AB07A699CBA}"/>
            </c:ext>
          </c:extLst>
        </c:ser>
        <c:ser>
          <c:idx val="6"/>
          <c:order val="6"/>
          <c:tx>
            <c:strRef>
              <c:f>'MH1'!$I$1</c:f>
              <c:strCache>
                <c:ptCount val="1"/>
                <c:pt idx="0">
                  <c:v>Total Literate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'MH1'!$I$2:$I$19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7383</c:v>
                </c:pt>
                <c:pt idx="3">
                  <c:v>45344</c:v>
                </c:pt>
                <c:pt idx="4">
                  <c:v>161149</c:v>
                </c:pt>
                <c:pt idx="5">
                  <c:v>241172</c:v>
                </c:pt>
                <c:pt idx="6">
                  <c:v>213052</c:v>
                </c:pt>
                <c:pt idx="7">
                  <c:v>162831</c:v>
                </c:pt>
                <c:pt idx="8">
                  <c:v>110847</c:v>
                </c:pt>
                <c:pt idx="9">
                  <c:v>70040</c:v>
                </c:pt>
                <c:pt idx="10">
                  <c:v>45885</c:v>
                </c:pt>
                <c:pt idx="11">
                  <c:v>28421</c:v>
                </c:pt>
                <c:pt idx="12">
                  <c:v>16690</c:v>
                </c:pt>
                <c:pt idx="13">
                  <c:v>9936</c:v>
                </c:pt>
                <c:pt idx="14">
                  <c:v>4719</c:v>
                </c:pt>
                <c:pt idx="15">
                  <c:v>1978</c:v>
                </c:pt>
                <c:pt idx="16">
                  <c:v>3450</c:v>
                </c:pt>
                <c:pt idx="17">
                  <c:v>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9B-40C1-8163-8AB07A699CBA}"/>
            </c:ext>
          </c:extLst>
        </c:ser>
        <c:ser>
          <c:idx val="7"/>
          <c:order val="7"/>
          <c:tx>
            <c:strRef>
              <c:f>'MH1'!$J$1</c:f>
              <c:strCache>
                <c:ptCount val="1"/>
                <c:pt idx="0">
                  <c:v>Literate Males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'MH1'!$J$2:$J$19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4316</c:v>
                </c:pt>
                <c:pt idx="3">
                  <c:v>31180</c:v>
                </c:pt>
                <c:pt idx="4">
                  <c:v>123821</c:v>
                </c:pt>
                <c:pt idx="5">
                  <c:v>202651</c:v>
                </c:pt>
                <c:pt idx="6">
                  <c:v>187317</c:v>
                </c:pt>
                <c:pt idx="7">
                  <c:v>144179</c:v>
                </c:pt>
                <c:pt idx="8">
                  <c:v>98752</c:v>
                </c:pt>
                <c:pt idx="9">
                  <c:v>62292</c:v>
                </c:pt>
                <c:pt idx="10">
                  <c:v>40984</c:v>
                </c:pt>
                <c:pt idx="11">
                  <c:v>25344</c:v>
                </c:pt>
                <c:pt idx="12">
                  <c:v>14729</c:v>
                </c:pt>
                <c:pt idx="13">
                  <c:v>8714</c:v>
                </c:pt>
                <c:pt idx="14">
                  <c:v>4133</c:v>
                </c:pt>
                <c:pt idx="15">
                  <c:v>1744</c:v>
                </c:pt>
                <c:pt idx="16">
                  <c:v>2891</c:v>
                </c:pt>
                <c:pt idx="17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9B-40C1-8163-8AB07A699CBA}"/>
            </c:ext>
          </c:extLst>
        </c:ser>
        <c:ser>
          <c:idx val="8"/>
          <c:order val="8"/>
          <c:tx>
            <c:strRef>
              <c:f>'MH1'!$K$1</c:f>
              <c:strCache>
                <c:ptCount val="1"/>
                <c:pt idx="0">
                  <c:v>Literate Females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'MH1'!$K$2:$K$19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3067</c:v>
                </c:pt>
                <c:pt idx="3">
                  <c:v>14164</c:v>
                </c:pt>
                <c:pt idx="4">
                  <c:v>37328</c:v>
                </c:pt>
                <c:pt idx="5">
                  <c:v>38521</c:v>
                </c:pt>
                <c:pt idx="6">
                  <c:v>25735</c:v>
                </c:pt>
                <c:pt idx="7">
                  <c:v>18652</c:v>
                </c:pt>
                <c:pt idx="8">
                  <c:v>12095</c:v>
                </c:pt>
                <c:pt idx="9">
                  <c:v>7748</c:v>
                </c:pt>
                <c:pt idx="10">
                  <c:v>4901</c:v>
                </c:pt>
                <c:pt idx="11">
                  <c:v>3077</c:v>
                </c:pt>
                <c:pt idx="12">
                  <c:v>1961</c:v>
                </c:pt>
                <c:pt idx="13">
                  <c:v>1222</c:v>
                </c:pt>
                <c:pt idx="14">
                  <c:v>586</c:v>
                </c:pt>
                <c:pt idx="15">
                  <c:v>234</c:v>
                </c:pt>
                <c:pt idx="16">
                  <c:v>559</c:v>
                </c:pt>
                <c:pt idx="17">
                  <c:v>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9B-40C1-8163-8AB07A699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052127"/>
        <c:axId val="504048767"/>
      </c:barChart>
      <c:catAx>
        <c:axId val="5040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48767"/>
        <c:crosses val="autoZero"/>
        <c:auto val="1"/>
        <c:lblAlgn val="ctr"/>
        <c:lblOffset val="100"/>
        <c:noMultiLvlLbl val="0"/>
      </c:catAx>
      <c:valAx>
        <c:axId val="5040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'MH1'!$B$2:$B$19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'MH1'!$C$2:$C$19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10014</c:v>
                </c:pt>
                <c:pt idx="3">
                  <c:v>54782</c:v>
                </c:pt>
                <c:pt idx="4">
                  <c:v>184270</c:v>
                </c:pt>
                <c:pt idx="5">
                  <c:v>275018</c:v>
                </c:pt>
                <c:pt idx="6">
                  <c:v>247452</c:v>
                </c:pt>
                <c:pt idx="7">
                  <c:v>196520</c:v>
                </c:pt>
                <c:pt idx="8">
                  <c:v>140543</c:v>
                </c:pt>
                <c:pt idx="9">
                  <c:v>93031</c:v>
                </c:pt>
                <c:pt idx="10">
                  <c:v>63330</c:v>
                </c:pt>
                <c:pt idx="11">
                  <c:v>39365</c:v>
                </c:pt>
                <c:pt idx="12">
                  <c:v>26923</c:v>
                </c:pt>
                <c:pt idx="13">
                  <c:v>16817</c:v>
                </c:pt>
                <c:pt idx="14">
                  <c:v>8570</c:v>
                </c:pt>
                <c:pt idx="15">
                  <c:v>3356</c:v>
                </c:pt>
                <c:pt idx="16">
                  <c:v>5136</c:v>
                </c:pt>
                <c:pt idx="17">
                  <c:v>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C-441A-A82C-DE1F8F35E996}"/>
            </c:ext>
          </c:extLst>
        </c:ser>
        <c:ser>
          <c:idx val="1"/>
          <c:order val="1"/>
          <c:tx>
            <c:strRef>
              <c:f>'MH1'!$L$1</c:f>
              <c:strCache>
                <c:ptCount val="1"/>
                <c:pt idx="0">
                  <c:v>Predicted Total person on illiteracy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'MH1'!$L$2:$L$19</c:f>
              <c:numCache>
                <c:formatCode>0.00</c:formatCode>
                <c:ptCount val="18"/>
                <c:pt idx="0">
                  <c:v>-15313.627399999999</c:v>
                </c:pt>
                <c:pt idx="1">
                  <c:v>-15313.627399999999</c:v>
                </c:pt>
                <c:pt idx="2">
                  <c:v>2478.589030000001</c:v>
                </c:pt>
                <c:pt idx="3">
                  <c:v>48511.130740000001</c:v>
                </c:pt>
                <c:pt idx="4">
                  <c:v>141042.82873000001</c:v>
                </c:pt>
                <c:pt idx="5">
                  <c:v>213570.96298000001</c:v>
                </c:pt>
                <c:pt idx="6">
                  <c:v>217317.40460000001</c:v>
                </c:pt>
                <c:pt idx="7">
                  <c:v>212509.24577000001</c:v>
                </c:pt>
                <c:pt idx="8">
                  <c:v>185506.46348000001</c:v>
                </c:pt>
                <c:pt idx="9">
                  <c:v>140163.69983</c:v>
                </c:pt>
                <c:pt idx="10">
                  <c:v>102658.70845000001</c:v>
                </c:pt>
                <c:pt idx="11">
                  <c:v>58695.500920000006</c:v>
                </c:pt>
                <c:pt idx="12">
                  <c:v>53887.342090000006</c:v>
                </c:pt>
                <c:pt idx="13">
                  <c:v>31219.341530000005</c:v>
                </c:pt>
                <c:pt idx="14">
                  <c:v>10728.87563</c:v>
                </c:pt>
                <c:pt idx="15">
                  <c:v>-5994.8610599999993</c:v>
                </c:pt>
                <c:pt idx="16">
                  <c:v>-3912.0018199999995</c:v>
                </c:pt>
                <c:pt idx="17">
                  <c:v>-6975.4279100000003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C-441A-A82C-DE1F8F35E996}"/>
            </c:ext>
          </c:extLst>
        </c:ser>
        <c:ser>
          <c:idx val="2"/>
          <c:order val="2"/>
          <c:tx>
            <c:strRef>
              <c:f>'MH1'!$M$1</c:f>
              <c:strCache>
                <c:ptCount val="1"/>
                <c:pt idx="0">
                  <c:v>Predicted Total person on literacy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'MH1'!$M$2:$M$19</c:f>
              <c:numCache>
                <c:formatCode>0.00</c:formatCode>
                <c:ptCount val="18"/>
                <c:pt idx="0">
                  <c:v>4146.0916200000001</c:v>
                </c:pt>
                <c:pt idx="1">
                  <c:v>4146.0916200000001</c:v>
                </c:pt>
                <c:pt idx="2">
                  <c:v>12634.808829900001</c:v>
                </c:pt>
                <c:pt idx="3">
                  <c:v>56281.049383200007</c:v>
                </c:pt>
                <c:pt idx="4">
                  <c:v>189429.61994970002</c:v>
                </c:pt>
                <c:pt idx="5">
                  <c:v>281437.28855160007</c:v>
                </c:pt>
                <c:pt idx="6">
                  <c:v>249105.88831560002</c:v>
                </c:pt>
                <c:pt idx="7">
                  <c:v>191363.5251843</c:v>
                </c:pt>
                <c:pt idx="8">
                  <c:v>131594.1258291</c:v>
                </c:pt>
                <c:pt idx="9">
                  <c:v>84675.653232000011</c:v>
                </c:pt>
                <c:pt idx="10">
                  <c:v>56903.072410500004</c:v>
                </c:pt>
                <c:pt idx="11">
                  <c:v>36823.571211300005</c:v>
                </c:pt>
                <c:pt idx="12">
                  <c:v>23335.674477</c:v>
                </c:pt>
                <c:pt idx="13">
                  <c:v>15570.1596408</c:v>
                </c:pt>
                <c:pt idx="14">
                  <c:v>9571.8340707000007</c:v>
                </c:pt>
                <c:pt idx="15">
                  <c:v>6420.3273834000001</c:v>
                </c:pt>
                <c:pt idx="16">
                  <c:v>8112.7819049999998</c:v>
                </c:pt>
                <c:pt idx="17">
                  <c:v>9230.3537766000009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C-441A-A82C-DE1F8F35E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60943"/>
        <c:axId val="623371023"/>
      </c:lineChart>
      <c:catAx>
        <c:axId val="6233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71023"/>
        <c:crosses val="autoZero"/>
        <c:auto val="1"/>
        <c:lblAlgn val="ctr"/>
        <c:lblOffset val="100"/>
        <c:noMultiLvlLbl val="0"/>
      </c:catAx>
      <c:valAx>
        <c:axId val="6233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6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530</c:v>
                </c:pt>
                <c:pt idx="3" formatCode="#,##0">
                  <c:v>2311</c:v>
                </c:pt>
                <c:pt idx="4" formatCode="#,##0">
                  <c:v>7511</c:v>
                </c:pt>
                <c:pt idx="5" formatCode="#,##0">
                  <c:v>14684</c:v>
                </c:pt>
                <c:pt idx="6" formatCode="#,##0">
                  <c:v>22892</c:v>
                </c:pt>
                <c:pt idx="7" formatCode="#,##0">
                  <c:v>29976</c:v>
                </c:pt>
                <c:pt idx="8" formatCode="#,##0">
                  <c:v>26831</c:v>
                </c:pt>
                <c:pt idx="9" formatCode="#,##0">
                  <c:v>21249</c:v>
                </c:pt>
                <c:pt idx="10" formatCode="#,##0">
                  <c:v>14296</c:v>
                </c:pt>
                <c:pt idx="11" formatCode="#,##0">
                  <c:v>9835</c:v>
                </c:pt>
                <c:pt idx="12" formatCode="#,##0">
                  <c:v>5596</c:v>
                </c:pt>
                <c:pt idx="13" formatCode="#,##0">
                  <c:v>2913</c:v>
                </c:pt>
                <c:pt idx="14" formatCode="#,##0">
                  <c:v>1593</c:v>
                </c:pt>
                <c:pt idx="15">
                  <c:v>795</c:v>
                </c:pt>
                <c:pt idx="16">
                  <c:v>611</c:v>
                </c:pt>
                <c:pt idx="1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6-478D-8003-365820B9E031}"/>
            </c:ext>
          </c:extLst>
        </c:ser>
        <c:ser>
          <c:idx val="1"/>
          <c:order val="1"/>
          <c:tx>
            <c:strRef>
              <c:f>'KL1'!$D$1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269</c:v>
                </c:pt>
                <c:pt idx="3" formatCode="#,##0">
                  <c:v>1386</c:v>
                </c:pt>
                <c:pt idx="4" formatCode="#,##0">
                  <c:v>4691</c:v>
                </c:pt>
                <c:pt idx="5" formatCode="#,##0">
                  <c:v>9556</c:v>
                </c:pt>
                <c:pt idx="6" formatCode="#,##0">
                  <c:v>16086</c:v>
                </c:pt>
                <c:pt idx="7" formatCode="#,##0">
                  <c:v>21925</c:v>
                </c:pt>
                <c:pt idx="8" formatCode="#,##0">
                  <c:v>20418</c:v>
                </c:pt>
                <c:pt idx="9" formatCode="#,##0">
                  <c:v>16311</c:v>
                </c:pt>
                <c:pt idx="10" formatCode="#,##0">
                  <c:v>11149</c:v>
                </c:pt>
                <c:pt idx="11" formatCode="#,##0">
                  <c:v>7690</c:v>
                </c:pt>
                <c:pt idx="12" formatCode="#,##0">
                  <c:v>4195</c:v>
                </c:pt>
                <c:pt idx="13" formatCode="#,##0">
                  <c:v>2128</c:v>
                </c:pt>
                <c:pt idx="14" formatCode="#,##0">
                  <c:v>1045</c:v>
                </c:pt>
                <c:pt idx="15">
                  <c:v>487</c:v>
                </c:pt>
                <c:pt idx="16">
                  <c:v>374</c:v>
                </c:pt>
                <c:pt idx="1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6-478D-8003-365820B9E031}"/>
            </c:ext>
          </c:extLst>
        </c:ser>
        <c:ser>
          <c:idx val="2"/>
          <c:order val="2"/>
          <c:tx>
            <c:strRef>
              <c:f>'KL1'!$E$1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261</c:v>
                </c:pt>
                <c:pt idx="3">
                  <c:v>925</c:v>
                </c:pt>
                <c:pt idx="4" formatCode="#,##0">
                  <c:v>2820</c:v>
                </c:pt>
                <c:pt idx="5" formatCode="#,##0">
                  <c:v>5128</c:v>
                </c:pt>
                <c:pt idx="6" formatCode="#,##0">
                  <c:v>6806</c:v>
                </c:pt>
                <c:pt idx="7" formatCode="#,##0">
                  <c:v>8051</c:v>
                </c:pt>
                <c:pt idx="8" formatCode="#,##0">
                  <c:v>6413</c:v>
                </c:pt>
                <c:pt idx="9" formatCode="#,##0">
                  <c:v>4938</c:v>
                </c:pt>
                <c:pt idx="10" formatCode="#,##0">
                  <c:v>3147</c:v>
                </c:pt>
                <c:pt idx="11" formatCode="#,##0">
                  <c:v>2145</c:v>
                </c:pt>
                <c:pt idx="12" formatCode="#,##0">
                  <c:v>1401</c:v>
                </c:pt>
                <c:pt idx="13">
                  <c:v>785</c:v>
                </c:pt>
                <c:pt idx="14">
                  <c:v>548</c:v>
                </c:pt>
                <c:pt idx="15">
                  <c:v>308</c:v>
                </c:pt>
                <c:pt idx="16">
                  <c:v>237</c:v>
                </c:pt>
                <c:pt idx="1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6-478D-8003-365820B9E031}"/>
            </c:ext>
          </c:extLst>
        </c:ser>
        <c:ser>
          <c:idx val="3"/>
          <c:order val="3"/>
          <c:tx>
            <c:strRef>
              <c:f>'KL1'!$F$1</c:f>
              <c:strCache>
                <c:ptCount val="1"/>
                <c:pt idx="0">
                  <c:v>Total Illiterate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106</c:v>
                </c:pt>
                <c:pt idx="4">
                  <c:v>251</c:v>
                </c:pt>
                <c:pt idx="5">
                  <c:v>342</c:v>
                </c:pt>
                <c:pt idx="6">
                  <c:v>423</c:v>
                </c:pt>
                <c:pt idx="7">
                  <c:v>602</c:v>
                </c:pt>
                <c:pt idx="8">
                  <c:v>645</c:v>
                </c:pt>
                <c:pt idx="9">
                  <c:v>715</c:v>
                </c:pt>
                <c:pt idx="10">
                  <c:v>577</c:v>
                </c:pt>
                <c:pt idx="11">
                  <c:v>487</c:v>
                </c:pt>
                <c:pt idx="12">
                  <c:v>312</c:v>
                </c:pt>
                <c:pt idx="13">
                  <c:v>234</c:v>
                </c:pt>
                <c:pt idx="14">
                  <c:v>158</c:v>
                </c:pt>
                <c:pt idx="15">
                  <c:v>73</c:v>
                </c:pt>
                <c:pt idx="16">
                  <c:v>73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6-478D-8003-365820B9E031}"/>
            </c:ext>
          </c:extLst>
        </c:ser>
        <c:ser>
          <c:idx val="4"/>
          <c:order val="4"/>
          <c:tx>
            <c:strRef>
              <c:f>'KL1'!$G$1</c:f>
              <c:strCache>
                <c:ptCount val="1"/>
                <c:pt idx="0">
                  <c:v>Illiterate 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65</c:v>
                </c:pt>
                <c:pt idx="4">
                  <c:v>165</c:v>
                </c:pt>
                <c:pt idx="5">
                  <c:v>230</c:v>
                </c:pt>
                <c:pt idx="6">
                  <c:v>268</c:v>
                </c:pt>
                <c:pt idx="7">
                  <c:v>351</c:v>
                </c:pt>
                <c:pt idx="8">
                  <c:v>366</c:v>
                </c:pt>
                <c:pt idx="9">
                  <c:v>416</c:v>
                </c:pt>
                <c:pt idx="10">
                  <c:v>343</c:v>
                </c:pt>
                <c:pt idx="11">
                  <c:v>297</c:v>
                </c:pt>
                <c:pt idx="12">
                  <c:v>183</c:v>
                </c:pt>
                <c:pt idx="13">
                  <c:v>142</c:v>
                </c:pt>
                <c:pt idx="14">
                  <c:v>76</c:v>
                </c:pt>
                <c:pt idx="15">
                  <c:v>35</c:v>
                </c:pt>
                <c:pt idx="16">
                  <c:v>33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6-478D-8003-365820B9E031}"/>
            </c:ext>
          </c:extLst>
        </c:ser>
        <c:ser>
          <c:idx val="5"/>
          <c:order val="5"/>
          <c:tx>
            <c:strRef>
              <c:f>'KL1'!$H$1</c:f>
              <c:strCache>
                <c:ptCount val="1"/>
                <c:pt idx="0">
                  <c:v>Illiterate Females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'KL1'!$H$2:$H$19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41</c:v>
                </c:pt>
                <c:pt idx="4">
                  <c:v>86</c:v>
                </c:pt>
                <c:pt idx="5">
                  <c:v>112</c:v>
                </c:pt>
                <c:pt idx="6">
                  <c:v>155</c:v>
                </c:pt>
                <c:pt idx="7">
                  <c:v>251</c:v>
                </c:pt>
                <c:pt idx="8">
                  <c:v>279</c:v>
                </c:pt>
                <c:pt idx="9">
                  <c:v>299</c:v>
                </c:pt>
                <c:pt idx="10">
                  <c:v>234</c:v>
                </c:pt>
                <c:pt idx="11">
                  <c:v>190</c:v>
                </c:pt>
                <c:pt idx="12">
                  <c:v>129</c:v>
                </c:pt>
                <c:pt idx="13">
                  <c:v>92</c:v>
                </c:pt>
                <c:pt idx="14">
                  <c:v>82</c:v>
                </c:pt>
                <c:pt idx="15">
                  <c:v>38</c:v>
                </c:pt>
                <c:pt idx="16">
                  <c:v>40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46-478D-8003-365820B9E031}"/>
            </c:ext>
          </c:extLst>
        </c:ser>
        <c:ser>
          <c:idx val="6"/>
          <c:order val="6"/>
          <c:tx>
            <c:strRef>
              <c:f>'KL1'!$I$1</c:f>
              <c:strCache>
                <c:ptCount val="1"/>
                <c:pt idx="0">
                  <c:v>Total Literate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'KL1'!$I$2:$I$19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518</c:v>
                </c:pt>
                <c:pt idx="3" formatCode="#,##0">
                  <c:v>2205</c:v>
                </c:pt>
                <c:pt idx="4" formatCode="#,##0">
                  <c:v>7260</c:v>
                </c:pt>
                <c:pt idx="5" formatCode="#,##0">
                  <c:v>14342</c:v>
                </c:pt>
                <c:pt idx="6" formatCode="#,##0">
                  <c:v>22469</c:v>
                </c:pt>
                <c:pt idx="7" formatCode="#,##0">
                  <c:v>29374</c:v>
                </c:pt>
                <c:pt idx="8" formatCode="#,##0">
                  <c:v>26186</c:v>
                </c:pt>
                <c:pt idx="9" formatCode="#,##0">
                  <c:v>20534</c:v>
                </c:pt>
                <c:pt idx="10" formatCode="#,##0">
                  <c:v>13719</c:v>
                </c:pt>
                <c:pt idx="11" formatCode="#,##0">
                  <c:v>9348</c:v>
                </c:pt>
                <c:pt idx="12" formatCode="#,##0">
                  <c:v>5284</c:v>
                </c:pt>
                <c:pt idx="13" formatCode="#,##0">
                  <c:v>2679</c:v>
                </c:pt>
                <c:pt idx="14" formatCode="#,##0">
                  <c:v>1435</c:v>
                </c:pt>
                <c:pt idx="15">
                  <c:v>722</c:v>
                </c:pt>
                <c:pt idx="16">
                  <c:v>538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46-478D-8003-365820B9E031}"/>
            </c:ext>
          </c:extLst>
        </c:ser>
        <c:ser>
          <c:idx val="7"/>
          <c:order val="7"/>
          <c:tx>
            <c:strRef>
              <c:f>'KL1'!$J$1</c:f>
              <c:strCache>
                <c:ptCount val="1"/>
                <c:pt idx="0">
                  <c:v>Literate Males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'KL1'!$J$2:$J$19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262</c:v>
                </c:pt>
                <c:pt idx="3" formatCode="#,##0">
                  <c:v>1321</c:v>
                </c:pt>
                <c:pt idx="4" formatCode="#,##0">
                  <c:v>4526</c:v>
                </c:pt>
                <c:pt idx="5" formatCode="#,##0">
                  <c:v>9326</c:v>
                </c:pt>
                <c:pt idx="6" formatCode="#,##0">
                  <c:v>15818</c:v>
                </c:pt>
                <c:pt idx="7" formatCode="#,##0">
                  <c:v>21574</c:v>
                </c:pt>
                <c:pt idx="8" formatCode="#,##0">
                  <c:v>20052</c:v>
                </c:pt>
                <c:pt idx="9" formatCode="#,##0">
                  <c:v>15895</c:v>
                </c:pt>
                <c:pt idx="10" formatCode="#,##0">
                  <c:v>10806</c:v>
                </c:pt>
                <c:pt idx="11" formatCode="#,##0">
                  <c:v>7393</c:v>
                </c:pt>
                <c:pt idx="12" formatCode="#,##0">
                  <c:v>4012</c:v>
                </c:pt>
                <c:pt idx="13" formatCode="#,##0">
                  <c:v>1986</c:v>
                </c:pt>
                <c:pt idx="14">
                  <c:v>969</c:v>
                </c:pt>
                <c:pt idx="15">
                  <c:v>452</c:v>
                </c:pt>
                <c:pt idx="16">
                  <c:v>341</c:v>
                </c:pt>
                <c:pt idx="1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46-478D-8003-365820B9E031}"/>
            </c:ext>
          </c:extLst>
        </c:ser>
        <c:ser>
          <c:idx val="8"/>
          <c:order val="8"/>
          <c:tx>
            <c:strRef>
              <c:f>'KL1'!$K$1</c:f>
              <c:strCache>
                <c:ptCount val="1"/>
                <c:pt idx="0">
                  <c:v>Literate Females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'KL1'!$K$2:$K$19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256</c:v>
                </c:pt>
                <c:pt idx="3">
                  <c:v>884</c:v>
                </c:pt>
                <c:pt idx="4" formatCode="#,##0">
                  <c:v>2734</c:v>
                </c:pt>
                <c:pt idx="5" formatCode="#,##0">
                  <c:v>5016</c:v>
                </c:pt>
                <c:pt idx="6" formatCode="#,##0">
                  <c:v>6651</c:v>
                </c:pt>
                <c:pt idx="7" formatCode="#,##0">
                  <c:v>7800</c:v>
                </c:pt>
                <c:pt idx="8" formatCode="#,##0">
                  <c:v>6134</c:v>
                </c:pt>
                <c:pt idx="9" formatCode="#,##0">
                  <c:v>4639</c:v>
                </c:pt>
                <c:pt idx="10" formatCode="#,##0">
                  <c:v>2913</c:v>
                </c:pt>
                <c:pt idx="11" formatCode="#,##0">
                  <c:v>1955</c:v>
                </c:pt>
                <c:pt idx="12" formatCode="#,##0">
                  <c:v>1272</c:v>
                </c:pt>
                <c:pt idx="13">
                  <c:v>693</c:v>
                </c:pt>
                <c:pt idx="14">
                  <c:v>466</c:v>
                </c:pt>
                <c:pt idx="15">
                  <c:v>270</c:v>
                </c:pt>
                <c:pt idx="16">
                  <c:v>197</c:v>
                </c:pt>
                <c:pt idx="1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46-478D-8003-365820B9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056447"/>
        <c:axId val="504055487"/>
      </c:barChart>
      <c:catAx>
        <c:axId val="5040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5487"/>
        <c:crosses val="autoZero"/>
        <c:auto val="1"/>
        <c:lblAlgn val="ctr"/>
        <c:lblOffset val="100"/>
        <c:noMultiLvlLbl val="0"/>
      </c:catAx>
      <c:valAx>
        <c:axId val="5040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'KL1'!$C$1</c:f>
              <c:strCache>
                <c:ptCount val="1"/>
                <c:pt idx="0">
                  <c:v>Total Persons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'KL1'!$B$2:$B$19</c:f>
              <c:strCache>
                <c:ptCount val="18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Age not stated</c:v>
                </c:pt>
              </c:strCache>
            </c:strRef>
          </c:cat>
          <c:val>
            <c:numRef>
              <c:f>'KL1'!$C$2:$C$19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530</c:v>
                </c:pt>
                <c:pt idx="3" formatCode="#,##0">
                  <c:v>2311</c:v>
                </c:pt>
                <c:pt idx="4" formatCode="#,##0">
                  <c:v>7511</c:v>
                </c:pt>
                <c:pt idx="5" formatCode="#,##0">
                  <c:v>14684</c:v>
                </c:pt>
                <c:pt idx="6" formatCode="#,##0">
                  <c:v>22892</c:v>
                </c:pt>
                <c:pt idx="7" formatCode="#,##0">
                  <c:v>29976</c:v>
                </c:pt>
                <c:pt idx="8" formatCode="#,##0">
                  <c:v>26831</c:v>
                </c:pt>
                <c:pt idx="9" formatCode="#,##0">
                  <c:v>21249</c:v>
                </c:pt>
                <c:pt idx="10" formatCode="#,##0">
                  <c:v>14296</c:v>
                </c:pt>
                <c:pt idx="11" formatCode="#,##0">
                  <c:v>9835</c:v>
                </c:pt>
                <c:pt idx="12" formatCode="#,##0">
                  <c:v>5596</c:v>
                </c:pt>
                <c:pt idx="13" formatCode="#,##0">
                  <c:v>2913</c:v>
                </c:pt>
                <c:pt idx="14" formatCode="#,##0">
                  <c:v>1593</c:v>
                </c:pt>
                <c:pt idx="15">
                  <c:v>795</c:v>
                </c:pt>
                <c:pt idx="16">
                  <c:v>611</c:v>
                </c:pt>
                <c:pt idx="1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F-4B0E-A393-72CC5615F82E}"/>
            </c:ext>
          </c:extLst>
        </c:ser>
        <c:ser>
          <c:idx val="1"/>
          <c:order val="1"/>
          <c:tx>
            <c:strRef>
              <c:f>'KL1'!$L$1</c:f>
              <c:strCache>
                <c:ptCount val="1"/>
                <c:pt idx="0">
                  <c:v>Predicted Total person on illiteracy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'KL1'!$L$2:$L$19</c:f>
              <c:numCache>
                <c:formatCode>General</c:formatCode>
                <c:ptCount val="18"/>
                <c:pt idx="0">
                  <c:v>-1408.02</c:v>
                </c:pt>
                <c:pt idx="1">
                  <c:v>-1408.02</c:v>
                </c:pt>
                <c:pt idx="2">
                  <c:v>-960.06</c:v>
                </c:pt>
                <c:pt idx="3">
                  <c:v>2548.96</c:v>
                </c:pt>
                <c:pt idx="4">
                  <c:v>7961.8099999999995</c:v>
                </c:pt>
                <c:pt idx="5">
                  <c:v>11358.839999999998</c:v>
                </c:pt>
                <c:pt idx="6">
                  <c:v>14382.57</c:v>
                </c:pt>
                <c:pt idx="7">
                  <c:v>21064.639999999999</c:v>
                </c:pt>
                <c:pt idx="8">
                  <c:v>22669.829999999998</c:v>
                </c:pt>
                <c:pt idx="9">
                  <c:v>25282.929999999997</c:v>
                </c:pt>
                <c:pt idx="10">
                  <c:v>20131.39</c:v>
                </c:pt>
                <c:pt idx="11">
                  <c:v>16771.689999999999</c:v>
                </c:pt>
                <c:pt idx="12">
                  <c:v>10238.939999999999</c:v>
                </c:pt>
                <c:pt idx="13">
                  <c:v>7327.1999999999989</c:v>
                </c:pt>
                <c:pt idx="14">
                  <c:v>4490.119999999999</c:v>
                </c:pt>
                <c:pt idx="15">
                  <c:v>1317.0699999999997</c:v>
                </c:pt>
                <c:pt idx="16">
                  <c:v>1317.0699999999997</c:v>
                </c:pt>
                <c:pt idx="17">
                  <c:v>-1333.36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F-4B0E-A393-72CC5615F82E}"/>
            </c:ext>
          </c:extLst>
        </c:ser>
        <c:ser>
          <c:idx val="2"/>
          <c:order val="2"/>
          <c:tx>
            <c:strRef>
              <c:f>'KL1'!$M$1</c:f>
              <c:strCache>
                <c:ptCount val="1"/>
                <c:pt idx="0">
                  <c:v>Predicted Total person on literacy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'KL1'!$M$2:$M$19</c:f>
              <c:numCache>
                <c:formatCode>0.00</c:formatCode>
                <c:ptCount val="18"/>
                <c:pt idx="0">
                  <c:v>86.705299999999994</c:v>
                </c:pt>
                <c:pt idx="1">
                  <c:v>86.705299999999994</c:v>
                </c:pt>
                <c:pt idx="2">
                  <c:v>616.10648000000003</c:v>
                </c:pt>
                <c:pt idx="3">
                  <c:v>2340.2373500000003</c:v>
                </c:pt>
                <c:pt idx="4">
                  <c:v>7506.4979000000003</c:v>
                </c:pt>
                <c:pt idx="5">
                  <c:v>14744.372720000001</c:v>
                </c:pt>
                <c:pt idx="6">
                  <c:v>23050.247990000003</c:v>
                </c:pt>
                <c:pt idx="7">
                  <c:v>30107.227040000005</c:v>
                </c:pt>
                <c:pt idx="8">
                  <c:v>26849.059160000004</c:v>
                </c:pt>
                <c:pt idx="9">
                  <c:v>21072.658640000001</c:v>
                </c:pt>
                <c:pt idx="10">
                  <c:v>14107.66049</c:v>
                </c:pt>
                <c:pt idx="11">
                  <c:v>9640.45478</c:v>
                </c:pt>
                <c:pt idx="12">
                  <c:v>5487.0061400000004</c:v>
                </c:pt>
                <c:pt idx="13">
                  <c:v>2824.6700900000005</c:v>
                </c:pt>
                <c:pt idx="14">
                  <c:v>1553.2896500000002</c:v>
                </c:pt>
                <c:pt idx="15">
                  <c:v>824.59652000000006</c:v>
                </c:pt>
                <c:pt idx="16">
                  <c:v>636.54668000000004</c:v>
                </c:pt>
                <c:pt idx="17">
                  <c:v>237.96278000000001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F-4B0E-A393-72CC5615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89263"/>
        <c:axId val="623392623"/>
      </c:lineChart>
      <c:catAx>
        <c:axId val="6233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2623"/>
        <c:crosses val="autoZero"/>
        <c:auto val="1"/>
        <c:lblAlgn val="ctr"/>
        <c:lblOffset val="100"/>
        <c:noMultiLvlLbl val="0"/>
      </c:catAx>
      <c:valAx>
        <c:axId val="6233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60960</xdr:rowOff>
    </xdr:from>
    <xdr:to>
      <xdr:col>9</xdr:col>
      <xdr:colOff>228600</xdr:colOff>
      <xdr:row>46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4766EC-04B2-93C8-E60E-056AB55BE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19</xdr:row>
      <xdr:rowOff>121920</xdr:rowOff>
    </xdr:from>
    <xdr:to>
      <xdr:col>12</xdr:col>
      <xdr:colOff>1927860</xdr:colOff>
      <xdr:row>43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4FC58C-3A99-4E96-C321-BF09E6C46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</xdr:rowOff>
    </xdr:from>
    <xdr:to>
      <xdr:col>9</xdr:col>
      <xdr:colOff>662940</xdr:colOff>
      <xdr:row>46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DE91A1-9399-C114-B7C5-9716A499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20</xdr:row>
      <xdr:rowOff>22860</xdr:rowOff>
    </xdr:from>
    <xdr:to>
      <xdr:col>13</xdr:col>
      <xdr:colOff>533400</xdr:colOff>
      <xdr:row>43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3F3888-D72D-1F63-10D0-E3B9E949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9</xdr:col>
      <xdr:colOff>533400</xdr:colOff>
      <xdr:row>43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27FD9-4497-4780-5C35-3D4F3725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21</xdr:row>
      <xdr:rowOff>15240</xdr:rowOff>
    </xdr:from>
    <xdr:to>
      <xdr:col>13</xdr:col>
      <xdr:colOff>83820</xdr:colOff>
      <xdr:row>43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037F3-656C-DAD4-E575-78C266B1A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19</xdr:row>
      <xdr:rowOff>129540</xdr:rowOff>
    </xdr:from>
    <xdr:to>
      <xdr:col>9</xdr:col>
      <xdr:colOff>335280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9EB66-BD44-84E2-E37A-1E690667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20</xdr:row>
      <xdr:rowOff>15240</xdr:rowOff>
    </xdr:from>
    <xdr:to>
      <xdr:col>12</xdr:col>
      <xdr:colOff>2072640</xdr:colOff>
      <xdr:row>45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58959-D7FA-0545-87FA-AA915F3EF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workbookViewId="0">
      <selection activeCell="B1" sqref="B1"/>
    </sheetView>
  </sheetViews>
  <sheetFormatPr defaultRowHeight="14.4" x14ac:dyDescent="0.3"/>
  <cols>
    <col min="1" max="1" width="16.21875" bestFit="1" customWidth="1"/>
    <col min="2" max="2" width="25.44140625" bestFit="1" customWidth="1"/>
    <col min="3" max="3" width="10.21875" bestFit="1" customWidth="1"/>
    <col min="4" max="4" width="12" customWidth="1"/>
    <col min="5" max="5" width="13.5546875" customWidth="1"/>
    <col min="6" max="6" width="12.88671875" customWidth="1"/>
    <col min="7" max="7" width="13.88671875" customWidth="1"/>
    <col min="28" max="28" width="12.332031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5" t="s">
        <v>3</v>
      </c>
      <c r="E1" s="25"/>
      <c r="F1" s="25"/>
      <c r="G1" s="25" t="s">
        <v>4</v>
      </c>
      <c r="H1" s="25"/>
      <c r="I1" s="25"/>
      <c r="J1" s="25" t="s">
        <v>5</v>
      </c>
      <c r="K1" s="25"/>
      <c r="L1" s="25"/>
    </row>
    <row r="2" spans="1:12" x14ac:dyDescent="0.3">
      <c r="A2" s="2"/>
      <c r="B2" s="2"/>
      <c r="C2" s="2"/>
      <c r="D2" s="25" t="s">
        <v>6</v>
      </c>
      <c r="E2" s="25"/>
      <c r="F2" s="25"/>
      <c r="G2" s="1"/>
      <c r="H2" s="1"/>
      <c r="I2" s="1"/>
      <c r="J2" s="1"/>
      <c r="K2" s="1"/>
      <c r="L2" s="1"/>
    </row>
    <row r="3" spans="1:12" x14ac:dyDescent="0.3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2"/>
      <c r="B4" s="1"/>
      <c r="C4" s="2"/>
      <c r="D4" s="2" t="s">
        <v>7</v>
      </c>
      <c r="E4" s="2" t="s">
        <v>8</v>
      </c>
      <c r="F4" s="2" t="s">
        <v>9</v>
      </c>
      <c r="G4" s="2" t="s">
        <v>7</v>
      </c>
      <c r="H4" s="2" t="s">
        <v>8</v>
      </c>
      <c r="I4" s="2" t="s">
        <v>9</v>
      </c>
      <c r="J4" s="2" t="s">
        <v>7</v>
      </c>
      <c r="K4" s="2" t="s">
        <v>8</v>
      </c>
      <c r="L4" s="2" t="s">
        <v>9</v>
      </c>
    </row>
    <row r="5" spans="1:12" x14ac:dyDescent="0.3">
      <c r="A5" s="5" t="s">
        <v>10</v>
      </c>
      <c r="B5" s="5" t="s">
        <v>11</v>
      </c>
      <c r="C5" s="4" t="s">
        <v>12</v>
      </c>
      <c r="D5" s="6">
        <v>220864</v>
      </c>
      <c r="E5" s="5">
        <v>176323</v>
      </c>
      <c r="F5" s="5">
        <v>44541</v>
      </c>
      <c r="G5" s="5">
        <v>46614</v>
      </c>
      <c r="H5" s="5">
        <v>31147</v>
      </c>
      <c r="I5" s="5">
        <v>15467</v>
      </c>
      <c r="J5" s="5">
        <v>174250</v>
      </c>
      <c r="K5" s="5">
        <v>145176</v>
      </c>
      <c r="L5" s="5">
        <v>29074</v>
      </c>
    </row>
    <row r="6" spans="1:12" x14ac:dyDescent="0.3">
      <c r="A6" s="5" t="s">
        <v>10</v>
      </c>
      <c r="B6" s="5" t="s">
        <v>11</v>
      </c>
      <c r="C6" s="4" t="s">
        <v>13</v>
      </c>
      <c r="D6" s="6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 x14ac:dyDescent="0.3">
      <c r="A7" s="5" t="s">
        <v>10</v>
      </c>
      <c r="B7" s="5" t="s">
        <v>11</v>
      </c>
      <c r="C7" s="4" t="s">
        <v>14</v>
      </c>
      <c r="D7" s="6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pans="1:12" x14ac:dyDescent="0.3">
      <c r="A8" s="5" t="s">
        <v>10</v>
      </c>
      <c r="B8" s="5" t="s">
        <v>11</v>
      </c>
      <c r="C8" s="4" t="s">
        <v>15</v>
      </c>
      <c r="D8" s="6">
        <v>1953</v>
      </c>
      <c r="E8" s="5">
        <v>960</v>
      </c>
      <c r="F8" s="5">
        <v>993</v>
      </c>
      <c r="G8" s="5">
        <v>613</v>
      </c>
      <c r="H8" s="5">
        <v>259</v>
      </c>
      <c r="I8" s="5">
        <v>354</v>
      </c>
      <c r="J8" s="5">
        <v>1340</v>
      </c>
      <c r="K8" s="5">
        <v>701</v>
      </c>
      <c r="L8" s="5">
        <v>639</v>
      </c>
    </row>
    <row r="9" spans="1:12" x14ac:dyDescent="0.3">
      <c r="A9" s="5" t="s">
        <v>10</v>
      </c>
      <c r="B9" s="5" t="s">
        <v>11</v>
      </c>
      <c r="C9" s="4" t="s">
        <v>16</v>
      </c>
      <c r="D9" s="6">
        <v>9836</v>
      </c>
      <c r="E9" s="5">
        <v>5541</v>
      </c>
      <c r="F9" s="5">
        <v>4295</v>
      </c>
      <c r="G9" s="5">
        <v>2331</v>
      </c>
      <c r="H9" s="5">
        <v>1170</v>
      </c>
      <c r="I9" s="5">
        <v>1161</v>
      </c>
      <c r="J9" s="5">
        <v>7505</v>
      </c>
      <c r="K9" s="5">
        <v>4371</v>
      </c>
      <c r="L9" s="5">
        <v>3134</v>
      </c>
    </row>
    <row r="10" spans="1:12" x14ac:dyDescent="0.3">
      <c r="A10" s="5" t="s">
        <v>10</v>
      </c>
      <c r="B10" s="5" t="s">
        <v>11</v>
      </c>
      <c r="C10" s="4" t="s">
        <v>17</v>
      </c>
      <c r="D10" s="6">
        <v>23338</v>
      </c>
      <c r="E10" s="5">
        <v>15189</v>
      </c>
      <c r="F10" s="5">
        <v>8149</v>
      </c>
      <c r="G10" s="5">
        <v>4850</v>
      </c>
      <c r="H10" s="5">
        <v>2711</v>
      </c>
      <c r="I10" s="5">
        <v>2139</v>
      </c>
      <c r="J10" s="5">
        <v>18488</v>
      </c>
      <c r="K10" s="5">
        <v>12478</v>
      </c>
      <c r="L10" s="5">
        <v>6010</v>
      </c>
    </row>
    <row r="11" spans="1:12" x14ac:dyDescent="0.3">
      <c r="A11" s="5" t="s">
        <v>10</v>
      </c>
      <c r="B11" s="5" t="s">
        <v>11</v>
      </c>
      <c r="C11" s="4" t="s">
        <v>18</v>
      </c>
      <c r="D11" s="6">
        <v>34233</v>
      </c>
      <c r="E11" s="5">
        <v>26314</v>
      </c>
      <c r="F11" s="5">
        <v>7919</v>
      </c>
      <c r="G11" s="5">
        <v>7074</v>
      </c>
      <c r="H11" s="5">
        <v>4816</v>
      </c>
      <c r="I11" s="5">
        <v>2258</v>
      </c>
      <c r="J11" s="5">
        <v>27159</v>
      </c>
      <c r="K11" s="5">
        <v>21498</v>
      </c>
      <c r="L11" s="5">
        <v>5661</v>
      </c>
    </row>
    <row r="12" spans="1:12" x14ac:dyDescent="0.3">
      <c r="A12" s="5" t="s">
        <v>10</v>
      </c>
      <c r="B12" s="5" t="s">
        <v>11</v>
      </c>
      <c r="C12" s="4" t="s">
        <v>19</v>
      </c>
      <c r="D12" s="6">
        <v>34276</v>
      </c>
      <c r="E12" s="5">
        <v>28488</v>
      </c>
      <c r="F12" s="5">
        <v>5788</v>
      </c>
      <c r="G12" s="5">
        <v>6547</v>
      </c>
      <c r="H12" s="5">
        <v>4687</v>
      </c>
      <c r="I12" s="5">
        <v>1860</v>
      </c>
      <c r="J12" s="5">
        <v>27729</v>
      </c>
      <c r="K12" s="5">
        <v>23801</v>
      </c>
      <c r="L12" s="5">
        <v>3928</v>
      </c>
    </row>
    <row r="13" spans="1:12" x14ac:dyDescent="0.3">
      <c r="A13" s="5" t="s">
        <v>10</v>
      </c>
      <c r="B13" s="5" t="s">
        <v>11</v>
      </c>
      <c r="C13" s="4" t="s">
        <v>20</v>
      </c>
      <c r="D13" s="6">
        <v>34449</v>
      </c>
      <c r="E13" s="5">
        <v>29268</v>
      </c>
      <c r="F13" s="5">
        <v>5181</v>
      </c>
      <c r="G13" s="5">
        <v>6788</v>
      </c>
      <c r="H13" s="5">
        <v>4844</v>
      </c>
      <c r="I13" s="5">
        <v>1944</v>
      </c>
      <c r="J13" s="5">
        <v>27661</v>
      </c>
      <c r="K13" s="5">
        <v>24424</v>
      </c>
      <c r="L13" s="5">
        <v>3237</v>
      </c>
    </row>
    <row r="14" spans="1:12" x14ac:dyDescent="0.3">
      <c r="A14" s="5" t="s">
        <v>10</v>
      </c>
      <c r="B14" s="5" t="s">
        <v>11</v>
      </c>
      <c r="C14" s="4" t="s">
        <v>21</v>
      </c>
      <c r="D14" s="6">
        <v>27513</v>
      </c>
      <c r="E14" s="5">
        <v>23482</v>
      </c>
      <c r="F14" s="5">
        <v>4031</v>
      </c>
      <c r="G14" s="5">
        <v>5681</v>
      </c>
      <c r="H14" s="5">
        <v>3983</v>
      </c>
      <c r="I14" s="5">
        <v>1698</v>
      </c>
      <c r="J14" s="5">
        <v>21832</v>
      </c>
      <c r="K14" s="5">
        <v>19499</v>
      </c>
      <c r="L14" s="5">
        <v>2333</v>
      </c>
    </row>
    <row r="15" spans="1:12" x14ac:dyDescent="0.3">
      <c r="A15" s="5" t="s">
        <v>10</v>
      </c>
      <c r="B15" s="5" t="s">
        <v>11</v>
      </c>
      <c r="C15" s="4" t="s">
        <v>22</v>
      </c>
      <c r="D15" s="6">
        <v>20490</v>
      </c>
      <c r="E15" s="5">
        <v>17450</v>
      </c>
      <c r="F15" s="5">
        <v>3040</v>
      </c>
      <c r="G15" s="5">
        <v>4516</v>
      </c>
      <c r="H15" s="5">
        <v>3125</v>
      </c>
      <c r="I15" s="5">
        <v>1391</v>
      </c>
      <c r="J15" s="5">
        <v>15974</v>
      </c>
      <c r="K15" s="5">
        <v>14325</v>
      </c>
      <c r="L15" s="5">
        <v>1649</v>
      </c>
    </row>
    <row r="16" spans="1:12" x14ac:dyDescent="0.3">
      <c r="A16" s="5" t="s">
        <v>10</v>
      </c>
      <c r="B16" s="5" t="s">
        <v>11</v>
      </c>
      <c r="C16" s="4" t="s">
        <v>23</v>
      </c>
      <c r="D16" s="6">
        <v>14074</v>
      </c>
      <c r="E16" s="5">
        <v>12022</v>
      </c>
      <c r="F16" s="5">
        <v>2052</v>
      </c>
      <c r="G16" s="5">
        <v>3170</v>
      </c>
      <c r="H16" s="5">
        <v>2186</v>
      </c>
      <c r="I16" s="5">
        <v>984</v>
      </c>
      <c r="J16" s="5">
        <v>10904</v>
      </c>
      <c r="K16" s="5">
        <v>9836</v>
      </c>
      <c r="L16" s="5">
        <v>1068</v>
      </c>
    </row>
    <row r="17" spans="1:12" x14ac:dyDescent="0.3">
      <c r="A17" s="5" t="s">
        <v>10</v>
      </c>
      <c r="B17" s="5" t="s">
        <v>11</v>
      </c>
      <c r="C17" s="4" t="s">
        <v>24</v>
      </c>
      <c r="D17" s="6">
        <v>9196</v>
      </c>
      <c r="E17" s="5">
        <v>7910</v>
      </c>
      <c r="F17" s="5">
        <v>1286</v>
      </c>
      <c r="G17" s="5">
        <v>1878</v>
      </c>
      <c r="H17" s="5">
        <v>1274</v>
      </c>
      <c r="I17" s="5">
        <v>604</v>
      </c>
      <c r="J17" s="5">
        <v>7318</v>
      </c>
      <c r="K17" s="5">
        <v>6636</v>
      </c>
      <c r="L17" s="5">
        <v>682</v>
      </c>
    </row>
    <row r="18" spans="1:12" x14ac:dyDescent="0.3">
      <c r="A18" s="5" t="s">
        <v>10</v>
      </c>
      <c r="B18" s="5" t="s">
        <v>11</v>
      </c>
      <c r="C18" s="4" t="s">
        <v>25</v>
      </c>
      <c r="D18" s="6">
        <v>5379</v>
      </c>
      <c r="E18" s="5">
        <v>4591</v>
      </c>
      <c r="F18" s="5">
        <v>788</v>
      </c>
      <c r="G18" s="5">
        <v>1439</v>
      </c>
      <c r="H18" s="5">
        <v>980</v>
      </c>
      <c r="I18" s="5">
        <v>459</v>
      </c>
      <c r="J18" s="5">
        <v>3940</v>
      </c>
      <c r="K18" s="5">
        <v>3611</v>
      </c>
      <c r="L18" s="5">
        <v>329</v>
      </c>
    </row>
    <row r="19" spans="1:12" x14ac:dyDescent="0.3">
      <c r="A19" s="5" t="s">
        <v>10</v>
      </c>
      <c r="B19" s="5" t="s">
        <v>11</v>
      </c>
      <c r="C19" s="4" t="s">
        <v>26</v>
      </c>
      <c r="D19" s="6">
        <v>2828</v>
      </c>
      <c r="E19" s="5">
        <v>2445</v>
      </c>
      <c r="F19" s="5">
        <v>383</v>
      </c>
      <c r="G19" s="5">
        <v>740</v>
      </c>
      <c r="H19" s="5">
        <v>501</v>
      </c>
      <c r="I19" s="5">
        <v>239</v>
      </c>
      <c r="J19" s="5">
        <v>2088</v>
      </c>
      <c r="K19" s="5">
        <v>1944</v>
      </c>
      <c r="L19" s="5">
        <v>144</v>
      </c>
    </row>
    <row r="20" spans="1:12" x14ac:dyDescent="0.3">
      <c r="A20" s="5" t="s">
        <v>10</v>
      </c>
      <c r="B20" s="5" t="s">
        <v>11</v>
      </c>
      <c r="C20" s="4" t="s">
        <v>27</v>
      </c>
      <c r="D20" s="6">
        <v>1454</v>
      </c>
      <c r="E20" s="5">
        <v>1211</v>
      </c>
      <c r="F20" s="5">
        <v>243</v>
      </c>
      <c r="G20" s="5">
        <v>457</v>
      </c>
      <c r="H20" s="5">
        <v>292</v>
      </c>
      <c r="I20" s="5">
        <v>165</v>
      </c>
      <c r="J20" s="5">
        <v>997</v>
      </c>
      <c r="K20" s="5">
        <v>919</v>
      </c>
      <c r="L20" s="5">
        <v>78</v>
      </c>
    </row>
    <row r="21" spans="1:12" x14ac:dyDescent="0.3">
      <c r="A21" s="5" t="s">
        <v>10</v>
      </c>
      <c r="B21" s="5" t="s">
        <v>11</v>
      </c>
      <c r="C21" s="4" t="s">
        <v>28</v>
      </c>
      <c r="D21" s="6">
        <v>561</v>
      </c>
      <c r="E21" s="5">
        <v>467</v>
      </c>
      <c r="F21" s="5">
        <v>94</v>
      </c>
      <c r="G21" s="5">
        <v>175</v>
      </c>
      <c r="H21" s="5">
        <v>123</v>
      </c>
      <c r="I21" s="5">
        <v>52</v>
      </c>
      <c r="J21" s="5">
        <v>386</v>
      </c>
      <c r="K21" s="5">
        <v>344</v>
      </c>
      <c r="L21" s="5">
        <v>42</v>
      </c>
    </row>
    <row r="22" spans="1:12" x14ac:dyDescent="0.3">
      <c r="A22" s="5" t="s">
        <v>10</v>
      </c>
      <c r="B22" s="5" t="s">
        <v>11</v>
      </c>
      <c r="C22" s="4" t="s">
        <v>29</v>
      </c>
      <c r="D22" s="6">
        <v>978</v>
      </c>
      <c r="E22" s="5">
        <v>753</v>
      </c>
      <c r="F22" s="5">
        <v>225</v>
      </c>
      <c r="G22" s="5">
        <v>289</v>
      </c>
      <c r="H22" s="5">
        <v>166</v>
      </c>
      <c r="I22" s="5">
        <v>123</v>
      </c>
      <c r="J22" s="5">
        <v>689</v>
      </c>
      <c r="K22" s="5">
        <v>587</v>
      </c>
      <c r="L22" s="5">
        <v>102</v>
      </c>
    </row>
    <row r="23" spans="1:12" x14ac:dyDescent="0.3">
      <c r="A23" s="5" t="s">
        <v>10</v>
      </c>
      <c r="B23" s="5" t="s">
        <v>11</v>
      </c>
      <c r="C23" s="4" t="s">
        <v>30</v>
      </c>
      <c r="D23" s="6">
        <v>306</v>
      </c>
      <c r="E23" s="5">
        <v>232</v>
      </c>
      <c r="F23" s="5">
        <v>74</v>
      </c>
      <c r="G23" s="5">
        <v>66</v>
      </c>
      <c r="H23" s="5">
        <v>30</v>
      </c>
      <c r="I23" s="5">
        <v>36</v>
      </c>
      <c r="J23" s="5">
        <v>240</v>
      </c>
      <c r="K23" s="5">
        <v>202</v>
      </c>
      <c r="L23" s="5">
        <v>38</v>
      </c>
    </row>
    <row r="24" spans="1:12" x14ac:dyDescent="0.3">
      <c r="A24" s="5" t="s">
        <v>10</v>
      </c>
      <c r="B24" s="5" t="s">
        <v>31</v>
      </c>
      <c r="C24" s="4" t="s">
        <v>12</v>
      </c>
      <c r="D24" s="6">
        <v>128744</v>
      </c>
      <c r="E24" s="5">
        <v>107498</v>
      </c>
      <c r="F24" s="5">
        <v>21246</v>
      </c>
      <c r="G24" s="5">
        <v>13030</v>
      </c>
      <c r="H24" s="5">
        <v>9493</v>
      </c>
      <c r="I24" s="5">
        <v>3537</v>
      </c>
      <c r="J24" s="5">
        <v>115714</v>
      </c>
      <c r="K24" s="5">
        <v>98005</v>
      </c>
      <c r="L24" s="5">
        <v>17709</v>
      </c>
    </row>
    <row r="25" spans="1:12" x14ac:dyDescent="0.3">
      <c r="A25" s="5" t="s">
        <v>10</v>
      </c>
      <c r="B25" s="5" t="s">
        <v>31</v>
      </c>
      <c r="C25" s="4" t="s">
        <v>13</v>
      </c>
      <c r="D25" s="6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</row>
    <row r="26" spans="1:12" x14ac:dyDescent="0.3">
      <c r="A26" s="5" t="s">
        <v>10</v>
      </c>
      <c r="B26" s="5" t="s">
        <v>31</v>
      </c>
      <c r="C26" s="4" t="s">
        <v>14</v>
      </c>
      <c r="D26" s="6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1:12" x14ac:dyDescent="0.3">
      <c r="A27" s="5" t="s">
        <v>10</v>
      </c>
      <c r="B27" s="5" t="s">
        <v>31</v>
      </c>
      <c r="C27" s="4" t="s">
        <v>15</v>
      </c>
      <c r="D27" s="6">
        <v>598</v>
      </c>
      <c r="E27" s="5">
        <v>323</v>
      </c>
      <c r="F27" s="5">
        <v>275</v>
      </c>
      <c r="G27" s="5">
        <v>126</v>
      </c>
      <c r="H27" s="5">
        <v>54</v>
      </c>
      <c r="I27" s="5">
        <v>72</v>
      </c>
      <c r="J27" s="5">
        <v>472</v>
      </c>
      <c r="K27" s="5">
        <v>269</v>
      </c>
      <c r="L27" s="5">
        <v>203</v>
      </c>
    </row>
    <row r="28" spans="1:12" x14ac:dyDescent="0.3">
      <c r="A28" s="5" t="s">
        <v>10</v>
      </c>
      <c r="B28" s="5" t="s">
        <v>31</v>
      </c>
      <c r="C28" s="4" t="s">
        <v>16</v>
      </c>
      <c r="D28" s="6">
        <v>3043</v>
      </c>
      <c r="E28" s="5">
        <v>1908</v>
      </c>
      <c r="F28" s="5">
        <v>1135</v>
      </c>
      <c r="G28" s="5">
        <v>493</v>
      </c>
      <c r="H28" s="5">
        <v>257</v>
      </c>
      <c r="I28" s="5">
        <v>236</v>
      </c>
      <c r="J28" s="5">
        <v>2550</v>
      </c>
      <c r="K28" s="5">
        <v>1651</v>
      </c>
      <c r="L28" s="5">
        <v>899</v>
      </c>
    </row>
    <row r="29" spans="1:12" x14ac:dyDescent="0.3">
      <c r="A29" s="5" t="s">
        <v>10</v>
      </c>
      <c r="B29" s="5" t="s">
        <v>31</v>
      </c>
      <c r="C29" s="4" t="s">
        <v>17</v>
      </c>
      <c r="D29" s="6">
        <v>8088</v>
      </c>
      <c r="E29" s="5">
        <v>5938</v>
      </c>
      <c r="F29" s="5">
        <v>2150</v>
      </c>
      <c r="G29" s="5">
        <v>974</v>
      </c>
      <c r="H29" s="5">
        <v>660</v>
      </c>
      <c r="I29" s="5">
        <v>314</v>
      </c>
      <c r="J29" s="5">
        <v>7114</v>
      </c>
      <c r="K29" s="5">
        <v>5278</v>
      </c>
      <c r="L29" s="5">
        <v>1836</v>
      </c>
    </row>
    <row r="30" spans="1:12" x14ac:dyDescent="0.3">
      <c r="A30" s="5" t="s">
        <v>10</v>
      </c>
      <c r="B30" s="5" t="s">
        <v>31</v>
      </c>
      <c r="C30" s="4" t="s">
        <v>18</v>
      </c>
      <c r="D30" s="6">
        <v>16404</v>
      </c>
      <c r="E30" s="5">
        <v>12949</v>
      </c>
      <c r="F30" s="5">
        <v>3455</v>
      </c>
      <c r="G30" s="5">
        <v>1814</v>
      </c>
      <c r="H30" s="5">
        <v>1420</v>
      </c>
      <c r="I30" s="5">
        <v>394</v>
      </c>
      <c r="J30" s="5">
        <v>14590</v>
      </c>
      <c r="K30" s="5">
        <v>11529</v>
      </c>
      <c r="L30" s="5">
        <v>3061</v>
      </c>
    </row>
    <row r="31" spans="1:12" x14ac:dyDescent="0.3">
      <c r="A31" s="5" t="s">
        <v>10</v>
      </c>
      <c r="B31" s="5" t="s">
        <v>31</v>
      </c>
      <c r="C31" s="4" t="s">
        <v>19</v>
      </c>
      <c r="D31" s="6">
        <v>19758</v>
      </c>
      <c r="E31" s="5">
        <v>16424</v>
      </c>
      <c r="F31" s="5">
        <v>3334</v>
      </c>
      <c r="G31" s="5">
        <v>1753</v>
      </c>
      <c r="H31" s="5">
        <v>1373</v>
      </c>
      <c r="I31" s="5">
        <v>380</v>
      </c>
      <c r="J31" s="5">
        <v>18005</v>
      </c>
      <c r="K31" s="5">
        <v>15051</v>
      </c>
      <c r="L31" s="5">
        <v>2954</v>
      </c>
    </row>
    <row r="32" spans="1:12" x14ac:dyDescent="0.3">
      <c r="A32" s="5" t="s">
        <v>10</v>
      </c>
      <c r="B32" s="5" t="s">
        <v>31</v>
      </c>
      <c r="C32" s="4" t="s">
        <v>20</v>
      </c>
      <c r="D32" s="6">
        <v>20827</v>
      </c>
      <c r="E32" s="5">
        <v>17829</v>
      </c>
      <c r="F32" s="5">
        <v>2998</v>
      </c>
      <c r="G32" s="5">
        <v>1956</v>
      </c>
      <c r="H32" s="5">
        <v>1469</v>
      </c>
      <c r="I32" s="5">
        <v>487</v>
      </c>
      <c r="J32" s="5">
        <v>18871</v>
      </c>
      <c r="K32" s="5">
        <v>16360</v>
      </c>
      <c r="L32" s="5">
        <v>2511</v>
      </c>
    </row>
    <row r="33" spans="1:12" x14ac:dyDescent="0.3">
      <c r="A33" s="5" t="s">
        <v>10</v>
      </c>
      <c r="B33" s="5" t="s">
        <v>31</v>
      </c>
      <c r="C33" s="4" t="s">
        <v>21</v>
      </c>
      <c r="D33" s="6">
        <v>17647</v>
      </c>
      <c r="E33" s="5">
        <v>15262</v>
      </c>
      <c r="F33" s="5">
        <v>2385</v>
      </c>
      <c r="G33" s="5">
        <v>1723</v>
      </c>
      <c r="H33" s="5">
        <v>1290</v>
      </c>
      <c r="I33" s="5">
        <v>433</v>
      </c>
      <c r="J33" s="5">
        <v>15924</v>
      </c>
      <c r="K33" s="5">
        <v>13972</v>
      </c>
      <c r="L33" s="5">
        <v>1952</v>
      </c>
    </row>
    <row r="34" spans="1:12" x14ac:dyDescent="0.3">
      <c r="A34" s="5" t="s">
        <v>10</v>
      </c>
      <c r="B34" s="5" t="s">
        <v>31</v>
      </c>
      <c r="C34" s="4" t="s">
        <v>22</v>
      </c>
      <c r="D34" s="6">
        <v>14231</v>
      </c>
      <c r="E34" s="5">
        <v>12446</v>
      </c>
      <c r="F34" s="5">
        <v>1785</v>
      </c>
      <c r="G34" s="5">
        <v>1404</v>
      </c>
      <c r="H34" s="5">
        <v>1022</v>
      </c>
      <c r="I34" s="5">
        <v>382</v>
      </c>
      <c r="J34" s="5">
        <v>12827</v>
      </c>
      <c r="K34" s="5">
        <v>11424</v>
      </c>
      <c r="L34" s="5">
        <v>1403</v>
      </c>
    </row>
    <row r="35" spans="1:12" x14ac:dyDescent="0.3">
      <c r="A35" s="5" t="s">
        <v>10</v>
      </c>
      <c r="B35" s="5" t="s">
        <v>31</v>
      </c>
      <c r="C35" s="4" t="s">
        <v>23</v>
      </c>
      <c r="D35" s="6">
        <v>10707</v>
      </c>
      <c r="E35" s="5">
        <v>9250</v>
      </c>
      <c r="F35" s="5">
        <v>1457</v>
      </c>
      <c r="G35" s="5">
        <v>1094</v>
      </c>
      <c r="H35" s="5">
        <v>797</v>
      </c>
      <c r="I35" s="5">
        <v>297</v>
      </c>
      <c r="J35" s="5">
        <v>9613</v>
      </c>
      <c r="K35" s="5">
        <v>8453</v>
      </c>
      <c r="L35" s="5">
        <v>1160</v>
      </c>
    </row>
    <row r="36" spans="1:12" x14ac:dyDescent="0.3">
      <c r="A36" s="5" t="s">
        <v>10</v>
      </c>
      <c r="B36" s="5" t="s">
        <v>31</v>
      </c>
      <c r="C36" s="4" t="s">
        <v>24</v>
      </c>
      <c r="D36" s="6">
        <v>7613</v>
      </c>
      <c r="E36" s="5">
        <v>6628</v>
      </c>
      <c r="F36" s="5">
        <v>985</v>
      </c>
      <c r="G36" s="5">
        <v>585</v>
      </c>
      <c r="H36" s="5">
        <v>405</v>
      </c>
      <c r="I36" s="5">
        <v>180</v>
      </c>
      <c r="J36" s="5">
        <v>7028</v>
      </c>
      <c r="K36" s="5">
        <v>6223</v>
      </c>
      <c r="L36" s="5">
        <v>805</v>
      </c>
    </row>
    <row r="37" spans="1:12" x14ac:dyDescent="0.3">
      <c r="A37" s="5" t="s">
        <v>10</v>
      </c>
      <c r="B37" s="5" t="s">
        <v>31</v>
      </c>
      <c r="C37" s="4" t="s">
        <v>25</v>
      </c>
      <c r="D37" s="6">
        <v>4489</v>
      </c>
      <c r="E37" s="5">
        <v>3911</v>
      </c>
      <c r="F37" s="5">
        <v>578</v>
      </c>
      <c r="G37" s="5">
        <v>504</v>
      </c>
      <c r="H37" s="5">
        <v>345</v>
      </c>
      <c r="I37" s="5">
        <v>159</v>
      </c>
      <c r="J37" s="5">
        <v>3985</v>
      </c>
      <c r="K37" s="5">
        <v>3566</v>
      </c>
      <c r="L37" s="5">
        <v>419</v>
      </c>
    </row>
    <row r="38" spans="1:12" x14ac:dyDescent="0.3">
      <c r="A38" s="5" t="s">
        <v>10</v>
      </c>
      <c r="B38" s="5" t="s">
        <v>31</v>
      </c>
      <c r="C38" s="4" t="s">
        <v>26</v>
      </c>
      <c r="D38" s="6">
        <v>2594</v>
      </c>
      <c r="E38" s="5">
        <v>2285</v>
      </c>
      <c r="F38" s="5">
        <v>309</v>
      </c>
      <c r="G38" s="5">
        <v>266</v>
      </c>
      <c r="H38" s="5">
        <v>178</v>
      </c>
      <c r="I38" s="5">
        <v>88</v>
      </c>
      <c r="J38" s="5">
        <v>2328</v>
      </c>
      <c r="K38" s="5">
        <v>2107</v>
      </c>
      <c r="L38" s="5">
        <v>221</v>
      </c>
    </row>
    <row r="39" spans="1:12" x14ac:dyDescent="0.3">
      <c r="A39" s="5" t="s">
        <v>10</v>
      </c>
      <c r="B39" s="5" t="s">
        <v>31</v>
      </c>
      <c r="C39" s="4" t="s">
        <v>27</v>
      </c>
      <c r="D39" s="6">
        <v>1216</v>
      </c>
      <c r="E39" s="5">
        <v>1058</v>
      </c>
      <c r="F39" s="5">
        <v>158</v>
      </c>
      <c r="G39" s="5">
        <v>148</v>
      </c>
      <c r="H39" s="5">
        <v>103</v>
      </c>
      <c r="I39" s="5">
        <v>45</v>
      </c>
      <c r="J39" s="5">
        <v>1068</v>
      </c>
      <c r="K39" s="5">
        <v>955</v>
      </c>
      <c r="L39" s="5">
        <v>113</v>
      </c>
    </row>
    <row r="40" spans="1:12" x14ac:dyDescent="0.3">
      <c r="A40" s="5" t="s">
        <v>10</v>
      </c>
      <c r="B40" s="5" t="s">
        <v>31</v>
      </c>
      <c r="C40" s="4" t="s">
        <v>28</v>
      </c>
      <c r="D40" s="6">
        <v>558</v>
      </c>
      <c r="E40" s="5">
        <v>479</v>
      </c>
      <c r="F40" s="5">
        <v>79</v>
      </c>
      <c r="G40" s="5">
        <v>71</v>
      </c>
      <c r="H40" s="5">
        <v>46</v>
      </c>
      <c r="I40" s="5">
        <v>25</v>
      </c>
      <c r="J40" s="5">
        <v>487</v>
      </c>
      <c r="K40" s="5">
        <v>433</v>
      </c>
      <c r="L40" s="5">
        <v>54</v>
      </c>
    </row>
    <row r="41" spans="1:12" x14ac:dyDescent="0.3">
      <c r="A41" s="5" t="s">
        <v>10</v>
      </c>
      <c r="B41" s="5" t="s">
        <v>31</v>
      </c>
      <c r="C41" s="4" t="s">
        <v>29</v>
      </c>
      <c r="D41" s="6">
        <v>773</v>
      </c>
      <c r="E41" s="5">
        <v>643</v>
      </c>
      <c r="F41" s="5">
        <v>130</v>
      </c>
      <c r="G41" s="5">
        <v>96</v>
      </c>
      <c r="H41" s="5">
        <v>55</v>
      </c>
      <c r="I41" s="5">
        <v>41</v>
      </c>
      <c r="J41" s="5">
        <v>677</v>
      </c>
      <c r="K41" s="5">
        <v>588</v>
      </c>
      <c r="L41" s="5">
        <v>89</v>
      </c>
    </row>
    <row r="42" spans="1:12" x14ac:dyDescent="0.3">
      <c r="A42" s="5" t="s">
        <v>10</v>
      </c>
      <c r="B42" s="5" t="s">
        <v>31</v>
      </c>
      <c r="C42" s="4" t="s">
        <v>30</v>
      </c>
      <c r="D42" s="6">
        <v>198</v>
      </c>
      <c r="E42" s="5">
        <v>165</v>
      </c>
      <c r="F42" s="5">
        <v>33</v>
      </c>
      <c r="G42" s="5">
        <v>23</v>
      </c>
      <c r="H42" s="5">
        <v>19</v>
      </c>
      <c r="I42" s="5">
        <v>4</v>
      </c>
      <c r="J42" s="5">
        <v>175</v>
      </c>
      <c r="K42" s="5">
        <v>146</v>
      </c>
      <c r="L42" s="5">
        <v>29</v>
      </c>
    </row>
    <row r="43" spans="1:12" x14ac:dyDescent="0.3">
      <c r="A43" s="5" t="s">
        <v>10</v>
      </c>
      <c r="B43" s="5" t="s">
        <v>32</v>
      </c>
      <c r="C43" s="4" t="s">
        <v>12</v>
      </c>
      <c r="D43" s="6">
        <v>95590</v>
      </c>
      <c r="E43" s="5">
        <v>83257</v>
      </c>
      <c r="F43" s="5">
        <v>12333</v>
      </c>
      <c r="G43" s="5">
        <v>33695</v>
      </c>
      <c r="H43" s="5">
        <v>25031</v>
      </c>
      <c r="I43" s="5">
        <v>8664</v>
      </c>
      <c r="J43" s="5">
        <v>61895</v>
      </c>
      <c r="K43" s="5">
        <v>58226</v>
      </c>
      <c r="L43" s="5">
        <v>3669</v>
      </c>
    </row>
    <row r="44" spans="1:12" x14ac:dyDescent="0.3">
      <c r="A44" s="5" t="s">
        <v>10</v>
      </c>
      <c r="B44" s="5" t="s">
        <v>32</v>
      </c>
      <c r="C44" s="4" t="s">
        <v>13</v>
      </c>
      <c r="D44" s="6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</row>
    <row r="45" spans="1:12" x14ac:dyDescent="0.3">
      <c r="A45" s="5" t="s">
        <v>10</v>
      </c>
      <c r="B45" s="5" t="s">
        <v>32</v>
      </c>
      <c r="C45" s="4" t="s">
        <v>14</v>
      </c>
      <c r="D45" s="6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</row>
    <row r="46" spans="1:12" x14ac:dyDescent="0.3">
      <c r="A46" s="5" t="s">
        <v>10</v>
      </c>
      <c r="B46" s="5" t="s">
        <v>32</v>
      </c>
      <c r="C46" s="4" t="s">
        <v>15</v>
      </c>
      <c r="D46" s="6">
        <v>1379</v>
      </c>
      <c r="E46" s="5">
        <v>858</v>
      </c>
      <c r="F46" s="5">
        <v>521</v>
      </c>
      <c r="G46" s="5">
        <v>929</v>
      </c>
      <c r="H46" s="5">
        <v>501</v>
      </c>
      <c r="I46" s="5">
        <v>428</v>
      </c>
      <c r="J46" s="5">
        <v>450</v>
      </c>
      <c r="K46" s="5">
        <v>357</v>
      </c>
      <c r="L46" s="5">
        <v>93</v>
      </c>
    </row>
    <row r="47" spans="1:12" x14ac:dyDescent="0.3">
      <c r="A47" s="5" t="s">
        <v>10</v>
      </c>
      <c r="B47" s="5" t="s">
        <v>32</v>
      </c>
      <c r="C47" s="4" t="s">
        <v>16</v>
      </c>
      <c r="D47" s="6">
        <v>6385</v>
      </c>
      <c r="E47" s="5">
        <v>4829</v>
      </c>
      <c r="F47" s="5">
        <v>1556</v>
      </c>
      <c r="G47" s="5">
        <v>2900</v>
      </c>
      <c r="H47" s="5">
        <v>1730</v>
      </c>
      <c r="I47" s="5">
        <v>1170</v>
      </c>
      <c r="J47" s="5">
        <v>3485</v>
      </c>
      <c r="K47" s="5">
        <v>3099</v>
      </c>
      <c r="L47" s="5">
        <v>386</v>
      </c>
    </row>
    <row r="48" spans="1:12" x14ac:dyDescent="0.3">
      <c r="A48" s="5" t="s">
        <v>10</v>
      </c>
      <c r="B48" s="5" t="s">
        <v>32</v>
      </c>
      <c r="C48" s="4" t="s">
        <v>17</v>
      </c>
      <c r="D48" s="6">
        <v>13424</v>
      </c>
      <c r="E48" s="5">
        <v>11054</v>
      </c>
      <c r="F48" s="5">
        <v>2370</v>
      </c>
      <c r="G48" s="5">
        <v>4566</v>
      </c>
      <c r="H48" s="5">
        <v>2927</v>
      </c>
      <c r="I48" s="5">
        <v>1639</v>
      </c>
      <c r="J48" s="5">
        <v>8858</v>
      </c>
      <c r="K48" s="5">
        <v>8127</v>
      </c>
      <c r="L48" s="5">
        <v>731</v>
      </c>
    </row>
    <row r="49" spans="1:12" x14ac:dyDescent="0.3">
      <c r="A49" s="5" t="s">
        <v>10</v>
      </c>
      <c r="B49" s="5" t="s">
        <v>32</v>
      </c>
      <c r="C49" s="4" t="s">
        <v>18</v>
      </c>
      <c r="D49" s="6">
        <v>17471</v>
      </c>
      <c r="E49" s="5">
        <v>15199</v>
      </c>
      <c r="F49" s="5">
        <v>2272</v>
      </c>
      <c r="G49" s="5">
        <v>5182</v>
      </c>
      <c r="H49" s="5">
        <v>3703</v>
      </c>
      <c r="I49" s="5">
        <v>1479</v>
      </c>
      <c r="J49" s="5">
        <v>12289</v>
      </c>
      <c r="K49" s="5">
        <v>11496</v>
      </c>
      <c r="L49" s="5">
        <v>793</v>
      </c>
    </row>
    <row r="50" spans="1:12" x14ac:dyDescent="0.3">
      <c r="A50" s="5" t="s">
        <v>10</v>
      </c>
      <c r="B50" s="5" t="s">
        <v>32</v>
      </c>
      <c r="C50" s="4" t="s">
        <v>19</v>
      </c>
      <c r="D50" s="6">
        <v>15317</v>
      </c>
      <c r="E50" s="5">
        <v>13591</v>
      </c>
      <c r="F50" s="5">
        <v>1726</v>
      </c>
      <c r="G50" s="5">
        <v>4571</v>
      </c>
      <c r="H50" s="5">
        <v>3395</v>
      </c>
      <c r="I50" s="5">
        <v>1176</v>
      </c>
      <c r="J50" s="5">
        <v>10746</v>
      </c>
      <c r="K50" s="5">
        <v>10196</v>
      </c>
      <c r="L50" s="5">
        <v>550</v>
      </c>
    </row>
    <row r="51" spans="1:12" x14ac:dyDescent="0.3">
      <c r="A51" s="5" t="s">
        <v>10</v>
      </c>
      <c r="B51" s="5" t="s">
        <v>32</v>
      </c>
      <c r="C51" s="4" t="s">
        <v>20</v>
      </c>
      <c r="D51" s="6">
        <v>12893</v>
      </c>
      <c r="E51" s="5">
        <v>11591</v>
      </c>
      <c r="F51" s="5">
        <v>1302</v>
      </c>
      <c r="G51" s="5">
        <v>4533</v>
      </c>
      <c r="H51" s="5">
        <v>3579</v>
      </c>
      <c r="I51" s="5">
        <v>954</v>
      </c>
      <c r="J51" s="5">
        <v>8360</v>
      </c>
      <c r="K51" s="5">
        <v>8012</v>
      </c>
      <c r="L51" s="5">
        <v>348</v>
      </c>
    </row>
    <row r="52" spans="1:12" x14ac:dyDescent="0.3">
      <c r="A52" s="5" t="s">
        <v>10</v>
      </c>
      <c r="B52" s="5" t="s">
        <v>32</v>
      </c>
      <c r="C52" s="4" t="s">
        <v>21</v>
      </c>
      <c r="D52" s="6">
        <v>9589</v>
      </c>
      <c r="E52" s="5">
        <v>8683</v>
      </c>
      <c r="F52" s="5">
        <v>906</v>
      </c>
      <c r="G52" s="5">
        <v>3775</v>
      </c>
      <c r="H52" s="5">
        <v>3134</v>
      </c>
      <c r="I52" s="5">
        <v>641</v>
      </c>
      <c r="J52" s="5">
        <v>5814</v>
      </c>
      <c r="K52" s="5">
        <v>5549</v>
      </c>
      <c r="L52" s="5">
        <v>265</v>
      </c>
    </row>
    <row r="53" spans="1:12" x14ac:dyDescent="0.3">
      <c r="A53" s="5" t="s">
        <v>10</v>
      </c>
      <c r="B53" s="5" t="s">
        <v>32</v>
      </c>
      <c r="C53" s="4" t="s">
        <v>22</v>
      </c>
      <c r="D53" s="6">
        <v>7123</v>
      </c>
      <c r="E53" s="5">
        <v>6487</v>
      </c>
      <c r="F53" s="5">
        <v>636</v>
      </c>
      <c r="G53" s="5">
        <v>2878</v>
      </c>
      <c r="H53" s="5">
        <v>2411</v>
      </c>
      <c r="I53" s="5">
        <v>467</v>
      </c>
      <c r="J53" s="5">
        <v>4245</v>
      </c>
      <c r="K53" s="5">
        <v>4076</v>
      </c>
      <c r="L53" s="5">
        <v>169</v>
      </c>
    </row>
    <row r="54" spans="1:12" x14ac:dyDescent="0.3">
      <c r="A54" s="5" t="s">
        <v>10</v>
      </c>
      <c r="B54" s="5" t="s">
        <v>32</v>
      </c>
      <c r="C54" s="4" t="s">
        <v>23</v>
      </c>
      <c r="D54" s="6">
        <v>4884</v>
      </c>
      <c r="E54" s="5">
        <v>4460</v>
      </c>
      <c r="F54" s="5">
        <v>424</v>
      </c>
      <c r="G54" s="5">
        <v>1909</v>
      </c>
      <c r="H54" s="5">
        <v>1611</v>
      </c>
      <c r="I54" s="5">
        <v>298</v>
      </c>
      <c r="J54" s="5">
        <v>2975</v>
      </c>
      <c r="K54" s="5">
        <v>2849</v>
      </c>
      <c r="L54" s="5">
        <v>126</v>
      </c>
    </row>
    <row r="55" spans="1:12" x14ac:dyDescent="0.3">
      <c r="A55" s="5" t="s">
        <v>10</v>
      </c>
      <c r="B55" s="5" t="s">
        <v>32</v>
      </c>
      <c r="C55" s="4" t="s">
        <v>24</v>
      </c>
      <c r="D55" s="6">
        <v>3005</v>
      </c>
      <c r="E55" s="5">
        <v>2732</v>
      </c>
      <c r="F55" s="5">
        <v>273</v>
      </c>
      <c r="G55" s="5">
        <v>979</v>
      </c>
      <c r="H55" s="5">
        <v>807</v>
      </c>
      <c r="I55" s="5">
        <v>172</v>
      </c>
      <c r="J55" s="5">
        <v>2026</v>
      </c>
      <c r="K55" s="5">
        <v>1925</v>
      </c>
      <c r="L55" s="5">
        <v>101</v>
      </c>
    </row>
    <row r="56" spans="1:12" x14ac:dyDescent="0.3">
      <c r="A56" s="5" t="s">
        <v>10</v>
      </c>
      <c r="B56" s="5" t="s">
        <v>32</v>
      </c>
      <c r="C56" s="4" t="s">
        <v>25</v>
      </c>
      <c r="D56" s="6">
        <v>1960</v>
      </c>
      <c r="E56" s="5">
        <v>1793</v>
      </c>
      <c r="F56" s="5">
        <v>167</v>
      </c>
      <c r="G56" s="5">
        <v>743</v>
      </c>
      <c r="H56" s="5">
        <v>626</v>
      </c>
      <c r="I56" s="5">
        <v>117</v>
      </c>
      <c r="J56" s="5">
        <v>1217</v>
      </c>
      <c r="K56" s="5">
        <v>1167</v>
      </c>
      <c r="L56" s="5">
        <v>50</v>
      </c>
    </row>
    <row r="57" spans="1:12" x14ac:dyDescent="0.3">
      <c r="A57" s="5" t="s">
        <v>10</v>
      </c>
      <c r="B57" s="5" t="s">
        <v>32</v>
      </c>
      <c r="C57" s="4" t="s">
        <v>26</v>
      </c>
      <c r="D57" s="6">
        <v>936</v>
      </c>
      <c r="E57" s="5">
        <v>863</v>
      </c>
      <c r="F57" s="5">
        <v>73</v>
      </c>
      <c r="G57" s="5">
        <v>303</v>
      </c>
      <c r="H57" s="5">
        <v>253</v>
      </c>
      <c r="I57" s="5">
        <v>50</v>
      </c>
      <c r="J57" s="5">
        <v>633</v>
      </c>
      <c r="K57" s="5">
        <v>610</v>
      </c>
      <c r="L57" s="5">
        <v>23</v>
      </c>
    </row>
    <row r="58" spans="1:12" x14ac:dyDescent="0.3">
      <c r="A58" s="5" t="s">
        <v>10</v>
      </c>
      <c r="B58" s="5" t="s">
        <v>32</v>
      </c>
      <c r="C58" s="4" t="s">
        <v>27</v>
      </c>
      <c r="D58" s="6">
        <v>497</v>
      </c>
      <c r="E58" s="5">
        <v>455</v>
      </c>
      <c r="F58" s="5">
        <v>42</v>
      </c>
      <c r="G58" s="5">
        <v>178</v>
      </c>
      <c r="H58" s="5">
        <v>149</v>
      </c>
      <c r="I58" s="5">
        <v>29</v>
      </c>
      <c r="J58" s="5">
        <v>319</v>
      </c>
      <c r="K58" s="5">
        <v>306</v>
      </c>
      <c r="L58" s="5">
        <v>13</v>
      </c>
    </row>
    <row r="59" spans="1:12" x14ac:dyDescent="0.3">
      <c r="A59" s="5" t="s">
        <v>10</v>
      </c>
      <c r="B59" s="5" t="s">
        <v>32</v>
      </c>
      <c r="C59" s="4" t="s">
        <v>28</v>
      </c>
      <c r="D59" s="6">
        <v>212</v>
      </c>
      <c r="E59" s="5">
        <v>199</v>
      </c>
      <c r="F59" s="5">
        <v>13</v>
      </c>
      <c r="G59" s="5">
        <v>76</v>
      </c>
      <c r="H59" s="5">
        <v>66</v>
      </c>
      <c r="I59" s="5">
        <v>10</v>
      </c>
      <c r="J59" s="5">
        <v>136</v>
      </c>
      <c r="K59" s="5">
        <v>133</v>
      </c>
      <c r="L59" s="5">
        <v>3</v>
      </c>
    </row>
    <row r="60" spans="1:12" x14ac:dyDescent="0.3">
      <c r="A60" s="5" t="s">
        <v>10</v>
      </c>
      <c r="B60" s="5" t="s">
        <v>32</v>
      </c>
      <c r="C60" s="4" t="s">
        <v>29</v>
      </c>
      <c r="D60" s="6">
        <v>397</v>
      </c>
      <c r="E60" s="5">
        <v>355</v>
      </c>
      <c r="F60" s="5">
        <v>42</v>
      </c>
      <c r="G60" s="5">
        <v>147</v>
      </c>
      <c r="H60" s="5">
        <v>119</v>
      </c>
      <c r="I60" s="5">
        <v>28</v>
      </c>
      <c r="J60" s="5">
        <v>250</v>
      </c>
      <c r="K60" s="5">
        <v>236</v>
      </c>
      <c r="L60" s="5">
        <v>14</v>
      </c>
    </row>
    <row r="61" spans="1:12" x14ac:dyDescent="0.3">
      <c r="A61" s="5" t="s">
        <v>10</v>
      </c>
      <c r="B61" s="5" t="s">
        <v>32</v>
      </c>
      <c r="C61" s="4" t="s">
        <v>30</v>
      </c>
      <c r="D61" s="6">
        <v>118</v>
      </c>
      <c r="E61" s="5">
        <v>108</v>
      </c>
      <c r="F61" s="5">
        <v>10</v>
      </c>
      <c r="G61" s="5">
        <v>26</v>
      </c>
      <c r="H61" s="5">
        <v>20</v>
      </c>
      <c r="I61" s="5">
        <v>6</v>
      </c>
      <c r="J61" s="5">
        <v>92</v>
      </c>
      <c r="K61" s="5">
        <v>88</v>
      </c>
      <c r="L61" s="5">
        <v>4</v>
      </c>
    </row>
    <row r="62" spans="1:12" x14ac:dyDescent="0.3">
      <c r="A62" s="5" t="s">
        <v>10</v>
      </c>
      <c r="B62" s="5" t="s">
        <v>33</v>
      </c>
      <c r="C62" s="4" t="s">
        <v>12</v>
      </c>
      <c r="D62" s="6">
        <v>39512</v>
      </c>
      <c r="E62" s="5">
        <v>35039</v>
      </c>
      <c r="F62" s="5">
        <v>4473</v>
      </c>
      <c r="G62" s="5">
        <v>4052</v>
      </c>
      <c r="H62" s="5">
        <v>3341</v>
      </c>
      <c r="I62" s="5">
        <v>711</v>
      </c>
      <c r="J62" s="5">
        <v>35460</v>
      </c>
      <c r="K62" s="5">
        <v>31698</v>
      </c>
      <c r="L62" s="5">
        <v>3762</v>
      </c>
    </row>
    <row r="63" spans="1:12" x14ac:dyDescent="0.3">
      <c r="A63" s="5" t="s">
        <v>10</v>
      </c>
      <c r="B63" s="5" t="s">
        <v>33</v>
      </c>
      <c r="C63" s="4" t="s">
        <v>13</v>
      </c>
      <c r="D63" s="6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</row>
    <row r="64" spans="1:12" x14ac:dyDescent="0.3">
      <c r="A64" s="5" t="s">
        <v>10</v>
      </c>
      <c r="B64" s="5" t="s">
        <v>33</v>
      </c>
      <c r="C64" s="4" t="s">
        <v>14</v>
      </c>
      <c r="D64" s="6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</row>
    <row r="65" spans="1:12" x14ac:dyDescent="0.3">
      <c r="A65" s="5" t="s">
        <v>10</v>
      </c>
      <c r="B65" s="5" t="s">
        <v>33</v>
      </c>
      <c r="C65" s="4" t="s">
        <v>15</v>
      </c>
      <c r="D65" s="6">
        <v>180</v>
      </c>
      <c r="E65" s="5">
        <v>122</v>
      </c>
      <c r="F65" s="5">
        <v>58</v>
      </c>
      <c r="G65" s="5">
        <v>41</v>
      </c>
      <c r="H65" s="5">
        <v>24</v>
      </c>
      <c r="I65" s="5">
        <v>17</v>
      </c>
      <c r="J65" s="5">
        <v>139</v>
      </c>
      <c r="K65" s="5">
        <v>98</v>
      </c>
      <c r="L65" s="5">
        <v>41</v>
      </c>
    </row>
    <row r="66" spans="1:12" x14ac:dyDescent="0.3">
      <c r="A66" s="5" t="s">
        <v>10</v>
      </c>
      <c r="B66" s="5" t="s">
        <v>33</v>
      </c>
      <c r="C66" s="4" t="s">
        <v>16</v>
      </c>
      <c r="D66" s="6">
        <v>1239</v>
      </c>
      <c r="E66" s="5">
        <v>1048</v>
      </c>
      <c r="F66" s="5">
        <v>191</v>
      </c>
      <c r="G66" s="5">
        <v>236</v>
      </c>
      <c r="H66" s="5">
        <v>183</v>
      </c>
      <c r="I66" s="5">
        <v>53</v>
      </c>
      <c r="J66" s="5">
        <v>1003</v>
      </c>
      <c r="K66" s="5">
        <v>865</v>
      </c>
      <c r="L66" s="5">
        <v>138</v>
      </c>
    </row>
    <row r="67" spans="1:12" x14ac:dyDescent="0.3">
      <c r="A67" s="5" t="s">
        <v>10</v>
      </c>
      <c r="B67" s="5" t="s">
        <v>33</v>
      </c>
      <c r="C67" s="4" t="s">
        <v>17</v>
      </c>
      <c r="D67" s="6">
        <v>3571</v>
      </c>
      <c r="E67" s="5">
        <v>2977</v>
      </c>
      <c r="F67" s="5">
        <v>594</v>
      </c>
      <c r="G67" s="5">
        <v>459</v>
      </c>
      <c r="H67" s="5">
        <v>345</v>
      </c>
      <c r="I67" s="5">
        <v>114</v>
      </c>
      <c r="J67" s="5">
        <v>3112</v>
      </c>
      <c r="K67" s="5">
        <v>2632</v>
      </c>
      <c r="L67" s="5">
        <v>480</v>
      </c>
    </row>
    <row r="68" spans="1:12" x14ac:dyDescent="0.3">
      <c r="A68" s="5" t="s">
        <v>10</v>
      </c>
      <c r="B68" s="5" t="s">
        <v>33</v>
      </c>
      <c r="C68" s="4" t="s">
        <v>18</v>
      </c>
      <c r="D68" s="6">
        <v>6213</v>
      </c>
      <c r="E68" s="5">
        <v>5301</v>
      </c>
      <c r="F68" s="5">
        <v>912</v>
      </c>
      <c r="G68" s="5">
        <v>603</v>
      </c>
      <c r="H68" s="5">
        <v>506</v>
      </c>
      <c r="I68" s="5">
        <v>97</v>
      </c>
      <c r="J68" s="5">
        <v>5610</v>
      </c>
      <c r="K68" s="5">
        <v>4795</v>
      </c>
      <c r="L68" s="5">
        <v>815</v>
      </c>
    </row>
    <row r="69" spans="1:12" x14ac:dyDescent="0.3">
      <c r="A69" s="5" t="s">
        <v>10</v>
      </c>
      <c r="B69" s="5" t="s">
        <v>33</v>
      </c>
      <c r="C69" s="4" t="s">
        <v>19</v>
      </c>
      <c r="D69" s="6">
        <v>6877</v>
      </c>
      <c r="E69" s="5">
        <v>6125</v>
      </c>
      <c r="F69" s="5">
        <v>752</v>
      </c>
      <c r="G69" s="5">
        <v>619</v>
      </c>
      <c r="H69" s="5">
        <v>527</v>
      </c>
      <c r="I69" s="5">
        <v>92</v>
      </c>
      <c r="J69" s="5">
        <v>6258</v>
      </c>
      <c r="K69" s="5">
        <v>5598</v>
      </c>
      <c r="L69" s="5">
        <v>660</v>
      </c>
    </row>
    <row r="70" spans="1:12" x14ac:dyDescent="0.3">
      <c r="A70" s="5" t="s">
        <v>10</v>
      </c>
      <c r="B70" s="5" t="s">
        <v>33</v>
      </c>
      <c r="C70" s="4" t="s">
        <v>20</v>
      </c>
      <c r="D70" s="6">
        <v>6008</v>
      </c>
      <c r="E70" s="5">
        <v>5434</v>
      </c>
      <c r="F70" s="5">
        <v>574</v>
      </c>
      <c r="G70" s="5">
        <v>556</v>
      </c>
      <c r="H70" s="5">
        <v>458</v>
      </c>
      <c r="I70" s="5">
        <v>98</v>
      </c>
      <c r="J70" s="5">
        <v>5452</v>
      </c>
      <c r="K70" s="5">
        <v>4976</v>
      </c>
      <c r="L70" s="5">
        <v>476</v>
      </c>
    </row>
    <row r="71" spans="1:12" x14ac:dyDescent="0.3">
      <c r="A71" s="5" t="s">
        <v>10</v>
      </c>
      <c r="B71" s="5" t="s">
        <v>33</v>
      </c>
      <c r="C71" s="4" t="s">
        <v>21</v>
      </c>
      <c r="D71" s="6">
        <v>4729</v>
      </c>
      <c r="E71" s="5">
        <v>4297</v>
      </c>
      <c r="F71" s="5">
        <v>432</v>
      </c>
      <c r="G71" s="5">
        <v>464</v>
      </c>
      <c r="H71" s="5">
        <v>396</v>
      </c>
      <c r="I71" s="5">
        <v>68</v>
      </c>
      <c r="J71" s="5">
        <v>4265</v>
      </c>
      <c r="K71" s="5">
        <v>3901</v>
      </c>
      <c r="L71" s="5">
        <v>364</v>
      </c>
    </row>
    <row r="72" spans="1:12" x14ac:dyDescent="0.3">
      <c r="A72" s="5" t="s">
        <v>10</v>
      </c>
      <c r="B72" s="5" t="s">
        <v>33</v>
      </c>
      <c r="C72" s="4" t="s">
        <v>22</v>
      </c>
      <c r="D72" s="6">
        <v>3550</v>
      </c>
      <c r="E72" s="5">
        <v>3228</v>
      </c>
      <c r="F72" s="5">
        <v>322</v>
      </c>
      <c r="G72" s="5">
        <v>363</v>
      </c>
      <c r="H72" s="5">
        <v>309</v>
      </c>
      <c r="I72" s="5">
        <v>54</v>
      </c>
      <c r="J72" s="5">
        <v>3187</v>
      </c>
      <c r="K72" s="5">
        <v>2919</v>
      </c>
      <c r="L72" s="5">
        <v>268</v>
      </c>
    </row>
    <row r="73" spans="1:12" x14ac:dyDescent="0.3">
      <c r="A73" s="5" t="s">
        <v>10</v>
      </c>
      <c r="B73" s="5" t="s">
        <v>33</v>
      </c>
      <c r="C73" s="4" t="s">
        <v>23</v>
      </c>
      <c r="D73" s="6">
        <v>2678</v>
      </c>
      <c r="E73" s="5">
        <v>2445</v>
      </c>
      <c r="F73" s="5">
        <v>233</v>
      </c>
      <c r="G73" s="5">
        <v>260</v>
      </c>
      <c r="H73" s="5">
        <v>222</v>
      </c>
      <c r="I73" s="5">
        <v>38</v>
      </c>
      <c r="J73" s="5">
        <v>2418</v>
      </c>
      <c r="K73" s="5">
        <v>2223</v>
      </c>
      <c r="L73" s="5">
        <v>195</v>
      </c>
    </row>
    <row r="74" spans="1:12" x14ac:dyDescent="0.3">
      <c r="A74" s="5" t="s">
        <v>10</v>
      </c>
      <c r="B74" s="5" t="s">
        <v>33</v>
      </c>
      <c r="C74" s="4" t="s">
        <v>24</v>
      </c>
      <c r="D74" s="6">
        <v>2006</v>
      </c>
      <c r="E74" s="5">
        <v>1837</v>
      </c>
      <c r="F74" s="5">
        <v>169</v>
      </c>
      <c r="G74" s="5">
        <v>181</v>
      </c>
      <c r="H74" s="5">
        <v>155</v>
      </c>
      <c r="I74" s="5">
        <v>26</v>
      </c>
      <c r="J74" s="5">
        <v>1825</v>
      </c>
      <c r="K74" s="5">
        <v>1682</v>
      </c>
      <c r="L74" s="5">
        <v>143</v>
      </c>
    </row>
    <row r="75" spans="1:12" x14ac:dyDescent="0.3">
      <c r="A75" s="5" t="s">
        <v>10</v>
      </c>
      <c r="B75" s="5" t="s">
        <v>33</v>
      </c>
      <c r="C75" s="4" t="s">
        <v>25</v>
      </c>
      <c r="D75" s="6">
        <v>1103</v>
      </c>
      <c r="E75" s="5">
        <v>1000</v>
      </c>
      <c r="F75" s="5">
        <v>103</v>
      </c>
      <c r="G75" s="5">
        <v>123</v>
      </c>
      <c r="H75" s="5">
        <v>99</v>
      </c>
      <c r="I75" s="5">
        <v>24</v>
      </c>
      <c r="J75" s="5">
        <v>980</v>
      </c>
      <c r="K75" s="5">
        <v>901</v>
      </c>
      <c r="L75" s="5">
        <v>79</v>
      </c>
    </row>
    <row r="76" spans="1:12" x14ac:dyDescent="0.3">
      <c r="A76" s="5" t="s">
        <v>10</v>
      </c>
      <c r="B76" s="5" t="s">
        <v>33</v>
      </c>
      <c r="C76" s="4" t="s">
        <v>26</v>
      </c>
      <c r="D76" s="6">
        <v>612</v>
      </c>
      <c r="E76" s="5">
        <v>554</v>
      </c>
      <c r="F76" s="5">
        <v>58</v>
      </c>
      <c r="G76" s="5">
        <v>55</v>
      </c>
      <c r="H76" s="5">
        <v>41</v>
      </c>
      <c r="I76" s="5">
        <v>14</v>
      </c>
      <c r="J76" s="5">
        <v>557</v>
      </c>
      <c r="K76" s="5">
        <v>513</v>
      </c>
      <c r="L76" s="5">
        <v>44</v>
      </c>
    </row>
    <row r="77" spans="1:12" x14ac:dyDescent="0.3">
      <c r="A77" s="5" t="s">
        <v>10</v>
      </c>
      <c r="B77" s="5" t="s">
        <v>33</v>
      </c>
      <c r="C77" s="4" t="s">
        <v>27</v>
      </c>
      <c r="D77" s="6">
        <v>299</v>
      </c>
      <c r="E77" s="5">
        <v>275</v>
      </c>
      <c r="F77" s="5">
        <v>24</v>
      </c>
      <c r="G77" s="5">
        <v>37</v>
      </c>
      <c r="H77" s="5">
        <v>32</v>
      </c>
      <c r="I77" s="5">
        <v>5</v>
      </c>
      <c r="J77" s="5">
        <v>262</v>
      </c>
      <c r="K77" s="5">
        <v>243</v>
      </c>
      <c r="L77" s="5">
        <v>19</v>
      </c>
    </row>
    <row r="78" spans="1:12" x14ac:dyDescent="0.3">
      <c r="A78" s="5" t="s">
        <v>10</v>
      </c>
      <c r="B78" s="5" t="s">
        <v>33</v>
      </c>
      <c r="C78" s="4" t="s">
        <v>28</v>
      </c>
      <c r="D78" s="6">
        <v>154</v>
      </c>
      <c r="E78" s="5">
        <v>144</v>
      </c>
      <c r="F78" s="5">
        <v>10</v>
      </c>
      <c r="G78" s="5">
        <v>15</v>
      </c>
      <c r="H78" s="5">
        <v>13</v>
      </c>
      <c r="I78" s="5">
        <v>2</v>
      </c>
      <c r="J78" s="5">
        <v>139</v>
      </c>
      <c r="K78" s="5">
        <v>131</v>
      </c>
      <c r="L78" s="5">
        <v>8</v>
      </c>
    </row>
    <row r="79" spans="1:12" x14ac:dyDescent="0.3">
      <c r="A79" s="5" t="s">
        <v>10</v>
      </c>
      <c r="B79" s="5" t="s">
        <v>33</v>
      </c>
      <c r="C79" s="4" t="s">
        <v>29</v>
      </c>
      <c r="D79" s="6">
        <v>219</v>
      </c>
      <c r="E79" s="5">
        <v>193</v>
      </c>
      <c r="F79" s="5">
        <v>26</v>
      </c>
      <c r="G79" s="5">
        <v>29</v>
      </c>
      <c r="H79" s="5">
        <v>22</v>
      </c>
      <c r="I79" s="5">
        <v>7</v>
      </c>
      <c r="J79" s="5">
        <v>190</v>
      </c>
      <c r="K79" s="5">
        <v>171</v>
      </c>
      <c r="L79" s="5">
        <v>19</v>
      </c>
    </row>
    <row r="80" spans="1:12" x14ac:dyDescent="0.3">
      <c r="A80" s="5" t="s">
        <v>10</v>
      </c>
      <c r="B80" s="5" t="s">
        <v>33</v>
      </c>
      <c r="C80" s="4" t="s">
        <v>30</v>
      </c>
      <c r="D80" s="6">
        <v>74</v>
      </c>
      <c r="E80" s="5">
        <v>59</v>
      </c>
      <c r="F80" s="5">
        <v>15</v>
      </c>
      <c r="G80" s="5">
        <v>11</v>
      </c>
      <c r="H80" s="5">
        <v>9</v>
      </c>
      <c r="I80" s="5">
        <v>2</v>
      </c>
      <c r="J80" s="5">
        <v>63</v>
      </c>
      <c r="K80" s="5">
        <v>50</v>
      </c>
      <c r="L80" s="5">
        <v>13</v>
      </c>
    </row>
  </sheetData>
  <mergeCells count="4">
    <mergeCell ref="D1:F1"/>
    <mergeCell ref="G1:I1"/>
    <mergeCell ref="J1:L1"/>
    <mergeCell ref="D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27A5-DCD3-4745-9F53-270A0340585F}">
  <dimension ref="A1:I22"/>
  <sheetViews>
    <sheetView workbookViewId="0">
      <selection activeCell="F22" sqref="F22:G22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9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33" t="s">
        <v>47</v>
      </c>
      <c r="B3" s="33"/>
    </row>
    <row r="4" spans="1:9" x14ac:dyDescent="0.3">
      <c r="A4" s="30" t="s">
        <v>48</v>
      </c>
      <c r="B4" s="30">
        <v>0.99927002880342264</v>
      </c>
      <c r="F4" s="34" t="s">
        <v>77</v>
      </c>
      <c r="G4" s="34"/>
    </row>
    <row r="5" spans="1:9" x14ac:dyDescent="0.3">
      <c r="A5" s="30" t="s">
        <v>49</v>
      </c>
      <c r="B5" s="30">
        <v>0.99854059046479304</v>
      </c>
    </row>
    <row r="6" spans="1:9" x14ac:dyDescent="0.3">
      <c r="A6" s="30" t="s">
        <v>50</v>
      </c>
      <c r="B6" s="30">
        <v>0.99844937736884254</v>
      </c>
    </row>
    <row r="7" spans="1:9" x14ac:dyDescent="0.3">
      <c r="A7" s="30" t="s">
        <v>51</v>
      </c>
      <c r="B7" s="30">
        <v>1396.8646333167835</v>
      </c>
    </row>
    <row r="8" spans="1:9" ht="15" thickBot="1" x14ac:dyDescent="0.35">
      <c r="A8" s="31" t="s">
        <v>52</v>
      </c>
      <c r="B8" s="31">
        <v>18</v>
      </c>
    </row>
    <row r="10" spans="1:9" ht="15" thickBot="1" x14ac:dyDescent="0.35">
      <c r="A10" t="s">
        <v>53</v>
      </c>
    </row>
    <row r="11" spans="1:9" x14ac:dyDescent="0.3">
      <c r="A11" s="32"/>
      <c r="B11" s="32" t="s">
        <v>58</v>
      </c>
      <c r="C11" s="32" t="s">
        <v>59</v>
      </c>
      <c r="D11" s="32" t="s">
        <v>60</v>
      </c>
      <c r="E11" s="32" t="s">
        <v>61</v>
      </c>
      <c r="F11" s="32" t="s">
        <v>62</v>
      </c>
    </row>
    <row r="12" spans="1:9" x14ac:dyDescent="0.3">
      <c r="A12" s="30" t="s">
        <v>54</v>
      </c>
      <c r="B12" s="30">
        <v>1</v>
      </c>
      <c r="C12" s="30">
        <v>21360783105.416794</v>
      </c>
      <c r="D12" s="30">
        <v>21360783105.416794</v>
      </c>
      <c r="E12" s="30">
        <v>10947.337989792875</v>
      </c>
      <c r="F12" s="30">
        <v>4.0438769580559412E-24</v>
      </c>
    </row>
    <row r="13" spans="1:9" x14ac:dyDescent="0.3">
      <c r="A13" s="30" t="s">
        <v>55</v>
      </c>
      <c r="B13" s="30">
        <v>16</v>
      </c>
      <c r="C13" s="30">
        <v>31219692.860979717</v>
      </c>
      <c r="D13" s="30">
        <v>1951230.8038112323</v>
      </c>
      <c r="E13" s="30"/>
      <c r="F13" s="30"/>
    </row>
    <row r="14" spans="1:9" ht="15" thickBot="1" x14ac:dyDescent="0.35">
      <c r="A14" s="31" t="s">
        <v>56</v>
      </c>
      <c r="B14" s="31">
        <v>17</v>
      </c>
      <c r="C14" s="31">
        <v>21392002798.277775</v>
      </c>
      <c r="D14" s="31"/>
      <c r="E14" s="31"/>
      <c r="F14" s="31"/>
    </row>
    <row r="15" spans="1:9" ht="15" thickBot="1" x14ac:dyDescent="0.35"/>
    <row r="16" spans="1:9" x14ac:dyDescent="0.3">
      <c r="A16" s="32"/>
      <c r="B16" s="32" t="s">
        <v>63</v>
      </c>
      <c r="C16" s="32" t="s">
        <v>51</v>
      </c>
      <c r="D16" s="32" t="s">
        <v>64</v>
      </c>
      <c r="E16" s="32" t="s">
        <v>65</v>
      </c>
      <c r="F16" s="32" t="s">
        <v>66</v>
      </c>
      <c r="G16" s="32" t="s">
        <v>67</v>
      </c>
      <c r="H16" s="32" t="s">
        <v>68</v>
      </c>
      <c r="I16" s="32" t="s">
        <v>69</v>
      </c>
    </row>
    <row r="17" spans="1:9" x14ac:dyDescent="0.3">
      <c r="A17" s="30" t="s">
        <v>57</v>
      </c>
      <c r="B17" s="30">
        <v>1074.6149939316092</v>
      </c>
      <c r="C17" s="30">
        <v>455.03811956552101</v>
      </c>
      <c r="D17" s="30">
        <v>2.3615933428998694</v>
      </c>
      <c r="E17" s="30">
        <v>3.1211081460449479E-2</v>
      </c>
      <c r="F17" s="30">
        <v>109.97727291698618</v>
      </c>
      <c r="G17" s="30">
        <v>2039.2527149462321</v>
      </c>
      <c r="H17" s="30">
        <v>109.97727291698618</v>
      </c>
      <c r="I17" s="30">
        <v>2039.2527149462321</v>
      </c>
    </row>
    <row r="18" spans="1:9" ht="15" thickBot="1" x14ac:dyDescent="0.35">
      <c r="A18" s="31" t="s">
        <v>43</v>
      </c>
      <c r="B18" s="31">
        <v>1.3125618338955836</v>
      </c>
      <c r="C18" s="31">
        <v>1.2544851031642221E-2</v>
      </c>
      <c r="D18" s="31">
        <v>104.62952733235915</v>
      </c>
      <c r="E18" s="31">
        <v>4.0438769580558839E-24</v>
      </c>
      <c r="F18" s="31">
        <v>1.2859679377156641</v>
      </c>
      <c r="G18" s="31">
        <v>1.339155730075503</v>
      </c>
      <c r="H18" s="31">
        <v>1.2859679377156641</v>
      </c>
      <c r="I18" s="31">
        <v>1.339155730075503</v>
      </c>
    </row>
    <row r="22" spans="1:9" x14ac:dyDescent="0.3">
      <c r="F22" s="35" t="s">
        <v>75</v>
      </c>
      <c r="G22" s="35"/>
    </row>
  </sheetData>
  <mergeCells count="2">
    <mergeCell ref="F4:G4"/>
    <mergeCell ref="F22:G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DFED-5647-4FDE-8407-7A233CF6D49D}">
  <dimension ref="A1:M19"/>
  <sheetViews>
    <sheetView topLeftCell="D22" workbookViewId="0">
      <selection activeCell="L3" sqref="L3"/>
    </sheetView>
  </sheetViews>
  <sheetFormatPr defaultRowHeight="14.4" x14ac:dyDescent="0.3"/>
  <cols>
    <col min="1" max="1" width="19.6640625" bestFit="1" customWidth="1"/>
    <col min="2" max="2" width="12.77734375" bestFit="1" customWidth="1"/>
    <col min="3" max="3" width="12" bestFit="1" customWidth="1"/>
    <col min="4" max="4" width="10.5546875" bestFit="1" customWidth="1"/>
    <col min="5" max="5" width="12.33203125" bestFit="1" customWidth="1"/>
    <col min="6" max="6" width="12.5546875" bestFit="1" customWidth="1"/>
    <col min="7" max="7" width="13.33203125" bestFit="1" customWidth="1"/>
    <col min="8" max="8" width="15.109375" bestFit="1" customWidth="1"/>
    <col min="9" max="9" width="12" bestFit="1" customWidth="1"/>
    <col min="10" max="10" width="12.6640625" bestFit="1" customWidth="1"/>
    <col min="11" max="11" width="14.5546875" bestFit="1" customWidth="1"/>
    <col min="12" max="12" width="33.6640625" bestFit="1" customWidth="1"/>
    <col min="13" max="13" width="32.6640625" bestFit="1" customWidth="1"/>
  </cols>
  <sheetData>
    <row r="1" spans="1:13" x14ac:dyDescent="0.3">
      <c r="A1" t="s">
        <v>0</v>
      </c>
      <c r="B1" t="s">
        <v>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70</v>
      </c>
      <c r="M1" t="s">
        <v>72</v>
      </c>
    </row>
    <row r="2" spans="1:13" x14ac:dyDescent="0.3">
      <c r="A2" t="s">
        <v>35</v>
      </c>
      <c r="B2" t="s">
        <v>13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6">
        <f xml:space="preserve"> -15313.6274 +6.76253*F2</f>
        <v>-15313.627399999999</v>
      </c>
      <c r="M2" s="36">
        <f>4146.09162 +1.1497653*I2</f>
        <v>4146.0916200000001</v>
      </c>
    </row>
    <row r="3" spans="1:13" x14ac:dyDescent="0.3">
      <c r="A3" t="s">
        <v>35</v>
      </c>
      <c r="B3" t="s">
        <v>14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6">
        <f t="shared" ref="L3:L19" si="0" xml:space="preserve"> -15313.6274 +6.76253*F3</f>
        <v>-15313.627399999999</v>
      </c>
      <c r="M3" s="36">
        <f t="shared" ref="M3:M19" si="1">4146.09162 +1.1497653*I3</f>
        <v>4146.0916200000001</v>
      </c>
    </row>
    <row r="4" spans="1:13" x14ac:dyDescent="0.3">
      <c r="A4" t="s">
        <v>35</v>
      </c>
      <c r="B4" t="s">
        <v>15</v>
      </c>
      <c r="C4" s="37">
        <v>10014</v>
      </c>
      <c r="D4" s="37">
        <v>5533</v>
      </c>
      <c r="E4" s="37">
        <v>4481</v>
      </c>
      <c r="F4" s="37">
        <v>2631</v>
      </c>
      <c r="G4" s="37">
        <v>1217</v>
      </c>
      <c r="H4" s="37">
        <v>1414</v>
      </c>
      <c r="I4" s="37">
        <v>7383</v>
      </c>
      <c r="J4" s="37">
        <v>4316</v>
      </c>
      <c r="K4" s="37">
        <v>3067</v>
      </c>
      <c r="L4" s="36">
        <f t="shared" si="0"/>
        <v>2478.589030000001</v>
      </c>
      <c r="M4" s="36">
        <f t="shared" si="1"/>
        <v>12634.808829900001</v>
      </c>
    </row>
    <row r="5" spans="1:13" x14ac:dyDescent="0.3">
      <c r="A5" t="s">
        <v>35</v>
      </c>
      <c r="B5" t="s">
        <v>16</v>
      </c>
      <c r="C5" s="37">
        <v>54782</v>
      </c>
      <c r="D5" s="37">
        <v>35584</v>
      </c>
      <c r="E5" s="37">
        <v>19198</v>
      </c>
      <c r="F5" s="37">
        <v>9438</v>
      </c>
      <c r="G5" s="37">
        <v>4404</v>
      </c>
      <c r="H5" s="37">
        <v>5034</v>
      </c>
      <c r="I5" s="37">
        <v>45344</v>
      </c>
      <c r="J5" s="37">
        <v>31180</v>
      </c>
      <c r="K5" s="37">
        <v>14164</v>
      </c>
      <c r="L5" s="36">
        <f t="shared" si="0"/>
        <v>48511.130740000001</v>
      </c>
      <c r="M5" s="36">
        <f t="shared" si="1"/>
        <v>56281.049383200007</v>
      </c>
    </row>
    <row r="6" spans="1:13" x14ac:dyDescent="0.3">
      <c r="A6" t="s">
        <v>35</v>
      </c>
      <c r="B6" t="s">
        <v>17</v>
      </c>
      <c r="C6" s="37">
        <v>184270</v>
      </c>
      <c r="D6" s="37">
        <v>134518</v>
      </c>
      <c r="E6" s="37">
        <v>49752</v>
      </c>
      <c r="F6" s="37">
        <v>23121</v>
      </c>
      <c r="G6" s="37">
        <v>10697</v>
      </c>
      <c r="H6" s="37">
        <v>12424</v>
      </c>
      <c r="I6" s="37">
        <v>161149</v>
      </c>
      <c r="J6" s="37">
        <v>123821</v>
      </c>
      <c r="K6" s="37">
        <v>37328</v>
      </c>
      <c r="L6" s="36">
        <f t="shared" si="0"/>
        <v>141042.82873000001</v>
      </c>
      <c r="M6" s="36">
        <f t="shared" si="1"/>
        <v>189429.61994970002</v>
      </c>
    </row>
    <row r="7" spans="1:13" x14ac:dyDescent="0.3">
      <c r="A7" t="s">
        <v>35</v>
      </c>
      <c r="B7" t="s">
        <v>18</v>
      </c>
      <c r="C7" s="37">
        <v>275018</v>
      </c>
      <c r="D7" s="37">
        <v>221308</v>
      </c>
      <c r="E7" s="37">
        <v>53710</v>
      </c>
      <c r="F7" s="37">
        <v>33846</v>
      </c>
      <c r="G7" s="37">
        <v>18657</v>
      </c>
      <c r="H7" s="37">
        <v>15189</v>
      </c>
      <c r="I7" s="37">
        <v>241172</v>
      </c>
      <c r="J7" s="37">
        <v>202651</v>
      </c>
      <c r="K7" s="37">
        <v>38521</v>
      </c>
      <c r="L7" s="36">
        <f t="shared" si="0"/>
        <v>213570.96298000001</v>
      </c>
      <c r="M7" s="36">
        <f t="shared" si="1"/>
        <v>281437.28855160007</v>
      </c>
    </row>
    <row r="8" spans="1:13" x14ac:dyDescent="0.3">
      <c r="A8" t="s">
        <v>35</v>
      </c>
      <c r="B8" t="s">
        <v>19</v>
      </c>
      <c r="C8" s="37">
        <v>247452</v>
      </c>
      <c r="D8" s="37">
        <v>207514</v>
      </c>
      <c r="E8" s="37">
        <v>39938</v>
      </c>
      <c r="F8" s="37">
        <v>34400</v>
      </c>
      <c r="G8" s="37">
        <v>20197</v>
      </c>
      <c r="H8" s="37">
        <v>14203</v>
      </c>
      <c r="I8" s="37">
        <v>213052</v>
      </c>
      <c r="J8" s="37">
        <v>187317</v>
      </c>
      <c r="K8" s="37">
        <v>25735</v>
      </c>
      <c r="L8" s="36">
        <f t="shared" si="0"/>
        <v>217317.40460000001</v>
      </c>
      <c r="M8" s="36">
        <f t="shared" si="1"/>
        <v>249105.88831560002</v>
      </c>
    </row>
    <row r="9" spans="1:13" x14ac:dyDescent="0.3">
      <c r="A9" t="s">
        <v>35</v>
      </c>
      <c r="B9" t="s">
        <v>20</v>
      </c>
      <c r="C9" s="37">
        <v>196520</v>
      </c>
      <c r="D9" s="37">
        <v>163710</v>
      </c>
      <c r="E9" s="37">
        <v>32810</v>
      </c>
      <c r="F9" s="37">
        <v>33689</v>
      </c>
      <c r="G9" s="37">
        <v>19531</v>
      </c>
      <c r="H9" s="37">
        <v>14158</v>
      </c>
      <c r="I9" s="37">
        <v>162831</v>
      </c>
      <c r="J9" s="37">
        <v>144179</v>
      </c>
      <c r="K9" s="37">
        <v>18652</v>
      </c>
      <c r="L9" s="36">
        <f t="shared" si="0"/>
        <v>212509.24577000001</v>
      </c>
      <c r="M9" s="36">
        <f t="shared" si="1"/>
        <v>191363.5251843</v>
      </c>
    </row>
    <row r="10" spans="1:13" x14ac:dyDescent="0.3">
      <c r="A10" t="s">
        <v>35</v>
      </c>
      <c r="B10" t="s">
        <v>21</v>
      </c>
      <c r="C10" s="37">
        <v>140543</v>
      </c>
      <c r="D10" s="37">
        <v>116431</v>
      </c>
      <c r="E10" s="37">
        <v>24112</v>
      </c>
      <c r="F10" s="37">
        <v>29696</v>
      </c>
      <c r="G10" s="37">
        <v>17679</v>
      </c>
      <c r="H10" s="37">
        <v>12017</v>
      </c>
      <c r="I10" s="37">
        <v>110847</v>
      </c>
      <c r="J10" s="37">
        <v>98752</v>
      </c>
      <c r="K10" s="37">
        <v>12095</v>
      </c>
      <c r="L10" s="36">
        <f t="shared" si="0"/>
        <v>185506.46348000001</v>
      </c>
      <c r="M10" s="36">
        <f t="shared" si="1"/>
        <v>131594.1258291</v>
      </c>
    </row>
    <row r="11" spans="1:13" x14ac:dyDescent="0.3">
      <c r="A11" t="s">
        <v>35</v>
      </c>
      <c r="B11" t="s">
        <v>22</v>
      </c>
      <c r="C11" s="37">
        <v>93031</v>
      </c>
      <c r="D11" s="37">
        <v>75891</v>
      </c>
      <c r="E11" s="37">
        <v>17140</v>
      </c>
      <c r="F11" s="37">
        <v>22991</v>
      </c>
      <c r="G11" s="37">
        <v>13599</v>
      </c>
      <c r="H11" s="37">
        <v>9392</v>
      </c>
      <c r="I11" s="37">
        <v>70040</v>
      </c>
      <c r="J11" s="37">
        <v>62292</v>
      </c>
      <c r="K11" s="37">
        <v>7748</v>
      </c>
      <c r="L11" s="36">
        <f t="shared" si="0"/>
        <v>140163.69983</v>
      </c>
      <c r="M11" s="36">
        <f t="shared" si="1"/>
        <v>84675.653232000011</v>
      </c>
    </row>
    <row r="12" spans="1:13" x14ac:dyDescent="0.3">
      <c r="A12" t="s">
        <v>35</v>
      </c>
      <c r="B12" t="s">
        <v>23</v>
      </c>
      <c r="C12" s="37">
        <v>63330</v>
      </c>
      <c r="D12" s="37">
        <v>51698</v>
      </c>
      <c r="E12" s="37">
        <v>11632</v>
      </c>
      <c r="F12" s="37">
        <v>17445</v>
      </c>
      <c r="G12" s="37">
        <v>10714</v>
      </c>
      <c r="H12" s="37">
        <v>6731</v>
      </c>
      <c r="I12" s="37">
        <v>45885</v>
      </c>
      <c r="J12" s="37">
        <v>40984</v>
      </c>
      <c r="K12" s="37">
        <v>4901</v>
      </c>
      <c r="L12" s="36">
        <f t="shared" si="0"/>
        <v>102658.70845000001</v>
      </c>
      <c r="M12" s="36">
        <f t="shared" si="1"/>
        <v>56903.072410500004</v>
      </c>
    </row>
    <row r="13" spans="1:13" x14ac:dyDescent="0.3">
      <c r="A13" t="s">
        <v>35</v>
      </c>
      <c r="B13" t="s">
        <v>24</v>
      </c>
      <c r="C13" s="37">
        <v>39365</v>
      </c>
      <c r="D13" s="37">
        <v>31733</v>
      </c>
      <c r="E13" s="37">
        <v>7632</v>
      </c>
      <c r="F13" s="37">
        <v>10944</v>
      </c>
      <c r="G13" s="37">
        <v>6389</v>
      </c>
      <c r="H13" s="37">
        <v>4555</v>
      </c>
      <c r="I13" s="37">
        <v>28421</v>
      </c>
      <c r="J13" s="37">
        <v>25344</v>
      </c>
      <c r="K13" s="37">
        <v>3077</v>
      </c>
      <c r="L13" s="36">
        <f t="shared" si="0"/>
        <v>58695.500920000006</v>
      </c>
      <c r="M13" s="36">
        <f t="shared" si="1"/>
        <v>36823.571211300005</v>
      </c>
    </row>
    <row r="14" spans="1:13" x14ac:dyDescent="0.3">
      <c r="A14" t="s">
        <v>35</v>
      </c>
      <c r="B14" t="s">
        <v>25</v>
      </c>
      <c r="C14" s="37">
        <v>26923</v>
      </c>
      <c r="D14" s="37">
        <v>20770</v>
      </c>
      <c r="E14" s="37">
        <v>6153</v>
      </c>
      <c r="F14" s="37">
        <v>10233</v>
      </c>
      <c r="G14" s="37">
        <v>6041</v>
      </c>
      <c r="H14" s="37">
        <v>4192</v>
      </c>
      <c r="I14" s="37">
        <v>16690</v>
      </c>
      <c r="J14" s="37">
        <v>14729</v>
      </c>
      <c r="K14" s="37">
        <v>1961</v>
      </c>
      <c r="L14" s="36">
        <f t="shared" si="0"/>
        <v>53887.342090000006</v>
      </c>
      <c r="M14" s="36">
        <f t="shared" si="1"/>
        <v>23335.674477</v>
      </c>
    </row>
    <row r="15" spans="1:13" x14ac:dyDescent="0.3">
      <c r="A15" t="s">
        <v>35</v>
      </c>
      <c r="B15" t="s">
        <v>26</v>
      </c>
      <c r="C15" s="37">
        <v>16817</v>
      </c>
      <c r="D15" s="37">
        <v>12864</v>
      </c>
      <c r="E15" s="37">
        <v>3953</v>
      </c>
      <c r="F15" s="37">
        <v>6881</v>
      </c>
      <c r="G15" s="37">
        <v>4150</v>
      </c>
      <c r="H15" s="37">
        <v>2731</v>
      </c>
      <c r="I15" s="37">
        <v>9936</v>
      </c>
      <c r="J15" s="37">
        <v>8714</v>
      </c>
      <c r="K15" s="37">
        <v>1222</v>
      </c>
      <c r="L15" s="36">
        <f t="shared" si="0"/>
        <v>31219.341530000005</v>
      </c>
      <c r="M15" s="36">
        <f t="shared" si="1"/>
        <v>15570.1596408</v>
      </c>
    </row>
    <row r="16" spans="1:13" x14ac:dyDescent="0.3">
      <c r="A16" t="s">
        <v>35</v>
      </c>
      <c r="B16" t="s">
        <v>27</v>
      </c>
      <c r="C16" s="37">
        <v>8570</v>
      </c>
      <c r="D16" s="37">
        <v>6563</v>
      </c>
      <c r="E16" s="37">
        <v>2007</v>
      </c>
      <c r="F16" s="37">
        <v>3851</v>
      </c>
      <c r="G16" s="37">
        <v>2430</v>
      </c>
      <c r="H16" s="37">
        <v>1421</v>
      </c>
      <c r="I16" s="37">
        <v>4719</v>
      </c>
      <c r="J16" s="37">
        <v>4133</v>
      </c>
      <c r="K16" s="37">
        <v>586</v>
      </c>
      <c r="L16" s="36">
        <f t="shared" si="0"/>
        <v>10728.87563</v>
      </c>
      <c r="M16" s="36">
        <f t="shared" si="1"/>
        <v>9571.8340707000007</v>
      </c>
    </row>
    <row r="17" spans="1:13" x14ac:dyDescent="0.3">
      <c r="A17" t="s">
        <v>35</v>
      </c>
      <c r="B17" t="s">
        <v>28</v>
      </c>
      <c r="C17" s="37">
        <v>3356</v>
      </c>
      <c r="D17" s="37">
        <v>2593</v>
      </c>
      <c r="E17" s="37">
        <v>763</v>
      </c>
      <c r="F17" s="37">
        <v>1378</v>
      </c>
      <c r="G17" s="37">
        <v>849</v>
      </c>
      <c r="H17" s="37">
        <v>529</v>
      </c>
      <c r="I17" s="37">
        <v>1978</v>
      </c>
      <c r="J17" s="37">
        <v>1744</v>
      </c>
      <c r="K17" s="37">
        <v>234</v>
      </c>
      <c r="L17" s="36">
        <f t="shared" si="0"/>
        <v>-5994.8610599999993</v>
      </c>
      <c r="M17" s="36">
        <f t="shared" si="1"/>
        <v>6420.3273834000001</v>
      </c>
    </row>
    <row r="18" spans="1:13" x14ac:dyDescent="0.3">
      <c r="A18" t="s">
        <v>35</v>
      </c>
      <c r="B18" t="s">
        <v>29</v>
      </c>
      <c r="C18" s="37">
        <v>5136</v>
      </c>
      <c r="D18" s="37">
        <v>3859</v>
      </c>
      <c r="E18" s="37">
        <v>1277</v>
      </c>
      <c r="F18" s="37">
        <v>1686</v>
      </c>
      <c r="G18" s="37">
        <v>968</v>
      </c>
      <c r="H18" s="37">
        <v>718</v>
      </c>
      <c r="I18" s="37">
        <v>3450</v>
      </c>
      <c r="J18" s="37">
        <v>2891</v>
      </c>
      <c r="K18" s="37">
        <v>559</v>
      </c>
      <c r="L18" s="36">
        <f t="shared" si="0"/>
        <v>-3912.0018199999995</v>
      </c>
      <c r="M18" s="36">
        <f t="shared" si="1"/>
        <v>8112.7819049999998</v>
      </c>
    </row>
    <row r="19" spans="1:13" x14ac:dyDescent="0.3">
      <c r="A19" t="s">
        <v>35</v>
      </c>
      <c r="B19" t="s">
        <v>30</v>
      </c>
      <c r="C19" s="37">
        <v>5655</v>
      </c>
      <c r="D19" s="37">
        <v>4208</v>
      </c>
      <c r="E19" s="37">
        <v>1447</v>
      </c>
      <c r="F19" s="37">
        <v>1233</v>
      </c>
      <c r="G19" s="37">
        <v>662</v>
      </c>
      <c r="H19" s="37">
        <v>571</v>
      </c>
      <c r="I19" s="37">
        <v>4422</v>
      </c>
      <c r="J19" s="37">
        <v>3546</v>
      </c>
      <c r="K19" s="37">
        <v>876</v>
      </c>
      <c r="L19" s="36">
        <f t="shared" si="0"/>
        <v>-6975.4279100000003</v>
      </c>
      <c r="M19" s="36">
        <f t="shared" si="1"/>
        <v>9230.3537766000009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082F-7FDE-483A-9AA9-D845881903F1}">
  <dimension ref="A1:I23"/>
  <sheetViews>
    <sheetView workbookViewId="0">
      <selection activeCell="D23" sqref="D23:E2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33" t="s">
        <v>47</v>
      </c>
      <c r="B3" s="33"/>
      <c r="E3" s="34" t="s">
        <v>78</v>
      </c>
      <c r="F3" s="34"/>
    </row>
    <row r="4" spans="1:9" x14ac:dyDescent="0.3">
      <c r="A4" s="30" t="s">
        <v>48</v>
      </c>
      <c r="B4" s="30">
        <v>0.9469243590294758</v>
      </c>
    </row>
    <row r="5" spans="1:9" x14ac:dyDescent="0.3">
      <c r="A5" s="30" t="s">
        <v>49</v>
      </c>
      <c r="B5" s="30">
        <v>0.89666574172338354</v>
      </c>
    </row>
    <row r="6" spans="1:9" x14ac:dyDescent="0.3">
      <c r="A6" s="30" t="s">
        <v>50</v>
      </c>
      <c r="B6" s="30">
        <v>0.89020735058109501</v>
      </c>
    </row>
    <row r="7" spans="1:9" x14ac:dyDescent="0.3">
      <c r="A7" s="30" t="s">
        <v>51</v>
      </c>
      <c r="B7" s="30">
        <v>30418.758292282044</v>
      </c>
    </row>
    <row r="8" spans="1:9" ht="15" thickBot="1" x14ac:dyDescent="0.35">
      <c r="A8" s="31" t="s">
        <v>52</v>
      </c>
      <c r="B8" s="31">
        <v>18</v>
      </c>
    </row>
    <row r="10" spans="1:9" ht="15" thickBot="1" x14ac:dyDescent="0.35">
      <c r="A10" t="s">
        <v>53</v>
      </c>
    </row>
    <row r="11" spans="1:9" x14ac:dyDescent="0.3">
      <c r="A11" s="32"/>
      <c r="B11" s="32" t="s">
        <v>58</v>
      </c>
      <c r="C11" s="32" t="s">
        <v>59</v>
      </c>
      <c r="D11" s="32" t="s">
        <v>60</v>
      </c>
      <c r="E11" s="32" t="s">
        <v>61</v>
      </c>
      <c r="F11" s="32" t="s">
        <v>62</v>
      </c>
    </row>
    <row r="12" spans="1:9" x14ac:dyDescent="0.3">
      <c r="A12" s="30" t="s">
        <v>54</v>
      </c>
      <c r="B12" s="30">
        <v>1</v>
      </c>
      <c r="C12" s="30">
        <v>128466294487.73602</v>
      </c>
      <c r="D12" s="30">
        <v>128466294487.73602</v>
      </c>
      <c r="E12" s="30">
        <v>138.8373237186205</v>
      </c>
      <c r="F12" s="30">
        <v>2.6791413647528025E-9</v>
      </c>
    </row>
    <row r="13" spans="1:9" x14ac:dyDescent="0.3">
      <c r="A13" s="30" t="s">
        <v>55</v>
      </c>
      <c r="B13" s="30">
        <v>16</v>
      </c>
      <c r="C13" s="30">
        <v>14804813696.708441</v>
      </c>
      <c r="D13" s="30">
        <v>925300856.04427755</v>
      </c>
      <c r="E13" s="30"/>
      <c r="F13" s="30"/>
    </row>
    <row r="14" spans="1:9" ht="15" thickBot="1" x14ac:dyDescent="0.35">
      <c r="A14" s="31" t="s">
        <v>56</v>
      </c>
      <c r="B14" s="31">
        <v>17</v>
      </c>
      <c r="C14" s="31">
        <v>143271108184.44446</v>
      </c>
      <c r="D14" s="31"/>
      <c r="E14" s="31"/>
      <c r="F14" s="31"/>
    </row>
    <row r="15" spans="1:9" ht="15" thickBot="1" x14ac:dyDescent="0.35"/>
    <row r="16" spans="1:9" x14ac:dyDescent="0.3">
      <c r="A16" s="32"/>
      <c r="B16" s="32" t="s">
        <v>63</v>
      </c>
      <c r="C16" s="32" t="s">
        <v>51</v>
      </c>
      <c r="D16" s="32" t="s">
        <v>64</v>
      </c>
      <c r="E16" s="32" t="s">
        <v>65</v>
      </c>
      <c r="F16" s="32" t="s">
        <v>66</v>
      </c>
      <c r="G16" s="32" t="s">
        <v>67</v>
      </c>
      <c r="H16" s="32" t="s">
        <v>68</v>
      </c>
      <c r="I16" s="32" t="s">
        <v>69</v>
      </c>
    </row>
    <row r="17" spans="1:9" x14ac:dyDescent="0.3">
      <c r="A17" s="30" t="s">
        <v>57</v>
      </c>
      <c r="B17" s="30">
        <v>-15313.627455250986</v>
      </c>
      <c r="C17" s="30">
        <v>10567.225807430521</v>
      </c>
      <c r="D17" s="30">
        <v>-1.4491625081469304</v>
      </c>
      <c r="E17" s="30">
        <v>0.16660867684063141</v>
      </c>
      <c r="F17" s="30">
        <v>-37715.145442490553</v>
      </c>
      <c r="G17" s="30">
        <v>7087.8905319885816</v>
      </c>
      <c r="H17" s="30">
        <v>-37715.145442490553</v>
      </c>
      <c r="I17" s="30">
        <v>7087.8905319885816</v>
      </c>
    </row>
    <row r="18" spans="1:9" ht="15" thickBot="1" x14ac:dyDescent="0.35">
      <c r="A18" s="31" t="s">
        <v>40</v>
      </c>
      <c r="B18" s="31">
        <v>6.7625359672497165</v>
      </c>
      <c r="C18" s="31">
        <v>0.57392675541699134</v>
      </c>
      <c r="D18" s="31">
        <v>11.782925091785168</v>
      </c>
      <c r="E18" s="31">
        <v>2.679141364752793E-9</v>
      </c>
      <c r="F18" s="31">
        <v>5.5458655970763751</v>
      </c>
      <c r="G18" s="31">
        <v>7.979206337423058</v>
      </c>
      <c r="H18" s="31">
        <v>5.5458655970763751</v>
      </c>
      <c r="I18" s="31">
        <v>7.979206337423058</v>
      </c>
    </row>
    <row r="23" spans="1:9" x14ac:dyDescent="0.3">
      <c r="D23" s="35" t="s">
        <v>73</v>
      </c>
      <c r="E23" s="35"/>
    </row>
  </sheetData>
  <mergeCells count="2">
    <mergeCell ref="E3:F3"/>
    <mergeCell ref="D23:E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75D9-BDCE-4249-8F4F-6D942D251306}">
  <dimension ref="A1:I22"/>
  <sheetViews>
    <sheetView workbookViewId="0">
      <selection activeCell="E22" sqref="E22:F22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33" t="s">
        <v>47</v>
      </c>
      <c r="B3" s="33"/>
    </row>
    <row r="4" spans="1:9" x14ac:dyDescent="0.3">
      <c r="A4" s="30" t="s">
        <v>48</v>
      </c>
      <c r="B4" s="30">
        <v>0.99865629487185348</v>
      </c>
      <c r="E4" s="34" t="s">
        <v>79</v>
      </c>
      <c r="F4" s="34"/>
    </row>
    <row r="5" spans="1:9" x14ac:dyDescent="0.3">
      <c r="A5" s="30" t="s">
        <v>49</v>
      </c>
      <c r="B5" s="30">
        <v>0.99731439528717836</v>
      </c>
    </row>
    <row r="6" spans="1:9" x14ac:dyDescent="0.3">
      <c r="A6" s="30" t="s">
        <v>50</v>
      </c>
      <c r="B6" s="30">
        <v>0.99714654499262689</v>
      </c>
    </row>
    <row r="7" spans="1:9" x14ac:dyDescent="0.3">
      <c r="A7" s="30" t="s">
        <v>51</v>
      </c>
      <c r="B7" s="30">
        <v>4903.8859804707799</v>
      </c>
    </row>
    <row r="8" spans="1:9" ht="15" thickBot="1" x14ac:dyDescent="0.35">
      <c r="A8" s="31" t="s">
        <v>52</v>
      </c>
      <c r="B8" s="31">
        <v>18</v>
      </c>
    </row>
    <row r="10" spans="1:9" ht="15" thickBot="1" x14ac:dyDescent="0.35">
      <c r="A10" t="s">
        <v>53</v>
      </c>
    </row>
    <row r="11" spans="1:9" x14ac:dyDescent="0.3">
      <c r="A11" s="32"/>
      <c r="B11" s="32" t="s">
        <v>58</v>
      </c>
      <c r="C11" s="32" t="s">
        <v>59</v>
      </c>
      <c r="D11" s="32" t="s">
        <v>60</v>
      </c>
      <c r="E11" s="32" t="s">
        <v>61</v>
      </c>
      <c r="F11" s="32" t="s">
        <v>62</v>
      </c>
    </row>
    <row r="12" spans="1:9" x14ac:dyDescent="0.3">
      <c r="A12" s="30" t="s">
        <v>54</v>
      </c>
      <c r="B12" s="30">
        <v>1</v>
      </c>
      <c r="C12" s="30">
        <v>142886338621.09314</v>
      </c>
      <c r="D12" s="30">
        <v>142886338621.09314</v>
      </c>
      <c r="E12" s="30">
        <v>5941.6898728292108</v>
      </c>
      <c r="F12" s="30">
        <v>5.3205232499674299E-22</v>
      </c>
    </row>
    <row r="13" spans="1:9" x14ac:dyDescent="0.3">
      <c r="A13" s="30" t="s">
        <v>55</v>
      </c>
      <c r="B13" s="30">
        <v>16</v>
      </c>
      <c r="C13" s="30">
        <v>384769563.35132587</v>
      </c>
      <c r="D13" s="30">
        <v>24048097.709457867</v>
      </c>
      <c r="E13" s="30"/>
      <c r="F13" s="30"/>
    </row>
    <row r="14" spans="1:9" ht="15" thickBot="1" x14ac:dyDescent="0.35">
      <c r="A14" s="31" t="s">
        <v>56</v>
      </c>
      <c r="B14" s="31">
        <v>17</v>
      </c>
      <c r="C14" s="31">
        <v>143271108184.44446</v>
      </c>
      <c r="D14" s="31"/>
      <c r="E14" s="31"/>
      <c r="F14" s="31"/>
    </row>
    <row r="15" spans="1:9" ht="15" thickBot="1" x14ac:dyDescent="0.35"/>
    <row r="16" spans="1:9" x14ac:dyDescent="0.3">
      <c r="A16" s="32"/>
      <c r="B16" s="32" t="s">
        <v>63</v>
      </c>
      <c r="C16" s="32" t="s">
        <v>51</v>
      </c>
      <c r="D16" s="32" t="s">
        <v>64</v>
      </c>
      <c r="E16" s="32" t="s">
        <v>65</v>
      </c>
      <c r="F16" s="32" t="s">
        <v>66</v>
      </c>
      <c r="G16" s="32" t="s">
        <v>67</v>
      </c>
      <c r="H16" s="32" t="s">
        <v>68</v>
      </c>
      <c r="I16" s="32" t="s">
        <v>69</v>
      </c>
    </row>
    <row r="17" spans="1:9" x14ac:dyDescent="0.3">
      <c r="A17" s="30" t="s">
        <v>57</v>
      </c>
      <c r="B17" s="30">
        <v>4146.0916272129107</v>
      </c>
      <c r="C17" s="30">
        <v>1486.1660839141275</v>
      </c>
      <c r="D17" s="30">
        <v>2.7897902341394549</v>
      </c>
      <c r="E17" s="30">
        <v>1.3114593418567534E-2</v>
      </c>
      <c r="F17" s="30">
        <v>995.56027040045137</v>
      </c>
      <c r="G17" s="30">
        <v>7296.62298402537</v>
      </c>
      <c r="H17" s="30">
        <v>995.56027040045137</v>
      </c>
      <c r="I17" s="30">
        <v>7296.62298402537</v>
      </c>
    </row>
    <row r="18" spans="1:9" ht="15" thickBot="1" x14ac:dyDescent="0.35">
      <c r="A18" s="31" t="s">
        <v>43</v>
      </c>
      <c r="B18" s="31">
        <v>1.1497653731642665</v>
      </c>
      <c r="C18" s="31">
        <v>1.4916063896605204E-2</v>
      </c>
      <c r="D18" s="31">
        <v>77.082357727493076</v>
      </c>
      <c r="E18" s="31">
        <v>5.3205232499673913E-22</v>
      </c>
      <c r="F18" s="31">
        <v>1.1181447302663303</v>
      </c>
      <c r="G18" s="31">
        <v>1.1813860160622027</v>
      </c>
      <c r="H18" s="31">
        <v>1.1181447302663303</v>
      </c>
      <c r="I18" s="31">
        <v>1.1813860160622027</v>
      </c>
    </row>
    <row r="22" spans="1:9" x14ac:dyDescent="0.3">
      <c r="E22" s="35" t="s">
        <v>75</v>
      </c>
      <c r="F22" s="35"/>
    </row>
  </sheetData>
  <mergeCells count="2">
    <mergeCell ref="E4:F4"/>
    <mergeCell ref="E22:F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AEAD-816A-43FB-BB86-2050971733CA}">
  <dimension ref="A1:M19"/>
  <sheetViews>
    <sheetView topLeftCell="C16" workbookViewId="0">
      <selection activeCell="P40" sqref="P40"/>
    </sheetView>
  </sheetViews>
  <sheetFormatPr defaultRowHeight="14.4" x14ac:dyDescent="0.3"/>
  <cols>
    <col min="1" max="1" width="13.109375" bestFit="1" customWidth="1"/>
    <col min="2" max="2" width="12.77734375" bestFit="1" customWidth="1"/>
    <col min="3" max="3" width="12" bestFit="1" customWidth="1"/>
    <col min="4" max="4" width="10.5546875" bestFit="1" customWidth="1"/>
    <col min="5" max="5" width="12.33203125" bestFit="1" customWidth="1"/>
    <col min="6" max="6" width="12.5546875" bestFit="1" customWidth="1"/>
    <col min="7" max="7" width="13.33203125" bestFit="1" customWidth="1"/>
    <col min="8" max="8" width="15.109375" bestFit="1" customWidth="1"/>
    <col min="9" max="9" width="12" bestFit="1" customWidth="1"/>
    <col min="10" max="10" width="12.6640625" bestFit="1" customWidth="1"/>
    <col min="11" max="11" width="14.5546875" bestFit="1" customWidth="1"/>
    <col min="12" max="12" width="33.6640625" bestFit="1" customWidth="1"/>
    <col min="13" max="13" width="32.6640625" bestFit="1" customWidth="1"/>
  </cols>
  <sheetData>
    <row r="1" spans="1:13" x14ac:dyDescent="0.3">
      <c r="A1" t="s">
        <v>0</v>
      </c>
      <c r="B1" t="s">
        <v>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70</v>
      </c>
      <c r="M1" t="s">
        <v>72</v>
      </c>
    </row>
    <row r="2" spans="1:13" x14ac:dyDescent="0.3">
      <c r="A2" t="s">
        <v>36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-1408.02 +37.33*F2:F19</f>
        <v>-1408.02</v>
      </c>
      <c r="M2" s="36">
        <f>86.7053 +1.02201*I2</f>
        <v>86.705299999999994</v>
      </c>
    </row>
    <row r="3" spans="1:13" x14ac:dyDescent="0.3">
      <c r="A3" t="s">
        <v>36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19" si="0">-1408.02 +37.33*F3:F20</f>
        <v>-1408.02</v>
      </c>
      <c r="M3" s="36">
        <f t="shared" ref="M3:M19" si="1">86.7053 +1.02201*I3</f>
        <v>86.705299999999994</v>
      </c>
    </row>
    <row r="4" spans="1:13" x14ac:dyDescent="0.3">
      <c r="A4" t="s">
        <v>36</v>
      </c>
      <c r="B4" t="s">
        <v>15</v>
      </c>
      <c r="C4">
        <v>530</v>
      </c>
      <c r="D4">
        <v>269</v>
      </c>
      <c r="E4">
        <v>261</v>
      </c>
      <c r="F4">
        <v>12</v>
      </c>
      <c r="G4">
        <v>7</v>
      </c>
      <c r="H4">
        <v>5</v>
      </c>
      <c r="I4">
        <v>518</v>
      </c>
      <c r="J4">
        <v>262</v>
      </c>
      <c r="K4">
        <v>256</v>
      </c>
      <c r="L4">
        <f t="shared" si="0"/>
        <v>-960.06</v>
      </c>
      <c r="M4" s="36">
        <f t="shared" si="1"/>
        <v>616.10648000000003</v>
      </c>
    </row>
    <row r="5" spans="1:13" x14ac:dyDescent="0.3">
      <c r="A5" t="s">
        <v>36</v>
      </c>
      <c r="B5" t="s">
        <v>16</v>
      </c>
      <c r="C5" s="29">
        <v>2311</v>
      </c>
      <c r="D5" s="29">
        <v>1386</v>
      </c>
      <c r="E5">
        <v>925</v>
      </c>
      <c r="F5">
        <v>106</v>
      </c>
      <c r="G5">
        <v>65</v>
      </c>
      <c r="H5">
        <v>41</v>
      </c>
      <c r="I5" s="29">
        <v>2205</v>
      </c>
      <c r="J5" s="29">
        <v>1321</v>
      </c>
      <c r="K5">
        <v>884</v>
      </c>
      <c r="L5">
        <f t="shared" si="0"/>
        <v>2548.96</v>
      </c>
      <c r="M5" s="36">
        <f t="shared" si="1"/>
        <v>2340.2373500000003</v>
      </c>
    </row>
    <row r="6" spans="1:13" x14ac:dyDescent="0.3">
      <c r="A6" t="s">
        <v>36</v>
      </c>
      <c r="B6" t="s">
        <v>17</v>
      </c>
      <c r="C6" s="29">
        <v>7511</v>
      </c>
      <c r="D6" s="29">
        <v>4691</v>
      </c>
      <c r="E6" s="29">
        <v>2820</v>
      </c>
      <c r="F6">
        <v>251</v>
      </c>
      <c r="G6">
        <v>165</v>
      </c>
      <c r="H6">
        <v>86</v>
      </c>
      <c r="I6" s="29">
        <v>7260</v>
      </c>
      <c r="J6" s="29">
        <v>4526</v>
      </c>
      <c r="K6" s="29">
        <v>2734</v>
      </c>
      <c r="L6">
        <f t="shared" si="0"/>
        <v>7961.8099999999995</v>
      </c>
      <c r="M6" s="36">
        <f t="shared" si="1"/>
        <v>7506.4979000000003</v>
      </c>
    </row>
    <row r="7" spans="1:13" x14ac:dyDescent="0.3">
      <c r="A7" t="s">
        <v>36</v>
      </c>
      <c r="B7" t="s">
        <v>18</v>
      </c>
      <c r="C7" s="29">
        <v>14684</v>
      </c>
      <c r="D7" s="29">
        <v>9556</v>
      </c>
      <c r="E7" s="29">
        <v>5128</v>
      </c>
      <c r="F7">
        <v>342</v>
      </c>
      <c r="G7">
        <v>230</v>
      </c>
      <c r="H7">
        <v>112</v>
      </c>
      <c r="I7" s="29">
        <v>14342</v>
      </c>
      <c r="J7" s="29">
        <v>9326</v>
      </c>
      <c r="K7" s="29">
        <v>5016</v>
      </c>
      <c r="L7">
        <f t="shared" si="0"/>
        <v>11358.839999999998</v>
      </c>
      <c r="M7" s="36">
        <f t="shared" si="1"/>
        <v>14744.372720000001</v>
      </c>
    </row>
    <row r="8" spans="1:13" x14ac:dyDescent="0.3">
      <c r="A8" t="s">
        <v>36</v>
      </c>
      <c r="B8" t="s">
        <v>19</v>
      </c>
      <c r="C8" s="29">
        <v>22892</v>
      </c>
      <c r="D8" s="29">
        <v>16086</v>
      </c>
      <c r="E8" s="29">
        <v>6806</v>
      </c>
      <c r="F8">
        <v>423</v>
      </c>
      <c r="G8">
        <v>268</v>
      </c>
      <c r="H8">
        <v>155</v>
      </c>
      <c r="I8" s="29">
        <v>22469</v>
      </c>
      <c r="J8" s="29">
        <v>15818</v>
      </c>
      <c r="K8" s="29">
        <v>6651</v>
      </c>
      <c r="L8">
        <f t="shared" si="0"/>
        <v>14382.57</v>
      </c>
      <c r="M8" s="36">
        <f t="shared" si="1"/>
        <v>23050.247990000003</v>
      </c>
    </row>
    <row r="9" spans="1:13" x14ac:dyDescent="0.3">
      <c r="A9" t="s">
        <v>36</v>
      </c>
      <c r="B9" t="s">
        <v>20</v>
      </c>
      <c r="C9" s="29">
        <v>29976</v>
      </c>
      <c r="D9" s="29">
        <v>21925</v>
      </c>
      <c r="E9" s="29">
        <v>8051</v>
      </c>
      <c r="F9">
        <v>602</v>
      </c>
      <c r="G9">
        <v>351</v>
      </c>
      <c r="H9">
        <v>251</v>
      </c>
      <c r="I9" s="29">
        <v>29374</v>
      </c>
      <c r="J9" s="29">
        <v>21574</v>
      </c>
      <c r="K9" s="29">
        <v>7800</v>
      </c>
      <c r="L9">
        <f t="shared" si="0"/>
        <v>21064.639999999999</v>
      </c>
      <c r="M9" s="36">
        <f t="shared" si="1"/>
        <v>30107.227040000005</v>
      </c>
    </row>
    <row r="10" spans="1:13" x14ac:dyDescent="0.3">
      <c r="A10" t="s">
        <v>36</v>
      </c>
      <c r="B10" t="s">
        <v>21</v>
      </c>
      <c r="C10" s="29">
        <v>26831</v>
      </c>
      <c r="D10" s="29">
        <v>20418</v>
      </c>
      <c r="E10" s="29">
        <v>6413</v>
      </c>
      <c r="F10">
        <v>645</v>
      </c>
      <c r="G10">
        <v>366</v>
      </c>
      <c r="H10">
        <v>279</v>
      </c>
      <c r="I10" s="29">
        <v>26186</v>
      </c>
      <c r="J10" s="29">
        <v>20052</v>
      </c>
      <c r="K10" s="29">
        <v>6134</v>
      </c>
      <c r="L10">
        <f t="shared" si="0"/>
        <v>22669.829999999998</v>
      </c>
      <c r="M10" s="36">
        <f t="shared" si="1"/>
        <v>26849.059160000004</v>
      </c>
    </row>
    <row r="11" spans="1:13" x14ac:dyDescent="0.3">
      <c r="A11" t="s">
        <v>36</v>
      </c>
      <c r="B11" t="s">
        <v>22</v>
      </c>
      <c r="C11" s="29">
        <v>21249</v>
      </c>
      <c r="D11" s="29">
        <v>16311</v>
      </c>
      <c r="E11" s="29">
        <v>4938</v>
      </c>
      <c r="F11">
        <v>715</v>
      </c>
      <c r="G11">
        <v>416</v>
      </c>
      <c r="H11">
        <v>299</v>
      </c>
      <c r="I11" s="29">
        <v>20534</v>
      </c>
      <c r="J11" s="29">
        <v>15895</v>
      </c>
      <c r="K11" s="29">
        <v>4639</v>
      </c>
      <c r="L11">
        <f t="shared" si="0"/>
        <v>25282.929999999997</v>
      </c>
      <c r="M11" s="36">
        <f t="shared" si="1"/>
        <v>21072.658640000001</v>
      </c>
    </row>
    <row r="12" spans="1:13" x14ac:dyDescent="0.3">
      <c r="A12" t="s">
        <v>36</v>
      </c>
      <c r="B12" t="s">
        <v>23</v>
      </c>
      <c r="C12" s="29">
        <v>14296</v>
      </c>
      <c r="D12" s="29">
        <v>11149</v>
      </c>
      <c r="E12" s="29">
        <v>3147</v>
      </c>
      <c r="F12">
        <v>577</v>
      </c>
      <c r="G12">
        <v>343</v>
      </c>
      <c r="H12">
        <v>234</v>
      </c>
      <c r="I12" s="29">
        <v>13719</v>
      </c>
      <c r="J12" s="29">
        <v>10806</v>
      </c>
      <c r="K12" s="29">
        <v>2913</v>
      </c>
      <c r="L12">
        <f t="shared" si="0"/>
        <v>20131.39</v>
      </c>
      <c r="M12" s="36">
        <f t="shared" si="1"/>
        <v>14107.66049</v>
      </c>
    </row>
    <row r="13" spans="1:13" x14ac:dyDescent="0.3">
      <c r="A13" t="s">
        <v>36</v>
      </c>
      <c r="B13" t="s">
        <v>24</v>
      </c>
      <c r="C13" s="29">
        <v>9835</v>
      </c>
      <c r="D13" s="29">
        <v>7690</v>
      </c>
      <c r="E13" s="29">
        <v>2145</v>
      </c>
      <c r="F13">
        <v>487</v>
      </c>
      <c r="G13">
        <v>297</v>
      </c>
      <c r="H13">
        <v>190</v>
      </c>
      <c r="I13" s="29">
        <v>9348</v>
      </c>
      <c r="J13" s="29">
        <v>7393</v>
      </c>
      <c r="K13" s="29">
        <v>1955</v>
      </c>
      <c r="L13">
        <f t="shared" si="0"/>
        <v>16771.689999999999</v>
      </c>
      <c r="M13" s="36">
        <f t="shared" si="1"/>
        <v>9640.45478</v>
      </c>
    </row>
    <row r="14" spans="1:13" x14ac:dyDescent="0.3">
      <c r="A14" t="s">
        <v>36</v>
      </c>
      <c r="B14" t="s">
        <v>25</v>
      </c>
      <c r="C14" s="29">
        <v>5596</v>
      </c>
      <c r="D14" s="29">
        <v>4195</v>
      </c>
      <c r="E14" s="29">
        <v>1401</v>
      </c>
      <c r="F14">
        <v>312</v>
      </c>
      <c r="G14">
        <v>183</v>
      </c>
      <c r="H14">
        <v>129</v>
      </c>
      <c r="I14" s="29">
        <v>5284</v>
      </c>
      <c r="J14" s="29">
        <v>4012</v>
      </c>
      <c r="K14" s="29">
        <v>1272</v>
      </c>
      <c r="L14">
        <f t="shared" si="0"/>
        <v>10238.939999999999</v>
      </c>
      <c r="M14" s="36">
        <f t="shared" si="1"/>
        <v>5487.0061400000004</v>
      </c>
    </row>
    <row r="15" spans="1:13" x14ac:dyDescent="0.3">
      <c r="A15" t="s">
        <v>36</v>
      </c>
      <c r="B15" t="s">
        <v>26</v>
      </c>
      <c r="C15" s="29">
        <v>2913</v>
      </c>
      <c r="D15" s="29">
        <v>2128</v>
      </c>
      <c r="E15">
        <v>785</v>
      </c>
      <c r="F15">
        <v>234</v>
      </c>
      <c r="G15">
        <v>142</v>
      </c>
      <c r="H15">
        <v>92</v>
      </c>
      <c r="I15" s="29">
        <v>2679</v>
      </c>
      <c r="J15" s="29">
        <v>1986</v>
      </c>
      <c r="K15">
        <v>693</v>
      </c>
      <c r="L15">
        <f t="shared" si="0"/>
        <v>7327.1999999999989</v>
      </c>
      <c r="M15" s="36">
        <f t="shared" si="1"/>
        <v>2824.6700900000005</v>
      </c>
    </row>
    <row r="16" spans="1:13" x14ac:dyDescent="0.3">
      <c r="A16" t="s">
        <v>36</v>
      </c>
      <c r="B16" t="s">
        <v>27</v>
      </c>
      <c r="C16" s="29">
        <v>1593</v>
      </c>
      <c r="D16" s="29">
        <v>1045</v>
      </c>
      <c r="E16">
        <v>548</v>
      </c>
      <c r="F16">
        <v>158</v>
      </c>
      <c r="G16">
        <v>76</v>
      </c>
      <c r="H16">
        <v>82</v>
      </c>
      <c r="I16" s="29">
        <v>1435</v>
      </c>
      <c r="J16">
        <v>969</v>
      </c>
      <c r="K16">
        <v>466</v>
      </c>
      <c r="L16">
        <f t="shared" si="0"/>
        <v>4490.119999999999</v>
      </c>
      <c r="M16" s="36">
        <f t="shared" si="1"/>
        <v>1553.2896500000002</v>
      </c>
    </row>
    <row r="17" spans="1:13" x14ac:dyDescent="0.3">
      <c r="A17" t="s">
        <v>36</v>
      </c>
      <c r="B17" t="s">
        <v>28</v>
      </c>
      <c r="C17">
        <v>795</v>
      </c>
      <c r="D17">
        <v>487</v>
      </c>
      <c r="E17">
        <v>308</v>
      </c>
      <c r="F17">
        <v>73</v>
      </c>
      <c r="G17">
        <v>35</v>
      </c>
      <c r="H17">
        <v>38</v>
      </c>
      <c r="I17">
        <v>722</v>
      </c>
      <c r="J17">
        <v>452</v>
      </c>
      <c r="K17">
        <v>270</v>
      </c>
      <c r="L17">
        <f t="shared" si="0"/>
        <v>1317.0699999999997</v>
      </c>
      <c r="M17" s="36">
        <f t="shared" si="1"/>
        <v>824.59652000000006</v>
      </c>
    </row>
    <row r="18" spans="1:13" x14ac:dyDescent="0.3">
      <c r="A18" t="s">
        <v>36</v>
      </c>
      <c r="B18" t="s">
        <v>29</v>
      </c>
      <c r="C18">
        <v>611</v>
      </c>
      <c r="D18">
        <v>374</v>
      </c>
      <c r="E18">
        <v>237</v>
      </c>
      <c r="F18">
        <v>73</v>
      </c>
      <c r="G18">
        <v>33</v>
      </c>
      <c r="H18">
        <v>40</v>
      </c>
      <c r="I18">
        <v>538</v>
      </c>
      <c r="J18">
        <v>341</v>
      </c>
      <c r="K18">
        <v>197</v>
      </c>
      <c r="L18">
        <f t="shared" si="0"/>
        <v>1317.0699999999997</v>
      </c>
      <c r="M18" s="36">
        <f t="shared" si="1"/>
        <v>636.54668000000004</v>
      </c>
    </row>
    <row r="19" spans="1:13" x14ac:dyDescent="0.3">
      <c r="A19" t="s">
        <v>36</v>
      </c>
      <c r="B19" t="s">
        <v>30</v>
      </c>
      <c r="C19">
        <v>150</v>
      </c>
      <c r="D19">
        <v>101</v>
      </c>
      <c r="E19">
        <v>49</v>
      </c>
      <c r="F19">
        <v>2</v>
      </c>
      <c r="G19">
        <v>1</v>
      </c>
      <c r="H19">
        <v>1</v>
      </c>
      <c r="I19">
        <v>148</v>
      </c>
      <c r="J19">
        <v>100</v>
      </c>
      <c r="K19">
        <v>48</v>
      </c>
      <c r="L19">
        <f t="shared" si="0"/>
        <v>-1333.36</v>
      </c>
      <c r="M19" s="36">
        <f t="shared" si="1"/>
        <v>237.96278000000001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A774-1562-4D17-B980-171500C36558}">
  <dimension ref="A1:I23"/>
  <sheetViews>
    <sheetView workbookViewId="0">
      <selection activeCell="E4" sqref="E4:F4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33" t="s">
        <v>47</v>
      </c>
      <c r="B3" s="33"/>
    </row>
    <row r="4" spans="1:9" x14ac:dyDescent="0.3">
      <c r="A4" s="30" t="s">
        <v>48</v>
      </c>
      <c r="B4" s="30">
        <v>0.89915977631965094</v>
      </c>
      <c r="E4" s="34" t="s">
        <v>80</v>
      </c>
      <c r="F4" s="34"/>
    </row>
    <row r="5" spans="1:9" x14ac:dyDescent="0.3">
      <c r="A5" s="30" t="s">
        <v>49</v>
      </c>
      <c r="B5" s="30">
        <v>0.80848830335120481</v>
      </c>
    </row>
    <row r="6" spans="1:9" x14ac:dyDescent="0.3">
      <c r="A6" s="30" t="s">
        <v>50</v>
      </c>
      <c r="B6" s="30">
        <v>0.79651882231065507</v>
      </c>
    </row>
    <row r="7" spans="1:9" x14ac:dyDescent="0.3">
      <c r="A7" s="30" t="s">
        <v>51</v>
      </c>
      <c r="B7" s="30">
        <v>4592.7166580071626</v>
      </c>
    </row>
    <row r="8" spans="1:9" ht="15" thickBot="1" x14ac:dyDescent="0.35">
      <c r="A8" s="31" t="s">
        <v>52</v>
      </c>
      <c r="B8" s="31">
        <v>18</v>
      </c>
    </row>
    <row r="10" spans="1:9" ht="15" thickBot="1" x14ac:dyDescent="0.35">
      <c r="A10" t="s">
        <v>53</v>
      </c>
    </row>
    <row r="11" spans="1:9" x14ac:dyDescent="0.3">
      <c r="A11" s="32"/>
      <c r="B11" s="32" t="s">
        <v>58</v>
      </c>
      <c r="C11" s="32" t="s">
        <v>59</v>
      </c>
      <c r="D11" s="32" t="s">
        <v>60</v>
      </c>
      <c r="E11" s="32" t="s">
        <v>61</v>
      </c>
      <c r="F11" s="32" t="s">
        <v>62</v>
      </c>
    </row>
    <row r="12" spans="1:9" x14ac:dyDescent="0.3">
      <c r="A12" s="30" t="s">
        <v>54</v>
      </c>
      <c r="B12" s="30">
        <v>1</v>
      </c>
      <c r="C12" s="30">
        <v>1424746917.4659939</v>
      </c>
      <c r="D12" s="30">
        <v>1424746917.4659939</v>
      </c>
      <c r="E12" s="30">
        <v>67.545810934679821</v>
      </c>
      <c r="F12" s="30">
        <v>3.9018123218888775E-7</v>
      </c>
    </row>
    <row r="13" spans="1:9" x14ac:dyDescent="0.3">
      <c r="A13" s="30" t="s">
        <v>55</v>
      </c>
      <c r="B13" s="30">
        <v>16</v>
      </c>
      <c r="C13" s="30">
        <v>337488740.81178367</v>
      </c>
      <c r="D13" s="30">
        <v>21093046.300736479</v>
      </c>
      <c r="E13" s="30"/>
      <c r="F13" s="30"/>
    </row>
    <row r="14" spans="1:9" ht="15" thickBot="1" x14ac:dyDescent="0.35">
      <c r="A14" s="31" t="s">
        <v>56</v>
      </c>
      <c r="B14" s="31">
        <v>17</v>
      </c>
      <c r="C14" s="31">
        <v>1762235658.2777777</v>
      </c>
      <c r="D14" s="31"/>
      <c r="E14" s="31"/>
      <c r="F14" s="31"/>
    </row>
    <row r="15" spans="1:9" ht="15" thickBot="1" x14ac:dyDescent="0.35"/>
    <row r="16" spans="1:9" x14ac:dyDescent="0.3">
      <c r="A16" s="32"/>
      <c r="B16" s="32" t="s">
        <v>63</v>
      </c>
      <c r="C16" s="32" t="s">
        <v>51</v>
      </c>
      <c r="D16" s="32" t="s">
        <v>64</v>
      </c>
      <c r="E16" s="32" t="s">
        <v>65</v>
      </c>
      <c r="F16" s="32" t="s">
        <v>66</v>
      </c>
      <c r="G16" s="32" t="s">
        <v>67</v>
      </c>
      <c r="H16" s="32" t="s">
        <v>68</v>
      </c>
      <c r="I16" s="32" t="s">
        <v>69</v>
      </c>
    </row>
    <row r="17" spans="1:9" x14ac:dyDescent="0.3">
      <c r="A17" s="30" t="s">
        <v>57</v>
      </c>
      <c r="B17" s="30">
        <v>-1408.0286248589073</v>
      </c>
      <c r="C17" s="30">
        <v>1664.8449477123236</v>
      </c>
      <c r="D17" s="30">
        <v>-0.84574159701399843</v>
      </c>
      <c r="E17" s="30">
        <v>0.41016725634036699</v>
      </c>
      <c r="F17" s="30">
        <v>-4937.3422518959951</v>
      </c>
      <c r="G17" s="30">
        <v>2121.2850021781805</v>
      </c>
      <c r="H17" s="30">
        <v>-4937.3422518959951</v>
      </c>
      <c r="I17" s="30">
        <v>2121.2850021781805</v>
      </c>
    </row>
    <row r="18" spans="1:9" ht="15" thickBot="1" x14ac:dyDescent="0.35">
      <c r="A18" s="31" t="s">
        <v>40</v>
      </c>
      <c r="B18" s="31">
        <v>37.333901685446989</v>
      </c>
      <c r="C18" s="31">
        <v>4.5425965784098636</v>
      </c>
      <c r="D18" s="31">
        <v>8.2186258544041184</v>
      </c>
      <c r="E18" s="31">
        <v>3.9018123218888775E-7</v>
      </c>
      <c r="F18" s="31">
        <v>27.704027126651578</v>
      </c>
      <c r="G18" s="31">
        <v>46.963776244242396</v>
      </c>
      <c r="H18" s="31">
        <v>27.704027126651578</v>
      </c>
      <c r="I18" s="31">
        <v>46.963776244242396</v>
      </c>
    </row>
    <row r="23" spans="1:9" x14ac:dyDescent="0.3">
      <c r="D23" s="35" t="s">
        <v>73</v>
      </c>
      <c r="E23" s="35"/>
    </row>
  </sheetData>
  <mergeCells count="2">
    <mergeCell ref="D23:E23"/>
    <mergeCell ref="E4:F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CC1E-69D1-43B6-8E0F-510128744161}">
  <dimension ref="A1:I22"/>
  <sheetViews>
    <sheetView workbookViewId="0">
      <selection activeCell="E4" sqref="E4:F4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33" t="s">
        <v>47</v>
      </c>
      <c r="B3" s="33"/>
    </row>
    <row r="4" spans="1:9" x14ac:dyDescent="0.3">
      <c r="A4" s="30" t="s">
        <v>48</v>
      </c>
      <c r="B4" s="30">
        <v>0.99994197555850928</v>
      </c>
      <c r="E4" s="34" t="s">
        <v>81</v>
      </c>
      <c r="F4" s="34"/>
    </row>
    <row r="5" spans="1:9" x14ac:dyDescent="0.3">
      <c r="A5" s="30" t="s">
        <v>49</v>
      </c>
      <c r="B5" s="30">
        <v>0.99988395448385436</v>
      </c>
    </row>
    <row r="6" spans="1:9" x14ac:dyDescent="0.3">
      <c r="A6" s="30" t="s">
        <v>50</v>
      </c>
      <c r="B6" s="30">
        <v>0.99987670163909526</v>
      </c>
    </row>
    <row r="7" spans="1:9" x14ac:dyDescent="0.3">
      <c r="A7" s="30" t="s">
        <v>51</v>
      </c>
      <c r="B7" s="30">
        <v>113.05406520084317</v>
      </c>
    </row>
    <row r="8" spans="1:9" ht="15" thickBot="1" x14ac:dyDescent="0.35">
      <c r="A8" s="31" t="s">
        <v>52</v>
      </c>
      <c r="B8" s="31">
        <v>18</v>
      </c>
    </row>
    <row r="10" spans="1:9" ht="15" thickBot="1" x14ac:dyDescent="0.35">
      <c r="A10" t="s">
        <v>53</v>
      </c>
    </row>
    <row r="11" spans="1:9" x14ac:dyDescent="0.3">
      <c r="A11" s="32"/>
      <c r="B11" s="32" t="s">
        <v>58</v>
      </c>
      <c r="C11" s="32" t="s">
        <v>59</v>
      </c>
      <c r="D11" s="32" t="s">
        <v>60</v>
      </c>
      <c r="E11" s="32" t="s">
        <v>61</v>
      </c>
      <c r="F11" s="32" t="s">
        <v>62</v>
      </c>
    </row>
    <row r="12" spans="1:9" x14ac:dyDescent="0.3">
      <c r="A12" s="30" t="s">
        <v>54</v>
      </c>
      <c r="B12" s="30">
        <v>1</v>
      </c>
      <c r="C12" s="30">
        <v>1762031158.7312424</v>
      </c>
      <c r="D12" s="30">
        <v>1762031158.7312424</v>
      </c>
      <c r="E12" s="30">
        <v>137860.93425335275</v>
      </c>
      <c r="F12" s="30">
        <v>6.4587419412975146E-33</v>
      </c>
    </row>
    <row r="13" spans="1:9" x14ac:dyDescent="0.3">
      <c r="A13" s="30" t="s">
        <v>55</v>
      </c>
      <c r="B13" s="30">
        <v>16</v>
      </c>
      <c r="C13" s="30">
        <v>204499.54653498397</v>
      </c>
      <c r="D13" s="30">
        <v>12781.221658436498</v>
      </c>
      <c r="E13" s="30"/>
      <c r="F13" s="30"/>
    </row>
    <row r="14" spans="1:9" ht="15" thickBot="1" x14ac:dyDescent="0.35">
      <c r="A14" s="31" t="s">
        <v>56</v>
      </c>
      <c r="B14" s="31">
        <v>17</v>
      </c>
      <c r="C14" s="31">
        <v>1762235658.2777774</v>
      </c>
      <c r="D14" s="31"/>
      <c r="E14" s="31"/>
      <c r="F14" s="31"/>
    </row>
    <row r="15" spans="1:9" ht="15" thickBot="1" x14ac:dyDescent="0.35"/>
    <row r="16" spans="1:9" x14ac:dyDescent="0.3">
      <c r="A16" s="32"/>
      <c r="B16" s="32" t="s">
        <v>63</v>
      </c>
      <c r="C16" s="32" t="s">
        <v>51</v>
      </c>
      <c r="D16" s="32" t="s">
        <v>64</v>
      </c>
      <c r="E16" s="32" t="s">
        <v>65</v>
      </c>
      <c r="F16" s="32" t="s">
        <v>66</v>
      </c>
      <c r="G16" s="32" t="s">
        <v>67</v>
      </c>
      <c r="H16" s="32" t="s">
        <v>68</v>
      </c>
      <c r="I16" s="32" t="s">
        <v>69</v>
      </c>
    </row>
    <row r="17" spans="1:9" x14ac:dyDescent="0.3">
      <c r="A17" s="30" t="s">
        <v>57</v>
      </c>
      <c r="B17" s="30">
        <v>86.705374007113278</v>
      </c>
      <c r="C17" s="30">
        <v>35.842999801257527</v>
      </c>
      <c r="D17" s="30">
        <v>2.4190322932756114</v>
      </c>
      <c r="E17" s="30">
        <v>2.7843236645171895E-2</v>
      </c>
      <c r="F17" s="30">
        <v>10.72160878844106</v>
      </c>
      <c r="G17" s="30">
        <v>162.68913922578548</v>
      </c>
      <c r="H17" s="30">
        <v>10.72160878844106</v>
      </c>
      <c r="I17" s="30">
        <v>162.68913922578548</v>
      </c>
    </row>
    <row r="18" spans="1:9" ht="15" thickBot="1" x14ac:dyDescent="0.35">
      <c r="A18" s="31" t="s">
        <v>43</v>
      </c>
      <c r="B18" s="31">
        <v>1.0220163386803602</v>
      </c>
      <c r="C18" s="31">
        <v>2.7525627614767277E-3</v>
      </c>
      <c r="D18" s="31">
        <v>371.29628903794975</v>
      </c>
      <c r="E18" s="31">
        <v>6.4587419412975146E-33</v>
      </c>
      <c r="F18" s="31">
        <v>1.0161811662958666</v>
      </c>
      <c r="G18" s="31">
        <v>1.0278515110648538</v>
      </c>
      <c r="H18" s="31">
        <v>1.0161811662958666</v>
      </c>
      <c r="I18" s="31">
        <v>1.0278515110648538</v>
      </c>
    </row>
    <row r="22" spans="1:9" x14ac:dyDescent="0.3">
      <c r="E22" s="35" t="s">
        <v>75</v>
      </c>
      <c r="F22" s="35"/>
    </row>
  </sheetData>
  <mergeCells count="2">
    <mergeCell ref="E4:F4"/>
    <mergeCell ref="E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workbookViewId="0">
      <selection activeCell="P16" sqref="P16"/>
    </sheetView>
  </sheetViews>
  <sheetFormatPr defaultRowHeight="14.4" x14ac:dyDescent="0.3"/>
  <cols>
    <col min="1" max="1" width="17.77734375" bestFit="1" customWidth="1"/>
    <col min="2" max="2" width="25.44140625" bestFit="1" customWidth="1"/>
    <col min="3" max="3" width="11.109375" customWidth="1"/>
    <col min="4" max="4" width="10.77734375" customWidth="1"/>
    <col min="6" max="6" width="13.5546875" customWidth="1"/>
    <col min="7" max="7" width="11.5546875" customWidth="1"/>
  </cols>
  <sheetData>
    <row r="1" spans="1:12" x14ac:dyDescent="0.3">
      <c r="A1" s="8" t="s">
        <v>0</v>
      </c>
      <c r="B1" s="8" t="s">
        <v>1</v>
      </c>
      <c r="C1" s="8" t="s">
        <v>2</v>
      </c>
      <c r="D1" s="26" t="s">
        <v>3</v>
      </c>
      <c r="E1" s="26"/>
      <c r="F1" s="26"/>
      <c r="G1" s="26" t="s">
        <v>4</v>
      </c>
      <c r="H1" s="26"/>
      <c r="I1" s="26"/>
      <c r="J1" s="26" t="s">
        <v>5</v>
      </c>
      <c r="K1" s="26"/>
      <c r="L1" s="26"/>
    </row>
    <row r="2" spans="1:12" x14ac:dyDescent="0.3">
      <c r="A2" s="8"/>
      <c r="B2" s="8"/>
      <c r="C2" s="8"/>
      <c r="D2" s="26" t="s">
        <v>6</v>
      </c>
      <c r="E2" s="26"/>
      <c r="F2" s="26"/>
      <c r="G2" s="7"/>
      <c r="H2" s="7"/>
      <c r="I2" s="7"/>
      <c r="J2" s="7"/>
      <c r="K2" s="7"/>
      <c r="L2" s="7"/>
    </row>
    <row r="3" spans="1:12" x14ac:dyDescent="0.3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</row>
    <row r="4" spans="1:12" x14ac:dyDescent="0.3">
      <c r="A4" s="8"/>
      <c r="B4" s="7"/>
      <c r="C4" s="8"/>
      <c r="D4" s="8" t="s">
        <v>7</v>
      </c>
      <c r="E4" s="8" t="s">
        <v>8</v>
      </c>
      <c r="F4" s="8" t="s">
        <v>9</v>
      </c>
      <c r="G4" s="8" t="s">
        <v>7</v>
      </c>
      <c r="H4" s="8" t="s">
        <v>8</v>
      </c>
      <c r="I4" s="8" t="s">
        <v>9</v>
      </c>
      <c r="J4" s="8" t="s">
        <v>7</v>
      </c>
      <c r="K4" s="8" t="s">
        <v>8</v>
      </c>
      <c r="L4" s="8" t="s">
        <v>9</v>
      </c>
    </row>
    <row r="5" spans="1:12" x14ac:dyDescent="0.3">
      <c r="A5" s="11" t="s">
        <v>34</v>
      </c>
      <c r="B5" s="11" t="s">
        <v>11</v>
      </c>
      <c r="C5" s="10" t="s">
        <v>12</v>
      </c>
      <c r="D5" s="12">
        <v>610895</v>
      </c>
      <c r="E5" s="11">
        <v>504144</v>
      </c>
      <c r="F5" s="11">
        <v>106751</v>
      </c>
      <c r="G5" s="11">
        <v>160210</v>
      </c>
      <c r="H5" s="11">
        <v>106865</v>
      </c>
      <c r="I5" s="11">
        <v>53345</v>
      </c>
      <c r="J5" s="11">
        <v>450685</v>
      </c>
      <c r="K5" s="11">
        <v>397279</v>
      </c>
      <c r="L5" s="11">
        <v>53406</v>
      </c>
    </row>
    <row r="6" spans="1:12" x14ac:dyDescent="0.3">
      <c r="A6" s="11" t="s">
        <v>34</v>
      </c>
      <c r="B6" s="11" t="s">
        <v>11</v>
      </c>
      <c r="C6" s="10" t="s">
        <v>13</v>
      </c>
      <c r="D6" s="12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3">
      <c r="A7" s="11" t="s">
        <v>34</v>
      </c>
      <c r="B7" s="11" t="s">
        <v>11</v>
      </c>
      <c r="C7" s="10" t="s">
        <v>14</v>
      </c>
      <c r="D7" s="12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3">
      <c r="A8" s="11" t="s">
        <v>34</v>
      </c>
      <c r="B8" s="11" t="s">
        <v>11</v>
      </c>
      <c r="C8" s="10" t="s">
        <v>15</v>
      </c>
      <c r="D8" s="12">
        <v>4451</v>
      </c>
      <c r="E8" s="11">
        <v>2710</v>
      </c>
      <c r="F8" s="11">
        <v>1741</v>
      </c>
      <c r="G8" s="11">
        <v>1954</v>
      </c>
      <c r="H8" s="11">
        <v>1101</v>
      </c>
      <c r="I8" s="11">
        <v>853</v>
      </c>
      <c r="J8" s="11">
        <v>2497</v>
      </c>
      <c r="K8" s="11">
        <v>1609</v>
      </c>
      <c r="L8" s="11">
        <v>888</v>
      </c>
    </row>
    <row r="9" spans="1:12" x14ac:dyDescent="0.3">
      <c r="A9" s="11" t="s">
        <v>34</v>
      </c>
      <c r="B9" s="11" t="s">
        <v>11</v>
      </c>
      <c r="C9" s="10" t="s">
        <v>16</v>
      </c>
      <c r="D9" s="12">
        <v>22679</v>
      </c>
      <c r="E9" s="11">
        <v>14489</v>
      </c>
      <c r="F9" s="11">
        <v>8190</v>
      </c>
      <c r="G9" s="11">
        <v>7708</v>
      </c>
      <c r="H9" s="11">
        <v>4132</v>
      </c>
      <c r="I9" s="11">
        <v>3576</v>
      </c>
      <c r="J9" s="11">
        <v>14971</v>
      </c>
      <c r="K9" s="11">
        <v>10357</v>
      </c>
      <c r="L9" s="11">
        <v>4614</v>
      </c>
    </row>
    <row r="10" spans="1:12" x14ac:dyDescent="0.3">
      <c r="A10" s="11" t="s">
        <v>34</v>
      </c>
      <c r="B10" s="11" t="s">
        <v>11</v>
      </c>
      <c r="C10" s="10" t="s">
        <v>17</v>
      </c>
      <c r="D10" s="12">
        <v>70565</v>
      </c>
      <c r="E10" s="11">
        <v>44348</v>
      </c>
      <c r="F10" s="11">
        <v>26217</v>
      </c>
      <c r="G10" s="11">
        <v>19559</v>
      </c>
      <c r="H10" s="11">
        <v>8711</v>
      </c>
      <c r="I10" s="11">
        <v>10848</v>
      </c>
      <c r="J10" s="11">
        <v>51006</v>
      </c>
      <c r="K10" s="11">
        <v>35637</v>
      </c>
      <c r="L10" s="11">
        <v>15369</v>
      </c>
    </row>
    <row r="11" spans="1:12" x14ac:dyDescent="0.3">
      <c r="A11" s="11" t="s">
        <v>34</v>
      </c>
      <c r="B11" s="11" t="s">
        <v>11</v>
      </c>
      <c r="C11" s="10" t="s">
        <v>18</v>
      </c>
      <c r="D11" s="12">
        <v>93908</v>
      </c>
      <c r="E11" s="11">
        <v>71224</v>
      </c>
      <c r="F11" s="11">
        <v>22684</v>
      </c>
      <c r="G11" s="11">
        <v>24758</v>
      </c>
      <c r="H11" s="11">
        <v>14136</v>
      </c>
      <c r="I11" s="11">
        <v>10622</v>
      </c>
      <c r="J11" s="11">
        <v>69150</v>
      </c>
      <c r="K11" s="11">
        <v>57088</v>
      </c>
      <c r="L11" s="11">
        <v>12062</v>
      </c>
    </row>
    <row r="12" spans="1:12" x14ac:dyDescent="0.3">
      <c r="A12" s="11" t="s">
        <v>34</v>
      </c>
      <c r="B12" s="11" t="s">
        <v>11</v>
      </c>
      <c r="C12" s="10" t="s">
        <v>19</v>
      </c>
      <c r="D12" s="12">
        <v>90935</v>
      </c>
      <c r="E12" s="11">
        <v>79123</v>
      </c>
      <c r="F12" s="11">
        <v>11812</v>
      </c>
      <c r="G12" s="11">
        <v>21063</v>
      </c>
      <c r="H12" s="11">
        <v>15094</v>
      </c>
      <c r="I12" s="11">
        <v>5969</v>
      </c>
      <c r="J12" s="11">
        <v>69872</v>
      </c>
      <c r="K12" s="11">
        <v>64029</v>
      </c>
      <c r="L12" s="11">
        <v>5843</v>
      </c>
    </row>
    <row r="13" spans="1:12" x14ac:dyDescent="0.3">
      <c r="A13" s="11" t="s">
        <v>34</v>
      </c>
      <c r="B13" s="11" t="s">
        <v>11</v>
      </c>
      <c r="C13" s="10" t="s">
        <v>20</v>
      </c>
      <c r="D13" s="12">
        <v>93136</v>
      </c>
      <c r="E13" s="11">
        <v>83273</v>
      </c>
      <c r="F13" s="11">
        <v>9863</v>
      </c>
      <c r="G13" s="11">
        <v>21676</v>
      </c>
      <c r="H13" s="11">
        <v>16353</v>
      </c>
      <c r="I13" s="11">
        <v>5323</v>
      </c>
      <c r="J13" s="11">
        <v>71460</v>
      </c>
      <c r="K13" s="11">
        <v>66920</v>
      </c>
      <c r="L13" s="11">
        <v>4540</v>
      </c>
    </row>
    <row r="14" spans="1:12" x14ac:dyDescent="0.3">
      <c r="A14" s="11" t="s">
        <v>34</v>
      </c>
      <c r="B14" s="11" t="s">
        <v>11</v>
      </c>
      <c r="C14" s="10" t="s">
        <v>21</v>
      </c>
      <c r="D14" s="12">
        <v>72483</v>
      </c>
      <c r="E14" s="11">
        <v>65242</v>
      </c>
      <c r="F14" s="11">
        <v>7241</v>
      </c>
      <c r="G14" s="11">
        <v>17730</v>
      </c>
      <c r="H14" s="11">
        <v>13630</v>
      </c>
      <c r="I14" s="11">
        <v>4100</v>
      </c>
      <c r="J14" s="11">
        <v>54753</v>
      </c>
      <c r="K14" s="11">
        <v>51612</v>
      </c>
      <c r="L14" s="11">
        <v>3141</v>
      </c>
    </row>
    <row r="15" spans="1:12" x14ac:dyDescent="0.3">
      <c r="A15" s="11" t="s">
        <v>34</v>
      </c>
      <c r="B15" s="11" t="s">
        <v>11</v>
      </c>
      <c r="C15" s="10" t="s">
        <v>22</v>
      </c>
      <c r="D15" s="12">
        <v>54401</v>
      </c>
      <c r="E15" s="11">
        <v>48732</v>
      </c>
      <c r="F15" s="11">
        <v>5669</v>
      </c>
      <c r="G15" s="11">
        <v>13254</v>
      </c>
      <c r="H15" s="11">
        <v>9943</v>
      </c>
      <c r="I15" s="11">
        <v>3311</v>
      </c>
      <c r="J15" s="11">
        <v>41147</v>
      </c>
      <c r="K15" s="11">
        <v>38789</v>
      </c>
      <c r="L15" s="11">
        <v>2358</v>
      </c>
    </row>
    <row r="16" spans="1:12" x14ac:dyDescent="0.3">
      <c r="A16" s="11" t="s">
        <v>34</v>
      </c>
      <c r="B16" s="11" t="s">
        <v>11</v>
      </c>
      <c r="C16" s="10" t="s">
        <v>23</v>
      </c>
      <c r="D16" s="12">
        <v>38607</v>
      </c>
      <c r="E16" s="11">
        <v>34683</v>
      </c>
      <c r="F16" s="11">
        <v>3924</v>
      </c>
      <c r="G16" s="11">
        <v>9638</v>
      </c>
      <c r="H16" s="11">
        <v>7325</v>
      </c>
      <c r="I16" s="11">
        <v>2313</v>
      </c>
      <c r="J16" s="11">
        <v>28969</v>
      </c>
      <c r="K16" s="11">
        <v>27358</v>
      </c>
      <c r="L16" s="11">
        <v>1611</v>
      </c>
    </row>
    <row r="17" spans="1:12" x14ac:dyDescent="0.3">
      <c r="A17" s="11" t="s">
        <v>34</v>
      </c>
      <c r="B17" s="11" t="s">
        <v>11</v>
      </c>
      <c r="C17" s="10" t="s">
        <v>24</v>
      </c>
      <c r="D17" s="12">
        <v>25000</v>
      </c>
      <c r="E17" s="11">
        <v>22085</v>
      </c>
      <c r="F17" s="11">
        <v>2915</v>
      </c>
      <c r="G17" s="11">
        <v>6519</v>
      </c>
      <c r="H17" s="11">
        <v>4619</v>
      </c>
      <c r="I17" s="11">
        <v>1900</v>
      </c>
      <c r="J17" s="11">
        <v>18481</v>
      </c>
      <c r="K17" s="11">
        <v>17466</v>
      </c>
      <c r="L17" s="11">
        <v>1015</v>
      </c>
    </row>
    <row r="18" spans="1:12" x14ac:dyDescent="0.3">
      <c r="A18" s="11" t="s">
        <v>34</v>
      </c>
      <c r="B18" s="11" t="s">
        <v>11</v>
      </c>
      <c r="C18" s="10" t="s">
        <v>25</v>
      </c>
      <c r="D18" s="12">
        <v>18822</v>
      </c>
      <c r="E18" s="11">
        <v>16424</v>
      </c>
      <c r="F18" s="11">
        <v>2398</v>
      </c>
      <c r="G18" s="11">
        <v>6935</v>
      </c>
      <c r="H18" s="11">
        <v>5152</v>
      </c>
      <c r="I18" s="11">
        <v>1783</v>
      </c>
      <c r="J18" s="11">
        <v>11887</v>
      </c>
      <c r="K18" s="11">
        <v>11272</v>
      </c>
      <c r="L18" s="11">
        <v>615</v>
      </c>
    </row>
    <row r="19" spans="1:12" x14ac:dyDescent="0.3">
      <c r="A19" s="11" t="s">
        <v>34</v>
      </c>
      <c r="B19" s="11" t="s">
        <v>11</v>
      </c>
      <c r="C19" s="10" t="s">
        <v>26</v>
      </c>
      <c r="D19" s="12">
        <v>9566</v>
      </c>
      <c r="E19" s="11">
        <v>8290</v>
      </c>
      <c r="F19" s="11">
        <v>1276</v>
      </c>
      <c r="G19" s="11">
        <v>3585</v>
      </c>
      <c r="H19" s="11">
        <v>2610</v>
      </c>
      <c r="I19" s="11">
        <v>975</v>
      </c>
      <c r="J19" s="11">
        <v>5981</v>
      </c>
      <c r="K19" s="11">
        <v>5680</v>
      </c>
      <c r="L19" s="11">
        <v>301</v>
      </c>
    </row>
    <row r="20" spans="1:12" x14ac:dyDescent="0.3">
      <c r="A20" s="11" t="s">
        <v>34</v>
      </c>
      <c r="B20" s="11" t="s">
        <v>11</v>
      </c>
      <c r="C20" s="10" t="s">
        <v>27</v>
      </c>
      <c r="D20" s="12">
        <v>5478</v>
      </c>
      <c r="E20" s="11">
        <v>4644</v>
      </c>
      <c r="F20" s="11">
        <v>834</v>
      </c>
      <c r="G20" s="11">
        <v>2391</v>
      </c>
      <c r="H20" s="11">
        <v>1767</v>
      </c>
      <c r="I20" s="11">
        <v>624</v>
      </c>
      <c r="J20" s="11">
        <v>3087</v>
      </c>
      <c r="K20" s="11">
        <v>2877</v>
      </c>
      <c r="L20" s="11">
        <v>210</v>
      </c>
    </row>
    <row r="21" spans="1:12" x14ac:dyDescent="0.3">
      <c r="A21" s="11" t="s">
        <v>34</v>
      </c>
      <c r="B21" s="11" t="s">
        <v>11</v>
      </c>
      <c r="C21" s="10" t="s">
        <v>28</v>
      </c>
      <c r="D21" s="12">
        <v>1959</v>
      </c>
      <c r="E21" s="11">
        <v>1634</v>
      </c>
      <c r="F21" s="11">
        <v>325</v>
      </c>
      <c r="G21" s="11">
        <v>789</v>
      </c>
      <c r="H21" s="11">
        <v>535</v>
      </c>
      <c r="I21" s="11">
        <v>254</v>
      </c>
      <c r="J21" s="11">
        <v>1170</v>
      </c>
      <c r="K21" s="11">
        <v>1099</v>
      </c>
      <c r="L21" s="11">
        <v>71</v>
      </c>
    </row>
    <row r="22" spans="1:12" x14ac:dyDescent="0.3">
      <c r="A22" s="11" t="s">
        <v>34</v>
      </c>
      <c r="B22" s="11" t="s">
        <v>11</v>
      </c>
      <c r="C22" s="10" t="s">
        <v>29</v>
      </c>
      <c r="D22" s="12">
        <v>3699</v>
      </c>
      <c r="E22" s="11">
        <v>2973</v>
      </c>
      <c r="F22" s="11">
        <v>726</v>
      </c>
      <c r="G22" s="11">
        <v>1422</v>
      </c>
      <c r="H22" s="11">
        <v>954</v>
      </c>
      <c r="I22" s="11">
        <v>468</v>
      </c>
      <c r="J22" s="11">
        <v>2277</v>
      </c>
      <c r="K22" s="11">
        <v>2019</v>
      </c>
      <c r="L22" s="11">
        <v>258</v>
      </c>
    </row>
    <row r="23" spans="1:12" x14ac:dyDescent="0.3">
      <c r="A23" s="11" t="s">
        <v>34</v>
      </c>
      <c r="B23" s="11" t="s">
        <v>11</v>
      </c>
      <c r="C23" s="10" t="s">
        <v>30</v>
      </c>
      <c r="D23" s="12">
        <v>5206</v>
      </c>
      <c r="E23" s="11">
        <v>4270</v>
      </c>
      <c r="F23" s="11">
        <v>936</v>
      </c>
      <c r="G23" s="11">
        <v>1229</v>
      </c>
      <c r="H23" s="11">
        <v>803</v>
      </c>
      <c r="I23" s="11">
        <v>426</v>
      </c>
      <c r="J23" s="11">
        <v>3977</v>
      </c>
      <c r="K23" s="11">
        <v>3467</v>
      </c>
      <c r="L23" s="11">
        <v>510</v>
      </c>
    </row>
    <row r="24" spans="1:12" x14ac:dyDescent="0.3">
      <c r="A24" s="11" t="s">
        <v>34</v>
      </c>
      <c r="B24" s="11" t="s">
        <v>31</v>
      </c>
      <c r="C24" s="10" t="s">
        <v>12</v>
      </c>
      <c r="D24" s="12">
        <v>302178</v>
      </c>
      <c r="E24" s="11">
        <v>260958</v>
      </c>
      <c r="F24" s="11">
        <v>41220</v>
      </c>
      <c r="G24" s="11">
        <v>46667</v>
      </c>
      <c r="H24" s="11">
        <v>35393</v>
      </c>
      <c r="I24" s="11">
        <v>11274</v>
      </c>
      <c r="J24" s="11">
        <v>255511</v>
      </c>
      <c r="K24" s="11">
        <v>225565</v>
      </c>
      <c r="L24" s="11">
        <v>29946</v>
      </c>
    </row>
    <row r="25" spans="1:12" x14ac:dyDescent="0.3">
      <c r="A25" s="11" t="s">
        <v>34</v>
      </c>
      <c r="B25" s="11" t="s">
        <v>31</v>
      </c>
      <c r="C25" s="10" t="s">
        <v>13</v>
      </c>
      <c r="D25" s="12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</row>
    <row r="26" spans="1:12" x14ac:dyDescent="0.3">
      <c r="A26" s="11" t="s">
        <v>34</v>
      </c>
      <c r="B26" s="11" t="s">
        <v>31</v>
      </c>
      <c r="C26" s="10" t="s">
        <v>14</v>
      </c>
      <c r="D26" s="12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</row>
    <row r="27" spans="1:12" x14ac:dyDescent="0.3">
      <c r="A27" s="11" t="s">
        <v>34</v>
      </c>
      <c r="B27" s="11" t="s">
        <v>31</v>
      </c>
      <c r="C27" s="10" t="s">
        <v>15</v>
      </c>
      <c r="D27" s="12">
        <v>1236</v>
      </c>
      <c r="E27" s="11">
        <v>834</v>
      </c>
      <c r="F27" s="11">
        <v>402</v>
      </c>
      <c r="G27" s="11">
        <v>340</v>
      </c>
      <c r="H27" s="11">
        <v>212</v>
      </c>
      <c r="I27" s="11">
        <v>128</v>
      </c>
      <c r="J27" s="11">
        <v>896</v>
      </c>
      <c r="K27" s="11">
        <v>622</v>
      </c>
      <c r="L27" s="11">
        <v>274</v>
      </c>
    </row>
    <row r="28" spans="1:12" x14ac:dyDescent="0.3">
      <c r="A28" s="11" t="s">
        <v>34</v>
      </c>
      <c r="B28" s="11" t="s">
        <v>31</v>
      </c>
      <c r="C28" s="10" t="s">
        <v>16</v>
      </c>
      <c r="D28" s="12">
        <v>6270</v>
      </c>
      <c r="E28" s="11">
        <v>4607</v>
      </c>
      <c r="F28" s="11">
        <v>1663</v>
      </c>
      <c r="G28" s="11">
        <v>1782</v>
      </c>
      <c r="H28" s="11">
        <v>1257</v>
      </c>
      <c r="I28" s="11">
        <v>525</v>
      </c>
      <c r="J28" s="11">
        <v>4488</v>
      </c>
      <c r="K28" s="11">
        <v>3350</v>
      </c>
      <c r="L28" s="11">
        <v>1138</v>
      </c>
    </row>
    <row r="29" spans="1:12" x14ac:dyDescent="0.3">
      <c r="A29" s="11" t="s">
        <v>34</v>
      </c>
      <c r="B29" s="11" t="s">
        <v>31</v>
      </c>
      <c r="C29" s="10" t="s">
        <v>17</v>
      </c>
      <c r="D29" s="12">
        <v>20789</v>
      </c>
      <c r="E29" s="11">
        <v>15351</v>
      </c>
      <c r="F29" s="11">
        <v>5438</v>
      </c>
      <c r="G29" s="11">
        <v>4070</v>
      </c>
      <c r="H29" s="11">
        <v>2636</v>
      </c>
      <c r="I29" s="11">
        <v>1434</v>
      </c>
      <c r="J29" s="11">
        <v>16719</v>
      </c>
      <c r="K29" s="11">
        <v>12715</v>
      </c>
      <c r="L29" s="11">
        <v>4004</v>
      </c>
    </row>
    <row r="30" spans="1:12" x14ac:dyDescent="0.3">
      <c r="A30" s="11" t="s">
        <v>34</v>
      </c>
      <c r="B30" s="11" t="s">
        <v>31</v>
      </c>
      <c r="C30" s="10" t="s">
        <v>18</v>
      </c>
      <c r="D30" s="12">
        <v>38600</v>
      </c>
      <c r="E30" s="11">
        <v>31332</v>
      </c>
      <c r="F30" s="11">
        <v>7268</v>
      </c>
      <c r="G30" s="11">
        <v>6116</v>
      </c>
      <c r="H30" s="11">
        <v>4514</v>
      </c>
      <c r="I30" s="11">
        <v>1602</v>
      </c>
      <c r="J30" s="11">
        <v>32484</v>
      </c>
      <c r="K30" s="11">
        <v>26818</v>
      </c>
      <c r="L30" s="11">
        <v>5666</v>
      </c>
    </row>
    <row r="31" spans="1:12" x14ac:dyDescent="0.3">
      <c r="A31" s="11" t="s">
        <v>34</v>
      </c>
      <c r="B31" s="11" t="s">
        <v>31</v>
      </c>
      <c r="C31" s="10" t="s">
        <v>19</v>
      </c>
      <c r="D31" s="12">
        <v>46280</v>
      </c>
      <c r="E31" s="11">
        <v>40305</v>
      </c>
      <c r="F31" s="11">
        <v>5975</v>
      </c>
      <c r="G31" s="11">
        <v>6300</v>
      </c>
      <c r="H31" s="11">
        <v>5056</v>
      </c>
      <c r="I31" s="11">
        <v>1244</v>
      </c>
      <c r="J31" s="11">
        <v>39980</v>
      </c>
      <c r="K31" s="11">
        <v>35249</v>
      </c>
      <c r="L31" s="11">
        <v>4731</v>
      </c>
    </row>
    <row r="32" spans="1:12" x14ac:dyDescent="0.3">
      <c r="A32" s="11" t="s">
        <v>34</v>
      </c>
      <c r="B32" s="11" t="s">
        <v>31</v>
      </c>
      <c r="C32" s="10" t="s">
        <v>20</v>
      </c>
      <c r="D32" s="12">
        <v>48248</v>
      </c>
      <c r="E32" s="11">
        <v>42933</v>
      </c>
      <c r="F32" s="11">
        <v>5315</v>
      </c>
      <c r="G32" s="11">
        <v>6917</v>
      </c>
      <c r="H32" s="11">
        <v>5567</v>
      </c>
      <c r="I32" s="11">
        <v>1350</v>
      </c>
      <c r="J32" s="11">
        <v>41331</v>
      </c>
      <c r="K32" s="11">
        <v>37366</v>
      </c>
      <c r="L32" s="11">
        <v>3965</v>
      </c>
    </row>
    <row r="33" spans="1:12" x14ac:dyDescent="0.3">
      <c r="A33" s="11" t="s">
        <v>34</v>
      </c>
      <c r="B33" s="11" t="s">
        <v>31</v>
      </c>
      <c r="C33" s="10" t="s">
        <v>21</v>
      </c>
      <c r="D33" s="12">
        <v>40174</v>
      </c>
      <c r="E33" s="11">
        <v>36032</v>
      </c>
      <c r="F33" s="11">
        <v>4142</v>
      </c>
      <c r="G33" s="11">
        <v>5893</v>
      </c>
      <c r="H33" s="11">
        <v>4712</v>
      </c>
      <c r="I33" s="11">
        <v>1181</v>
      </c>
      <c r="J33" s="11">
        <v>34281</v>
      </c>
      <c r="K33" s="11">
        <v>31320</v>
      </c>
      <c r="L33" s="11">
        <v>2961</v>
      </c>
    </row>
    <row r="34" spans="1:12" x14ac:dyDescent="0.3">
      <c r="A34" s="11" t="s">
        <v>34</v>
      </c>
      <c r="B34" s="11" t="s">
        <v>31</v>
      </c>
      <c r="C34" s="10" t="s">
        <v>22</v>
      </c>
      <c r="D34" s="12">
        <v>32416</v>
      </c>
      <c r="E34" s="11">
        <v>29138</v>
      </c>
      <c r="F34" s="11">
        <v>3278</v>
      </c>
      <c r="G34" s="11">
        <v>4536</v>
      </c>
      <c r="H34" s="11">
        <v>3547</v>
      </c>
      <c r="I34" s="11">
        <v>989</v>
      </c>
      <c r="J34" s="11">
        <v>27880</v>
      </c>
      <c r="K34" s="11">
        <v>25591</v>
      </c>
      <c r="L34" s="11">
        <v>2289</v>
      </c>
    </row>
    <row r="35" spans="1:12" x14ac:dyDescent="0.3">
      <c r="A35" s="11" t="s">
        <v>34</v>
      </c>
      <c r="B35" s="11" t="s">
        <v>31</v>
      </c>
      <c r="C35" s="10" t="s">
        <v>23</v>
      </c>
      <c r="D35" s="12">
        <v>24962</v>
      </c>
      <c r="E35" s="11">
        <v>22442</v>
      </c>
      <c r="F35" s="11">
        <v>2520</v>
      </c>
      <c r="G35" s="11">
        <v>3322</v>
      </c>
      <c r="H35" s="11">
        <v>2539</v>
      </c>
      <c r="I35" s="11">
        <v>783</v>
      </c>
      <c r="J35" s="11">
        <v>21640</v>
      </c>
      <c r="K35" s="11">
        <v>19903</v>
      </c>
      <c r="L35" s="11">
        <v>1737</v>
      </c>
    </row>
    <row r="36" spans="1:12" x14ac:dyDescent="0.3">
      <c r="A36" s="11" t="s">
        <v>34</v>
      </c>
      <c r="B36" s="11" t="s">
        <v>31</v>
      </c>
      <c r="C36" s="10" t="s">
        <v>24</v>
      </c>
      <c r="D36" s="12">
        <v>17352</v>
      </c>
      <c r="E36" s="11">
        <v>15557</v>
      </c>
      <c r="F36" s="11">
        <v>1795</v>
      </c>
      <c r="G36" s="11">
        <v>2178</v>
      </c>
      <c r="H36" s="11">
        <v>1605</v>
      </c>
      <c r="I36" s="11">
        <v>573</v>
      </c>
      <c r="J36" s="11">
        <v>15174</v>
      </c>
      <c r="K36" s="11">
        <v>13952</v>
      </c>
      <c r="L36" s="11">
        <v>1222</v>
      </c>
    </row>
    <row r="37" spans="1:12" x14ac:dyDescent="0.3">
      <c r="A37" s="11" t="s">
        <v>34</v>
      </c>
      <c r="B37" s="11" t="s">
        <v>31</v>
      </c>
      <c r="C37" s="10" t="s">
        <v>25</v>
      </c>
      <c r="D37" s="12">
        <v>11090</v>
      </c>
      <c r="E37" s="11">
        <v>9708</v>
      </c>
      <c r="F37" s="11">
        <v>1382</v>
      </c>
      <c r="G37" s="11">
        <v>2275</v>
      </c>
      <c r="H37" s="11">
        <v>1643</v>
      </c>
      <c r="I37" s="11">
        <v>632</v>
      </c>
      <c r="J37" s="11">
        <v>8815</v>
      </c>
      <c r="K37" s="11">
        <v>8065</v>
      </c>
      <c r="L37" s="11">
        <v>750</v>
      </c>
    </row>
    <row r="38" spans="1:12" x14ac:dyDescent="0.3">
      <c r="A38" s="11" t="s">
        <v>34</v>
      </c>
      <c r="B38" s="11" t="s">
        <v>31</v>
      </c>
      <c r="C38" s="10" t="s">
        <v>26</v>
      </c>
      <c r="D38" s="12">
        <v>5532</v>
      </c>
      <c r="E38" s="11">
        <v>4893</v>
      </c>
      <c r="F38" s="11">
        <v>639</v>
      </c>
      <c r="G38" s="11">
        <v>1081</v>
      </c>
      <c r="H38" s="11">
        <v>785</v>
      </c>
      <c r="I38" s="11">
        <v>296</v>
      </c>
      <c r="J38" s="11">
        <v>4451</v>
      </c>
      <c r="K38" s="11">
        <v>4108</v>
      </c>
      <c r="L38" s="11">
        <v>343</v>
      </c>
    </row>
    <row r="39" spans="1:12" x14ac:dyDescent="0.3">
      <c r="A39" s="11" t="s">
        <v>34</v>
      </c>
      <c r="B39" s="11" t="s">
        <v>31</v>
      </c>
      <c r="C39" s="10" t="s">
        <v>27</v>
      </c>
      <c r="D39" s="12">
        <v>2933</v>
      </c>
      <c r="E39" s="11">
        <v>2513</v>
      </c>
      <c r="F39" s="11">
        <v>420</v>
      </c>
      <c r="G39" s="11">
        <v>707</v>
      </c>
      <c r="H39" s="11">
        <v>492</v>
      </c>
      <c r="I39" s="11">
        <v>215</v>
      </c>
      <c r="J39" s="11">
        <v>2226</v>
      </c>
      <c r="K39" s="11">
        <v>2021</v>
      </c>
      <c r="L39" s="11">
        <v>205</v>
      </c>
    </row>
    <row r="40" spans="1:12" x14ac:dyDescent="0.3">
      <c r="A40" s="11" t="s">
        <v>34</v>
      </c>
      <c r="B40" s="11" t="s">
        <v>31</v>
      </c>
      <c r="C40" s="10" t="s">
        <v>28</v>
      </c>
      <c r="D40" s="12">
        <v>1151</v>
      </c>
      <c r="E40" s="11">
        <v>1002</v>
      </c>
      <c r="F40" s="11">
        <v>149</v>
      </c>
      <c r="G40" s="11">
        <v>244</v>
      </c>
      <c r="H40" s="11">
        <v>167</v>
      </c>
      <c r="I40" s="11">
        <v>77</v>
      </c>
      <c r="J40" s="11">
        <v>907</v>
      </c>
      <c r="K40" s="11">
        <v>835</v>
      </c>
      <c r="L40" s="11">
        <v>72</v>
      </c>
    </row>
    <row r="41" spans="1:12" x14ac:dyDescent="0.3">
      <c r="A41" s="11" t="s">
        <v>34</v>
      </c>
      <c r="B41" s="11" t="s">
        <v>31</v>
      </c>
      <c r="C41" s="10" t="s">
        <v>29</v>
      </c>
      <c r="D41" s="12">
        <v>1883</v>
      </c>
      <c r="E41" s="11">
        <v>1572</v>
      </c>
      <c r="F41" s="11">
        <v>311</v>
      </c>
      <c r="G41" s="11">
        <v>432</v>
      </c>
      <c r="H41" s="11">
        <v>312</v>
      </c>
      <c r="I41" s="11">
        <v>120</v>
      </c>
      <c r="J41" s="11">
        <v>1451</v>
      </c>
      <c r="K41" s="11">
        <v>1260</v>
      </c>
      <c r="L41" s="11">
        <v>191</v>
      </c>
    </row>
    <row r="42" spans="1:12" x14ac:dyDescent="0.3">
      <c r="A42" s="11" t="s">
        <v>34</v>
      </c>
      <c r="B42" s="11" t="s">
        <v>31</v>
      </c>
      <c r="C42" s="10" t="s">
        <v>30</v>
      </c>
      <c r="D42" s="12">
        <v>3262</v>
      </c>
      <c r="E42" s="11">
        <v>2739</v>
      </c>
      <c r="F42" s="11">
        <v>523</v>
      </c>
      <c r="G42" s="11">
        <v>474</v>
      </c>
      <c r="H42" s="11">
        <v>349</v>
      </c>
      <c r="I42" s="11">
        <v>125</v>
      </c>
      <c r="J42" s="11">
        <v>2788</v>
      </c>
      <c r="K42" s="11">
        <v>2390</v>
      </c>
      <c r="L42" s="11">
        <v>398</v>
      </c>
    </row>
    <row r="43" spans="1:12" x14ac:dyDescent="0.3">
      <c r="A43" s="11" t="s">
        <v>34</v>
      </c>
      <c r="B43" s="11" t="s">
        <v>32</v>
      </c>
      <c r="C43" s="10" t="s">
        <v>12</v>
      </c>
      <c r="D43" s="12">
        <v>138770</v>
      </c>
      <c r="E43" s="11">
        <v>107740</v>
      </c>
      <c r="F43" s="11">
        <v>31030</v>
      </c>
      <c r="G43" s="11">
        <v>55598</v>
      </c>
      <c r="H43" s="11">
        <v>33703</v>
      </c>
      <c r="I43" s="11">
        <v>21895</v>
      </c>
      <c r="J43" s="11">
        <v>83172</v>
      </c>
      <c r="K43" s="11">
        <v>74037</v>
      </c>
      <c r="L43" s="11">
        <v>9135</v>
      </c>
    </row>
    <row r="44" spans="1:12" x14ac:dyDescent="0.3">
      <c r="A44" s="11" t="s">
        <v>34</v>
      </c>
      <c r="B44" s="11" t="s">
        <v>32</v>
      </c>
      <c r="C44" s="10" t="s">
        <v>13</v>
      </c>
      <c r="D44" s="12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</row>
    <row r="45" spans="1:12" x14ac:dyDescent="0.3">
      <c r="A45" s="11" t="s">
        <v>34</v>
      </c>
      <c r="B45" s="11" t="s">
        <v>32</v>
      </c>
      <c r="C45" s="10" t="s">
        <v>14</v>
      </c>
      <c r="D45" s="12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</row>
    <row r="46" spans="1:12" x14ac:dyDescent="0.3">
      <c r="A46" s="11" t="s">
        <v>34</v>
      </c>
      <c r="B46" s="11" t="s">
        <v>32</v>
      </c>
      <c r="C46" s="10" t="s">
        <v>15</v>
      </c>
      <c r="D46" s="12">
        <v>2218</v>
      </c>
      <c r="E46" s="11">
        <v>1287</v>
      </c>
      <c r="F46" s="11">
        <v>931</v>
      </c>
      <c r="G46" s="11">
        <v>1529</v>
      </c>
      <c r="H46" s="11">
        <v>804</v>
      </c>
      <c r="I46" s="11">
        <v>725</v>
      </c>
      <c r="J46" s="11">
        <v>689</v>
      </c>
      <c r="K46" s="11">
        <v>483</v>
      </c>
      <c r="L46" s="11">
        <v>206</v>
      </c>
    </row>
    <row r="47" spans="1:12" x14ac:dyDescent="0.3">
      <c r="A47" s="11" t="s">
        <v>34</v>
      </c>
      <c r="B47" s="11" t="s">
        <v>32</v>
      </c>
      <c r="C47" s="10" t="s">
        <v>16</v>
      </c>
      <c r="D47" s="12">
        <v>8306</v>
      </c>
      <c r="E47" s="11">
        <v>5687</v>
      </c>
      <c r="F47" s="11">
        <v>2619</v>
      </c>
      <c r="G47" s="11">
        <v>4110</v>
      </c>
      <c r="H47" s="11">
        <v>2359</v>
      </c>
      <c r="I47" s="11">
        <v>1751</v>
      </c>
      <c r="J47" s="11">
        <v>4196</v>
      </c>
      <c r="K47" s="11">
        <v>3328</v>
      </c>
      <c r="L47" s="11">
        <v>868</v>
      </c>
    </row>
    <row r="48" spans="1:12" x14ac:dyDescent="0.3">
      <c r="A48" s="11" t="s">
        <v>34</v>
      </c>
      <c r="B48" s="11" t="s">
        <v>32</v>
      </c>
      <c r="C48" s="10" t="s">
        <v>17</v>
      </c>
      <c r="D48" s="12">
        <v>20206</v>
      </c>
      <c r="E48" s="11">
        <v>14164</v>
      </c>
      <c r="F48" s="11">
        <v>6042</v>
      </c>
      <c r="G48" s="11">
        <v>8205</v>
      </c>
      <c r="H48" s="11">
        <v>4278</v>
      </c>
      <c r="I48" s="11">
        <v>3927</v>
      </c>
      <c r="J48" s="11">
        <v>12001</v>
      </c>
      <c r="K48" s="11">
        <v>9886</v>
      </c>
      <c r="L48" s="11">
        <v>2115</v>
      </c>
    </row>
    <row r="49" spans="1:12" x14ac:dyDescent="0.3">
      <c r="A49" s="11" t="s">
        <v>34</v>
      </c>
      <c r="B49" s="11" t="s">
        <v>32</v>
      </c>
      <c r="C49" s="10" t="s">
        <v>18</v>
      </c>
      <c r="D49" s="12">
        <v>25825</v>
      </c>
      <c r="E49" s="11">
        <v>19710</v>
      </c>
      <c r="F49" s="11">
        <v>6115</v>
      </c>
      <c r="G49" s="11">
        <v>9628</v>
      </c>
      <c r="H49" s="11">
        <v>5532</v>
      </c>
      <c r="I49" s="11">
        <v>4096</v>
      </c>
      <c r="J49" s="11">
        <v>16197</v>
      </c>
      <c r="K49" s="11">
        <v>14178</v>
      </c>
      <c r="L49" s="11">
        <v>2019</v>
      </c>
    </row>
    <row r="50" spans="1:12" x14ac:dyDescent="0.3">
      <c r="A50" s="11" t="s">
        <v>34</v>
      </c>
      <c r="B50" s="11" t="s">
        <v>32</v>
      </c>
      <c r="C50" s="10" t="s">
        <v>19</v>
      </c>
      <c r="D50" s="12">
        <v>23432</v>
      </c>
      <c r="E50" s="11">
        <v>18683</v>
      </c>
      <c r="F50" s="11">
        <v>4749</v>
      </c>
      <c r="G50" s="11">
        <v>8544</v>
      </c>
      <c r="H50" s="11">
        <v>5101</v>
      </c>
      <c r="I50" s="11">
        <v>3443</v>
      </c>
      <c r="J50" s="11">
        <v>14888</v>
      </c>
      <c r="K50" s="11">
        <v>13582</v>
      </c>
      <c r="L50" s="11">
        <v>1306</v>
      </c>
    </row>
    <row r="51" spans="1:12" x14ac:dyDescent="0.3">
      <c r="A51" s="11" t="s">
        <v>34</v>
      </c>
      <c r="B51" s="11" t="s">
        <v>32</v>
      </c>
      <c r="C51" s="10" t="s">
        <v>20</v>
      </c>
      <c r="D51" s="12">
        <v>19495</v>
      </c>
      <c r="E51" s="11">
        <v>15852</v>
      </c>
      <c r="F51" s="11">
        <v>3643</v>
      </c>
      <c r="G51" s="11">
        <v>7471</v>
      </c>
      <c r="H51" s="11">
        <v>4684</v>
      </c>
      <c r="I51" s="11">
        <v>2787</v>
      </c>
      <c r="J51" s="11">
        <v>12024</v>
      </c>
      <c r="K51" s="11">
        <v>11168</v>
      </c>
      <c r="L51" s="11">
        <v>856</v>
      </c>
    </row>
    <row r="52" spans="1:12" x14ac:dyDescent="0.3">
      <c r="A52" s="11" t="s">
        <v>34</v>
      </c>
      <c r="B52" s="11" t="s">
        <v>32</v>
      </c>
      <c r="C52" s="10" t="s">
        <v>21</v>
      </c>
      <c r="D52" s="12">
        <v>13525</v>
      </c>
      <c r="E52" s="11">
        <v>11124</v>
      </c>
      <c r="F52" s="11">
        <v>2401</v>
      </c>
      <c r="G52" s="11">
        <v>5515</v>
      </c>
      <c r="H52" s="11">
        <v>3715</v>
      </c>
      <c r="I52" s="11">
        <v>1800</v>
      </c>
      <c r="J52" s="11">
        <v>8010</v>
      </c>
      <c r="K52" s="11">
        <v>7409</v>
      </c>
      <c r="L52" s="11">
        <v>601</v>
      </c>
    </row>
    <row r="53" spans="1:12" x14ac:dyDescent="0.3">
      <c r="A53" s="11" t="s">
        <v>34</v>
      </c>
      <c r="B53" s="11" t="s">
        <v>32</v>
      </c>
      <c r="C53" s="10" t="s">
        <v>22</v>
      </c>
      <c r="D53" s="12">
        <v>9226</v>
      </c>
      <c r="E53" s="11">
        <v>7518</v>
      </c>
      <c r="F53" s="11">
        <v>1708</v>
      </c>
      <c r="G53" s="11">
        <v>3757</v>
      </c>
      <c r="H53" s="11">
        <v>2449</v>
      </c>
      <c r="I53" s="11">
        <v>1308</v>
      </c>
      <c r="J53" s="11">
        <v>5469</v>
      </c>
      <c r="K53" s="11">
        <v>5069</v>
      </c>
      <c r="L53" s="11">
        <v>400</v>
      </c>
    </row>
    <row r="54" spans="1:12" x14ac:dyDescent="0.3">
      <c r="A54" s="11" t="s">
        <v>34</v>
      </c>
      <c r="B54" s="11" t="s">
        <v>32</v>
      </c>
      <c r="C54" s="10" t="s">
        <v>23</v>
      </c>
      <c r="D54" s="12">
        <v>5920</v>
      </c>
      <c r="E54" s="11">
        <v>5004</v>
      </c>
      <c r="F54" s="11">
        <v>916</v>
      </c>
      <c r="G54" s="11">
        <v>2525</v>
      </c>
      <c r="H54" s="11">
        <v>1816</v>
      </c>
      <c r="I54" s="11">
        <v>709</v>
      </c>
      <c r="J54" s="11">
        <v>3395</v>
      </c>
      <c r="K54" s="11">
        <v>3188</v>
      </c>
      <c r="L54" s="11">
        <v>207</v>
      </c>
    </row>
    <row r="55" spans="1:12" x14ac:dyDescent="0.3">
      <c r="A55" s="11" t="s">
        <v>34</v>
      </c>
      <c r="B55" s="11" t="s">
        <v>32</v>
      </c>
      <c r="C55" s="10" t="s">
        <v>24</v>
      </c>
      <c r="D55" s="12">
        <v>3570</v>
      </c>
      <c r="E55" s="11">
        <v>2930</v>
      </c>
      <c r="F55" s="11">
        <v>640</v>
      </c>
      <c r="G55" s="11">
        <v>1388</v>
      </c>
      <c r="H55" s="11">
        <v>910</v>
      </c>
      <c r="I55" s="11">
        <v>478</v>
      </c>
      <c r="J55" s="11">
        <v>2182</v>
      </c>
      <c r="K55" s="11">
        <v>2020</v>
      </c>
      <c r="L55" s="11">
        <v>162</v>
      </c>
    </row>
    <row r="56" spans="1:12" x14ac:dyDescent="0.3">
      <c r="A56" s="11" t="s">
        <v>34</v>
      </c>
      <c r="B56" s="11" t="s">
        <v>32</v>
      </c>
      <c r="C56" s="10" t="s">
        <v>25</v>
      </c>
      <c r="D56" s="12">
        <v>2612</v>
      </c>
      <c r="E56" s="11">
        <v>2179</v>
      </c>
      <c r="F56" s="11">
        <v>433</v>
      </c>
      <c r="G56" s="11">
        <v>1181</v>
      </c>
      <c r="H56" s="11">
        <v>863</v>
      </c>
      <c r="I56" s="11">
        <v>318</v>
      </c>
      <c r="J56" s="11">
        <v>1431</v>
      </c>
      <c r="K56" s="11">
        <v>1316</v>
      </c>
      <c r="L56" s="11">
        <v>115</v>
      </c>
    </row>
    <row r="57" spans="1:12" x14ac:dyDescent="0.3">
      <c r="A57" s="11" t="s">
        <v>34</v>
      </c>
      <c r="B57" s="11" t="s">
        <v>32</v>
      </c>
      <c r="C57" s="10" t="s">
        <v>26</v>
      </c>
      <c r="D57" s="12">
        <v>1327</v>
      </c>
      <c r="E57" s="11">
        <v>1116</v>
      </c>
      <c r="F57" s="11">
        <v>211</v>
      </c>
      <c r="G57" s="11">
        <v>573</v>
      </c>
      <c r="H57" s="11">
        <v>413</v>
      </c>
      <c r="I57" s="11">
        <v>160</v>
      </c>
      <c r="J57" s="11">
        <v>754</v>
      </c>
      <c r="K57" s="11">
        <v>703</v>
      </c>
      <c r="L57" s="11">
        <v>51</v>
      </c>
    </row>
    <row r="58" spans="1:12" x14ac:dyDescent="0.3">
      <c r="A58" s="11" t="s">
        <v>34</v>
      </c>
      <c r="B58" s="11" t="s">
        <v>32</v>
      </c>
      <c r="C58" s="10" t="s">
        <v>27</v>
      </c>
      <c r="D58" s="12">
        <v>721</v>
      </c>
      <c r="E58" s="11">
        <v>585</v>
      </c>
      <c r="F58" s="11">
        <v>136</v>
      </c>
      <c r="G58" s="11">
        <v>343</v>
      </c>
      <c r="H58" s="11">
        <v>242</v>
      </c>
      <c r="I58" s="11">
        <v>101</v>
      </c>
      <c r="J58" s="11">
        <v>378</v>
      </c>
      <c r="K58" s="11">
        <v>343</v>
      </c>
      <c r="L58" s="11">
        <v>35</v>
      </c>
    </row>
    <row r="59" spans="1:12" x14ac:dyDescent="0.3">
      <c r="A59" s="11" t="s">
        <v>34</v>
      </c>
      <c r="B59" s="11" t="s">
        <v>32</v>
      </c>
      <c r="C59" s="10" t="s">
        <v>28</v>
      </c>
      <c r="D59" s="12">
        <v>295</v>
      </c>
      <c r="E59" s="11">
        <v>241</v>
      </c>
      <c r="F59" s="11">
        <v>54</v>
      </c>
      <c r="G59" s="11">
        <v>125</v>
      </c>
      <c r="H59" s="11">
        <v>93</v>
      </c>
      <c r="I59" s="11">
        <v>32</v>
      </c>
      <c r="J59" s="11">
        <v>170</v>
      </c>
      <c r="K59" s="11">
        <v>148</v>
      </c>
      <c r="L59" s="11">
        <v>22</v>
      </c>
    </row>
    <row r="60" spans="1:12" x14ac:dyDescent="0.3">
      <c r="A60" s="11" t="s">
        <v>34</v>
      </c>
      <c r="B60" s="11" t="s">
        <v>32</v>
      </c>
      <c r="C60" s="10" t="s">
        <v>29</v>
      </c>
      <c r="D60" s="12">
        <v>674</v>
      </c>
      <c r="E60" s="11">
        <v>515</v>
      </c>
      <c r="F60" s="11">
        <v>159</v>
      </c>
      <c r="G60" s="11">
        <v>292</v>
      </c>
      <c r="H60" s="11">
        <v>188</v>
      </c>
      <c r="I60" s="11">
        <v>104</v>
      </c>
      <c r="J60" s="11">
        <v>382</v>
      </c>
      <c r="K60" s="11">
        <v>327</v>
      </c>
      <c r="L60" s="11">
        <v>55</v>
      </c>
    </row>
    <row r="61" spans="1:12" x14ac:dyDescent="0.3">
      <c r="A61" s="11" t="s">
        <v>34</v>
      </c>
      <c r="B61" s="11" t="s">
        <v>32</v>
      </c>
      <c r="C61" s="10" t="s">
        <v>30</v>
      </c>
      <c r="D61" s="12">
        <v>1418</v>
      </c>
      <c r="E61" s="11">
        <v>1145</v>
      </c>
      <c r="F61" s="11">
        <v>273</v>
      </c>
      <c r="G61" s="11">
        <v>412</v>
      </c>
      <c r="H61" s="11">
        <v>256</v>
      </c>
      <c r="I61" s="11">
        <v>156</v>
      </c>
      <c r="J61" s="11">
        <v>1006</v>
      </c>
      <c r="K61" s="11">
        <v>889</v>
      </c>
      <c r="L61" s="11">
        <v>117</v>
      </c>
    </row>
    <row r="62" spans="1:12" x14ac:dyDescent="0.3">
      <c r="A62" s="11" t="s">
        <v>34</v>
      </c>
      <c r="B62" s="11" t="s">
        <v>33</v>
      </c>
      <c r="C62" s="10" t="s">
        <v>12</v>
      </c>
      <c r="D62" s="12">
        <v>118845</v>
      </c>
      <c r="E62" s="11">
        <v>100679</v>
      </c>
      <c r="F62" s="11">
        <v>18166</v>
      </c>
      <c r="G62" s="11">
        <v>12290</v>
      </c>
      <c r="H62" s="11">
        <v>8946</v>
      </c>
      <c r="I62" s="11">
        <v>3344</v>
      </c>
      <c r="J62" s="11">
        <v>106555</v>
      </c>
      <c r="K62" s="11">
        <v>91733</v>
      </c>
      <c r="L62" s="11">
        <v>14822</v>
      </c>
    </row>
    <row r="63" spans="1:12" x14ac:dyDescent="0.3">
      <c r="A63" s="11" t="s">
        <v>34</v>
      </c>
      <c r="B63" s="11" t="s">
        <v>33</v>
      </c>
      <c r="C63" s="10" t="s">
        <v>13</v>
      </c>
      <c r="D63" s="12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1:12" x14ac:dyDescent="0.3">
      <c r="A64" s="11" t="s">
        <v>34</v>
      </c>
      <c r="B64" s="11" t="s">
        <v>33</v>
      </c>
      <c r="C64" s="10" t="s">
        <v>14</v>
      </c>
      <c r="D64" s="12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1:12" x14ac:dyDescent="0.3">
      <c r="A65" s="11" t="s">
        <v>34</v>
      </c>
      <c r="B65" s="11" t="s">
        <v>33</v>
      </c>
      <c r="C65" s="10" t="s">
        <v>15</v>
      </c>
      <c r="D65" s="12">
        <v>441</v>
      </c>
      <c r="E65" s="11">
        <v>303</v>
      </c>
      <c r="F65" s="11">
        <v>138</v>
      </c>
      <c r="G65" s="11">
        <v>106</v>
      </c>
      <c r="H65" s="11">
        <v>70</v>
      </c>
      <c r="I65" s="11">
        <v>36</v>
      </c>
      <c r="J65" s="11">
        <v>335</v>
      </c>
      <c r="K65" s="11">
        <v>233</v>
      </c>
      <c r="L65" s="11">
        <v>102</v>
      </c>
    </row>
    <row r="66" spans="1:12" x14ac:dyDescent="0.3">
      <c r="A66" s="11" t="s">
        <v>34</v>
      </c>
      <c r="B66" s="11" t="s">
        <v>33</v>
      </c>
      <c r="C66" s="10" t="s">
        <v>16</v>
      </c>
      <c r="D66" s="12">
        <v>2373</v>
      </c>
      <c r="E66" s="11">
        <v>1736</v>
      </c>
      <c r="F66" s="11">
        <v>637</v>
      </c>
      <c r="G66" s="11">
        <v>589</v>
      </c>
      <c r="H66" s="11">
        <v>367</v>
      </c>
      <c r="I66" s="11">
        <v>222</v>
      </c>
      <c r="J66" s="11">
        <v>1784</v>
      </c>
      <c r="K66" s="11">
        <v>1369</v>
      </c>
      <c r="L66" s="11">
        <v>415</v>
      </c>
    </row>
    <row r="67" spans="1:12" x14ac:dyDescent="0.3">
      <c r="A67" s="11" t="s">
        <v>34</v>
      </c>
      <c r="B67" s="11" t="s">
        <v>33</v>
      </c>
      <c r="C67" s="10" t="s">
        <v>17</v>
      </c>
      <c r="D67" s="12">
        <v>8254</v>
      </c>
      <c r="E67" s="11">
        <v>6216</v>
      </c>
      <c r="F67" s="11">
        <v>2038</v>
      </c>
      <c r="G67" s="11">
        <v>1254</v>
      </c>
      <c r="H67" s="11">
        <v>823</v>
      </c>
      <c r="I67" s="11">
        <v>431</v>
      </c>
      <c r="J67" s="11">
        <v>7000</v>
      </c>
      <c r="K67" s="11">
        <v>5393</v>
      </c>
      <c r="L67" s="11">
        <v>1607</v>
      </c>
    </row>
    <row r="68" spans="1:12" x14ac:dyDescent="0.3">
      <c r="A68" s="11" t="s">
        <v>34</v>
      </c>
      <c r="B68" s="11" t="s">
        <v>33</v>
      </c>
      <c r="C68" s="10" t="s">
        <v>18</v>
      </c>
      <c r="D68" s="12">
        <v>17262</v>
      </c>
      <c r="E68" s="11">
        <v>13621</v>
      </c>
      <c r="F68" s="11">
        <v>3641</v>
      </c>
      <c r="G68" s="11">
        <v>1808</v>
      </c>
      <c r="H68" s="11">
        <v>1261</v>
      </c>
      <c r="I68" s="11">
        <v>547</v>
      </c>
      <c r="J68" s="11">
        <v>15454</v>
      </c>
      <c r="K68" s="11">
        <v>12360</v>
      </c>
      <c r="L68" s="11">
        <v>3094</v>
      </c>
    </row>
    <row r="69" spans="1:12" x14ac:dyDescent="0.3">
      <c r="A69" s="11" t="s">
        <v>34</v>
      </c>
      <c r="B69" s="11" t="s">
        <v>33</v>
      </c>
      <c r="C69" s="10" t="s">
        <v>19</v>
      </c>
      <c r="D69" s="12">
        <v>21935</v>
      </c>
      <c r="E69" s="11">
        <v>18655</v>
      </c>
      <c r="F69" s="11">
        <v>3280</v>
      </c>
      <c r="G69" s="11">
        <v>1820</v>
      </c>
      <c r="H69" s="11">
        <v>1337</v>
      </c>
      <c r="I69" s="11">
        <v>483</v>
      </c>
      <c r="J69" s="11">
        <v>20115</v>
      </c>
      <c r="K69" s="11">
        <v>17318</v>
      </c>
      <c r="L69" s="11">
        <v>2797</v>
      </c>
    </row>
    <row r="70" spans="1:12" x14ac:dyDescent="0.3">
      <c r="A70" s="11" t="s">
        <v>34</v>
      </c>
      <c r="B70" s="11" t="s">
        <v>33</v>
      </c>
      <c r="C70" s="10" t="s">
        <v>20</v>
      </c>
      <c r="D70" s="12">
        <v>20407</v>
      </c>
      <c r="E70" s="11">
        <v>17915</v>
      </c>
      <c r="F70" s="11">
        <v>2492</v>
      </c>
      <c r="G70" s="11">
        <v>1797</v>
      </c>
      <c r="H70" s="11">
        <v>1359</v>
      </c>
      <c r="I70" s="11">
        <v>438</v>
      </c>
      <c r="J70" s="11">
        <v>18610</v>
      </c>
      <c r="K70" s="11">
        <v>16556</v>
      </c>
      <c r="L70" s="11">
        <v>2054</v>
      </c>
    </row>
    <row r="71" spans="1:12" x14ac:dyDescent="0.3">
      <c r="A71" s="11" t="s">
        <v>34</v>
      </c>
      <c r="B71" s="11" t="s">
        <v>33</v>
      </c>
      <c r="C71" s="10" t="s">
        <v>21</v>
      </c>
      <c r="D71" s="12">
        <v>15051</v>
      </c>
      <c r="E71" s="11">
        <v>13332</v>
      </c>
      <c r="F71" s="11">
        <v>1719</v>
      </c>
      <c r="G71" s="11">
        <v>1438</v>
      </c>
      <c r="H71" s="11">
        <v>1100</v>
      </c>
      <c r="I71" s="11">
        <v>338</v>
      </c>
      <c r="J71" s="11">
        <v>13613</v>
      </c>
      <c r="K71" s="11">
        <v>12232</v>
      </c>
      <c r="L71" s="11">
        <v>1381</v>
      </c>
    </row>
    <row r="72" spans="1:12" x14ac:dyDescent="0.3">
      <c r="A72" s="11" t="s">
        <v>34</v>
      </c>
      <c r="B72" s="11" t="s">
        <v>33</v>
      </c>
      <c r="C72" s="10" t="s">
        <v>22</v>
      </c>
      <c r="D72" s="12">
        <v>10772</v>
      </c>
      <c r="E72" s="11">
        <v>9514</v>
      </c>
      <c r="F72" s="11">
        <v>1258</v>
      </c>
      <c r="G72" s="11">
        <v>1125</v>
      </c>
      <c r="H72" s="11">
        <v>873</v>
      </c>
      <c r="I72" s="11">
        <v>252</v>
      </c>
      <c r="J72" s="11">
        <v>9647</v>
      </c>
      <c r="K72" s="11">
        <v>8641</v>
      </c>
      <c r="L72" s="11">
        <v>1006</v>
      </c>
    </row>
    <row r="73" spans="1:12" x14ac:dyDescent="0.3">
      <c r="A73" s="11" t="s">
        <v>34</v>
      </c>
      <c r="B73" s="11" t="s">
        <v>33</v>
      </c>
      <c r="C73" s="10" t="s">
        <v>23</v>
      </c>
      <c r="D73" s="12">
        <v>7486</v>
      </c>
      <c r="E73" s="11">
        <v>6608</v>
      </c>
      <c r="F73" s="11">
        <v>878</v>
      </c>
      <c r="G73" s="11">
        <v>765</v>
      </c>
      <c r="H73" s="11">
        <v>603</v>
      </c>
      <c r="I73" s="11">
        <v>162</v>
      </c>
      <c r="J73" s="11">
        <v>6721</v>
      </c>
      <c r="K73" s="11">
        <v>6005</v>
      </c>
      <c r="L73" s="11">
        <v>716</v>
      </c>
    </row>
    <row r="74" spans="1:12" x14ac:dyDescent="0.3">
      <c r="A74" s="11" t="s">
        <v>34</v>
      </c>
      <c r="B74" s="11" t="s">
        <v>33</v>
      </c>
      <c r="C74" s="10" t="s">
        <v>24</v>
      </c>
      <c r="D74" s="12">
        <v>5350</v>
      </c>
      <c r="E74" s="11">
        <v>4640</v>
      </c>
      <c r="F74" s="11">
        <v>710</v>
      </c>
      <c r="G74" s="11">
        <v>464</v>
      </c>
      <c r="H74" s="11">
        <v>340</v>
      </c>
      <c r="I74" s="11">
        <v>124</v>
      </c>
      <c r="J74" s="11">
        <v>4886</v>
      </c>
      <c r="K74" s="11">
        <v>4300</v>
      </c>
      <c r="L74" s="11">
        <v>586</v>
      </c>
    </row>
    <row r="75" spans="1:12" x14ac:dyDescent="0.3">
      <c r="A75" s="11" t="s">
        <v>34</v>
      </c>
      <c r="B75" s="11" t="s">
        <v>33</v>
      </c>
      <c r="C75" s="10" t="s">
        <v>25</v>
      </c>
      <c r="D75" s="12">
        <v>3849</v>
      </c>
      <c r="E75" s="11">
        <v>3310</v>
      </c>
      <c r="F75" s="11">
        <v>539</v>
      </c>
      <c r="G75" s="11">
        <v>463</v>
      </c>
      <c r="H75" s="11">
        <v>334</v>
      </c>
      <c r="I75" s="11">
        <v>129</v>
      </c>
      <c r="J75" s="11">
        <v>3386</v>
      </c>
      <c r="K75" s="11">
        <v>2976</v>
      </c>
      <c r="L75" s="11">
        <v>410</v>
      </c>
    </row>
    <row r="76" spans="1:12" x14ac:dyDescent="0.3">
      <c r="A76" s="11" t="s">
        <v>34</v>
      </c>
      <c r="B76" s="11" t="s">
        <v>33</v>
      </c>
      <c r="C76" s="10" t="s">
        <v>26</v>
      </c>
      <c r="D76" s="12">
        <v>2002</v>
      </c>
      <c r="E76" s="11">
        <v>1771</v>
      </c>
      <c r="F76" s="11">
        <v>231</v>
      </c>
      <c r="G76" s="11">
        <v>213</v>
      </c>
      <c r="H76" s="11">
        <v>162</v>
      </c>
      <c r="I76" s="11">
        <v>51</v>
      </c>
      <c r="J76" s="11">
        <v>1789</v>
      </c>
      <c r="K76" s="11">
        <v>1609</v>
      </c>
      <c r="L76" s="11">
        <v>180</v>
      </c>
    </row>
    <row r="77" spans="1:12" x14ac:dyDescent="0.3">
      <c r="A77" s="11" t="s">
        <v>34</v>
      </c>
      <c r="B77" s="11" t="s">
        <v>33</v>
      </c>
      <c r="C77" s="10" t="s">
        <v>27</v>
      </c>
      <c r="D77" s="12">
        <v>1000</v>
      </c>
      <c r="E77" s="11">
        <v>856</v>
      </c>
      <c r="F77" s="11">
        <v>144</v>
      </c>
      <c r="G77" s="11">
        <v>152</v>
      </c>
      <c r="H77" s="11">
        <v>106</v>
      </c>
      <c r="I77" s="11">
        <v>46</v>
      </c>
      <c r="J77" s="11">
        <v>848</v>
      </c>
      <c r="K77" s="11">
        <v>750</v>
      </c>
      <c r="L77" s="11">
        <v>98</v>
      </c>
    </row>
    <row r="78" spans="1:12" x14ac:dyDescent="0.3">
      <c r="A78" s="11" t="s">
        <v>34</v>
      </c>
      <c r="B78" s="11" t="s">
        <v>33</v>
      </c>
      <c r="C78" s="10" t="s">
        <v>28</v>
      </c>
      <c r="D78" s="12">
        <v>449</v>
      </c>
      <c r="E78" s="11">
        <v>378</v>
      </c>
      <c r="F78" s="11">
        <v>71</v>
      </c>
      <c r="G78" s="11">
        <v>52</v>
      </c>
      <c r="H78" s="11">
        <v>37</v>
      </c>
      <c r="I78" s="11">
        <v>15</v>
      </c>
      <c r="J78" s="11">
        <v>397</v>
      </c>
      <c r="K78" s="11">
        <v>341</v>
      </c>
      <c r="L78" s="11">
        <v>56</v>
      </c>
    </row>
    <row r="79" spans="1:12" x14ac:dyDescent="0.3">
      <c r="A79" s="11" t="s">
        <v>34</v>
      </c>
      <c r="B79" s="11" t="s">
        <v>33</v>
      </c>
      <c r="C79" s="10" t="s">
        <v>29</v>
      </c>
      <c r="D79" s="12">
        <v>687</v>
      </c>
      <c r="E79" s="11">
        <v>562</v>
      </c>
      <c r="F79" s="11">
        <v>125</v>
      </c>
      <c r="G79" s="11">
        <v>106</v>
      </c>
      <c r="H79" s="11">
        <v>75</v>
      </c>
      <c r="I79" s="11">
        <v>31</v>
      </c>
      <c r="J79" s="11">
        <v>581</v>
      </c>
      <c r="K79" s="11">
        <v>487</v>
      </c>
      <c r="L79" s="11">
        <v>94</v>
      </c>
    </row>
    <row r="80" spans="1:12" x14ac:dyDescent="0.3">
      <c r="A80" s="11" t="s">
        <v>34</v>
      </c>
      <c r="B80" s="11" t="s">
        <v>33</v>
      </c>
      <c r="C80" s="10" t="s">
        <v>30</v>
      </c>
      <c r="D80" s="12">
        <v>1527</v>
      </c>
      <c r="E80" s="11">
        <v>1262</v>
      </c>
      <c r="F80" s="11">
        <v>265</v>
      </c>
      <c r="G80" s="11">
        <v>138</v>
      </c>
      <c r="H80" s="11">
        <v>99</v>
      </c>
      <c r="I80" s="11">
        <v>39</v>
      </c>
      <c r="J80" s="11">
        <v>1389</v>
      </c>
      <c r="K80" s="11">
        <v>1163</v>
      </c>
      <c r="L80" s="11">
        <v>226</v>
      </c>
    </row>
  </sheetData>
  <mergeCells count="4">
    <mergeCell ref="D2:F2"/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workbookViewId="0">
      <selection activeCell="N16" sqref="N16"/>
    </sheetView>
  </sheetViews>
  <sheetFormatPr defaultRowHeight="14.4" x14ac:dyDescent="0.3"/>
  <cols>
    <col min="1" max="1" width="16.6640625" bestFit="1" customWidth="1"/>
    <col min="2" max="2" width="25.44140625" bestFit="1" customWidth="1"/>
    <col min="3" max="3" width="10.21875" customWidth="1"/>
    <col min="4" max="4" width="14.33203125" customWidth="1"/>
    <col min="5" max="5" width="14.109375" customWidth="1"/>
    <col min="6" max="6" width="13.44140625" customWidth="1"/>
    <col min="7" max="7" width="13" customWidth="1"/>
  </cols>
  <sheetData>
    <row r="1" spans="1:12" x14ac:dyDescent="0.3">
      <c r="A1" s="14" t="s">
        <v>0</v>
      </c>
      <c r="B1" s="14" t="s">
        <v>1</v>
      </c>
      <c r="C1" s="14" t="s">
        <v>2</v>
      </c>
      <c r="D1" s="27" t="s">
        <v>3</v>
      </c>
      <c r="E1" s="27"/>
      <c r="F1" s="27"/>
      <c r="G1" s="27" t="s">
        <v>4</v>
      </c>
      <c r="H1" s="27"/>
      <c r="I1" s="27"/>
      <c r="J1" s="27" t="s">
        <v>5</v>
      </c>
      <c r="K1" s="27"/>
      <c r="L1" s="27"/>
    </row>
    <row r="2" spans="1:12" x14ac:dyDescent="0.3">
      <c r="A2" s="14"/>
      <c r="B2" s="14"/>
      <c r="C2" s="14"/>
      <c r="D2" s="27" t="s">
        <v>6</v>
      </c>
      <c r="E2" s="27"/>
      <c r="F2" s="27"/>
      <c r="G2" s="13"/>
      <c r="H2" s="13"/>
      <c r="I2" s="13"/>
      <c r="J2" s="13"/>
      <c r="K2" s="13"/>
      <c r="L2" s="13"/>
    </row>
    <row r="3" spans="1:12" x14ac:dyDescent="0.3">
      <c r="A3" s="14"/>
      <c r="B3" s="14"/>
      <c r="C3" s="14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3">
      <c r="A4" s="14"/>
      <c r="B4" s="13"/>
      <c r="C4" s="14"/>
      <c r="D4" s="14" t="s">
        <v>7</v>
      </c>
      <c r="E4" s="14" t="s">
        <v>8</v>
      </c>
      <c r="F4" s="14" t="s">
        <v>9</v>
      </c>
      <c r="G4" s="14" t="s">
        <v>7</v>
      </c>
      <c r="H4" s="14" t="s">
        <v>8</v>
      </c>
      <c r="I4" s="14" t="s">
        <v>9</v>
      </c>
      <c r="J4" s="14" t="s">
        <v>7</v>
      </c>
      <c r="K4" s="14" t="s">
        <v>8</v>
      </c>
      <c r="L4" s="14" t="s">
        <v>9</v>
      </c>
    </row>
    <row r="5" spans="1:12" x14ac:dyDescent="0.3">
      <c r="A5" s="17" t="s">
        <v>35</v>
      </c>
      <c r="B5" s="17" t="s">
        <v>11</v>
      </c>
      <c r="C5" s="16" t="s">
        <v>12</v>
      </c>
      <c r="D5" s="18">
        <v>1370782</v>
      </c>
      <c r="E5" s="17">
        <v>1094777</v>
      </c>
      <c r="F5" s="17">
        <v>276005</v>
      </c>
      <c r="G5" s="17">
        <v>243463</v>
      </c>
      <c r="H5" s="17">
        <v>138184</v>
      </c>
      <c r="I5" s="17">
        <v>105279</v>
      </c>
      <c r="J5" s="17">
        <v>1127319</v>
      </c>
      <c r="K5" s="17">
        <v>956593</v>
      </c>
      <c r="L5" s="17">
        <v>170726</v>
      </c>
    </row>
    <row r="6" spans="1:12" x14ac:dyDescent="0.3">
      <c r="A6" s="17" t="s">
        <v>35</v>
      </c>
      <c r="B6" s="17" t="s">
        <v>11</v>
      </c>
      <c r="C6" s="16" t="s">
        <v>13</v>
      </c>
      <c r="D6" s="18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</row>
    <row r="7" spans="1:12" x14ac:dyDescent="0.3">
      <c r="A7" s="17" t="s">
        <v>35</v>
      </c>
      <c r="B7" s="17" t="s">
        <v>11</v>
      </c>
      <c r="C7" s="16" t="s">
        <v>14</v>
      </c>
      <c r="D7" s="18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</row>
    <row r="8" spans="1:12" x14ac:dyDescent="0.3">
      <c r="A8" s="17" t="s">
        <v>35</v>
      </c>
      <c r="B8" s="17" t="s">
        <v>11</v>
      </c>
      <c r="C8" s="16" t="s">
        <v>15</v>
      </c>
      <c r="D8" s="18">
        <v>10014</v>
      </c>
      <c r="E8" s="17">
        <v>5533</v>
      </c>
      <c r="F8" s="17">
        <v>4481</v>
      </c>
      <c r="G8" s="17">
        <v>2631</v>
      </c>
      <c r="H8" s="17">
        <v>1217</v>
      </c>
      <c r="I8" s="17">
        <v>1414</v>
      </c>
      <c r="J8" s="17">
        <v>7383</v>
      </c>
      <c r="K8" s="17">
        <v>4316</v>
      </c>
      <c r="L8" s="17">
        <v>3067</v>
      </c>
    </row>
    <row r="9" spans="1:12" x14ac:dyDescent="0.3">
      <c r="A9" s="17" t="s">
        <v>35</v>
      </c>
      <c r="B9" s="17" t="s">
        <v>11</v>
      </c>
      <c r="C9" s="16" t="s">
        <v>16</v>
      </c>
      <c r="D9" s="18">
        <v>54782</v>
      </c>
      <c r="E9" s="17">
        <v>35584</v>
      </c>
      <c r="F9" s="17">
        <v>19198</v>
      </c>
      <c r="G9" s="17">
        <v>9438</v>
      </c>
      <c r="H9" s="17">
        <v>4404</v>
      </c>
      <c r="I9" s="17">
        <v>5034</v>
      </c>
      <c r="J9" s="17">
        <v>45344</v>
      </c>
      <c r="K9" s="17">
        <v>31180</v>
      </c>
      <c r="L9" s="17">
        <v>14164</v>
      </c>
    </row>
    <row r="10" spans="1:12" x14ac:dyDescent="0.3">
      <c r="A10" s="17" t="s">
        <v>35</v>
      </c>
      <c r="B10" s="17" t="s">
        <v>11</v>
      </c>
      <c r="C10" s="16" t="s">
        <v>17</v>
      </c>
      <c r="D10" s="18">
        <v>184270</v>
      </c>
      <c r="E10" s="17">
        <v>134518</v>
      </c>
      <c r="F10" s="17">
        <v>49752</v>
      </c>
      <c r="G10" s="17">
        <v>23121</v>
      </c>
      <c r="H10" s="17">
        <v>10697</v>
      </c>
      <c r="I10" s="17">
        <v>12424</v>
      </c>
      <c r="J10" s="17">
        <v>161149</v>
      </c>
      <c r="K10" s="17">
        <v>123821</v>
      </c>
      <c r="L10" s="17">
        <v>37328</v>
      </c>
    </row>
    <row r="11" spans="1:12" x14ac:dyDescent="0.3">
      <c r="A11" s="17" t="s">
        <v>35</v>
      </c>
      <c r="B11" s="17" t="s">
        <v>11</v>
      </c>
      <c r="C11" s="16" t="s">
        <v>18</v>
      </c>
      <c r="D11" s="18">
        <v>275018</v>
      </c>
      <c r="E11" s="17">
        <v>221308</v>
      </c>
      <c r="F11" s="17">
        <v>53710</v>
      </c>
      <c r="G11" s="17">
        <v>33846</v>
      </c>
      <c r="H11" s="17">
        <v>18657</v>
      </c>
      <c r="I11" s="17">
        <v>15189</v>
      </c>
      <c r="J11" s="17">
        <v>241172</v>
      </c>
      <c r="K11" s="17">
        <v>202651</v>
      </c>
      <c r="L11" s="17">
        <v>38521</v>
      </c>
    </row>
    <row r="12" spans="1:12" x14ac:dyDescent="0.3">
      <c r="A12" s="17" t="s">
        <v>35</v>
      </c>
      <c r="B12" s="17" t="s">
        <v>11</v>
      </c>
      <c r="C12" s="16" t="s">
        <v>19</v>
      </c>
      <c r="D12" s="18">
        <v>247452</v>
      </c>
      <c r="E12" s="17">
        <v>207514</v>
      </c>
      <c r="F12" s="17">
        <v>39938</v>
      </c>
      <c r="G12" s="17">
        <v>34400</v>
      </c>
      <c r="H12" s="17">
        <v>20197</v>
      </c>
      <c r="I12" s="17">
        <v>14203</v>
      </c>
      <c r="J12" s="17">
        <v>213052</v>
      </c>
      <c r="K12" s="17">
        <v>187317</v>
      </c>
      <c r="L12" s="17">
        <v>25735</v>
      </c>
    </row>
    <row r="13" spans="1:12" x14ac:dyDescent="0.3">
      <c r="A13" s="17" t="s">
        <v>35</v>
      </c>
      <c r="B13" s="17" t="s">
        <v>11</v>
      </c>
      <c r="C13" s="16" t="s">
        <v>20</v>
      </c>
      <c r="D13" s="18">
        <v>196520</v>
      </c>
      <c r="E13" s="17">
        <v>163710</v>
      </c>
      <c r="F13" s="17">
        <v>32810</v>
      </c>
      <c r="G13" s="17">
        <v>33689</v>
      </c>
      <c r="H13" s="17">
        <v>19531</v>
      </c>
      <c r="I13" s="17">
        <v>14158</v>
      </c>
      <c r="J13" s="17">
        <v>162831</v>
      </c>
      <c r="K13" s="17">
        <v>144179</v>
      </c>
      <c r="L13" s="17">
        <v>18652</v>
      </c>
    </row>
    <row r="14" spans="1:12" x14ac:dyDescent="0.3">
      <c r="A14" s="17" t="s">
        <v>35</v>
      </c>
      <c r="B14" s="17" t="s">
        <v>11</v>
      </c>
      <c r="C14" s="16" t="s">
        <v>21</v>
      </c>
      <c r="D14" s="18">
        <v>140543</v>
      </c>
      <c r="E14" s="17">
        <v>116431</v>
      </c>
      <c r="F14" s="17">
        <v>24112</v>
      </c>
      <c r="G14" s="17">
        <v>29696</v>
      </c>
      <c r="H14" s="17">
        <v>17679</v>
      </c>
      <c r="I14" s="17">
        <v>12017</v>
      </c>
      <c r="J14" s="17">
        <v>110847</v>
      </c>
      <c r="K14" s="17">
        <v>98752</v>
      </c>
      <c r="L14" s="17">
        <v>12095</v>
      </c>
    </row>
    <row r="15" spans="1:12" x14ac:dyDescent="0.3">
      <c r="A15" s="17" t="s">
        <v>35</v>
      </c>
      <c r="B15" s="17" t="s">
        <v>11</v>
      </c>
      <c r="C15" s="16" t="s">
        <v>22</v>
      </c>
      <c r="D15" s="18">
        <v>93031</v>
      </c>
      <c r="E15" s="17">
        <v>75891</v>
      </c>
      <c r="F15" s="17">
        <v>17140</v>
      </c>
      <c r="G15" s="17">
        <v>22991</v>
      </c>
      <c r="H15" s="17">
        <v>13599</v>
      </c>
      <c r="I15" s="17">
        <v>9392</v>
      </c>
      <c r="J15" s="17">
        <v>70040</v>
      </c>
      <c r="K15" s="17">
        <v>62292</v>
      </c>
      <c r="L15" s="17">
        <v>7748</v>
      </c>
    </row>
    <row r="16" spans="1:12" x14ac:dyDescent="0.3">
      <c r="A16" s="17" t="s">
        <v>35</v>
      </c>
      <c r="B16" s="17" t="s">
        <v>11</v>
      </c>
      <c r="C16" s="16" t="s">
        <v>23</v>
      </c>
      <c r="D16" s="18">
        <v>63330</v>
      </c>
      <c r="E16" s="17">
        <v>51698</v>
      </c>
      <c r="F16" s="17">
        <v>11632</v>
      </c>
      <c r="G16" s="17">
        <v>17445</v>
      </c>
      <c r="H16" s="17">
        <v>10714</v>
      </c>
      <c r="I16" s="17">
        <v>6731</v>
      </c>
      <c r="J16" s="17">
        <v>45885</v>
      </c>
      <c r="K16" s="17">
        <v>40984</v>
      </c>
      <c r="L16" s="17">
        <v>4901</v>
      </c>
    </row>
    <row r="17" spans="1:12" x14ac:dyDescent="0.3">
      <c r="A17" s="17" t="s">
        <v>35</v>
      </c>
      <c r="B17" s="17" t="s">
        <v>11</v>
      </c>
      <c r="C17" s="16" t="s">
        <v>24</v>
      </c>
      <c r="D17" s="18">
        <v>39365</v>
      </c>
      <c r="E17" s="17">
        <v>31733</v>
      </c>
      <c r="F17" s="17">
        <v>7632</v>
      </c>
      <c r="G17" s="17">
        <v>10944</v>
      </c>
      <c r="H17" s="17">
        <v>6389</v>
      </c>
      <c r="I17" s="17">
        <v>4555</v>
      </c>
      <c r="J17" s="17">
        <v>28421</v>
      </c>
      <c r="K17" s="17">
        <v>25344</v>
      </c>
      <c r="L17" s="17">
        <v>3077</v>
      </c>
    </row>
    <row r="18" spans="1:12" x14ac:dyDescent="0.3">
      <c r="A18" s="17" t="s">
        <v>35</v>
      </c>
      <c r="B18" s="17" t="s">
        <v>11</v>
      </c>
      <c r="C18" s="16" t="s">
        <v>25</v>
      </c>
      <c r="D18" s="18">
        <v>26923</v>
      </c>
      <c r="E18" s="17">
        <v>20770</v>
      </c>
      <c r="F18" s="17">
        <v>6153</v>
      </c>
      <c r="G18" s="17">
        <v>10233</v>
      </c>
      <c r="H18" s="17">
        <v>6041</v>
      </c>
      <c r="I18" s="17">
        <v>4192</v>
      </c>
      <c r="J18" s="17">
        <v>16690</v>
      </c>
      <c r="K18" s="17">
        <v>14729</v>
      </c>
      <c r="L18" s="17">
        <v>1961</v>
      </c>
    </row>
    <row r="19" spans="1:12" x14ac:dyDescent="0.3">
      <c r="A19" s="17" t="s">
        <v>35</v>
      </c>
      <c r="B19" s="17" t="s">
        <v>11</v>
      </c>
      <c r="C19" s="16" t="s">
        <v>26</v>
      </c>
      <c r="D19" s="18">
        <v>16817</v>
      </c>
      <c r="E19" s="17">
        <v>12864</v>
      </c>
      <c r="F19" s="17">
        <v>3953</v>
      </c>
      <c r="G19" s="17">
        <v>6881</v>
      </c>
      <c r="H19" s="17">
        <v>4150</v>
      </c>
      <c r="I19" s="17">
        <v>2731</v>
      </c>
      <c r="J19" s="17">
        <v>9936</v>
      </c>
      <c r="K19" s="17">
        <v>8714</v>
      </c>
      <c r="L19" s="17">
        <v>1222</v>
      </c>
    </row>
    <row r="20" spans="1:12" x14ac:dyDescent="0.3">
      <c r="A20" s="17" t="s">
        <v>35</v>
      </c>
      <c r="B20" s="17" t="s">
        <v>11</v>
      </c>
      <c r="C20" s="16" t="s">
        <v>27</v>
      </c>
      <c r="D20" s="18">
        <v>8570</v>
      </c>
      <c r="E20" s="17">
        <v>6563</v>
      </c>
      <c r="F20" s="17">
        <v>2007</v>
      </c>
      <c r="G20" s="17">
        <v>3851</v>
      </c>
      <c r="H20" s="17">
        <v>2430</v>
      </c>
      <c r="I20" s="17">
        <v>1421</v>
      </c>
      <c r="J20" s="17">
        <v>4719</v>
      </c>
      <c r="K20" s="17">
        <v>4133</v>
      </c>
      <c r="L20" s="17">
        <v>586</v>
      </c>
    </row>
    <row r="21" spans="1:12" x14ac:dyDescent="0.3">
      <c r="A21" s="17" t="s">
        <v>35</v>
      </c>
      <c r="B21" s="17" t="s">
        <v>11</v>
      </c>
      <c r="C21" s="16" t="s">
        <v>28</v>
      </c>
      <c r="D21" s="18">
        <v>3356</v>
      </c>
      <c r="E21" s="17">
        <v>2593</v>
      </c>
      <c r="F21" s="17">
        <v>763</v>
      </c>
      <c r="G21" s="17">
        <v>1378</v>
      </c>
      <c r="H21" s="17">
        <v>849</v>
      </c>
      <c r="I21" s="17">
        <v>529</v>
      </c>
      <c r="J21" s="17">
        <v>1978</v>
      </c>
      <c r="K21" s="17">
        <v>1744</v>
      </c>
      <c r="L21" s="17">
        <v>234</v>
      </c>
    </row>
    <row r="22" spans="1:12" x14ac:dyDescent="0.3">
      <c r="A22" s="17" t="s">
        <v>35</v>
      </c>
      <c r="B22" s="17" t="s">
        <v>11</v>
      </c>
      <c r="C22" s="16" t="s">
        <v>29</v>
      </c>
      <c r="D22" s="18">
        <v>5136</v>
      </c>
      <c r="E22" s="17">
        <v>3859</v>
      </c>
      <c r="F22" s="17">
        <v>1277</v>
      </c>
      <c r="G22" s="17">
        <v>1686</v>
      </c>
      <c r="H22" s="17">
        <v>968</v>
      </c>
      <c r="I22" s="17">
        <v>718</v>
      </c>
      <c r="J22" s="17">
        <v>3450</v>
      </c>
      <c r="K22" s="17">
        <v>2891</v>
      </c>
      <c r="L22" s="17">
        <v>559</v>
      </c>
    </row>
    <row r="23" spans="1:12" x14ac:dyDescent="0.3">
      <c r="A23" s="17" t="s">
        <v>35</v>
      </c>
      <c r="B23" s="17" t="s">
        <v>11</v>
      </c>
      <c r="C23" s="16" t="s">
        <v>30</v>
      </c>
      <c r="D23" s="18">
        <v>5655</v>
      </c>
      <c r="E23" s="17">
        <v>4208</v>
      </c>
      <c r="F23" s="17">
        <v>1447</v>
      </c>
      <c r="G23" s="17">
        <v>1233</v>
      </c>
      <c r="H23" s="17">
        <v>662</v>
      </c>
      <c r="I23" s="17">
        <v>571</v>
      </c>
      <c r="J23" s="17">
        <v>4422</v>
      </c>
      <c r="K23" s="17">
        <v>3546</v>
      </c>
      <c r="L23" s="17">
        <v>876</v>
      </c>
    </row>
    <row r="24" spans="1:12" x14ac:dyDescent="0.3">
      <c r="A24" s="17" t="s">
        <v>35</v>
      </c>
      <c r="B24" s="17" t="s">
        <v>31</v>
      </c>
      <c r="C24" s="16" t="s">
        <v>12</v>
      </c>
      <c r="D24" s="18">
        <v>800554</v>
      </c>
      <c r="E24" s="17">
        <v>672486</v>
      </c>
      <c r="F24" s="17">
        <v>128068</v>
      </c>
      <c r="G24" s="17">
        <v>64694</v>
      </c>
      <c r="H24" s="17">
        <v>44285</v>
      </c>
      <c r="I24" s="17">
        <v>20409</v>
      </c>
      <c r="J24" s="17">
        <v>735860</v>
      </c>
      <c r="K24" s="17">
        <v>628201</v>
      </c>
      <c r="L24" s="17">
        <v>107659</v>
      </c>
    </row>
    <row r="25" spans="1:12" x14ac:dyDescent="0.3">
      <c r="A25" s="17" t="s">
        <v>35</v>
      </c>
      <c r="B25" s="17" t="s">
        <v>31</v>
      </c>
      <c r="C25" s="16" t="s">
        <v>13</v>
      </c>
      <c r="D25" s="18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</row>
    <row r="26" spans="1:12" x14ac:dyDescent="0.3">
      <c r="A26" s="17" t="s">
        <v>35</v>
      </c>
      <c r="B26" s="17" t="s">
        <v>31</v>
      </c>
      <c r="C26" s="16" t="s">
        <v>14</v>
      </c>
      <c r="D26" s="18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</row>
    <row r="27" spans="1:12" x14ac:dyDescent="0.3">
      <c r="A27" s="17" t="s">
        <v>35</v>
      </c>
      <c r="B27" s="17" t="s">
        <v>31</v>
      </c>
      <c r="C27" s="16" t="s">
        <v>15</v>
      </c>
      <c r="D27" s="18">
        <v>3250</v>
      </c>
      <c r="E27" s="17">
        <v>1964</v>
      </c>
      <c r="F27" s="17">
        <v>1286</v>
      </c>
      <c r="G27" s="17">
        <v>409</v>
      </c>
      <c r="H27" s="17">
        <v>223</v>
      </c>
      <c r="I27" s="17">
        <v>186</v>
      </c>
      <c r="J27" s="17">
        <v>2841</v>
      </c>
      <c r="K27" s="17">
        <v>1741</v>
      </c>
      <c r="L27" s="17">
        <v>1100</v>
      </c>
    </row>
    <row r="28" spans="1:12" x14ac:dyDescent="0.3">
      <c r="A28" s="17" t="s">
        <v>35</v>
      </c>
      <c r="B28" s="17" t="s">
        <v>31</v>
      </c>
      <c r="C28" s="16" t="s">
        <v>16</v>
      </c>
      <c r="D28" s="18">
        <v>17410</v>
      </c>
      <c r="E28" s="17">
        <v>12520</v>
      </c>
      <c r="F28" s="17">
        <v>4890</v>
      </c>
      <c r="G28" s="17">
        <v>1821</v>
      </c>
      <c r="H28" s="17">
        <v>1125</v>
      </c>
      <c r="I28" s="17">
        <v>696</v>
      </c>
      <c r="J28" s="17">
        <v>15589</v>
      </c>
      <c r="K28" s="17">
        <v>11395</v>
      </c>
      <c r="L28" s="17">
        <v>4194</v>
      </c>
    </row>
    <row r="29" spans="1:12" x14ac:dyDescent="0.3">
      <c r="A29" s="17" t="s">
        <v>35</v>
      </c>
      <c r="B29" s="17" t="s">
        <v>31</v>
      </c>
      <c r="C29" s="16" t="s">
        <v>17</v>
      </c>
      <c r="D29" s="18">
        <v>71304</v>
      </c>
      <c r="E29" s="17">
        <v>53826</v>
      </c>
      <c r="F29" s="17">
        <v>17478</v>
      </c>
      <c r="G29" s="17">
        <v>5121</v>
      </c>
      <c r="H29" s="17">
        <v>3314</v>
      </c>
      <c r="I29" s="17">
        <v>1807</v>
      </c>
      <c r="J29" s="17">
        <v>66183</v>
      </c>
      <c r="K29" s="17">
        <v>50512</v>
      </c>
      <c r="L29" s="17">
        <v>15671</v>
      </c>
    </row>
    <row r="30" spans="1:12" x14ac:dyDescent="0.3">
      <c r="A30" s="17" t="s">
        <v>35</v>
      </c>
      <c r="B30" s="17" t="s">
        <v>31</v>
      </c>
      <c r="C30" s="16" t="s">
        <v>18</v>
      </c>
      <c r="D30" s="18">
        <v>140515</v>
      </c>
      <c r="E30" s="17">
        <v>114453</v>
      </c>
      <c r="F30" s="17">
        <v>26062</v>
      </c>
      <c r="G30" s="17">
        <v>8456</v>
      </c>
      <c r="H30" s="17">
        <v>6081</v>
      </c>
      <c r="I30" s="17">
        <v>2375</v>
      </c>
      <c r="J30" s="17">
        <v>132059</v>
      </c>
      <c r="K30" s="17">
        <v>108372</v>
      </c>
      <c r="L30" s="17">
        <v>23687</v>
      </c>
    </row>
    <row r="31" spans="1:12" x14ac:dyDescent="0.3">
      <c r="A31" s="17" t="s">
        <v>35</v>
      </c>
      <c r="B31" s="17" t="s">
        <v>31</v>
      </c>
      <c r="C31" s="16" t="s">
        <v>19</v>
      </c>
      <c r="D31" s="18">
        <v>154207</v>
      </c>
      <c r="E31" s="17">
        <v>132872</v>
      </c>
      <c r="F31" s="17">
        <v>21335</v>
      </c>
      <c r="G31" s="17">
        <v>9793</v>
      </c>
      <c r="H31" s="17">
        <v>7261</v>
      </c>
      <c r="I31" s="17">
        <v>2532</v>
      </c>
      <c r="J31" s="17">
        <v>144414</v>
      </c>
      <c r="K31" s="17">
        <v>125611</v>
      </c>
      <c r="L31" s="17">
        <v>18803</v>
      </c>
    </row>
    <row r="32" spans="1:12" x14ac:dyDescent="0.3">
      <c r="A32" s="17" t="s">
        <v>35</v>
      </c>
      <c r="B32" s="17" t="s">
        <v>31</v>
      </c>
      <c r="C32" s="16" t="s">
        <v>20</v>
      </c>
      <c r="D32" s="18">
        <v>128491</v>
      </c>
      <c r="E32" s="17">
        <v>111619</v>
      </c>
      <c r="F32" s="17">
        <v>16872</v>
      </c>
      <c r="G32" s="17">
        <v>9452</v>
      </c>
      <c r="H32" s="17">
        <v>6751</v>
      </c>
      <c r="I32" s="17">
        <v>2701</v>
      </c>
      <c r="J32" s="17">
        <v>119039</v>
      </c>
      <c r="K32" s="17">
        <v>104868</v>
      </c>
      <c r="L32" s="17">
        <v>14171</v>
      </c>
    </row>
    <row r="33" spans="1:12" x14ac:dyDescent="0.3">
      <c r="A33" s="17" t="s">
        <v>35</v>
      </c>
      <c r="B33" s="17" t="s">
        <v>31</v>
      </c>
      <c r="C33" s="16" t="s">
        <v>21</v>
      </c>
      <c r="D33" s="18">
        <v>94289</v>
      </c>
      <c r="E33" s="17">
        <v>81966</v>
      </c>
      <c r="F33" s="17">
        <v>12323</v>
      </c>
      <c r="G33" s="17">
        <v>8164</v>
      </c>
      <c r="H33" s="17">
        <v>5600</v>
      </c>
      <c r="I33" s="17">
        <v>2564</v>
      </c>
      <c r="J33" s="17">
        <v>86125</v>
      </c>
      <c r="K33" s="17">
        <v>76366</v>
      </c>
      <c r="L33" s="17">
        <v>9759</v>
      </c>
    </row>
    <row r="34" spans="1:12" x14ac:dyDescent="0.3">
      <c r="A34" s="17" t="s">
        <v>35</v>
      </c>
      <c r="B34" s="17" t="s">
        <v>31</v>
      </c>
      <c r="C34" s="16" t="s">
        <v>22</v>
      </c>
      <c r="D34" s="18">
        <v>66563</v>
      </c>
      <c r="E34" s="17">
        <v>57379</v>
      </c>
      <c r="F34" s="17">
        <v>9184</v>
      </c>
      <c r="G34" s="17">
        <v>6478</v>
      </c>
      <c r="H34" s="17">
        <v>4356</v>
      </c>
      <c r="I34" s="17">
        <v>2122</v>
      </c>
      <c r="J34" s="17">
        <v>60085</v>
      </c>
      <c r="K34" s="17">
        <v>53023</v>
      </c>
      <c r="L34" s="17">
        <v>7062</v>
      </c>
    </row>
    <row r="35" spans="1:12" x14ac:dyDescent="0.3">
      <c r="A35" s="17" t="s">
        <v>35</v>
      </c>
      <c r="B35" s="17" t="s">
        <v>31</v>
      </c>
      <c r="C35" s="16" t="s">
        <v>23</v>
      </c>
      <c r="D35" s="18">
        <v>48582</v>
      </c>
      <c r="E35" s="17">
        <v>42052</v>
      </c>
      <c r="F35" s="17">
        <v>6530</v>
      </c>
      <c r="G35" s="17">
        <v>4860</v>
      </c>
      <c r="H35" s="17">
        <v>3258</v>
      </c>
      <c r="I35" s="17">
        <v>1602</v>
      </c>
      <c r="J35" s="17">
        <v>43722</v>
      </c>
      <c r="K35" s="17">
        <v>38794</v>
      </c>
      <c r="L35" s="17">
        <v>4928</v>
      </c>
    </row>
    <row r="36" spans="1:12" x14ac:dyDescent="0.3">
      <c r="A36" s="17" t="s">
        <v>35</v>
      </c>
      <c r="B36" s="17" t="s">
        <v>31</v>
      </c>
      <c r="C36" s="16" t="s">
        <v>24</v>
      </c>
      <c r="D36" s="18">
        <v>32176</v>
      </c>
      <c r="E36" s="17">
        <v>27697</v>
      </c>
      <c r="F36" s="17">
        <v>4479</v>
      </c>
      <c r="G36" s="17">
        <v>3186</v>
      </c>
      <c r="H36" s="17">
        <v>2078</v>
      </c>
      <c r="I36" s="17">
        <v>1108</v>
      </c>
      <c r="J36" s="17">
        <v>28990</v>
      </c>
      <c r="K36" s="17">
        <v>25619</v>
      </c>
      <c r="L36" s="17">
        <v>3371</v>
      </c>
    </row>
    <row r="37" spans="1:12" x14ac:dyDescent="0.3">
      <c r="A37" s="17" t="s">
        <v>35</v>
      </c>
      <c r="B37" s="17" t="s">
        <v>31</v>
      </c>
      <c r="C37" s="16" t="s">
        <v>25</v>
      </c>
      <c r="D37" s="18">
        <v>19215</v>
      </c>
      <c r="E37" s="17">
        <v>16123</v>
      </c>
      <c r="F37" s="17">
        <v>3092</v>
      </c>
      <c r="G37" s="17">
        <v>2783</v>
      </c>
      <c r="H37" s="17">
        <v>1726</v>
      </c>
      <c r="I37" s="17">
        <v>1057</v>
      </c>
      <c r="J37" s="17">
        <v>16432</v>
      </c>
      <c r="K37" s="17">
        <v>14397</v>
      </c>
      <c r="L37" s="17">
        <v>2035</v>
      </c>
    </row>
    <row r="38" spans="1:12" x14ac:dyDescent="0.3">
      <c r="A38" s="17" t="s">
        <v>35</v>
      </c>
      <c r="B38" s="17" t="s">
        <v>31</v>
      </c>
      <c r="C38" s="16" t="s">
        <v>26</v>
      </c>
      <c r="D38" s="18">
        <v>10565</v>
      </c>
      <c r="E38" s="17">
        <v>8832</v>
      </c>
      <c r="F38" s="17">
        <v>1733</v>
      </c>
      <c r="G38" s="17">
        <v>1762</v>
      </c>
      <c r="H38" s="17">
        <v>1075</v>
      </c>
      <c r="I38" s="17">
        <v>687</v>
      </c>
      <c r="J38" s="17">
        <v>8803</v>
      </c>
      <c r="K38" s="17">
        <v>7757</v>
      </c>
      <c r="L38" s="17">
        <v>1046</v>
      </c>
    </row>
    <row r="39" spans="1:12" x14ac:dyDescent="0.3">
      <c r="A39" s="17" t="s">
        <v>35</v>
      </c>
      <c r="B39" s="17" t="s">
        <v>31</v>
      </c>
      <c r="C39" s="16" t="s">
        <v>27</v>
      </c>
      <c r="D39" s="18">
        <v>5068</v>
      </c>
      <c r="E39" s="17">
        <v>4135</v>
      </c>
      <c r="F39" s="17">
        <v>933</v>
      </c>
      <c r="G39" s="17">
        <v>1055</v>
      </c>
      <c r="H39" s="17">
        <v>627</v>
      </c>
      <c r="I39" s="17">
        <v>428</v>
      </c>
      <c r="J39" s="17">
        <v>4013</v>
      </c>
      <c r="K39" s="17">
        <v>3508</v>
      </c>
      <c r="L39" s="17">
        <v>505</v>
      </c>
    </row>
    <row r="40" spans="1:12" x14ac:dyDescent="0.3">
      <c r="A40" s="17" t="s">
        <v>35</v>
      </c>
      <c r="B40" s="17" t="s">
        <v>31</v>
      </c>
      <c r="C40" s="16" t="s">
        <v>28</v>
      </c>
      <c r="D40" s="18">
        <v>2376</v>
      </c>
      <c r="E40" s="17">
        <v>1907</v>
      </c>
      <c r="F40" s="17">
        <v>469</v>
      </c>
      <c r="G40" s="17">
        <v>422</v>
      </c>
      <c r="H40" s="17">
        <v>251</v>
      </c>
      <c r="I40" s="17">
        <v>171</v>
      </c>
      <c r="J40" s="17">
        <v>1954</v>
      </c>
      <c r="K40" s="17">
        <v>1656</v>
      </c>
      <c r="L40" s="17">
        <v>298</v>
      </c>
    </row>
    <row r="41" spans="1:12" x14ac:dyDescent="0.3">
      <c r="A41" s="17" t="s">
        <v>35</v>
      </c>
      <c r="B41" s="17" t="s">
        <v>31</v>
      </c>
      <c r="C41" s="16" t="s">
        <v>29</v>
      </c>
      <c r="D41" s="18">
        <v>3242</v>
      </c>
      <c r="E41" s="17">
        <v>2559</v>
      </c>
      <c r="F41" s="17">
        <v>683</v>
      </c>
      <c r="G41" s="17">
        <v>541</v>
      </c>
      <c r="H41" s="17">
        <v>308</v>
      </c>
      <c r="I41" s="17">
        <v>233</v>
      </c>
      <c r="J41" s="17">
        <v>2701</v>
      </c>
      <c r="K41" s="17">
        <v>2251</v>
      </c>
      <c r="L41" s="17">
        <v>450</v>
      </c>
    </row>
    <row r="42" spans="1:12" x14ac:dyDescent="0.3">
      <c r="A42" s="17" t="s">
        <v>35</v>
      </c>
      <c r="B42" s="17" t="s">
        <v>31</v>
      </c>
      <c r="C42" s="16" t="s">
        <v>30</v>
      </c>
      <c r="D42" s="18">
        <v>3301</v>
      </c>
      <c r="E42" s="17">
        <v>2582</v>
      </c>
      <c r="F42" s="17">
        <v>719</v>
      </c>
      <c r="G42" s="17">
        <v>391</v>
      </c>
      <c r="H42" s="17">
        <v>251</v>
      </c>
      <c r="I42" s="17">
        <v>140</v>
      </c>
      <c r="J42" s="17">
        <v>2910</v>
      </c>
      <c r="K42" s="17">
        <v>2331</v>
      </c>
      <c r="L42" s="17">
        <v>579</v>
      </c>
    </row>
    <row r="43" spans="1:12" x14ac:dyDescent="0.3">
      <c r="A43" s="17" t="s">
        <v>35</v>
      </c>
      <c r="B43" s="17" t="s">
        <v>32</v>
      </c>
      <c r="C43" s="16" t="s">
        <v>12</v>
      </c>
      <c r="D43" s="18">
        <v>936856</v>
      </c>
      <c r="E43" s="17">
        <v>859296</v>
      </c>
      <c r="F43" s="17">
        <v>77560</v>
      </c>
      <c r="G43" s="17">
        <v>171533</v>
      </c>
      <c r="H43" s="17">
        <v>138067</v>
      </c>
      <c r="I43" s="17">
        <v>33466</v>
      </c>
      <c r="J43" s="17">
        <v>765323</v>
      </c>
      <c r="K43" s="17">
        <v>721229</v>
      </c>
      <c r="L43" s="17">
        <v>44094</v>
      </c>
    </row>
    <row r="44" spans="1:12" x14ac:dyDescent="0.3">
      <c r="A44" s="17" t="s">
        <v>35</v>
      </c>
      <c r="B44" s="17" t="s">
        <v>32</v>
      </c>
      <c r="C44" s="16" t="s">
        <v>13</v>
      </c>
      <c r="D44" s="18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</row>
    <row r="45" spans="1:12" x14ac:dyDescent="0.3">
      <c r="A45" s="17" t="s">
        <v>35</v>
      </c>
      <c r="B45" s="17" t="s">
        <v>32</v>
      </c>
      <c r="C45" s="16" t="s">
        <v>14</v>
      </c>
      <c r="D45" s="18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</row>
    <row r="46" spans="1:12" x14ac:dyDescent="0.3">
      <c r="A46" s="17" t="s">
        <v>35</v>
      </c>
      <c r="B46" s="17" t="s">
        <v>32</v>
      </c>
      <c r="C46" s="16" t="s">
        <v>15</v>
      </c>
      <c r="D46" s="18">
        <v>6194</v>
      </c>
      <c r="E46" s="17">
        <v>4980</v>
      </c>
      <c r="F46" s="17">
        <v>1214</v>
      </c>
      <c r="G46" s="17">
        <v>1716</v>
      </c>
      <c r="H46" s="17">
        <v>1180</v>
      </c>
      <c r="I46" s="17">
        <v>536</v>
      </c>
      <c r="J46" s="17">
        <v>4478</v>
      </c>
      <c r="K46" s="17">
        <v>3800</v>
      </c>
      <c r="L46" s="17">
        <v>678</v>
      </c>
    </row>
    <row r="47" spans="1:12" x14ac:dyDescent="0.3">
      <c r="A47" s="17" t="s">
        <v>35</v>
      </c>
      <c r="B47" s="17" t="s">
        <v>32</v>
      </c>
      <c r="C47" s="16" t="s">
        <v>16</v>
      </c>
      <c r="D47" s="18">
        <v>102469</v>
      </c>
      <c r="E47" s="17">
        <v>95595</v>
      </c>
      <c r="F47" s="17">
        <v>6874</v>
      </c>
      <c r="G47" s="17">
        <v>16528</v>
      </c>
      <c r="H47" s="17">
        <v>14029</v>
      </c>
      <c r="I47" s="17">
        <v>2499</v>
      </c>
      <c r="J47" s="17">
        <v>85941</v>
      </c>
      <c r="K47" s="17">
        <v>81566</v>
      </c>
      <c r="L47" s="17">
        <v>4375</v>
      </c>
    </row>
    <row r="48" spans="1:12" x14ac:dyDescent="0.3">
      <c r="A48" s="17" t="s">
        <v>35</v>
      </c>
      <c r="B48" s="17" t="s">
        <v>32</v>
      </c>
      <c r="C48" s="16" t="s">
        <v>17</v>
      </c>
      <c r="D48" s="18">
        <v>247486</v>
      </c>
      <c r="E48" s="17">
        <v>229713</v>
      </c>
      <c r="F48" s="17">
        <v>17773</v>
      </c>
      <c r="G48" s="17">
        <v>35573</v>
      </c>
      <c r="H48" s="17">
        <v>29731</v>
      </c>
      <c r="I48" s="17">
        <v>5842</v>
      </c>
      <c r="J48" s="17">
        <v>211913</v>
      </c>
      <c r="K48" s="17">
        <v>199982</v>
      </c>
      <c r="L48" s="17">
        <v>11931</v>
      </c>
    </row>
    <row r="49" spans="1:12" x14ac:dyDescent="0.3">
      <c r="A49" s="17" t="s">
        <v>35</v>
      </c>
      <c r="B49" s="17" t="s">
        <v>32</v>
      </c>
      <c r="C49" s="16" t="s">
        <v>18</v>
      </c>
      <c r="D49" s="18">
        <v>218389</v>
      </c>
      <c r="E49" s="17">
        <v>200839</v>
      </c>
      <c r="F49" s="17">
        <v>17550</v>
      </c>
      <c r="G49" s="17">
        <v>34372</v>
      </c>
      <c r="H49" s="17">
        <v>27954</v>
      </c>
      <c r="I49" s="17">
        <v>6418</v>
      </c>
      <c r="J49" s="17">
        <v>184017</v>
      </c>
      <c r="K49" s="17">
        <v>172885</v>
      </c>
      <c r="L49" s="17">
        <v>11132</v>
      </c>
    </row>
    <row r="50" spans="1:12" x14ac:dyDescent="0.3">
      <c r="A50" s="17" t="s">
        <v>35</v>
      </c>
      <c r="B50" s="17" t="s">
        <v>32</v>
      </c>
      <c r="C50" s="16" t="s">
        <v>19</v>
      </c>
      <c r="D50" s="18">
        <v>138285</v>
      </c>
      <c r="E50" s="17">
        <v>127025</v>
      </c>
      <c r="F50" s="17">
        <v>11260</v>
      </c>
      <c r="G50" s="17">
        <v>25463</v>
      </c>
      <c r="H50" s="17">
        <v>20365</v>
      </c>
      <c r="I50" s="17">
        <v>5098</v>
      </c>
      <c r="J50" s="17">
        <v>112822</v>
      </c>
      <c r="K50" s="17">
        <v>106660</v>
      </c>
      <c r="L50" s="17">
        <v>6162</v>
      </c>
    </row>
    <row r="51" spans="1:12" x14ac:dyDescent="0.3">
      <c r="A51" s="17" t="s">
        <v>35</v>
      </c>
      <c r="B51" s="17" t="s">
        <v>32</v>
      </c>
      <c r="C51" s="16" t="s">
        <v>20</v>
      </c>
      <c r="D51" s="18">
        <v>90204</v>
      </c>
      <c r="E51" s="17">
        <v>82157</v>
      </c>
      <c r="F51" s="17">
        <v>8047</v>
      </c>
      <c r="G51" s="17">
        <v>20252</v>
      </c>
      <c r="H51" s="17">
        <v>15931</v>
      </c>
      <c r="I51" s="17">
        <v>4321</v>
      </c>
      <c r="J51" s="17">
        <v>69952</v>
      </c>
      <c r="K51" s="17">
        <v>66226</v>
      </c>
      <c r="L51" s="17">
        <v>3726</v>
      </c>
    </row>
    <row r="52" spans="1:12" x14ac:dyDescent="0.3">
      <c r="A52" s="17" t="s">
        <v>35</v>
      </c>
      <c r="B52" s="17" t="s">
        <v>32</v>
      </c>
      <c r="C52" s="16" t="s">
        <v>21</v>
      </c>
      <c r="D52" s="18">
        <v>52108</v>
      </c>
      <c r="E52" s="17">
        <v>46983</v>
      </c>
      <c r="F52" s="17">
        <v>5125</v>
      </c>
      <c r="G52" s="17">
        <v>13805</v>
      </c>
      <c r="H52" s="17">
        <v>10786</v>
      </c>
      <c r="I52" s="17">
        <v>3019</v>
      </c>
      <c r="J52" s="17">
        <v>38303</v>
      </c>
      <c r="K52" s="17">
        <v>36197</v>
      </c>
      <c r="L52" s="17">
        <v>2106</v>
      </c>
    </row>
    <row r="53" spans="1:12" x14ac:dyDescent="0.3">
      <c r="A53" s="17" t="s">
        <v>35</v>
      </c>
      <c r="B53" s="17" t="s">
        <v>32</v>
      </c>
      <c r="C53" s="16" t="s">
        <v>22</v>
      </c>
      <c r="D53" s="18">
        <v>31259</v>
      </c>
      <c r="E53" s="17">
        <v>27871</v>
      </c>
      <c r="F53" s="17">
        <v>3388</v>
      </c>
      <c r="G53" s="17">
        <v>8833</v>
      </c>
      <c r="H53" s="17">
        <v>6802</v>
      </c>
      <c r="I53" s="17">
        <v>2031</v>
      </c>
      <c r="J53" s="17">
        <v>22426</v>
      </c>
      <c r="K53" s="17">
        <v>21069</v>
      </c>
      <c r="L53" s="17">
        <v>1357</v>
      </c>
    </row>
    <row r="54" spans="1:12" x14ac:dyDescent="0.3">
      <c r="A54" s="17" t="s">
        <v>35</v>
      </c>
      <c r="B54" s="17" t="s">
        <v>32</v>
      </c>
      <c r="C54" s="16" t="s">
        <v>23</v>
      </c>
      <c r="D54" s="18">
        <v>18708</v>
      </c>
      <c r="E54" s="17">
        <v>16563</v>
      </c>
      <c r="F54" s="17">
        <v>2145</v>
      </c>
      <c r="G54" s="17">
        <v>5682</v>
      </c>
      <c r="H54" s="17">
        <v>4340</v>
      </c>
      <c r="I54" s="17">
        <v>1342</v>
      </c>
      <c r="J54" s="17">
        <v>13026</v>
      </c>
      <c r="K54" s="17">
        <v>12223</v>
      </c>
      <c r="L54" s="17">
        <v>803</v>
      </c>
    </row>
    <row r="55" spans="1:12" x14ac:dyDescent="0.3">
      <c r="A55" s="17" t="s">
        <v>35</v>
      </c>
      <c r="B55" s="17" t="s">
        <v>32</v>
      </c>
      <c r="C55" s="16" t="s">
        <v>24</v>
      </c>
      <c r="D55" s="18">
        <v>10475</v>
      </c>
      <c r="E55" s="17">
        <v>9158</v>
      </c>
      <c r="F55" s="17">
        <v>1317</v>
      </c>
      <c r="G55" s="17">
        <v>2970</v>
      </c>
      <c r="H55" s="17">
        <v>2230</v>
      </c>
      <c r="I55" s="17">
        <v>740</v>
      </c>
      <c r="J55" s="17">
        <v>7505</v>
      </c>
      <c r="K55" s="17">
        <v>6928</v>
      </c>
      <c r="L55" s="17">
        <v>577</v>
      </c>
    </row>
    <row r="56" spans="1:12" x14ac:dyDescent="0.3">
      <c r="A56" s="17" t="s">
        <v>35</v>
      </c>
      <c r="B56" s="17" t="s">
        <v>32</v>
      </c>
      <c r="C56" s="16" t="s">
        <v>25</v>
      </c>
      <c r="D56" s="18">
        <v>7062</v>
      </c>
      <c r="E56" s="17">
        <v>6040</v>
      </c>
      <c r="F56" s="17">
        <v>1022</v>
      </c>
      <c r="G56" s="17">
        <v>2481</v>
      </c>
      <c r="H56" s="17">
        <v>1838</v>
      </c>
      <c r="I56" s="17">
        <v>643</v>
      </c>
      <c r="J56" s="17">
        <v>4581</v>
      </c>
      <c r="K56" s="17">
        <v>4202</v>
      </c>
      <c r="L56" s="17">
        <v>379</v>
      </c>
    </row>
    <row r="57" spans="1:12" x14ac:dyDescent="0.3">
      <c r="A57" s="17" t="s">
        <v>35</v>
      </c>
      <c r="B57" s="17" t="s">
        <v>32</v>
      </c>
      <c r="C57" s="16" t="s">
        <v>26</v>
      </c>
      <c r="D57" s="18">
        <v>3835</v>
      </c>
      <c r="E57" s="17">
        <v>3278</v>
      </c>
      <c r="F57" s="17">
        <v>557</v>
      </c>
      <c r="G57" s="17">
        <v>1251</v>
      </c>
      <c r="H57" s="17">
        <v>911</v>
      </c>
      <c r="I57" s="17">
        <v>340</v>
      </c>
      <c r="J57" s="17">
        <v>2584</v>
      </c>
      <c r="K57" s="17">
        <v>2367</v>
      </c>
      <c r="L57" s="17">
        <v>217</v>
      </c>
    </row>
    <row r="58" spans="1:12" x14ac:dyDescent="0.3">
      <c r="A58" s="17" t="s">
        <v>35</v>
      </c>
      <c r="B58" s="17" t="s">
        <v>32</v>
      </c>
      <c r="C58" s="16" t="s">
        <v>27</v>
      </c>
      <c r="D58" s="18">
        <v>2282</v>
      </c>
      <c r="E58" s="17">
        <v>1968</v>
      </c>
      <c r="F58" s="17">
        <v>314</v>
      </c>
      <c r="G58" s="17">
        <v>804</v>
      </c>
      <c r="H58" s="17">
        <v>601</v>
      </c>
      <c r="I58" s="17">
        <v>203</v>
      </c>
      <c r="J58" s="17">
        <v>1478</v>
      </c>
      <c r="K58" s="17">
        <v>1367</v>
      </c>
      <c r="L58" s="17">
        <v>111</v>
      </c>
    </row>
    <row r="59" spans="1:12" x14ac:dyDescent="0.3">
      <c r="A59" s="17" t="s">
        <v>35</v>
      </c>
      <c r="B59" s="17" t="s">
        <v>32</v>
      </c>
      <c r="C59" s="16" t="s">
        <v>28</v>
      </c>
      <c r="D59" s="18">
        <v>986</v>
      </c>
      <c r="E59" s="17">
        <v>844</v>
      </c>
      <c r="F59" s="17">
        <v>142</v>
      </c>
      <c r="G59" s="17">
        <v>246</v>
      </c>
      <c r="H59" s="17">
        <v>181</v>
      </c>
      <c r="I59" s="17">
        <v>65</v>
      </c>
      <c r="J59" s="17">
        <v>740</v>
      </c>
      <c r="K59" s="17">
        <v>663</v>
      </c>
      <c r="L59" s="17">
        <v>77</v>
      </c>
    </row>
    <row r="60" spans="1:12" x14ac:dyDescent="0.3">
      <c r="A60" s="17" t="s">
        <v>35</v>
      </c>
      <c r="B60" s="17" t="s">
        <v>32</v>
      </c>
      <c r="C60" s="16" t="s">
        <v>29</v>
      </c>
      <c r="D60" s="18">
        <v>2947</v>
      </c>
      <c r="E60" s="17">
        <v>2602</v>
      </c>
      <c r="F60" s="17">
        <v>345</v>
      </c>
      <c r="G60" s="17">
        <v>738</v>
      </c>
      <c r="H60" s="17">
        <v>565</v>
      </c>
      <c r="I60" s="17">
        <v>173</v>
      </c>
      <c r="J60" s="17">
        <v>2209</v>
      </c>
      <c r="K60" s="17">
        <v>2037</v>
      </c>
      <c r="L60" s="17">
        <v>172</v>
      </c>
    </row>
    <row r="61" spans="1:12" x14ac:dyDescent="0.3">
      <c r="A61" s="17" t="s">
        <v>35</v>
      </c>
      <c r="B61" s="17" t="s">
        <v>32</v>
      </c>
      <c r="C61" s="16" t="s">
        <v>30</v>
      </c>
      <c r="D61" s="18">
        <v>4167</v>
      </c>
      <c r="E61" s="17">
        <v>3680</v>
      </c>
      <c r="F61" s="17">
        <v>487</v>
      </c>
      <c r="G61" s="17">
        <v>819</v>
      </c>
      <c r="H61" s="17">
        <v>623</v>
      </c>
      <c r="I61" s="17">
        <v>196</v>
      </c>
      <c r="J61" s="17">
        <v>3348</v>
      </c>
      <c r="K61" s="17">
        <v>3057</v>
      </c>
      <c r="L61" s="17">
        <v>291</v>
      </c>
    </row>
    <row r="62" spans="1:12" x14ac:dyDescent="0.3">
      <c r="A62" s="17" t="s">
        <v>35</v>
      </c>
      <c r="B62" s="17" t="s">
        <v>33</v>
      </c>
      <c r="C62" s="16" t="s">
        <v>12</v>
      </c>
      <c r="D62" s="18">
        <v>390835</v>
      </c>
      <c r="E62" s="17">
        <v>340898</v>
      </c>
      <c r="F62" s="17">
        <v>49937</v>
      </c>
      <c r="G62" s="17">
        <v>41797</v>
      </c>
      <c r="H62" s="17">
        <v>33458</v>
      </c>
      <c r="I62" s="17">
        <v>8339</v>
      </c>
      <c r="J62" s="17">
        <v>349038</v>
      </c>
      <c r="K62" s="17">
        <v>307440</v>
      </c>
      <c r="L62" s="17">
        <v>41598</v>
      </c>
    </row>
    <row r="63" spans="1:12" x14ac:dyDescent="0.3">
      <c r="A63" s="17" t="s">
        <v>35</v>
      </c>
      <c r="B63" s="17" t="s">
        <v>33</v>
      </c>
      <c r="C63" s="16" t="s">
        <v>13</v>
      </c>
      <c r="D63" s="18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</row>
    <row r="64" spans="1:12" x14ac:dyDescent="0.3">
      <c r="A64" s="17" t="s">
        <v>35</v>
      </c>
      <c r="B64" s="17" t="s">
        <v>33</v>
      </c>
      <c r="C64" s="16" t="s">
        <v>14</v>
      </c>
      <c r="D64" s="18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</row>
    <row r="65" spans="1:12" x14ac:dyDescent="0.3">
      <c r="A65" s="17" t="s">
        <v>35</v>
      </c>
      <c r="B65" s="17" t="s">
        <v>33</v>
      </c>
      <c r="C65" s="16" t="s">
        <v>15</v>
      </c>
      <c r="D65" s="18">
        <v>1638</v>
      </c>
      <c r="E65" s="17">
        <v>1245</v>
      </c>
      <c r="F65" s="17">
        <v>393</v>
      </c>
      <c r="G65" s="17">
        <v>305</v>
      </c>
      <c r="H65" s="17">
        <v>206</v>
      </c>
      <c r="I65" s="17">
        <v>99</v>
      </c>
      <c r="J65" s="17">
        <v>1333</v>
      </c>
      <c r="K65" s="17">
        <v>1039</v>
      </c>
      <c r="L65" s="17">
        <v>294</v>
      </c>
    </row>
    <row r="66" spans="1:12" x14ac:dyDescent="0.3">
      <c r="A66" s="17" t="s">
        <v>35</v>
      </c>
      <c r="B66" s="17" t="s">
        <v>33</v>
      </c>
      <c r="C66" s="16" t="s">
        <v>16</v>
      </c>
      <c r="D66" s="18">
        <v>22557</v>
      </c>
      <c r="E66" s="17">
        <v>20466</v>
      </c>
      <c r="F66" s="17">
        <v>2091</v>
      </c>
      <c r="G66" s="17">
        <v>3394</v>
      </c>
      <c r="H66" s="17">
        <v>2868</v>
      </c>
      <c r="I66" s="17">
        <v>526</v>
      </c>
      <c r="J66" s="17">
        <v>19163</v>
      </c>
      <c r="K66" s="17">
        <v>17598</v>
      </c>
      <c r="L66" s="17">
        <v>1565</v>
      </c>
    </row>
    <row r="67" spans="1:12" x14ac:dyDescent="0.3">
      <c r="A67" s="17" t="s">
        <v>35</v>
      </c>
      <c r="B67" s="17" t="s">
        <v>33</v>
      </c>
      <c r="C67" s="16" t="s">
        <v>17</v>
      </c>
      <c r="D67" s="18">
        <v>69682</v>
      </c>
      <c r="E67" s="17">
        <v>59913</v>
      </c>
      <c r="F67" s="17">
        <v>9769</v>
      </c>
      <c r="G67" s="17">
        <v>7512</v>
      </c>
      <c r="H67" s="17">
        <v>6195</v>
      </c>
      <c r="I67" s="17">
        <v>1317</v>
      </c>
      <c r="J67" s="17">
        <v>62170</v>
      </c>
      <c r="K67" s="17">
        <v>53718</v>
      </c>
      <c r="L67" s="17">
        <v>8452</v>
      </c>
    </row>
    <row r="68" spans="1:12" x14ac:dyDescent="0.3">
      <c r="A68" s="17" t="s">
        <v>35</v>
      </c>
      <c r="B68" s="17" t="s">
        <v>33</v>
      </c>
      <c r="C68" s="16" t="s">
        <v>18</v>
      </c>
      <c r="D68" s="18">
        <v>90804</v>
      </c>
      <c r="E68" s="17">
        <v>77070</v>
      </c>
      <c r="F68" s="17">
        <v>13734</v>
      </c>
      <c r="G68" s="17">
        <v>8297</v>
      </c>
      <c r="H68" s="17">
        <v>6680</v>
      </c>
      <c r="I68" s="17">
        <v>1617</v>
      </c>
      <c r="J68" s="17">
        <v>82507</v>
      </c>
      <c r="K68" s="17">
        <v>70390</v>
      </c>
      <c r="L68" s="17">
        <v>12117</v>
      </c>
    </row>
    <row r="69" spans="1:12" x14ac:dyDescent="0.3">
      <c r="A69" s="17" t="s">
        <v>35</v>
      </c>
      <c r="B69" s="17" t="s">
        <v>33</v>
      </c>
      <c r="C69" s="16" t="s">
        <v>19</v>
      </c>
      <c r="D69" s="18">
        <v>71550</v>
      </c>
      <c r="E69" s="17">
        <v>63168</v>
      </c>
      <c r="F69" s="17">
        <v>8382</v>
      </c>
      <c r="G69" s="17">
        <v>6664</v>
      </c>
      <c r="H69" s="17">
        <v>5386</v>
      </c>
      <c r="I69" s="17">
        <v>1278</v>
      </c>
      <c r="J69" s="17">
        <v>64886</v>
      </c>
      <c r="K69" s="17">
        <v>57782</v>
      </c>
      <c r="L69" s="17">
        <v>7104</v>
      </c>
    </row>
    <row r="70" spans="1:12" x14ac:dyDescent="0.3">
      <c r="A70" s="17" t="s">
        <v>35</v>
      </c>
      <c r="B70" s="17" t="s">
        <v>33</v>
      </c>
      <c r="C70" s="16" t="s">
        <v>20</v>
      </c>
      <c r="D70" s="18">
        <v>47992</v>
      </c>
      <c r="E70" s="17">
        <v>42853</v>
      </c>
      <c r="F70" s="17">
        <v>5139</v>
      </c>
      <c r="G70" s="17">
        <v>5003</v>
      </c>
      <c r="H70" s="17">
        <v>4022</v>
      </c>
      <c r="I70" s="17">
        <v>981</v>
      </c>
      <c r="J70" s="17">
        <v>42989</v>
      </c>
      <c r="K70" s="17">
        <v>38831</v>
      </c>
      <c r="L70" s="17">
        <v>4158</v>
      </c>
    </row>
    <row r="71" spans="1:12" x14ac:dyDescent="0.3">
      <c r="A71" s="17" t="s">
        <v>35</v>
      </c>
      <c r="B71" s="17" t="s">
        <v>33</v>
      </c>
      <c r="C71" s="16" t="s">
        <v>21</v>
      </c>
      <c r="D71" s="18">
        <v>30459</v>
      </c>
      <c r="E71" s="17">
        <v>27237</v>
      </c>
      <c r="F71" s="17">
        <v>3222</v>
      </c>
      <c r="G71" s="17">
        <v>3716</v>
      </c>
      <c r="H71" s="17">
        <v>2910</v>
      </c>
      <c r="I71" s="17">
        <v>806</v>
      </c>
      <c r="J71" s="17">
        <v>26743</v>
      </c>
      <c r="K71" s="17">
        <v>24327</v>
      </c>
      <c r="L71" s="17">
        <v>2416</v>
      </c>
    </row>
    <row r="72" spans="1:12" x14ac:dyDescent="0.3">
      <c r="A72" s="17" t="s">
        <v>35</v>
      </c>
      <c r="B72" s="17" t="s">
        <v>33</v>
      </c>
      <c r="C72" s="16" t="s">
        <v>22</v>
      </c>
      <c r="D72" s="18">
        <v>20126</v>
      </c>
      <c r="E72" s="17">
        <v>17760</v>
      </c>
      <c r="F72" s="17">
        <v>2366</v>
      </c>
      <c r="G72" s="17">
        <v>2388</v>
      </c>
      <c r="H72" s="17">
        <v>1856</v>
      </c>
      <c r="I72" s="17">
        <v>532</v>
      </c>
      <c r="J72" s="17">
        <v>17738</v>
      </c>
      <c r="K72" s="17">
        <v>15904</v>
      </c>
      <c r="L72" s="17">
        <v>1834</v>
      </c>
    </row>
    <row r="73" spans="1:12" x14ac:dyDescent="0.3">
      <c r="A73" s="17" t="s">
        <v>35</v>
      </c>
      <c r="B73" s="17" t="s">
        <v>33</v>
      </c>
      <c r="C73" s="16" t="s">
        <v>23</v>
      </c>
      <c r="D73" s="18">
        <v>13956</v>
      </c>
      <c r="E73" s="17">
        <v>12279</v>
      </c>
      <c r="F73" s="17">
        <v>1677</v>
      </c>
      <c r="G73" s="17">
        <v>1655</v>
      </c>
      <c r="H73" s="17">
        <v>1279</v>
      </c>
      <c r="I73" s="17">
        <v>376</v>
      </c>
      <c r="J73" s="17">
        <v>12301</v>
      </c>
      <c r="K73" s="17">
        <v>11000</v>
      </c>
      <c r="L73" s="17">
        <v>1301</v>
      </c>
    </row>
    <row r="74" spans="1:12" x14ac:dyDescent="0.3">
      <c r="A74" s="17" t="s">
        <v>35</v>
      </c>
      <c r="B74" s="17" t="s">
        <v>33</v>
      </c>
      <c r="C74" s="16" t="s">
        <v>24</v>
      </c>
      <c r="D74" s="18">
        <v>8883</v>
      </c>
      <c r="E74" s="17">
        <v>7786</v>
      </c>
      <c r="F74" s="17">
        <v>1097</v>
      </c>
      <c r="G74" s="17">
        <v>935</v>
      </c>
      <c r="H74" s="17">
        <v>700</v>
      </c>
      <c r="I74" s="17">
        <v>235</v>
      </c>
      <c r="J74" s="17">
        <v>7948</v>
      </c>
      <c r="K74" s="17">
        <v>7086</v>
      </c>
      <c r="L74" s="17">
        <v>862</v>
      </c>
    </row>
    <row r="75" spans="1:12" x14ac:dyDescent="0.3">
      <c r="A75" s="17" t="s">
        <v>35</v>
      </c>
      <c r="B75" s="17" t="s">
        <v>33</v>
      </c>
      <c r="C75" s="16" t="s">
        <v>25</v>
      </c>
      <c r="D75" s="18">
        <v>5162</v>
      </c>
      <c r="E75" s="17">
        <v>4368</v>
      </c>
      <c r="F75" s="17">
        <v>794</v>
      </c>
      <c r="G75" s="17">
        <v>768</v>
      </c>
      <c r="H75" s="17">
        <v>561</v>
      </c>
      <c r="I75" s="17">
        <v>207</v>
      </c>
      <c r="J75" s="17">
        <v>4394</v>
      </c>
      <c r="K75" s="17">
        <v>3807</v>
      </c>
      <c r="L75" s="17">
        <v>587</v>
      </c>
    </row>
    <row r="76" spans="1:12" x14ac:dyDescent="0.3">
      <c r="A76" s="17" t="s">
        <v>35</v>
      </c>
      <c r="B76" s="17" t="s">
        <v>33</v>
      </c>
      <c r="C76" s="16" t="s">
        <v>26</v>
      </c>
      <c r="D76" s="18">
        <v>2597</v>
      </c>
      <c r="E76" s="17">
        <v>2206</v>
      </c>
      <c r="F76" s="17">
        <v>391</v>
      </c>
      <c r="G76" s="17">
        <v>397</v>
      </c>
      <c r="H76" s="17">
        <v>277</v>
      </c>
      <c r="I76" s="17">
        <v>120</v>
      </c>
      <c r="J76" s="17">
        <v>2200</v>
      </c>
      <c r="K76" s="17">
        <v>1929</v>
      </c>
      <c r="L76" s="17">
        <v>271</v>
      </c>
    </row>
    <row r="77" spans="1:12" x14ac:dyDescent="0.3">
      <c r="A77" s="17" t="s">
        <v>35</v>
      </c>
      <c r="B77" s="17" t="s">
        <v>33</v>
      </c>
      <c r="C77" s="16" t="s">
        <v>27</v>
      </c>
      <c r="D77" s="18">
        <v>1475</v>
      </c>
      <c r="E77" s="17">
        <v>1220</v>
      </c>
      <c r="F77" s="17">
        <v>255</v>
      </c>
      <c r="G77" s="17">
        <v>233</v>
      </c>
      <c r="H77" s="17">
        <v>161</v>
      </c>
      <c r="I77" s="17">
        <v>72</v>
      </c>
      <c r="J77" s="17">
        <v>1242</v>
      </c>
      <c r="K77" s="17">
        <v>1059</v>
      </c>
      <c r="L77" s="17">
        <v>183</v>
      </c>
    </row>
    <row r="78" spans="1:12" x14ac:dyDescent="0.3">
      <c r="A78" s="17" t="s">
        <v>35</v>
      </c>
      <c r="B78" s="17" t="s">
        <v>33</v>
      </c>
      <c r="C78" s="16" t="s">
        <v>28</v>
      </c>
      <c r="D78" s="18">
        <v>740</v>
      </c>
      <c r="E78" s="17">
        <v>601</v>
      </c>
      <c r="F78" s="17">
        <v>139</v>
      </c>
      <c r="G78" s="17">
        <v>112</v>
      </c>
      <c r="H78" s="17">
        <v>67</v>
      </c>
      <c r="I78" s="17">
        <v>45</v>
      </c>
      <c r="J78" s="17">
        <v>628</v>
      </c>
      <c r="K78" s="17">
        <v>534</v>
      </c>
      <c r="L78" s="17">
        <v>94</v>
      </c>
    </row>
    <row r="79" spans="1:12" x14ac:dyDescent="0.3">
      <c r="A79" s="17" t="s">
        <v>35</v>
      </c>
      <c r="B79" s="17" t="s">
        <v>33</v>
      </c>
      <c r="C79" s="16" t="s">
        <v>29</v>
      </c>
      <c r="D79" s="18">
        <v>1385</v>
      </c>
      <c r="E79" s="17">
        <v>1179</v>
      </c>
      <c r="F79" s="17">
        <v>206</v>
      </c>
      <c r="G79" s="17">
        <v>221</v>
      </c>
      <c r="H79" s="17">
        <v>156</v>
      </c>
      <c r="I79" s="17">
        <v>65</v>
      </c>
      <c r="J79" s="17">
        <v>1164</v>
      </c>
      <c r="K79" s="17">
        <v>1023</v>
      </c>
      <c r="L79" s="17">
        <v>141</v>
      </c>
    </row>
    <row r="80" spans="1:12" x14ac:dyDescent="0.3">
      <c r="A80" s="17" t="s">
        <v>35</v>
      </c>
      <c r="B80" s="17" t="s">
        <v>33</v>
      </c>
      <c r="C80" s="16" t="s">
        <v>30</v>
      </c>
      <c r="D80" s="18">
        <v>1829</v>
      </c>
      <c r="E80" s="17">
        <v>1547</v>
      </c>
      <c r="F80" s="17">
        <v>282</v>
      </c>
      <c r="G80" s="17">
        <v>197</v>
      </c>
      <c r="H80" s="17">
        <v>134</v>
      </c>
      <c r="I80" s="17">
        <v>63</v>
      </c>
      <c r="J80" s="17">
        <v>1632</v>
      </c>
      <c r="K80" s="17">
        <v>1413</v>
      </c>
      <c r="L80" s="17">
        <v>219</v>
      </c>
    </row>
  </sheetData>
  <mergeCells count="4">
    <mergeCell ref="D2:F2"/>
    <mergeCell ref="D1:F1"/>
    <mergeCell ref="G1:I1"/>
    <mergeCell ref="J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0"/>
  <sheetViews>
    <sheetView workbookViewId="0">
      <selection activeCell="P19" sqref="P19"/>
    </sheetView>
  </sheetViews>
  <sheetFormatPr defaultRowHeight="14.4" x14ac:dyDescent="0.3"/>
  <cols>
    <col min="1" max="1" width="11.33203125" bestFit="1" customWidth="1"/>
    <col min="2" max="2" width="25.44140625" bestFit="1" customWidth="1"/>
    <col min="3" max="3" width="10.21875" bestFit="1" customWidth="1"/>
    <col min="4" max="4" width="13.6640625" customWidth="1"/>
    <col min="5" max="5" width="15.33203125" customWidth="1"/>
    <col min="6" max="6" width="11.77734375" customWidth="1"/>
    <col min="7" max="7" width="11.6640625" customWidth="1"/>
  </cols>
  <sheetData>
    <row r="1" spans="1:12" x14ac:dyDescent="0.3">
      <c r="A1" s="19" t="s">
        <v>0</v>
      </c>
      <c r="B1" s="19" t="s">
        <v>1</v>
      </c>
      <c r="C1" s="19" t="s">
        <v>2</v>
      </c>
      <c r="D1" s="28" t="s">
        <v>3</v>
      </c>
      <c r="E1" s="28"/>
      <c r="F1" s="28"/>
      <c r="G1" s="28" t="s">
        <v>4</v>
      </c>
      <c r="H1" s="28"/>
      <c r="I1" s="28"/>
      <c r="J1" s="28" t="s">
        <v>5</v>
      </c>
      <c r="K1" s="28"/>
      <c r="L1" s="28"/>
    </row>
    <row r="2" spans="1:12" x14ac:dyDescent="0.3">
      <c r="A2" s="19"/>
      <c r="B2" s="19"/>
      <c r="C2" s="19"/>
      <c r="D2" s="28" t="s">
        <v>6</v>
      </c>
      <c r="E2" s="28"/>
      <c r="F2" s="28"/>
      <c r="G2" s="20"/>
      <c r="H2" s="20"/>
      <c r="I2" s="20"/>
      <c r="J2" s="20"/>
      <c r="K2" s="20"/>
      <c r="L2" s="20"/>
    </row>
    <row r="3" spans="1:12" x14ac:dyDescent="0.3">
      <c r="A3" s="19"/>
      <c r="B3" s="19"/>
      <c r="C3" s="19"/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3">
      <c r="A4" s="19"/>
      <c r="B4" s="20"/>
      <c r="C4" s="19"/>
      <c r="D4" s="19" t="s">
        <v>7</v>
      </c>
      <c r="E4" s="19" t="s">
        <v>8</v>
      </c>
      <c r="F4" s="19" t="s">
        <v>9</v>
      </c>
      <c r="G4" s="19" t="s">
        <v>7</v>
      </c>
      <c r="H4" s="19" t="s">
        <v>8</v>
      </c>
      <c r="I4" s="19" t="s">
        <v>9</v>
      </c>
      <c r="J4" s="19" t="s">
        <v>7</v>
      </c>
      <c r="K4" s="19" t="s">
        <v>8</v>
      </c>
      <c r="L4" s="19" t="s">
        <v>9</v>
      </c>
    </row>
    <row r="5" spans="1:12" x14ac:dyDescent="0.3">
      <c r="A5" s="23" t="s">
        <v>36</v>
      </c>
      <c r="B5" s="23" t="s">
        <v>11</v>
      </c>
      <c r="C5" s="22" t="s">
        <v>12</v>
      </c>
      <c r="D5" s="24">
        <v>161773</v>
      </c>
      <c r="E5" s="23">
        <v>117811</v>
      </c>
      <c r="F5" s="23">
        <v>43962</v>
      </c>
      <c r="G5" s="23">
        <v>5012</v>
      </c>
      <c r="H5" s="23">
        <v>2978</v>
      </c>
      <c r="I5" s="23">
        <v>2034</v>
      </c>
      <c r="J5" s="23">
        <v>156761</v>
      </c>
      <c r="K5" s="23">
        <v>114833</v>
      </c>
      <c r="L5" s="23">
        <v>41928</v>
      </c>
    </row>
    <row r="6" spans="1:12" x14ac:dyDescent="0.3">
      <c r="A6" s="23" t="s">
        <v>36</v>
      </c>
      <c r="B6" s="23" t="s">
        <v>11</v>
      </c>
      <c r="C6" s="22" t="s">
        <v>13</v>
      </c>
      <c r="D6" s="24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</row>
    <row r="7" spans="1:12" x14ac:dyDescent="0.3">
      <c r="A7" s="23" t="s">
        <v>36</v>
      </c>
      <c r="B7" s="23" t="s">
        <v>11</v>
      </c>
      <c r="C7" s="22" t="s">
        <v>14</v>
      </c>
      <c r="D7" s="24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</row>
    <row r="8" spans="1:12" x14ac:dyDescent="0.3">
      <c r="A8" s="23" t="s">
        <v>36</v>
      </c>
      <c r="B8" s="23" t="s">
        <v>11</v>
      </c>
      <c r="C8" s="22" t="s">
        <v>15</v>
      </c>
      <c r="D8" s="24">
        <v>530</v>
      </c>
      <c r="E8" s="23">
        <v>269</v>
      </c>
      <c r="F8" s="23">
        <v>261</v>
      </c>
      <c r="G8" s="23">
        <v>12</v>
      </c>
      <c r="H8" s="23">
        <v>7</v>
      </c>
      <c r="I8" s="23">
        <v>5</v>
      </c>
      <c r="J8" s="23">
        <v>518</v>
      </c>
      <c r="K8" s="23">
        <v>262</v>
      </c>
      <c r="L8" s="23">
        <v>256</v>
      </c>
    </row>
    <row r="9" spans="1:12" x14ac:dyDescent="0.3">
      <c r="A9" s="23" t="s">
        <v>36</v>
      </c>
      <c r="B9" s="23" t="s">
        <v>11</v>
      </c>
      <c r="C9" s="22" t="s">
        <v>16</v>
      </c>
      <c r="D9" s="24">
        <v>2311</v>
      </c>
      <c r="E9" s="23">
        <v>1386</v>
      </c>
      <c r="F9" s="23">
        <v>925</v>
      </c>
      <c r="G9" s="23">
        <v>106</v>
      </c>
      <c r="H9" s="23">
        <v>65</v>
      </c>
      <c r="I9" s="23">
        <v>41</v>
      </c>
      <c r="J9" s="23">
        <v>2205</v>
      </c>
      <c r="K9" s="23">
        <v>1321</v>
      </c>
      <c r="L9" s="23">
        <v>884</v>
      </c>
    </row>
    <row r="10" spans="1:12" x14ac:dyDescent="0.3">
      <c r="A10" s="23" t="s">
        <v>36</v>
      </c>
      <c r="B10" s="23" t="s">
        <v>11</v>
      </c>
      <c r="C10" s="22" t="s">
        <v>17</v>
      </c>
      <c r="D10" s="24">
        <v>7511</v>
      </c>
      <c r="E10" s="23">
        <v>4691</v>
      </c>
      <c r="F10" s="23">
        <v>2820</v>
      </c>
      <c r="G10" s="23">
        <v>251</v>
      </c>
      <c r="H10" s="23">
        <v>165</v>
      </c>
      <c r="I10" s="23">
        <v>86</v>
      </c>
      <c r="J10" s="23">
        <v>7260</v>
      </c>
      <c r="K10" s="23">
        <v>4526</v>
      </c>
      <c r="L10" s="23">
        <v>2734</v>
      </c>
    </row>
    <row r="11" spans="1:12" x14ac:dyDescent="0.3">
      <c r="A11" s="23" t="s">
        <v>36</v>
      </c>
      <c r="B11" s="23" t="s">
        <v>11</v>
      </c>
      <c r="C11" s="22" t="s">
        <v>18</v>
      </c>
      <c r="D11" s="24">
        <v>14684</v>
      </c>
      <c r="E11" s="23">
        <v>9556</v>
      </c>
      <c r="F11" s="23">
        <v>5128</v>
      </c>
      <c r="G11" s="23">
        <v>342</v>
      </c>
      <c r="H11" s="23">
        <v>230</v>
      </c>
      <c r="I11" s="23">
        <v>112</v>
      </c>
      <c r="J11" s="23">
        <v>14342</v>
      </c>
      <c r="K11" s="23">
        <v>9326</v>
      </c>
      <c r="L11" s="23">
        <v>5016</v>
      </c>
    </row>
    <row r="12" spans="1:12" x14ac:dyDescent="0.3">
      <c r="A12" s="23" t="s">
        <v>36</v>
      </c>
      <c r="B12" s="23" t="s">
        <v>11</v>
      </c>
      <c r="C12" s="22" t="s">
        <v>19</v>
      </c>
      <c r="D12" s="24">
        <v>22892</v>
      </c>
      <c r="E12" s="23">
        <v>16086</v>
      </c>
      <c r="F12" s="23">
        <v>6806</v>
      </c>
      <c r="G12" s="23">
        <v>423</v>
      </c>
      <c r="H12" s="23">
        <v>268</v>
      </c>
      <c r="I12" s="23">
        <v>155</v>
      </c>
      <c r="J12" s="23">
        <v>22469</v>
      </c>
      <c r="K12" s="23">
        <v>15818</v>
      </c>
      <c r="L12" s="23">
        <v>6651</v>
      </c>
    </row>
    <row r="13" spans="1:12" x14ac:dyDescent="0.3">
      <c r="A13" s="23" t="s">
        <v>36</v>
      </c>
      <c r="B13" s="23" t="s">
        <v>11</v>
      </c>
      <c r="C13" s="22" t="s">
        <v>20</v>
      </c>
      <c r="D13" s="24">
        <v>29976</v>
      </c>
      <c r="E13" s="23">
        <v>21925</v>
      </c>
      <c r="F13" s="23">
        <v>8051</v>
      </c>
      <c r="G13" s="23">
        <v>602</v>
      </c>
      <c r="H13" s="23">
        <v>351</v>
      </c>
      <c r="I13" s="23">
        <v>251</v>
      </c>
      <c r="J13" s="23">
        <v>29374</v>
      </c>
      <c r="K13" s="23">
        <v>21574</v>
      </c>
      <c r="L13" s="23">
        <v>7800</v>
      </c>
    </row>
    <row r="14" spans="1:12" x14ac:dyDescent="0.3">
      <c r="A14" s="23" t="s">
        <v>36</v>
      </c>
      <c r="B14" s="23" t="s">
        <v>11</v>
      </c>
      <c r="C14" s="22" t="s">
        <v>21</v>
      </c>
      <c r="D14" s="24">
        <v>26831</v>
      </c>
      <c r="E14" s="23">
        <v>20418</v>
      </c>
      <c r="F14" s="23">
        <v>6413</v>
      </c>
      <c r="G14" s="23">
        <v>645</v>
      </c>
      <c r="H14" s="23">
        <v>366</v>
      </c>
      <c r="I14" s="23">
        <v>279</v>
      </c>
      <c r="J14" s="23">
        <v>26186</v>
      </c>
      <c r="K14" s="23">
        <v>20052</v>
      </c>
      <c r="L14" s="23">
        <v>6134</v>
      </c>
    </row>
    <row r="15" spans="1:12" x14ac:dyDescent="0.3">
      <c r="A15" s="23" t="s">
        <v>36</v>
      </c>
      <c r="B15" s="23" t="s">
        <v>11</v>
      </c>
      <c r="C15" s="22" t="s">
        <v>22</v>
      </c>
      <c r="D15" s="24">
        <v>21249</v>
      </c>
      <c r="E15" s="23">
        <v>16311</v>
      </c>
      <c r="F15" s="23">
        <v>4938</v>
      </c>
      <c r="G15" s="23">
        <v>715</v>
      </c>
      <c r="H15" s="23">
        <v>416</v>
      </c>
      <c r="I15" s="23">
        <v>299</v>
      </c>
      <c r="J15" s="23">
        <v>20534</v>
      </c>
      <c r="K15" s="23">
        <v>15895</v>
      </c>
      <c r="L15" s="23">
        <v>4639</v>
      </c>
    </row>
    <row r="16" spans="1:12" x14ac:dyDescent="0.3">
      <c r="A16" s="23" t="s">
        <v>36</v>
      </c>
      <c r="B16" s="23" t="s">
        <v>11</v>
      </c>
      <c r="C16" s="22" t="s">
        <v>23</v>
      </c>
      <c r="D16" s="24">
        <v>14296</v>
      </c>
      <c r="E16" s="23">
        <v>11149</v>
      </c>
      <c r="F16" s="23">
        <v>3147</v>
      </c>
      <c r="G16" s="23">
        <v>577</v>
      </c>
      <c r="H16" s="23">
        <v>343</v>
      </c>
      <c r="I16" s="23">
        <v>234</v>
      </c>
      <c r="J16" s="23">
        <v>13719</v>
      </c>
      <c r="K16" s="23">
        <v>10806</v>
      </c>
      <c r="L16" s="23">
        <v>2913</v>
      </c>
    </row>
    <row r="17" spans="1:12" x14ac:dyDescent="0.3">
      <c r="A17" s="23" t="s">
        <v>36</v>
      </c>
      <c r="B17" s="23" t="s">
        <v>11</v>
      </c>
      <c r="C17" s="22" t="s">
        <v>24</v>
      </c>
      <c r="D17" s="24">
        <v>9835</v>
      </c>
      <c r="E17" s="23">
        <v>7690</v>
      </c>
      <c r="F17" s="23">
        <v>2145</v>
      </c>
      <c r="G17" s="23">
        <v>487</v>
      </c>
      <c r="H17" s="23">
        <v>297</v>
      </c>
      <c r="I17" s="23">
        <v>190</v>
      </c>
      <c r="J17" s="23">
        <v>9348</v>
      </c>
      <c r="K17" s="23">
        <v>7393</v>
      </c>
      <c r="L17" s="23">
        <v>1955</v>
      </c>
    </row>
    <row r="18" spans="1:12" x14ac:dyDescent="0.3">
      <c r="A18" s="23" t="s">
        <v>36</v>
      </c>
      <c r="B18" s="23" t="s">
        <v>11</v>
      </c>
      <c r="C18" s="22" t="s">
        <v>25</v>
      </c>
      <c r="D18" s="24">
        <v>5596</v>
      </c>
      <c r="E18" s="23">
        <v>4195</v>
      </c>
      <c r="F18" s="23">
        <v>1401</v>
      </c>
      <c r="G18" s="23">
        <v>312</v>
      </c>
      <c r="H18" s="23">
        <v>183</v>
      </c>
      <c r="I18" s="23">
        <v>129</v>
      </c>
      <c r="J18" s="23">
        <v>5284</v>
      </c>
      <c r="K18" s="23">
        <v>4012</v>
      </c>
      <c r="L18" s="23">
        <v>1272</v>
      </c>
    </row>
    <row r="19" spans="1:12" x14ac:dyDescent="0.3">
      <c r="A19" s="23" t="s">
        <v>36</v>
      </c>
      <c r="B19" s="23" t="s">
        <v>11</v>
      </c>
      <c r="C19" s="22" t="s">
        <v>26</v>
      </c>
      <c r="D19" s="24">
        <v>2913</v>
      </c>
      <c r="E19" s="23">
        <v>2128</v>
      </c>
      <c r="F19" s="23">
        <v>785</v>
      </c>
      <c r="G19" s="23">
        <v>234</v>
      </c>
      <c r="H19" s="23">
        <v>142</v>
      </c>
      <c r="I19" s="23">
        <v>92</v>
      </c>
      <c r="J19" s="23">
        <v>2679</v>
      </c>
      <c r="K19" s="23">
        <v>1986</v>
      </c>
      <c r="L19" s="23">
        <v>693</v>
      </c>
    </row>
    <row r="20" spans="1:12" x14ac:dyDescent="0.3">
      <c r="A20" s="23" t="s">
        <v>36</v>
      </c>
      <c r="B20" s="23" t="s">
        <v>11</v>
      </c>
      <c r="C20" s="22" t="s">
        <v>27</v>
      </c>
      <c r="D20" s="24">
        <v>1593</v>
      </c>
      <c r="E20" s="23">
        <v>1045</v>
      </c>
      <c r="F20" s="23">
        <v>548</v>
      </c>
      <c r="G20" s="23">
        <v>158</v>
      </c>
      <c r="H20" s="23">
        <v>76</v>
      </c>
      <c r="I20" s="23">
        <v>82</v>
      </c>
      <c r="J20" s="23">
        <v>1435</v>
      </c>
      <c r="K20" s="23">
        <v>969</v>
      </c>
      <c r="L20" s="23">
        <v>466</v>
      </c>
    </row>
    <row r="21" spans="1:12" x14ac:dyDescent="0.3">
      <c r="A21" s="23" t="s">
        <v>36</v>
      </c>
      <c r="B21" s="23" t="s">
        <v>11</v>
      </c>
      <c r="C21" s="22" t="s">
        <v>28</v>
      </c>
      <c r="D21" s="24">
        <v>795</v>
      </c>
      <c r="E21" s="23">
        <v>487</v>
      </c>
      <c r="F21" s="23">
        <v>308</v>
      </c>
      <c r="G21" s="23">
        <v>73</v>
      </c>
      <c r="H21" s="23">
        <v>35</v>
      </c>
      <c r="I21" s="23">
        <v>38</v>
      </c>
      <c r="J21" s="23">
        <v>722</v>
      </c>
      <c r="K21" s="23">
        <v>452</v>
      </c>
      <c r="L21" s="23">
        <v>270</v>
      </c>
    </row>
    <row r="22" spans="1:12" x14ac:dyDescent="0.3">
      <c r="A22" s="23" t="s">
        <v>36</v>
      </c>
      <c r="B22" s="23" t="s">
        <v>11</v>
      </c>
      <c r="C22" s="22" t="s">
        <v>29</v>
      </c>
      <c r="D22" s="24">
        <v>611</v>
      </c>
      <c r="E22" s="23">
        <v>374</v>
      </c>
      <c r="F22" s="23">
        <v>237</v>
      </c>
      <c r="G22" s="23">
        <v>73</v>
      </c>
      <c r="H22" s="23">
        <v>33</v>
      </c>
      <c r="I22" s="23">
        <v>40</v>
      </c>
      <c r="J22" s="23">
        <v>538</v>
      </c>
      <c r="K22" s="23">
        <v>341</v>
      </c>
      <c r="L22" s="23">
        <v>197</v>
      </c>
    </row>
    <row r="23" spans="1:12" x14ac:dyDescent="0.3">
      <c r="A23" s="23" t="s">
        <v>36</v>
      </c>
      <c r="B23" s="23" t="s">
        <v>11</v>
      </c>
      <c r="C23" s="22" t="s">
        <v>30</v>
      </c>
      <c r="D23" s="24">
        <v>150</v>
      </c>
      <c r="E23" s="23">
        <v>101</v>
      </c>
      <c r="F23" s="23">
        <v>49</v>
      </c>
      <c r="G23" s="23">
        <v>2</v>
      </c>
      <c r="H23" s="23">
        <v>1</v>
      </c>
      <c r="I23" s="23">
        <v>1</v>
      </c>
      <c r="J23" s="23">
        <v>148</v>
      </c>
      <c r="K23" s="23">
        <v>100</v>
      </c>
      <c r="L23" s="23">
        <v>48</v>
      </c>
    </row>
    <row r="24" spans="1:12" x14ac:dyDescent="0.3">
      <c r="A24" s="23" t="s">
        <v>36</v>
      </c>
      <c r="B24" s="23" t="s">
        <v>31</v>
      </c>
      <c r="C24" s="22" t="s">
        <v>12</v>
      </c>
      <c r="D24" s="24">
        <v>67688</v>
      </c>
      <c r="E24" s="23">
        <v>49763</v>
      </c>
      <c r="F24" s="23">
        <v>17925</v>
      </c>
      <c r="G24" s="23">
        <v>1418</v>
      </c>
      <c r="H24" s="23">
        <v>932</v>
      </c>
      <c r="I24" s="23">
        <v>486</v>
      </c>
      <c r="J24" s="23">
        <v>66270</v>
      </c>
      <c r="K24" s="23">
        <v>48831</v>
      </c>
      <c r="L24" s="23">
        <v>17439</v>
      </c>
    </row>
    <row r="25" spans="1:12" x14ac:dyDescent="0.3">
      <c r="A25" s="23" t="s">
        <v>36</v>
      </c>
      <c r="B25" s="23" t="s">
        <v>31</v>
      </c>
      <c r="C25" s="22" t="s">
        <v>13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</row>
    <row r="26" spans="1:12" x14ac:dyDescent="0.3">
      <c r="A26" s="23" t="s">
        <v>36</v>
      </c>
      <c r="B26" s="23" t="s">
        <v>31</v>
      </c>
      <c r="C26" s="22" t="s">
        <v>14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</row>
    <row r="27" spans="1:12" x14ac:dyDescent="0.3">
      <c r="A27" s="23" t="s">
        <v>36</v>
      </c>
      <c r="B27" s="23" t="s">
        <v>31</v>
      </c>
      <c r="C27" s="22" t="s">
        <v>15</v>
      </c>
      <c r="D27" s="24">
        <v>184</v>
      </c>
      <c r="E27" s="23">
        <v>94</v>
      </c>
      <c r="F27" s="23">
        <v>90</v>
      </c>
      <c r="G27" s="23">
        <v>6</v>
      </c>
      <c r="H27" s="23">
        <v>2</v>
      </c>
      <c r="I27" s="23">
        <v>4</v>
      </c>
      <c r="J27" s="23">
        <v>178</v>
      </c>
      <c r="K27" s="23">
        <v>92</v>
      </c>
      <c r="L27" s="23">
        <v>86</v>
      </c>
    </row>
    <row r="28" spans="1:12" x14ac:dyDescent="0.3">
      <c r="A28" s="23" t="s">
        <v>36</v>
      </c>
      <c r="B28" s="23" t="s">
        <v>31</v>
      </c>
      <c r="C28" s="22" t="s">
        <v>16</v>
      </c>
      <c r="D28" s="24">
        <v>940</v>
      </c>
      <c r="E28" s="23">
        <v>636</v>
      </c>
      <c r="F28" s="23">
        <v>304</v>
      </c>
      <c r="G28" s="23">
        <v>39</v>
      </c>
      <c r="H28" s="23">
        <v>29</v>
      </c>
      <c r="I28" s="23">
        <v>10</v>
      </c>
      <c r="J28" s="23">
        <v>901</v>
      </c>
      <c r="K28" s="23">
        <v>607</v>
      </c>
      <c r="L28" s="23">
        <v>294</v>
      </c>
    </row>
    <row r="29" spans="1:12" x14ac:dyDescent="0.3">
      <c r="A29" s="23" t="s">
        <v>36</v>
      </c>
      <c r="B29" s="23" t="s">
        <v>31</v>
      </c>
      <c r="C29" s="22" t="s">
        <v>17</v>
      </c>
      <c r="D29" s="24">
        <v>3640</v>
      </c>
      <c r="E29" s="23">
        <v>2583</v>
      </c>
      <c r="F29" s="23">
        <v>1057</v>
      </c>
      <c r="G29" s="23">
        <v>111</v>
      </c>
      <c r="H29" s="23">
        <v>93</v>
      </c>
      <c r="I29" s="23">
        <v>18</v>
      </c>
      <c r="J29" s="23">
        <v>3529</v>
      </c>
      <c r="K29" s="23">
        <v>2490</v>
      </c>
      <c r="L29" s="23">
        <v>1039</v>
      </c>
    </row>
    <row r="30" spans="1:12" x14ac:dyDescent="0.3">
      <c r="A30" s="23" t="s">
        <v>36</v>
      </c>
      <c r="B30" s="23" t="s">
        <v>31</v>
      </c>
      <c r="C30" s="22" t="s">
        <v>18</v>
      </c>
      <c r="D30" s="24">
        <v>6806</v>
      </c>
      <c r="E30" s="23">
        <v>4584</v>
      </c>
      <c r="F30" s="23">
        <v>2222</v>
      </c>
      <c r="G30" s="23">
        <v>157</v>
      </c>
      <c r="H30" s="23">
        <v>110</v>
      </c>
      <c r="I30" s="23">
        <v>47</v>
      </c>
      <c r="J30" s="23">
        <v>6649</v>
      </c>
      <c r="K30" s="23">
        <v>4474</v>
      </c>
      <c r="L30" s="23">
        <v>2175</v>
      </c>
    </row>
    <row r="31" spans="1:12" x14ac:dyDescent="0.3">
      <c r="A31" s="23" t="s">
        <v>36</v>
      </c>
      <c r="B31" s="23" t="s">
        <v>31</v>
      </c>
      <c r="C31" s="22" t="s">
        <v>19</v>
      </c>
      <c r="D31" s="24">
        <v>9479</v>
      </c>
      <c r="E31" s="23">
        <v>6736</v>
      </c>
      <c r="F31" s="23">
        <v>2743</v>
      </c>
      <c r="G31" s="23">
        <v>144</v>
      </c>
      <c r="H31" s="23">
        <v>99</v>
      </c>
      <c r="I31" s="23">
        <v>45</v>
      </c>
      <c r="J31" s="23">
        <v>9335</v>
      </c>
      <c r="K31" s="23">
        <v>6637</v>
      </c>
      <c r="L31" s="23">
        <v>2698</v>
      </c>
    </row>
    <row r="32" spans="1:12" x14ac:dyDescent="0.3">
      <c r="A32" s="23" t="s">
        <v>36</v>
      </c>
      <c r="B32" s="23" t="s">
        <v>31</v>
      </c>
      <c r="C32" s="22" t="s">
        <v>20</v>
      </c>
      <c r="D32" s="24">
        <v>11882</v>
      </c>
      <c r="E32" s="23">
        <v>8569</v>
      </c>
      <c r="F32" s="23">
        <v>3313</v>
      </c>
      <c r="G32" s="23">
        <v>152</v>
      </c>
      <c r="H32" s="23">
        <v>97</v>
      </c>
      <c r="I32" s="23">
        <v>55</v>
      </c>
      <c r="J32" s="23">
        <v>11730</v>
      </c>
      <c r="K32" s="23">
        <v>8472</v>
      </c>
      <c r="L32" s="23">
        <v>3258</v>
      </c>
    </row>
    <row r="33" spans="1:12" x14ac:dyDescent="0.3">
      <c r="A33" s="23" t="s">
        <v>36</v>
      </c>
      <c r="B33" s="23" t="s">
        <v>31</v>
      </c>
      <c r="C33" s="22" t="s">
        <v>21</v>
      </c>
      <c r="D33" s="24">
        <v>10542</v>
      </c>
      <c r="E33" s="23">
        <v>7968</v>
      </c>
      <c r="F33" s="23">
        <v>2574</v>
      </c>
      <c r="G33" s="23">
        <v>180</v>
      </c>
      <c r="H33" s="23">
        <v>118</v>
      </c>
      <c r="I33" s="23">
        <v>62</v>
      </c>
      <c r="J33" s="23">
        <v>10362</v>
      </c>
      <c r="K33" s="23">
        <v>7850</v>
      </c>
      <c r="L33" s="23">
        <v>2512</v>
      </c>
    </row>
    <row r="34" spans="1:12" x14ac:dyDescent="0.3">
      <c r="A34" s="23" t="s">
        <v>36</v>
      </c>
      <c r="B34" s="23" t="s">
        <v>31</v>
      </c>
      <c r="C34" s="22" t="s">
        <v>22</v>
      </c>
      <c r="D34" s="24">
        <v>8676</v>
      </c>
      <c r="E34" s="23">
        <v>6624</v>
      </c>
      <c r="F34" s="23">
        <v>2052</v>
      </c>
      <c r="G34" s="23">
        <v>172</v>
      </c>
      <c r="H34" s="23">
        <v>103</v>
      </c>
      <c r="I34" s="23">
        <v>69</v>
      </c>
      <c r="J34" s="23">
        <v>8504</v>
      </c>
      <c r="K34" s="23">
        <v>6521</v>
      </c>
      <c r="L34" s="23">
        <v>1983</v>
      </c>
    </row>
    <row r="35" spans="1:12" x14ac:dyDescent="0.3">
      <c r="A35" s="23" t="s">
        <v>36</v>
      </c>
      <c r="B35" s="23" t="s">
        <v>31</v>
      </c>
      <c r="C35" s="22" t="s">
        <v>23</v>
      </c>
      <c r="D35" s="24">
        <v>6264</v>
      </c>
      <c r="E35" s="23">
        <v>4928</v>
      </c>
      <c r="F35" s="23">
        <v>1336</v>
      </c>
      <c r="G35" s="23">
        <v>123</v>
      </c>
      <c r="H35" s="23">
        <v>88</v>
      </c>
      <c r="I35" s="23">
        <v>35</v>
      </c>
      <c r="J35" s="23">
        <v>6141</v>
      </c>
      <c r="K35" s="23">
        <v>4840</v>
      </c>
      <c r="L35" s="23">
        <v>1301</v>
      </c>
    </row>
    <row r="36" spans="1:12" x14ac:dyDescent="0.3">
      <c r="A36" s="23" t="s">
        <v>36</v>
      </c>
      <c r="B36" s="23" t="s">
        <v>31</v>
      </c>
      <c r="C36" s="22" t="s">
        <v>24</v>
      </c>
      <c r="D36" s="24">
        <v>4405</v>
      </c>
      <c r="E36" s="23">
        <v>3466</v>
      </c>
      <c r="F36" s="23">
        <v>939</v>
      </c>
      <c r="G36" s="23">
        <v>101</v>
      </c>
      <c r="H36" s="23">
        <v>61</v>
      </c>
      <c r="I36" s="23">
        <v>40</v>
      </c>
      <c r="J36" s="23">
        <v>4304</v>
      </c>
      <c r="K36" s="23">
        <v>3405</v>
      </c>
      <c r="L36" s="23">
        <v>899</v>
      </c>
    </row>
    <row r="37" spans="1:12" x14ac:dyDescent="0.3">
      <c r="A37" s="23" t="s">
        <v>36</v>
      </c>
      <c r="B37" s="23" t="s">
        <v>31</v>
      </c>
      <c r="C37" s="22" t="s">
        <v>25</v>
      </c>
      <c r="D37" s="24">
        <v>2490</v>
      </c>
      <c r="E37" s="23">
        <v>1935</v>
      </c>
      <c r="F37" s="23">
        <v>555</v>
      </c>
      <c r="G37" s="23">
        <v>90</v>
      </c>
      <c r="H37" s="23">
        <v>55</v>
      </c>
      <c r="I37" s="23">
        <v>35</v>
      </c>
      <c r="J37" s="23">
        <v>2400</v>
      </c>
      <c r="K37" s="23">
        <v>1880</v>
      </c>
      <c r="L37" s="23">
        <v>520</v>
      </c>
    </row>
    <row r="38" spans="1:12" x14ac:dyDescent="0.3">
      <c r="A38" s="23" t="s">
        <v>36</v>
      </c>
      <c r="B38" s="23" t="s">
        <v>31</v>
      </c>
      <c r="C38" s="22" t="s">
        <v>26</v>
      </c>
      <c r="D38" s="24">
        <v>1169</v>
      </c>
      <c r="E38" s="23">
        <v>854</v>
      </c>
      <c r="F38" s="23">
        <v>315</v>
      </c>
      <c r="G38" s="23">
        <v>68</v>
      </c>
      <c r="H38" s="23">
        <v>39</v>
      </c>
      <c r="I38" s="23">
        <v>29</v>
      </c>
      <c r="J38" s="23">
        <v>1101</v>
      </c>
      <c r="K38" s="23">
        <v>815</v>
      </c>
      <c r="L38" s="23">
        <v>286</v>
      </c>
    </row>
    <row r="39" spans="1:12" x14ac:dyDescent="0.3">
      <c r="A39" s="23" t="s">
        <v>36</v>
      </c>
      <c r="B39" s="23" t="s">
        <v>31</v>
      </c>
      <c r="C39" s="22" t="s">
        <v>27</v>
      </c>
      <c r="D39" s="24">
        <v>594</v>
      </c>
      <c r="E39" s="23">
        <v>405</v>
      </c>
      <c r="F39" s="23">
        <v>189</v>
      </c>
      <c r="G39" s="23">
        <v>35</v>
      </c>
      <c r="H39" s="23">
        <v>21</v>
      </c>
      <c r="I39" s="23">
        <v>14</v>
      </c>
      <c r="J39" s="23">
        <v>559</v>
      </c>
      <c r="K39" s="23">
        <v>384</v>
      </c>
      <c r="L39" s="23">
        <v>175</v>
      </c>
    </row>
    <row r="40" spans="1:12" x14ac:dyDescent="0.3">
      <c r="A40" s="23" t="s">
        <v>36</v>
      </c>
      <c r="B40" s="23" t="s">
        <v>31</v>
      </c>
      <c r="C40" s="22" t="s">
        <v>28</v>
      </c>
      <c r="D40" s="24">
        <v>316</v>
      </c>
      <c r="E40" s="23">
        <v>202</v>
      </c>
      <c r="F40" s="23">
        <v>114</v>
      </c>
      <c r="G40" s="23">
        <v>17</v>
      </c>
      <c r="H40" s="23">
        <v>9</v>
      </c>
      <c r="I40" s="23">
        <v>8</v>
      </c>
      <c r="J40" s="23">
        <v>299</v>
      </c>
      <c r="K40" s="23">
        <v>193</v>
      </c>
      <c r="L40" s="23">
        <v>106</v>
      </c>
    </row>
    <row r="41" spans="1:12" x14ac:dyDescent="0.3">
      <c r="A41" s="23" t="s">
        <v>36</v>
      </c>
      <c r="B41" s="23" t="s">
        <v>31</v>
      </c>
      <c r="C41" s="22" t="s">
        <v>29</v>
      </c>
      <c r="D41" s="24">
        <v>236</v>
      </c>
      <c r="E41" s="23">
        <v>138</v>
      </c>
      <c r="F41" s="23">
        <v>98</v>
      </c>
      <c r="G41" s="23">
        <v>23</v>
      </c>
      <c r="H41" s="23">
        <v>8</v>
      </c>
      <c r="I41" s="23">
        <v>15</v>
      </c>
      <c r="J41" s="23">
        <v>213</v>
      </c>
      <c r="K41" s="23">
        <v>130</v>
      </c>
      <c r="L41" s="23">
        <v>83</v>
      </c>
    </row>
    <row r="42" spans="1:12" x14ac:dyDescent="0.3">
      <c r="A42" s="23" t="s">
        <v>36</v>
      </c>
      <c r="B42" s="23" t="s">
        <v>31</v>
      </c>
      <c r="C42" s="22" t="s">
        <v>30</v>
      </c>
      <c r="D42" s="24">
        <v>65</v>
      </c>
      <c r="E42" s="23">
        <v>41</v>
      </c>
      <c r="F42" s="23">
        <v>24</v>
      </c>
      <c r="G42" s="23">
        <v>0</v>
      </c>
      <c r="H42" s="23">
        <v>0</v>
      </c>
      <c r="I42" s="23">
        <v>0</v>
      </c>
      <c r="J42" s="23">
        <v>65</v>
      </c>
      <c r="K42" s="23">
        <v>41</v>
      </c>
      <c r="L42" s="23">
        <v>24</v>
      </c>
    </row>
    <row r="43" spans="1:12" x14ac:dyDescent="0.3">
      <c r="A43" s="23" t="s">
        <v>36</v>
      </c>
      <c r="B43" s="23" t="s">
        <v>32</v>
      </c>
      <c r="C43" s="22" t="s">
        <v>12</v>
      </c>
      <c r="D43" s="24">
        <v>60948</v>
      </c>
      <c r="E43" s="23">
        <v>52358</v>
      </c>
      <c r="F43" s="23">
        <v>8590</v>
      </c>
      <c r="G43" s="23">
        <v>12332</v>
      </c>
      <c r="H43" s="23">
        <v>9104</v>
      </c>
      <c r="I43" s="23">
        <v>3228</v>
      </c>
      <c r="J43" s="23">
        <v>48616</v>
      </c>
      <c r="K43" s="23">
        <v>43254</v>
      </c>
      <c r="L43" s="23">
        <v>5362</v>
      </c>
    </row>
    <row r="44" spans="1:12" x14ac:dyDescent="0.3">
      <c r="A44" s="23" t="s">
        <v>36</v>
      </c>
      <c r="B44" s="23" t="s">
        <v>32</v>
      </c>
      <c r="C44" s="22" t="s">
        <v>13</v>
      </c>
      <c r="D44" s="24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</row>
    <row r="45" spans="1:12" x14ac:dyDescent="0.3">
      <c r="A45" s="23" t="s">
        <v>36</v>
      </c>
      <c r="B45" s="23" t="s">
        <v>32</v>
      </c>
      <c r="C45" s="22" t="s">
        <v>14</v>
      </c>
      <c r="D45" s="24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</row>
    <row r="46" spans="1:12" x14ac:dyDescent="0.3">
      <c r="A46" s="23" t="s">
        <v>36</v>
      </c>
      <c r="B46" s="23" t="s">
        <v>32</v>
      </c>
      <c r="C46" s="22" t="s">
        <v>15</v>
      </c>
      <c r="D46" s="24">
        <v>205</v>
      </c>
      <c r="E46" s="23">
        <v>133</v>
      </c>
      <c r="F46" s="23">
        <v>72</v>
      </c>
      <c r="G46" s="23">
        <v>43</v>
      </c>
      <c r="H46" s="23">
        <v>22</v>
      </c>
      <c r="I46" s="23">
        <v>21</v>
      </c>
      <c r="J46" s="23">
        <v>162</v>
      </c>
      <c r="K46" s="23">
        <v>111</v>
      </c>
      <c r="L46" s="23">
        <v>51</v>
      </c>
    </row>
    <row r="47" spans="1:12" x14ac:dyDescent="0.3">
      <c r="A47" s="23" t="s">
        <v>36</v>
      </c>
      <c r="B47" s="23" t="s">
        <v>32</v>
      </c>
      <c r="C47" s="22" t="s">
        <v>16</v>
      </c>
      <c r="D47" s="24">
        <v>5622</v>
      </c>
      <c r="E47" s="23">
        <v>4891</v>
      </c>
      <c r="F47" s="23">
        <v>731</v>
      </c>
      <c r="G47" s="23">
        <v>848</v>
      </c>
      <c r="H47" s="23">
        <v>679</v>
      </c>
      <c r="I47" s="23">
        <v>169</v>
      </c>
      <c r="J47" s="23">
        <v>4774</v>
      </c>
      <c r="K47" s="23">
        <v>4212</v>
      </c>
      <c r="L47" s="23">
        <v>562</v>
      </c>
    </row>
    <row r="48" spans="1:12" x14ac:dyDescent="0.3">
      <c r="A48" s="23" t="s">
        <v>36</v>
      </c>
      <c r="B48" s="23" t="s">
        <v>32</v>
      </c>
      <c r="C48" s="22" t="s">
        <v>17</v>
      </c>
      <c r="D48" s="24">
        <v>16021</v>
      </c>
      <c r="E48" s="23">
        <v>14555</v>
      </c>
      <c r="F48" s="23">
        <v>1466</v>
      </c>
      <c r="G48" s="23">
        <v>2289</v>
      </c>
      <c r="H48" s="23">
        <v>1913</v>
      </c>
      <c r="I48" s="23">
        <v>376</v>
      </c>
      <c r="J48" s="23">
        <v>13732</v>
      </c>
      <c r="K48" s="23">
        <v>12642</v>
      </c>
      <c r="L48" s="23">
        <v>1090</v>
      </c>
    </row>
    <row r="49" spans="1:12" x14ac:dyDescent="0.3">
      <c r="A49" s="23" t="s">
        <v>36</v>
      </c>
      <c r="B49" s="23" t="s">
        <v>32</v>
      </c>
      <c r="C49" s="22" t="s">
        <v>18</v>
      </c>
      <c r="D49" s="24">
        <v>11736</v>
      </c>
      <c r="E49" s="23">
        <v>10271</v>
      </c>
      <c r="F49" s="23">
        <v>1465</v>
      </c>
      <c r="G49" s="23">
        <v>1996</v>
      </c>
      <c r="H49" s="23">
        <v>1559</v>
      </c>
      <c r="I49" s="23">
        <v>437</v>
      </c>
      <c r="J49" s="23">
        <v>9740</v>
      </c>
      <c r="K49" s="23">
        <v>8712</v>
      </c>
      <c r="L49" s="23">
        <v>1028</v>
      </c>
    </row>
    <row r="50" spans="1:12" x14ac:dyDescent="0.3">
      <c r="A50" s="23" t="s">
        <v>36</v>
      </c>
      <c r="B50" s="23" t="s">
        <v>32</v>
      </c>
      <c r="C50" s="22" t="s">
        <v>19</v>
      </c>
      <c r="D50" s="24">
        <v>7687</v>
      </c>
      <c r="E50" s="23">
        <v>6580</v>
      </c>
      <c r="F50" s="23">
        <v>1107</v>
      </c>
      <c r="G50" s="23">
        <v>1414</v>
      </c>
      <c r="H50" s="23">
        <v>1042</v>
      </c>
      <c r="I50" s="23">
        <v>372</v>
      </c>
      <c r="J50" s="23">
        <v>6273</v>
      </c>
      <c r="K50" s="23">
        <v>5538</v>
      </c>
      <c r="L50" s="23">
        <v>735</v>
      </c>
    </row>
    <row r="51" spans="1:12" x14ac:dyDescent="0.3">
      <c r="A51" s="23" t="s">
        <v>36</v>
      </c>
      <c r="B51" s="23" t="s">
        <v>32</v>
      </c>
      <c r="C51" s="22" t="s">
        <v>20</v>
      </c>
      <c r="D51" s="24">
        <v>6316</v>
      </c>
      <c r="E51" s="23">
        <v>5146</v>
      </c>
      <c r="F51" s="23">
        <v>1170</v>
      </c>
      <c r="G51" s="23">
        <v>1591</v>
      </c>
      <c r="H51" s="23">
        <v>1059</v>
      </c>
      <c r="I51" s="23">
        <v>532</v>
      </c>
      <c r="J51" s="23">
        <v>4725</v>
      </c>
      <c r="K51" s="23">
        <v>4087</v>
      </c>
      <c r="L51" s="23">
        <v>638</v>
      </c>
    </row>
    <row r="52" spans="1:12" x14ac:dyDescent="0.3">
      <c r="A52" s="23" t="s">
        <v>36</v>
      </c>
      <c r="B52" s="23" t="s">
        <v>32</v>
      </c>
      <c r="C52" s="22" t="s">
        <v>21</v>
      </c>
      <c r="D52" s="24">
        <v>4493</v>
      </c>
      <c r="E52" s="23">
        <v>3696</v>
      </c>
      <c r="F52" s="23">
        <v>797</v>
      </c>
      <c r="G52" s="23">
        <v>1287</v>
      </c>
      <c r="H52" s="23">
        <v>912</v>
      </c>
      <c r="I52" s="23">
        <v>375</v>
      </c>
      <c r="J52" s="23">
        <v>3206</v>
      </c>
      <c r="K52" s="23">
        <v>2784</v>
      </c>
      <c r="L52" s="23">
        <v>422</v>
      </c>
    </row>
    <row r="53" spans="1:12" x14ac:dyDescent="0.3">
      <c r="A53" s="23" t="s">
        <v>36</v>
      </c>
      <c r="B53" s="23" t="s">
        <v>32</v>
      </c>
      <c r="C53" s="22" t="s">
        <v>22</v>
      </c>
      <c r="D53" s="24">
        <v>3517</v>
      </c>
      <c r="E53" s="23">
        <v>2812</v>
      </c>
      <c r="F53" s="23">
        <v>705</v>
      </c>
      <c r="G53" s="23">
        <v>1103</v>
      </c>
      <c r="H53" s="23">
        <v>722</v>
      </c>
      <c r="I53" s="23">
        <v>381</v>
      </c>
      <c r="J53" s="23">
        <v>2414</v>
      </c>
      <c r="K53" s="23">
        <v>2090</v>
      </c>
      <c r="L53" s="23">
        <v>324</v>
      </c>
    </row>
    <row r="54" spans="1:12" x14ac:dyDescent="0.3">
      <c r="A54" s="23" t="s">
        <v>36</v>
      </c>
      <c r="B54" s="23" t="s">
        <v>32</v>
      </c>
      <c r="C54" s="22" t="s">
        <v>23</v>
      </c>
      <c r="D54" s="24">
        <v>2209</v>
      </c>
      <c r="E54" s="23">
        <v>1780</v>
      </c>
      <c r="F54" s="23">
        <v>429</v>
      </c>
      <c r="G54" s="23">
        <v>724</v>
      </c>
      <c r="H54" s="23">
        <v>493</v>
      </c>
      <c r="I54" s="23">
        <v>231</v>
      </c>
      <c r="J54" s="23">
        <v>1485</v>
      </c>
      <c r="K54" s="23">
        <v>1287</v>
      </c>
      <c r="L54" s="23">
        <v>198</v>
      </c>
    </row>
    <row r="55" spans="1:12" x14ac:dyDescent="0.3">
      <c r="A55" s="23" t="s">
        <v>36</v>
      </c>
      <c r="B55" s="23" t="s">
        <v>32</v>
      </c>
      <c r="C55" s="22" t="s">
        <v>24</v>
      </c>
      <c r="D55" s="24">
        <v>1371</v>
      </c>
      <c r="E55" s="23">
        <v>1106</v>
      </c>
      <c r="F55" s="23">
        <v>265</v>
      </c>
      <c r="G55" s="23">
        <v>431</v>
      </c>
      <c r="H55" s="23">
        <v>296</v>
      </c>
      <c r="I55" s="23">
        <v>135</v>
      </c>
      <c r="J55" s="23">
        <v>940</v>
      </c>
      <c r="K55" s="23">
        <v>810</v>
      </c>
      <c r="L55" s="23">
        <v>130</v>
      </c>
    </row>
    <row r="56" spans="1:12" x14ac:dyDescent="0.3">
      <c r="A56" s="23" t="s">
        <v>36</v>
      </c>
      <c r="B56" s="23" t="s">
        <v>32</v>
      </c>
      <c r="C56" s="22" t="s">
        <v>25</v>
      </c>
      <c r="D56" s="24">
        <v>891</v>
      </c>
      <c r="E56" s="23">
        <v>693</v>
      </c>
      <c r="F56" s="23">
        <v>198</v>
      </c>
      <c r="G56" s="23">
        <v>298</v>
      </c>
      <c r="H56" s="23">
        <v>201</v>
      </c>
      <c r="I56" s="23">
        <v>97</v>
      </c>
      <c r="J56" s="23">
        <v>593</v>
      </c>
      <c r="K56" s="23">
        <v>492</v>
      </c>
      <c r="L56" s="23">
        <v>101</v>
      </c>
    </row>
    <row r="57" spans="1:12" x14ac:dyDescent="0.3">
      <c r="A57" s="23" t="s">
        <v>36</v>
      </c>
      <c r="B57" s="23" t="s">
        <v>32</v>
      </c>
      <c r="C57" s="22" t="s">
        <v>26</v>
      </c>
      <c r="D57" s="24">
        <v>456</v>
      </c>
      <c r="E57" s="23">
        <v>352</v>
      </c>
      <c r="F57" s="23">
        <v>104</v>
      </c>
      <c r="G57" s="23">
        <v>156</v>
      </c>
      <c r="H57" s="23">
        <v>100</v>
      </c>
      <c r="I57" s="23">
        <v>56</v>
      </c>
      <c r="J57" s="23">
        <v>300</v>
      </c>
      <c r="K57" s="23">
        <v>252</v>
      </c>
      <c r="L57" s="23">
        <v>48</v>
      </c>
    </row>
    <row r="58" spans="1:12" x14ac:dyDescent="0.3">
      <c r="A58" s="23" t="s">
        <v>36</v>
      </c>
      <c r="B58" s="23" t="s">
        <v>32</v>
      </c>
      <c r="C58" s="22" t="s">
        <v>27</v>
      </c>
      <c r="D58" s="24">
        <v>194</v>
      </c>
      <c r="E58" s="23">
        <v>149</v>
      </c>
      <c r="F58" s="23">
        <v>45</v>
      </c>
      <c r="G58" s="23">
        <v>83</v>
      </c>
      <c r="H58" s="23">
        <v>59</v>
      </c>
      <c r="I58" s="23">
        <v>24</v>
      </c>
      <c r="J58" s="23">
        <v>111</v>
      </c>
      <c r="K58" s="23">
        <v>90</v>
      </c>
      <c r="L58" s="23">
        <v>21</v>
      </c>
    </row>
    <row r="59" spans="1:12" x14ac:dyDescent="0.3">
      <c r="A59" s="23" t="s">
        <v>36</v>
      </c>
      <c r="B59" s="23" t="s">
        <v>32</v>
      </c>
      <c r="C59" s="22" t="s">
        <v>28</v>
      </c>
      <c r="D59" s="24">
        <v>79</v>
      </c>
      <c r="E59" s="23">
        <v>62</v>
      </c>
      <c r="F59" s="23">
        <v>17</v>
      </c>
      <c r="G59" s="23">
        <v>33</v>
      </c>
      <c r="H59" s="23">
        <v>22</v>
      </c>
      <c r="I59" s="23">
        <v>11</v>
      </c>
      <c r="J59" s="23">
        <v>46</v>
      </c>
      <c r="K59" s="23">
        <v>40</v>
      </c>
      <c r="L59" s="23">
        <v>6</v>
      </c>
    </row>
    <row r="60" spans="1:12" x14ac:dyDescent="0.3">
      <c r="A60" s="23" t="s">
        <v>36</v>
      </c>
      <c r="B60" s="23" t="s">
        <v>32</v>
      </c>
      <c r="C60" s="22" t="s">
        <v>29</v>
      </c>
      <c r="D60" s="24">
        <v>77</v>
      </c>
      <c r="E60" s="23">
        <v>66</v>
      </c>
      <c r="F60" s="23">
        <v>11</v>
      </c>
      <c r="G60" s="23">
        <v>21</v>
      </c>
      <c r="H60" s="23">
        <v>15</v>
      </c>
      <c r="I60" s="23">
        <v>6</v>
      </c>
      <c r="J60" s="23">
        <v>56</v>
      </c>
      <c r="K60" s="23">
        <v>51</v>
      </c>
      <c r="L60" s="23">
        <v>5</v>
      </c>
    </row>
    <row r="61" spans="1:12" x14ac:dyDescent="0.3">
      <c r="A61" s="23" t="s">
        <v>36</v>
      </c>
      <c r="B61" s="23" t="s">
        <v>32</v>
      </c>
      <c r="C61" s="22" t="s">
        <v>30</v>
      </c>
      <c r="D61" s="24">
        <v>74</v>
      </c>
      <c r="E61" s="23">
        <v>66</v>
      </c>
      <c r="F61" s="23">
        <v>8</v>
      </c>
      <c r="G61" s="23">
        <v>15</v>
      </c>
      <c r="H61" s="23">
        <v>10</v>
      </c>
      <c r="I61" s="23">
        <v>5</v>
      </c>
      <c r="J61" s="23">
        <v>59</v>
      </c>
      <c r="K61" s="23">
        <v>56</v>
      </c>
      <c r="L61" s="23">
        <v>3</v>
      </c>
    </row>
    <row r="62" spans="1:12" x14ac:dyDescent="0.3">
      <c r="A62" s="23" t="s">
        <v>36</v>
      </c>
      <c r="B62" s="23" t="s">
        <v>33</v>
      </c>
      <c r="C62" s="22" t="s">
        <v>12</v>
      </c>
      <c r="D62" s="24">
        <v>35409</v>
      </c>
      <c r="E62" s="23">
        <v>29796</v>
      </c>
      <c r="F62" s="23">
        <v>5613</v>
      </c>
      <c r="G62" s="23">
        <v>3229</v>
      </c>
      <c r="H62" s="23">
        <v>2446</v>
      </c>
      <c r="I62" s="23">
        <v>783</v>
      </c>
      <c r="J62" s="23">
        <v>32180</v>
      </c>
      <c r="K62" s="23">
        <v>27350</v>
      </c>
      <c r="L62" s="23">
        <v>4830</v>
      </c>
    </row>
    <row r="63" spans="1:12" x14ac:dyDescent="0.3">
      <c r="A63" s="23" t="s">
        <v>36</v>
      </c>
      <c r="B63" s="23" t="s">
        <v>33</v>
      </c>
      <c r="C63" s="22" t="s">
        <v>13</v>
      </c>
      <c r="D63" s="24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</row>
    <row r="64" spans="1:12" x14ac:dyDescent="0.3">
      <c r="A64" s="23" t="s">
        <v>36</v>
      </c>
      <c r="B64" s="23" t="s">
        <v>33</v>
      </c>
      <c r="C64" s="22" t="s">
        <v>14</v>
      </c>
      <c r="D64" s="24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</row>
    <row r="65" spans="1:12" x14ac:dyDescent="0.3">
      <c r="A65" s="23" t="s">
        <v>36</v>
      </c>
      <c r="B65" s="23" t="s">
        <v>33</v>
      </c>
      <c r="C65" s="22" t="s">
        <v>15</v>
      </c>
      <c r="D65" s="24">
        <v>113</v>
      </c>
      <c r="E65" s="23">
        <v>75</v>
      </c>
      <c r="F65" s="23">
        <v>38</v>
      </c>
      <c r="G65" s="23">
        <v>19</v>
      </c>
      <c r="H65" s="23">
        <v>13</v>
      </c>
      <c r="I65" s="23">
        <v>6</v>
      </c>
      <c r="J65" s="23">
        <v>94</v>
      </c>
      <c r="K65" s="23">
        <v>62</v>
      </c>
      <c r="L65" s="23">
        <v>32</v>
      </c>
    </row>
    <row r="66" spans="1:12" x14ac:dyDescent="0.3">
      <c r="A66" s="23" t="s">
        <v>36</v>
      </c>
      <c r="B66" s="23" t="s">
        <v>33</v>
      </c>
      <c r="C66" s="22" t="s">
        <v>16</v>
      </c>
      <c r="D66" s="24">
        <v>1916</v>
      </c>
      <c r="E66" s="23">
        <v>1636</v>
      </c>
      <c r="F66" s="23">
        <v>280</v>
      </c>
      <c r="G66" s="23">
        <v>268</v>
      </c>
      <c r="H66" s="23">
        <v>199</v>
      </c>
      <c r="I66" s="23">
        <v>69</v>
      </c>
      <c r="J66" s="23">
        <v>1648</v>
      </c>
      <c r="K66" s="23">
        <v>1437</v>
      </c>
      <c r="L66" s="23">
        <v>211</v>
      </c>
    </row>
    <row r="67" spans="1:12" x14ac:dyDescent="0.3">
      <c r="A67" s="23" t="s">
        <v>36</v>
      </c>
      <c r="B67" s="23" t="s">
        <v>33</v>
      </c>
      <c r="C67" s="22" t="s">
        <v>17</v>
      </c>
      <c r="D67" s="24">
        <v>6118</v>
      </c>
      <c r="E67" s="23">
        <v>5343</v>
      </c>
      <c r="F67" s="23">
        <v>775</v>
      </c>
      <c r="G67" s="23">
        <v>598</v>
      </c>
      <c r="H67" s="23">
        <v>512</v>
      </c>
      <c r="I67" s="23">
        <v>86</v>
      </c>
      <c r="J67" s="23">
        <v>5520</v>
      </c>
      <c r="K67" s="23">
        <v>4831</v>
      </c>
      <c r="L67" s="23">
        <v>689</v>
      </c>
    </row>
    <row r="68" spans="1:12" x14ac:dyDescent="0.3">
      <c r="A68" s="23" t="s">
        <v>36</v>
      </c>
      <c r="B68" s="23" t="s">
        <v>33</v>
      </c>
      <c r="C68" s="22" t="s">
        <v>18</v>
      </c>
      <c r="D68" s="24">
        <v>5898</v>
      </c>
      <c r="E68" s="23">
        <v>4918</v>
      </c>
      <c r="F68" s="23">
        <v>980</v>
      </c>
      <c r="G68" s="23">
        <v>485</v>
      </c>
      <c r="H68" s="23">
        <v>399</v>
      </c>
      <c r="I68" s="23">
        <v>86</v>
      </c>
      <c r="J68" s="23">
        <v>5413</v>
      </c>
      <c r="K68" s="23">
        <v>4519</v>
      </c>
      <c r="L68" s="23">
        <v>894</v>
      </c>
    </row>
    <row r="69" spans="1:12" x14ac:dyDescent="0.3">
      <c r="A69" s="23" t="s">
        <v>36</v>
      </c>
      <c r="B69" s="23" t="s">
        <v>33</v>
      </c>
      <c r="C69" s="22" t="s">
        <v>19</v>
      </c>
      <c r="D69" s="24">
        <v>5012</v>
      </c>
      <c r="E69" s="23">
        <v>4214</v>
      </c>
      <c r="F69" s="23">
        <v>798</v>
      </c>
      <c r="G69" s="23">
        <v>394</v>
      </c>
      <c r="H69" s="23">
        <v>306</v>
      </c>
      <c r="I69" s="23">
        <v>88</v>
      </c>
      <c r="J69" s="23">
        <v>4618</v>
      </c>
      <c r="K69" s="23">
        <v>3908</v>
      </c>
      <c r="L69" s="23">
        <v>710</v>
      </c>
    </row>
    <row r="70" spans="1:12" x14ac:dyDescent="0.3">
      <c r="A70" s="23" t="s">
        <v>36</v>
      </c>
      <c r="B70" s="23" t="s">
        <v>33</v>
      </c>
      <c r="C70" s="22" t="s">
        <v>20</v>
      </c>
      <c r="D70" s="24">
        <v>4354</v>
      </c>
      <c r="E70" s="23">
        <v>3611</v>
      </c>
      <c r="F70" s="23">
        <v>743</v>
      </c>
      <c r="G70" s="23">
        <v>403</v>
      </c>
      <c r="H70" s="23">
        <v>280</v>
      </c>
      <c r="I70" s="23">
        <v>123</v>
      </c>
      <c r="J70" s="23">
        <v>3951</v>
      </c>
      <c r="K70" s="23">
        <v>3331</v>
      </c>
      <c r="L70" s="23">
        <v>620</v>
      </c>
    </row>
    <row r="71" spans="1:12" x14ac:dyDescent="0.3">
      <c r="A71" s="23" t="s">
        <v>36</v>
      </c>
      <c r="B71" s="23" t="s">
        <v>33</v>
      </c>
      <c r="C71" s="22" t="s">
        <v>21</v>
      </c>
      <c r="D71" s="24">
        <v>3424</v>
      </c>
      <c r="E71" s="23">
        <v>2875</v>
      </c>
      <c r="F71" s="23">
        <v>549</v>
      </c>
      <c r="G71" s="23">
        <v>336</v>
      </c>
      <c r="H71" s="23">
        <v>234</v>
      </c>
      <c r="I71" s="23">
        <v>102</v>
      </c>
      <c r="J71" s="23">
        <v>3088</v>
      </c>
      <c r="K71" s="23">
        <v>2641</v>
      </c>
      <c r="L71" s="23">
        <v>447</v>
      </c>
    </row>
    <row r="72" spans="1:12" x14ac:dyDescent="0.3">
      <c r="A72" s="23" t="s">
        <v>36</v>
      </c>
      <c r="B72" s="23" t="s">
        <v>33</v>
      </c>
      <c r="C72" s="22" t="s">
        <v>22</v>
      </c>
      <c r="D72" s="24">
        <v>2767</v>
      </c>
      <c r="E72" s="23">
        <v>2353</v>
      </c>
      <c r="F72" s="23">
        <v>414</v>
      </c>
      <c r="G72" s="23">
        <v>247</v>
      </c>
      <c r="H72" s="23">
        <v>181</v>
      </c>
      <c r="I72" s="23">
        <v>66</v>
      </c>
      <c r="J72" s="23">
        <v>2520</v>
      </c>
      <c r="K72" s="23">
        <v>2172</v>
      </c>
      <c r="L72" s="23">
        <v>348</v>
      </c>
    </row>
    <row r="73" spans="1:12" x14ac:dyDescent="0.3">
      <c r="A73" s="23" t="s">
        <v>36</v>
      </c>
      <c r="B73" s="23" t="s">
        <v>33</v>
      </c>
      <c r="C73" s="22" t="s">
        <v>23</v>
      </c>
      <c r="D73" s="24">
        <v>1922</v>
      </c>
      <c r="E73" s="23">
        <v>1581</v>
      </c>
      <c r="F73" s="23">
        <v>341</v>
      </c>
      <c r="G73" s="23">
        <v>180</v>
      </c>
      <c r="H73" s="23">
        <v>118</v>
      </c>
      <c r="I73" s="23">
        <v>62</v>
      </c>
      <c r="J73" s="23">
        <v>1742</v>
      </c>
      <c r="K73" s="23">
        <v>1463</v>
      </c>
      <c r="L73" s="23">
        <v>279</v>
      </c>
    </row>
    <row r="74" spans="1:12" x14ac:dyDescent="0.3">
      <c r="A74" s="23" t="s">
        <v>36</v>
      </c>
      <c r="B74" s="23" t="s">
        <v>33</v>
      </c>
      <c r="C74" s="22" t="s">
        <v>24</v>
      </c>
      <c r="D74" s="24">
        <v>1532</v>
      </c>
      <c r="E74" s="23">
        <v>1273</v>
      </c>
      <c r="F74" s="23">
        <v>259</v>
      </c>
      <c r="G74" s="23">
        <v>108</v>
      </c>
      <c r="H74" s="23">
        <v>81</v>
      </c>
      <c r="I74" s="23">
        <v>27</v>
      </c>
      <c r="J74" s="23">
        <v>1424</v>
      </c>
      <c r="K74" s="23">
        <v>1192</v>
      </c>
      <c r="L74" s="23">
        <v>232</v>
      </c>
    </row>
    <row r="75" spans="1:12" x14ac:dyDescent="0.3">
      <c r="A75" s="23" t="s">
        <v>36</v>
      </c>
      <c r="B75" s="23" t="s">
        <v>33</v>
      </c>
      <c r="C75" s="22" t="s">
        <v>25</v>
      </c>
      <c r="D75" s="24">
        <v>1169</v>
      </c>
      <c r="E75" s="23">
        <v>937</v>
      </c>
      <c r="F75" s="23">
        <v>232</v>
      </c>
      <c r="G75" s="23">
        <v>93</v>
      </c>
      <c r="H75" s="23">
        <v>55</v>
      </c>
      <c r="I75" s="23">
        <v>38</v>
      </c>
      <c r="J75" s="23">
        <v>1076</v>
      </c>
      <c r="K75" s="23">
        <v>882</v>
      </c>
      <c r="L75" s="23">
        <v>194</v>
      </c>
    </row>
    <row r="76" spans="1:12" x14ac:dyDescent="0.3">
      <c r="A76" s="23" t="s">
        <v>36</v>
      </c>
      <c r="B76" s="23" t="s">
        <v>33</v>
      </c>
      <c r="C76" s="22" t="s">
        <v>26</v>
      </c>
      <c r="D76" s="24">
        <v>663</v>
      </c>
      <c r="E76" s="23">
        <v>554</v>
      </c>
      <c r="F76" s="23">
        <v>109</v>
      </c>
      <c r="G76" s="23">
        <v>40</v>
      </c>
      <c r="H76" s="23">
        <v>31</v>
      </c>
      <c r="I76" s="23">
        <v>9</v>
      </c>
      <c r="J76" s="23">
        <v>623</v>
      </c>
      <c r="K76" s="23">
        <v>523</v>
      </c>
      <c r="L76" s="23">
        <v>100</v>
      </c>
    </row>
    <row r="77" spans="1:12" x14ac:dyDescent="0.3">
      <c r="A77" s="23" t="s">
        <v>36</v>
      </c>
      <c r="B77" s="23" t="s">
        <v>33</v>
      </c>
      <c r="C77" s="22" t="s">
        <v>27</v>
      </c>
      <c r="D77" s="24">
        <v>282</v>
      </c>
      <c r="E77" s="23">
        <v>225</v>
      </c>
      <c r="F77" s="23">
        <v>57</v>
      </c>
      <c r="G77" s="23">
        <v>31</v>
      </c>
      <c r="H77" s="23">
        <v>20</v>
      </c>
      <c r="I77" s="23">
        <v>11</v>
      </c>
      <c r="J77" s="23">
        <v>251</v>
      </c>
      <c r="K77" s="23">
        <v>205</v>
      </c>
      <c r="L77" s="23">
        <v>46</v>
      </c>
    </row>
    <row r="78" spans="1:12" x14ac:dyDescent="0.3">
      <c r="A78" s="23" t="s">
        <v>36</v>
      </c>
      <c r="B78" s="23" t="s">
        <v>33</v>
      </c>
      <c r="C78" s="22" t="s">
        <v>28</v>
      </c>
      <c r="D78" s="24">
        <v>129</v>
      </c>
      <c r="E78" s="23">
        <v>113</v>
      </c>
      <c r="F78" s="23">
        <v>16</v>
      </c>
      <c r="G78" s="23">
        <v>14</v>
      </c>
      <c r="H78" s="23">
        <v>10</v>
      </c>
      <c r="I78" s="23">
        <v>4</v>
      </c>
      <c r="J78" s="23">
        <v>115</v>
      </c>
      <c r="K78" s="23">
        <v>103</v>
      </c>
      <c r="L78" s="23">
        <v>12</v>
      </c>
    </row>
    <row r="79" spans="1:12" x14ac:dyDescent="0.3">
      <c r="A79" s="23" t="s">
        <v>36</v>
      </c>
      <c r="B79" s="23" t="s">
        <v>33</v>
      </c>
      <c r="C79" s="22" t="s">
        <v>29</v>
      </c>
      <c r="D79" s="24">
        <v>74</v>
      </c>
      <c r="E79" s="23">
        <v>57</v>
      </c>
      <c r="F79" s="23">
        <v>17</v>
      </c>
      <c r="G79" s="23">
        <v>8</v>
      </c>
      <c r="H79" s="23">
        <v>5</v>
      </c>
      <c r="I79" s="23">
        <v>3</v>
      </c>
      <c r="J79" s="23">
        <v>66</v>
      </c>
      <c r="K79" s="23">
        <v>52</v>
      </c>
      <c r="L79" s="23">
        <v>14</v>
      </c>
    </row>
    <row r="80" spans="1:12" x14ac:dyDescent="0.3">
      <c r="A80" s="23" t="s">
        <v>36</v>
      </c>
      <c r="B80" s="23" t="s">
        <v>33</v>
      </c>
      <c r="C80" s="22" t="s">
        <v>30</v>
      </c>
      <c r="D80" s="24">
        <v>36</v>
      </c>
      <c r="E80" s="23">
        <v>31</v>
      </c>
      <c r="F80" s="23">
        <v>5</v>
      </c>
      <c r="G80" s="23">
        <v>5</v>
      </c>
      <c r="H80" s="23">
        <v>2</v>
      </c>
      <c r="I80" s="23">
        <v>3</v>
      </c>
      <c r="J80" s="23">
        <v>31</v>
      </c>
      <c r="K80" s="23">
        <v>29</v>
      </c>
      <c r="L80" s="23">
        <v>2</v>
      </c>
    </row>
  </sheetData>
  <mergeCells count="4">
    <mergeCell ref="D1:F1"/>
    <mergeCell ref="G1:I1"/>
    <mergeCell ref="J1:L1"/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1B2E-51EB-4765-B77D-F925026F9F5F}">
  <dimension ref="A1:M19"/>
  <sheetViews>
    <sheetView topLeftCell="C16" workbookViewId="0">
      <selection activeCell="N27" sqref="N27"/>
    </sheetView>
  </sheetViews>
  <sheetFormatPr defaultRowHeight="14.4" x14ac:dyDescent="0.3"/>
  <cols>
    <col min="1" max="1" width="18.77734375" bestFit="1" customWidth="1"/>
    <col min="2" max="2" width="12.77734375" bestFit="1" customWidth="1"/>
    <col min="3" max="3" width="12" bestFit="1" customWidth="1"/>
    <col min="4" max="4" width="10.5546875" bestFit="1" customWidth="1"/>
    <col min="5" max="5" width="12.33203125" bestFit="1" customWidth="1"/>
    <col min="6" max="6" width="12.5546875" bestFit="1" customWidth="1"/>
    <col min="7" max="7" width="13.33203125" bestFit="1" customWidth="1"/>
    <col min="8" max="8" width="15.109375" bestFit="1" customWidth="1"/>
    <col min="9" max="9" width="12" bestFit="1" customWidth="1"/>
    <col min="10" max="10" width="12.6640625" bestFit="1" customWidth="1"/>
    <col min="11" max="11" width="14.5546875" bestFit="1" customWidth="1"/>
    <col min="12" max="12" width="33.6640625" bestFit="1" customWidth="1"/>
    <col min="13" max="13" width="32.6640625" bestFit="1" customWidth="1"/>
  </cols>
  <sheetData>
    <row r="1" spans="1:13" x14ac:dyDescent="0.3">
      <c r="A1" t="s">
        <v>0</v>
      </c>
      <c r="B1" t="s">
        <v>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70</v>
      </c>
      <c r="M1" t="s">
        <v>72</v>
      </c>
    </row>
    <row r="2" spans="1:13" x14ac:dyDescent="0.3">
      <c r="A2" t="s">
        <v>10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36">
        <f>-754.2899 + 5.02941*F2</f>
        <v>-754.28989999999999</v>
      </c>
      <c r="M2" s="36">
        <f>205.23706 +1.246311*I2:I19</f>
        <v>205.23706000000001</v>
      </c>
    </row>
    <row r="3" spans="1:13" x14ac:dyDescent="0.3">
      <c r="A3" t="s">
        <v>10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36">
        <f t="shared" ref="L3:L19" si="0">-754.2899 + 5.02941*F3</f>
        <v>-754.28989999999999</v>
      </c>
      <c r="M3" s="36">
        <f t="shared" ref="M3:M19" si="1">205.23706 +1.246311*I3:I20</f>
        <v>205.23706000000001</v>
      </c>
    </row>
    <row r="4" spans="1:13" x14ac:dyDescent="0.3">
      <c r="A4" t="s">
        <v>10</v>
      </c>
      <c r="B4" t="s">
        <v>15</v>
      </c>
      <c r="C4">
        <v>1953</v>
      </c>
      <c r="D4">
        <v>960</v>
      </c>
      <c r="E4">
        <v>993</v>
      </c>
      <c r="F4">
        <v>613</v>
      </c>
      <c r="G4">
        <v>259</v>
      </c>
      <c r="H4">
        <v>354</v>
      </c>
      <c r="I4">
        <v>1340</v>
      </c>
      <c r="J4">
        <v>701</v>
      </c>
      <c r="K4">
        <v>639</v>
      </c>
      <c r="L4" s="36">
        <f t="shared" si="0"/>
        <v>2328.7384300000003</v>
      </c>
      <c r="M4" s="36">
        <f t="shared" si="1"/>
        <v>1875.2937999999999</v>
      </c>
    </row>
    <row r="5" spans="1:13" x14ac:dyDescent="0.3">
      <c r="A5" t="s">
        <v>10</v>
      </c>
      <c r="B5" t="s">
        <v>16</v>
      </c>
      <c r="C5">
        <v>9836</v>
      </c>
      <c r="D5">
        <v>5541</v>
      </c>
      <c r="E5">
        <v>4295</v>
      </c>
      <c r="F5">
        <v>2331</v>
      </c>
      <c r="G5">
        <v>1170</v>
      </c>
      <c r="H5">
        <v>1161</v>
      </c>
      <c r="I5">
        <v>7505</v>
      </c>
      <c r="J5">
        <v>4371</v>
      </c>
      <c r="K5">
        <v>3134</v>
      </c>
      <c r="L5" s="36">
        <f t="shared" si="0"/>
        <v>10969.264810000001</v>
      </c>
      <c r="M5" s="36">
        <f t="shared" si="1"/>
        <v>9558.8011149999984</v>
      </c>
    </row>
    <row r="6" spans="1:13" x14ac:dyDescent="0.3">
      <c r="A6" t="s">
        <v>10</v>
      </c>
      <c r="B6" t="s">
        <v>17</v>
      </c>
      <c r="C6">
        <v>23338</v>
      </c>
      <c r="D6">
        <v>15189</v>
      </c>
      <c r="E6">
        <v>8149</v>
      </c>
      <c r="F6">
        <v>4850</v>
      </c>
      <c r="G6">
        <v>2711</v>
      </c>
      <c r="H6">
        <v>2139</v>
      </c>
      <c r="I6">
        <v>18488</v>
      </c>
      <c r="J6">
        <v>12478</v>
      </c>
      <c r="K6">
        <v>6010</v>
      </c>
      <c r="L6" s="36">
        <f t="shared" si="0"/>
        <v>23638.348600000001</v>
      </c>
      <c r="M6" s="36">
        <f t="shared" si="1"/>
        <v>23247.034828</v>
      </c>
    </row>
    <row r="7" spans="1:13" x14ac:dyDescent="0.3">
      <c r="A7" t="s">
        <v>10</v>
      </c>
      <c r="B7" t="s">
        <v>18</v>
      </c>
      <c r="C7">
        <v>34233</v>
      </c>
      <c r="D7">
        <v>26314</v>
      </c>
      <c r="E7">
        <v>7919</v>
      </c>
      <c r="F7">
        <v>7074</v>
      </c>
      <c r="G7">
        <v>4816</v>
      </c>
      <c r="H7">
        <v>2258</v>
      </c>
      <c r="I7">
        <v>27159</v>
      </c>
      <c r="J7">
        <v>21498</v>
      </c>
      <c r="K7">
        <v>5661</v>
      </c>
      <c r="L7" s="36">
        <f t="shared" si="0"/>
        <v>34823.756439999997</v>
      </c>
      <c r="M7" s="36">
        <f t="shared" si="1"/>
        <v>34053.797508999996</v>
      </c>
    </row>
    <row r="8" spans="1:13" x14ac:dyDescent="0.3">
      <c r="A8" t="s">
        <v>10</v>
      </c>
      <c r="B8" t="s">
        <v>19</v>
      </c>
      <c r="C8">
        <v>34276</v>
      </c>
      <c r="D8">
        <v>28488</v>
      </c>
      <c r="E8">
        <v>5788</v>
      </c>
      <c r="F8">
        <v>6547</v>
      </c>
      <c r="G8">
        <v>4687</v>
      </c>
      <c r="H8">
        <v>1860</v>
      </c>
      <c r="I8">
        <v>27729</v>
      </c>
      <c r="J8">
        <v>23801</v>
      </c>
      <c r="K8">
        <v>3928</v>
      </c>
      <c r="L8" s="36">
        <f t="shared" si="0"/>
        <v>32173.257370000003</v>
      </c>
      <c r="M8" s="36">
        <f t="shared" si="1"/>
        <v>34764.194778999998</v>
      </c>
    </row>
    <row r="9" spans="1:13" x14ac:dyDescent="0.3">
      <c r="A9" t="s">
        <v>10</v>
      </c>
      <c r="B9" t="s">
        <v>20</v>
      </c>
      <c r="C9">
        <v>34449</v>
      </c>
      <c r="D9">
        <v>29268</v>
      </c>
      <c r="E9">
        <v>5181</v>
      </c>
      <c r="F9">
        <v>6788</v>
      </c>
      <c r="G9">
        <v>4844</v>
      </c>
      <c r="H9">
        <v>1944</v>
      </c>
      <c r="I9">
        <v>27661</v>
      </c>
      <c r="J9">
        <v>24424</v>
      </c>
      <c r="K9">
        <v>3237</v>
      </c>
      <c r="L9" s="36">
        <f t="shared" si="0"/>
        <v>33385.345179999997</v>
      </c>
      <c r="M9" s="36">
        <f t="shared" si="1"/>
        <v>34679.445630999995</v>
      </c>
    </row>
    <row r="10" spans="1:13" x14ac:dyDescent="0.3">
      <c r="A10" t="s">
        <v>10</v>
      </c>
      <c r="B10" t="s">
        <v>21</v>
      </c>
      <c r="C10">
        <v>27513</v>
      </c>
      <c r="D10">
        <v>23482</v>
      </c>
      <c r="E10">
        <v>4031</v>
      </c>
      <c r="F10">
        <v>5681</v>
      </c>
      <c r="G10">
        <v>3983</v>
      </c>
      <c r="H10">
        <v>1698</v>
      </c>
      <c r="I10">
        <v>21832</v>
      </c>
      <c r="J10">
        <v>19499</v>
      </c>
      <c r="K10">
        <v>2333</v>
      </c>
      <c r="L10" s="36">
        <f t="shared" si="0"/>
        <v>27817.788310000004</v>
      </c>
      <c r="M10" s="36">
        <f t="shared" si="1"/>
        <v>27414.698811999999</v>
      </c>
    </row>
    <row r="11" spans="1:13" x14ac:dyDescent="0.3">
      <c r="A11" t="s">
        <v>10</v>
      </c>
      <c r="B11" t="s">
        <v>22</v>
      </c>
      <c r="C11">
        <v>20490</v>
      </c>
      <c r="D11">
        <v>17450</v>
      </c>
      <c r="E11">
        <v>3040</v>
      </c>
      <c r="F11">
        <v>4516</v>
      </c>
      <c r="G11">
        <v>3125</v>
      </c>
      <c r="H11">
        <v>1391</v>
      </c>
      <c r="I11">
        <v>15974</v>
      </c>
      <c r="J11">
        <v>14325</v>
      </c>
      <c r="K11">
        <v>1649</v>
      </c>
      <c r="L11" s="36">
        <f t="shared" si="0"/>
        <v>21958.525660000003</v>
      </c>
      <c r="M11" s="36">
        <f t="shared" si="1"/>
        <v>20113.808974</v>
      </c>
    </row>
    <row r="12" spans="1:13" x14ac:dyDescent="0.3">
      <c r="A12" t="s">
        <v>10</v>
      </c>
      <c r="B12" t="s">
        <v>23</v>
      </c>
      <c r="C12">
        <v>14074</v>
      </c>
      <c r="D12">
        <v>12022</v>
      </c>
      <c r="E12">
        <v>2052</v>
      </c>
      <c r="F12">
        <v>3170</v>
      </c>
      <c r="G12">
        <v>2186</v>
      </c>
      <c r="H12">
        <v>984</v>
      </c>
      <c r="I12">
        <v>10904</v>
      </c>
      <c r="J12">
        <v>9836</v>
      </c>
      <c r="K12">
        <v>1068</v>
      </c>
      <c r="L12" s="36">
        <f t="shared" si="0"/>
        <v>15188.939800000002</v>
      </c>
      <c r="M12" s="36">
        <f t="shared" si="1"/>
        <v>13795.012203999999</v>
      </c>
    </row>
    <row r="13" spans="1:13" x14ac:dyDescent="0.3">
      <c r="A13" t="s">
        <v>10</v>
      </c>
      <c r="B13" t="s">
        <v>24</v>
      </c>
      <c r="C13">
        <v>9196</v>
      </c>
      <c r="D13">
        <v>7910</v>
      </c>
      <c r="E13">
        <v>1286</v>
      </c>
      <c r="F13">
        <v>1878</v>
      </c>
      <c r="G13">
        <v>1274</v>
      </c>
      <c r="H13">
        <v>604</v>
      </c>
      <c r="I13">
        <v>7318</v>
      </c>
      <c r="J13">
        <v>6636</v>
      </c>
      <c r="K13">
        <v>682</v>
      </c>
      <c r="L13" s="36">
        <f t="shared" si="0"/>
        <v>8690.9420800000007</v>
      </c>
      <c r="M13" s="36">
        <f t="shared" si="1"/>
        <v>9325.7409579999985</v>
      </c>
    </row>
    <row r="14" spans="1:13" x14ac:dyDescent="0.3">
      <c r="A14" t="s">
        <v>10</v>
      </c>
      <c r="B14" t="s">
        <v>25</v>
      </c>
      <c r="C14">
        <v>5379</v>
      </c>
      <c r="D14">
        <v>4591</v>
      </c>
      <c r="E14">
        <v>788</v>
      </c>
      <c r="F14">
        <v>1439</v>
      </c>
      <c r="G14">
        <v>980</v>
      </c>
      <c r="H14">
        <v>459</v>
      </c>
      <c r="I14">
        <v>3940</v>
      </c>
      <c r="J14">
        <v>3611</v>
      </c>
      <c r="K14">
        <v>329</v>
      </c>
      <c r="L14" s="36">
        <f t="shared" si="0"/>
        <v>6483.0310900000004</v>
      </c>
      <c r="M14" s="36">
        <f t="shared" si="1"/>
        <v>5115.7024000000001</v>
      </c>
    </row>
    <row r="15" spans="1:13" x14ac:dyDescent="0.3">
      <c r="A15" t="s">
        <v>10</v>
      </c>
      <c r="B15" t="s">
        <v>26</v>
      </c>
      <c r="C15">
        <v>2828</v>
      </c>
      <c r="D15">
        <v>2445</v>
      </c>
      <c r="E15">
        <v>383</v>
      </c>
      <c r="F15">
        <v>740</v>
      </c>
      <c r="G15">
        <v>501</v>
      </c>
      <c r="H15">
        <v>239</v>
      </c>
      <c r="I15">
        <v>2088</v>
      </c>
      <c r="J15">
        <v>1944</v>
      </c>
      <c r="K15">
        <v>144</v>
      </c>
      <c r="L15" s="36">
        <f t="shared" si="0"/>
        <v>2967.4735000000001</v>
      </c>
      <c r="M15" s="36">
        <f t="shared" si="1"/>
        <v>2807.5344279999999</v>
      </c>
    </row>
    <row r="16" spans="1:13" x14ac:dyDescent="0.3">
      <c r="A16" t="s">
        <v>10</v>
      </c>
      <c r="B16" t="s">
        <v>27</v>
      </c>
      <c r="C16">
        <v>1454</v>
      </c>
      <c r="D16">
        <v>1211</v>
      </c>
      <c r="E16">
        <v>243</v>
      </c>
      <c r="F16">
        <v>457</v>
      </c>
      <c r="G16">
        <v>292</v>
      </c>
      <c r="H16">
        <v>165</v>
      </c>
      <c r="I16">
        <v>997</v>
      </c>
      <c r="J16">
        <v>919</v>
      </c>
      <c r="K16">
        <v>78</v>
      </c>
      <c r="L16" s="36">
        <f t="shared" si="0"/>
        <v>1544.1504700000003</v>
      </c>
      <c r="M16" s="36">
        <f t="shared" si="1"/>
        <v>1447.8091269999998</v>
      </c>
    </row>
    <row r="17" spans="1:13" x14ac:dyDescent="0.3">
      <c r="A17" t="s">
        <v>10</v>
      </c>
      <c r="B17" t="s">
        <v>28</v>
      </c>
      <c r="C17">
        <v>561</v>
      </c>
      <c r="D17">
        <v>467</v>
      </c>
      <c r="E17">
        <v>94</v>
      </c>
      <c r="F17">
        <v>175</v>
      </c>
      <c r="G17">
        <v>123</v>
      </c>
      <c r="H17">
        <v>52</v>
      </c>
      <c r="I17">
        <v>386</v>
      </c>
      <c r="J17">
        <v>344</v>
      </c>
      <c r="K17">
        <v>42</v>
      </c>
      <c r="L17" s="36">
        <f t="shared" si="0"/>
        <v>125.85685000000012</v>
      </c>
      <c r="M17" s="36">
        <f t="shared" si="1"/>
        <v>686.31310599999995</v>
      </c>
    </row>
    <row r="18" spans="1:13" x14ac:dyDescent="0.3">
      <c r="A18" t="s">
        <v>10</v>
      </c>
      <c r="B18" t="s">
        <v>29</v>
      </c>
      <c r="C18">
        <v>978</v>
      </c>
      <c r="D18">
        <v>753</v>
      </c>
      <c r="E18">
        <v>225</v>
      </c>
      <c r="F18">
        <v>289</v>
      </c>
      <c r="G18">
        <v>166</v>
      </c>
      <c r="H18">
        <v>123</v>
      </c>
      <c r="I18">
        <v>689</v>
      </c>
      <c r="J18">
        <v>587</v>
      </c>
      <c r="K18">
        <v>102</v>
      </c>
      <c r="L18" s="36">
        <f t="shared" si="0"/>
        <v>699.20959000000016</v>
      </c>
      <c r="M18" s="36">
        <f t="shared" si="1"/>
        <v>1063.9453389999999</v>
      </c>
    </row>
    <row r="19" spans="1:13" x14ac:dyDescent="0.3">
      <c r="A19" t="s">
        <v>10</v>
      </c>
      <c r="B19" t="s">
        <v>30</v>
      </c>
      <c r="C19">
        <v>306</v>
      </c>
      <c r="D19">
        <v>232</v>
      </c>
      <c r="E19">
        <v>74</v>
      </c>
      <c r="F19">
        <v>66</v>
      </c>
      <c r="G19">
        <v>30</v>
      </c>
      <c r="H19">
        <v>36</v>
      </c>
      <c r="I19">
        <v>240</v>
      </c>
      <c r="J19">
        <v>202</v>
      </c>
      <c r="K19">
        <v>38</v>
      </c>
      <c r="L19" s="36">
        <f t="shared" si="0"/>
        <v>-422.34883999999994</v>
      </c>
      <c r="M19" s="36">
        <f t="shared" si="1"/>
        <v>504.35170000000005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4A4C-FF2D-40DF-ABFC-3E11CEF7933D}">
  <dimension ref="A1:I22"/>
  <sheetViews>
    <sheetView workbookViewId="0">
      <selection activeCell="D22" sqref="D22:E22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33" t="s">
        <v>47</v>
      </c>
      <c r="B3" s="33"/>
    </row>
    <row r="4" spans="1:9" x14ac:dyDescent="0.3">
      <c r="A4" s="30" t="s">
        <v>48</v>
      </c>
      <c r="B4" s="30">
        <v>0.99758051703060457</v>
      </c>
      <c r="E4" s="34" t="s">
        <v>71</v>
      </c>
      <c r="F4" s="34"/>
    </row>
    <row r="5" spans="1:9" x14ac:dyDescent="0.3">
      <c r="A5" s="30" t="s">
        <v>49</v>
      </c>
      <c r="B5" s="30">
        <v>0.99516688795904829</v>
      </c>
    </row>
    <row r="6" spans="1:9" x14ac:dyDescent="0.3">
      <c r="A6" s="30" t="s">
        <v>50</v>
      </c>
      <c r="B6" s="30">
        <v>0.99486481845648878</v>
      </c>
    </row>
    <row r="7" spans="1:9" x14ac:dyDescent="0.3">
      <c r="A7" s="30" t="s">
        <v>51</v>
      </c>
      <c r="B7" s="30">
        <v>946.94025939285473</v>
      </c>
    </row>
    <row r="8" spans="1:9" ht="15" thickBot="1" x14ac:dyDescent="0.35">
      <c r="A8" s="31" t="s">
        <v>52</v>
      </c>
      <c r="B8" s="31">
        <v>18</v>
      </c>
    </row>
    <row r="10" spans="1:9" ht="15" thickBot="1" x14ac:dyDescent="0.35">
      <c r="A10" t="s">
        <v>53</v>
      </c>
    </row>
    <row r="11" spans="1:9" x14ac:dyDescent="0.3">
      <c r="A11" s="32"/>
      <c r="B11" s="32" t="s">
        <v>58</v>
      </c>
      <c r="C11" s="32" t="s">
        <v>59</v>
      </c>
      <c r="D11" s="32" t="s">
        <v>60</v>
      </c>
      <c r="E11" s="32" t="s">
        <v>61</v>
      </c>
      <c r="F11" s="32" t="s">
        <v>62</v>
      </c>
    </row>
    <row r="12" spans="1:9" x14ac:dyDescent="0.3">
      <c r="A12" s="30" t="s">
        <v>54</v>
      </c>
      <c r="B12" s="30">
        <v>1</v>
      </c>
      <c r="C12" s="30">
        <v>2954161263.4333673</v>
      </c>
      <c r="D12" s="30">
        <v>2954161263.4333673</v>
      </c>
      <c r="E12" s="30">
        <v>3294.4963974411016</v>
      </c>
      <c r="F12" s="30">
        <v>5.8593366919166363E-20</v>
      </c>
    </row>
    <row r="13" spans="1:9" x14ac:dyDescent="0.3">
      <c r="A13" s="30" t="s">
        <v>55</v>
      </c>
      <c r="B13" s="30">
        <v>16</v>
      </c>
      <c r="C13" s="30">
        <v>14347133.677744111</v>
      </c>
      <c r="D13" s="30">
        <v>896695.85485900694</v>
      </c>
      <c r="E13" s="30"/>
      <c r="F13" s="30"/>
    </row>
    <row r="14" spans="1:9" ht="15" thickBot="1" x14ac:dyDescent="0.35">
      <c r="A14" s="31" t="s">
        <v>56</v>
      </c>
      <c r="B14" s="31">
        <v>17</v>
      </c>
      <c r="C14" s="31">
        <v>2968508397.1111112</v>
      </c>
      <c r="D14" s="31"/>
      <c r="E14" s="31"/>
      <c r="F14" s="31"/>
    </row>
    <row r="15" spans="1:9" ht="15" thickBot="1" x14ac:dyDescent="0.35"/>
    <row r="16" spans="1:9" x14ac:dyDescent="0.3">
      <c r="A16" s="32"/>
      <c r="B16" s="32" t="s">
        <v>63</v>
      </c>
      <c r="C16" s="32" t="s">
        <v>51</v>
      </c>
      <c r="D16" s="32" t="s">
        <v>64</v>
      </c>
      <c r="E16" s="32" t="s">
        <v>65</v>
      </c>
      <c r="F16" s="32" t="s">
        <v>66</v>
      </c>
      <c r="G16" s="32" t="s">
        <v>67</v>
      </c>
      <c r="H16" s="32" t="s">
        <v>68</v>
      </c>
      <c r="I16" s="32" t="s">
        <v>69</v>
      </c>
    </row>
    <row r="17" spans="1:9" x14ac:dyDescent="0.3">
      <c r="A17" s="30" t="s">
        <v>57</v>
      </c>
      <c r="B17" s="30">
        <v>-754.28992871797527</v>
      </c>
      <c r="C17" s="30">
        <v>318.28876945029526</v>
      </c>
      <c r="D17" s="30">
        <v>-2.3698289136015744</v>
      </c>
      <c r="E17" s="30">
        <v>3.0705720094686587E-2</v>
      </c>
      <c r="F17" s="30">
        <v>-1429.0319777582686</v>
      </c>
      <c r="G17" s="30">
        <v>-79.54787967768209</v>
      </c>
      <c r="H17" s="30">
        <v>-1429.0319777582686</v>
      </c>
      <c r="I17" s="30">
        <v>-79.54787967768209</v>
      </c>
    </row>
    <row r="18" spans="1:9" ht="15" thickBot="1" x14ac:dyDescent="0.35">
      <c r="A18" s="31" t="s">
        <v>40</v>
      </c>
      <c r="B18" s="31">
        <v>5.0294164567924566</v>
      </c>
      <c r="C18" s="31">
        <v>8.7624001082430139E-2</v>
      </c>
      <c r="D18" s="31">
        <v>57.397703764533141</v>
      </c>
      <c r="E18" s="31">
        <v>5.8593366919166363E-20</v>
      </c>
      <c r="F18" s="31">
        <v>4.8436618725588438</v>
      </c>
      <c r="G18" s="31">
        <v>5.2151710410260694</v>
      </c>
      <c r="H18" s="31">
        <v>4.8436618725588438</v>
      </c>
      <c r="I18" s="31">
        <v>5.2151710410260694</v>
      </c>
    </row>
    <row r="22" spans="1:9" x14ac:dyDescent="0.3">
      <c r="D22" s="35" t="s">
        <v>73</v>
      </c>
      <c r="E22" s="35"/>
    </row>
  </sheetData>
  <mergeCells count="2">
    <mergeCell ref="E4:F4"/>
    <mergeCell ref="D22:E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D79A-1E29-47DC-BC3B-1925B0784E97}">
  <dimension ref="A1:I22"/>
  <sheetViews>
    <sheetView workbookViewId="0">
      <selection activeCell="E22" sqref="E22:F22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33" t="s">
        <v>47</v>
      </c>
      <c r="B3" s="33"/>
    </row>
    <row r="4" spans="1:9" x14ac:dyDescent="0.3">
      <c r="A4" s="30" t="s">
        <v>48</v>
      </c>
      <c r="B4" s="30">
        <v>0.99985226921146453</v>
      </c>
      <c r="E4" s="34" t="s">
        <v>74</v>
      </c>
      <c r="F4" s="34"/>
    </row>
    <row r="5" spans="1:9" x14ac:dyDescent="0.3">
      <c r="A5" s="30" t="s">
        <v>49</v>
      </c>
      <c r="B5" s="30">
        <v>0.99970456024731502</v>
      </c>
    </row>
    <row r="6" spans="1:9" x14ac:dyDescent="0.3">
      <c r="A6" s="30" t="s">
        <v>50</v>
      </c>
      <c r="B6" s="30">
        <v>0.99968609526277219</v>
      </c>
    </row>
    <row r="7" spans="1:9" x14ac:dyDescent="0.3">
      <c r="A7" s="30" t="s">
        <v>51</v>
      </c>
      <c r="B7" s="30">
        <v>234.12274914637854</v>
      </c>
    </row>
    <row r="8" spans="1:9" ht="15" thickBot="1" x14ac:dyDescent="0.35">
      <c r="A8" s="31" t="s">
        <v>52</v>
      </c>
      <c r="B8" s="31">
        <v>18</v>
      </c>
    </row>
    <row r="10" spans="1:9" ht="15" thickBot="1" x14ac:dyDescent="0.35">
      <c r="A10" t="s">
        <v>53</v>
      </c>
    </row>
    <row r="11" spans="1:9" x14ac:dyDescent="0.3">
      <c r="A11" s="32"/>
      <c r="B11" s="32" t="s">
        <v>58</v>
      </c>
      <c r="C11" s="32" t="s">
        <v>59</v>
      </c>
      <c r="D11" s="32" t="s">
        <v>60</v>
      </c>
      <c r="E11" s="32" t="s">
        <v>61</v>
      </c>
      <c r="F11" s="32" t="s">
        <v>62</v>
      </c>
    </row>
    <row r="12" spans="1:9" x14ac:dyDescent="0.3">
      <c r="A12" s="30" t="s">
        <v>54</v>
      </c>
      <c r="B12" s="30">
        <v>1</v>
      </c>
      <c r="C12" s="30">
        <v>2967631381.7244253</v>
      </c>
      <c r="D12" s="30">
        <v>2967631381.7244253</v>
      </c>
      <c r="E12" s="30">
        <v>54140.557655467434</v>
      </c>
      <c r="F12" s="30">
        <v>1.1400058983228259E-29</v>
      </c>
    </row>
    <row r="13" spans="1:9" x14ac:dyDescent="0.3">
      <c r="A13" s="30" t="s">
        <v>55</v>
      </c>
      <c r="B13" s="30">
        <v>16</v>
      </c>
      <c r="C13" s="30">
        <v>877015.38668572949</v>
      </c>
      <c r="D13" s="30">
        <v>54813.461667858093</v>
      </c>
      <c r="E13" s="30"/>
      <c r="F13" s="30"/>
    </row>
    <row r="14" spans="1:9" ht="15" thickBot="1" x14ac:dyDescent="0.35">
      <c r="A14" s="31" t="s">
        <v>56</v>
      </c>
      <c r="B14" s="31">
        <v>17</v>
      </c>
      <c r="C14" s="31">
        <v>2968508397.1111112</v>
      </c>
      <c r="D14" s="31"/>
      <c r="E14" s="31"/>
      <c r="F14" s="31"/>
    </row>
    <row r="15" spans="1:9" ht="15" thickBot="1" x14ac:dyDescent="0.35"/>
    <row r="16" spans="1:9" x14ac:dyDescent="0.3">
      <c r="A16" s="32"/>
      <c r="B16" s="32" t="s">
        <v>63</v>
      </c>
      <c r="C16" s="32" t="s">
        <v>51</v>
      </c>
      <c r="D16" s="32" t="s">
        <v>64</v>
      </c>
      <c r="E16" s="32" t="s">
        <v>65</v>
      </c>
      <c r="F16" s="32" t="s">
        <v>66</v>
      </c>
      <c r="G16" s="32" t="s">
        <v>67</v>
      </c>
      <c r="H16" s="32" t="s">
        <v>68</v>
      </c>
      <c r="I16" s="32" t="s">
        <v>69</v>
      </c>
    </row>
    <row r="17" spans="1:9" x14ac:dyDescent="0.3">
      <c r="A17" s="30" t="s">
        <v>57</v>
      </c>
      <c r="B17" s="30">
        <v>205.23706075603513</v>
      </c>
      <c r="C17" s="30">
        <v>75.721999418197981</v>
      </c>
      <c r="D17" s="30">
        <v>2.7104020275871279</v>
      </c>
      <c r="E17" s="30">
        <v>1.5439413572363432E-2</v>
      </c>
      <c r="F17" s="30">
        <v>44.713592921768452</v>
      </c>
      <c r="G17" s="30">
        <v>365.76052859030182</v>
      </c>
      <c r="H17" s="30">
        <v>44.713592921768452</v>
      </c>
      <c r="I17" s="30">
        <v>365.76052859030182</v>
      </c>
    </row>
    <row r="18" spans="1:9" ht="15" thickBot="1" x14ac:dyDescent="0.35">
      <c r="A18" s="31" t="s">
        <v>43</v>
      </c>
      <c r="B18" s="31">
        <v>1.2463112361916293</v>
      </c>
      <c r="C18" s="31">
        <v>5.3563031416838224E-3</v>
      </c>
      <c r="D18" s="31">
        <v>232.68123614822807</v>
      </c>
      <c r="E18" s="31">
        <v>1.1400058983228259E-29</v>
      </c>
      <c r="F18" s="31">
        <v>1.2349563807773383</v>
      </c>
      <c r="G18" s="31">
        <v>1.2576660916059204</v>
      </c>
      <c r="H18" s="31">
        <v>1.2349563807773383</v>
      </c>
      <c r="I18" s="31">
        <v>1.2576660916059204</v>
      </c>
    </row>
    <row r="22" spans="1:9" x14ac:dyDescent="0.3">
      <c r="E22" s="35" t="s">
        <v>75</v>
      </c>
      <c r="F22" s="35"/>
    </row>
  </sheetData>
  <mergeCells count="2">
    <mergeCell ref="E4:F4"/>
    <mergeCell ref="E22:F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D80A-9193-4327-BB74-43722A9838E6}">
  <dimension ref="A1:M19"/>
  <sheetViews>
    <sheetView tabSelected="1" topLeftCell="E1" workbookViewId="0">
      <selection activeCell="O41" sqref="O41"/>
    </sheetView>
  </sheetViews>
  <sheetFormatPr defaultRowHeight="14.4" x14ac:dyDescent="0.3"/>
  <cols>
    <col min="1" max="1" width="20.5546875" bestFit="1" customWidth="1"/>
    <col min="2" max="2" width="12.77734375" bestFit="1" customWidth="1"/>
    <col min="3" max="3" width="12" bestFit="1" customWidth="1"/>
    <col min="4" max="4" width="10.5546875" bestFit="1" customWidth="1"/>
    <col min="5" max="5" width="12.33203125" bestFit="1" customWidth="1"/>
    <col min="6" max="6" width="12.5546875" bestFit="1" customWidth="1"/>
    <col min="7" max="7" width="13.33203125" bestFit="1" customWidth="1"/>
    <col min="8" max="8" width="15.109375" bestFit="1" customWidth="1"/>
    <col min="9" max="9" width="12" bestFit="1" customWidth="1"/>
    <col min="10" max="10" width="12.6640625" bestFit="1" customWidth="1"/>
    <col min="11" max="11" width="14.5546875" bestFit="1" customWidth="1"/>
    <col min="12" max="12" width="33.6640625" bestFit="1" customWidth="1"/>
    <col min="13" max="13" width="32.6640625" bestFit="1" customWidth="1"/>
  </cols>
  <sheetData>
    <row r="1" spans="1:13" x14ac:dyDescent="0.3">
      <c r="A1" t="s">
        <v>0</v>
      </c>
      <c r="B1" t="s">
        <v>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70</v>
      </c>
      <c r="M1" t="s">
        <v>72</v>
      </c>
    </row>
    <row r="2" spans="1:13" x14ac:dyDescent="0.3">
      <c r="A2" t="s">
        <v>34</v>
      </c>
      <c r="B2" t="s">
        <v>13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6">
        <f>-2722.589 +4.1189*F2</f>
        <v>-2722.5889999999999</v>
      </c>
      <c r="M2" s="36">
        <f>1074.6149 +1.31256*I2</f>
        <v>1074.6149</v>
      </c>
    </row>
    <row r="3" spans="1:13" x14ac:dyDescent="0.3">
      <c r="A3" t="s">
        <v>34</v>
      </c>
      <c r="B3" t="s">
        <v>14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6">
        <f t="shared" ref="L3:L19" si="0">-2722.589 +4.1189*F3</f>
        <v>-2722.5889999999999</v>
      </c>
      <c r="M3" s="36">
        <f t="shared" ref="M3:M19" si="1">1074.6149 +1.31256*I3</f>
        <v>1074.6149</v>
      </c>
    </row>
    <row r="4" spans="1:13" x14ac:dyDescent="0.3">
      <c r="A4" t="s">
        <v>34</v>
      </c>
      <c r="B4" t="s">
        <v>15</v>
      </c>
      <c r="C4" s="37">
        <v>4451</v>
      </c>
      <c r="D4" s="37">
        <v>2710</v>
      </c>
      <c r="E4" s="37">
        <v>1741</v>
      </c>
      <c r="F4" s="37">
        <v>1954</v>
      </c>
      <c r="G4" s="37">
        <v>1101</v>
      </c>
      <c r="H4" s="37">
        <v>853</v>
      </c>
      <c r="I4" s="37">
        <v>2497</v>
      </c>
      <c r="J4" s="37">
        <v>1609</v>
      </c>
      <c r="K4" s="37">
        <v>888</v>
      </c>
      <c r="L4" s="36">
        <f t="shared" si="0"/>
        <v>5325.7416000000003</v>
      </c>
      <c r="M4" s="36">
        <f t="shared" si="1"/>
        <v>4352.0772200000001</v>
      </c>
    </row>
    <row r="5" spans="1:13" x14ac:dyDescent="0.3">
      <c r="A5" t="s">
        <v>34</v>
      </c>
      <c r="B5" t="s">
        <v>16</v>
      </c>
      <c r="C5" s="37">
        <v>22679</v>
      </c>
      <c r="D5" s="37">
        <v>14489</v>
      </c>
      <c r="E5" s="37">
        <v>8190</v>
      </c>
      <c r="F5" s="37">
        <v>7708</v>
      </c>
      <c r="G5" s="37">
        <v>4132</v>
      </c>
      <c r="H5" s="37">
        <v>3576</v>
      </c>
      <c r="I5" s="37">
        <v>14971</v>
      </c>
      <c r="J5" s="37">
        <v>10357</v>
      </c>
      <c r="K5" s="37">
        <v>4614</v>
      </c>
      <c r="L5" s="36">
        <f t="shared" si="0"/>
        <v>29025.892199999998</v>
      </c>
      <c r="M5" s="36">
        <f t="shared" si="1"/>
        <v>20724.950659999999</v>
      </c>
    </row>
    <row r="6" spans="1:13" x14ac:dyDescent="0.3">
      <c r="A6" t="s">
        <v>34</v>
      </c>
      <c r="B6" t="s">
        <v>17</v>
      </c>
      <c r="C6" s="37">
        <v>70565</v>
      </c>
      <c r="D6" s="37">
        <v>44348</v>
      </c>
      <c r="E6" s="37">
        <v>26217</v>
      </c>
      <c r="F6" s="37">
        <v>19559</v>
      </c>
      <c r="G6" s="37">
        <v>8711</v>
      </c>
      <c r="H6" s="37">
        <v>10848</v>
      </c>
      <c r="I6" s="37">
        <v>51006</v>
      </c>
      <c r="J6" s="37">
        <v>35637</v>
      </c>
      <c r="K6" s="37">
        <v>15369</v>
      </c>
      <c r="L6" s="36">
        <f t="shared" si="0"/>
        <v>77838.9761</v>
      </c>
      <c r="M6" s="36">
        <f t="shared" si="1"/>
        <v>68023.050260000004</v>
      </c>
    </row>
    <row r="7" spans="1:13" x14ac:dyDescent="0.3">
      <c r="A7" t="s">
        <v>34</v>
      </c>
      <c r="B7" t="s">
        <v>18</v>
      </c>
      <c r="C7" s="37">
        <v>93908</v>
      </c>
      <c r="D7" s="37">
        <v>71224</v>
      </c>
      <c r="E7" s="37">
        <v>22684</v>
      </c>
      <c r="F7" s="37">
        <v>24758</v>
      </c>
      <c r="G7" s="37">
        <v>14136</v>
      </c>
      <c r="H7" s="37">
        <v>10622</v>
      </c>
      <c r="I7" s="37">
        <v>69150</v>
      </c>
      <c r="J7" s="37">
        <v>57088</v>
      </c>
      <c r="K7" s="37">
        <v>12062</v>
      </c>
      <c r="L7" s="36">
        <f t="shared" si="0"/>
        <v>99253.137199999997</v>
      </c>
      <c r="M7" s="36">
        <f t="shared" si="1"/>
        <v>91838.138899999991</v>
      </c>
    </row>
    <row r="8" spans="1:13" x14ac:dyDescent="0.3">
      <c r="A8" t="s">
        <v>34</v>
      </c>
      <c r="B8" t="s">
        <v>19</v>
      </c>
      <c r="C8" s="37">
        <v>90935</v>
      </c>
      <c r="D8" s="37">
        <v>79123</v>
      </c>
      <c r="E8" s="37">
        <v>11812</v>
      </c>
      <c r="F8" s="37">
        <v>21063</v>
      </c>
      <c r="G8" s="37">
        <v>15094</v>
      </c>
      <c r="H8" s="37">
        <v>5969</v>
      </c>
      <c r="I8" s="37">
        <v>69872</v>
      </c>
      <c r="J8" s="37">
        <v>64029</v>
      </c>
      <c r="K8" s="37">
        <v>5843</v>
      </c>
      <c r="L8" s="36">
        <f t="shared" si="0"/>
        <v>84033.801700000011</v>
      </c>
      <c r="M8" s="36">
        <f t="shared" si="1"/>
        <v>92785.807220000002</v>
      </c>
    </row>
    <row r="9" spans="1:13" x14ac:dyDescent="0.3">
      <c r="A9" t="s">
        <v>34</v>
      </c>
      <c r="B9" t="s">
        <v>20</v>
      </c>
      <c r="C9" s="37">
        <v>93136</v>
      </c>
      <c r="D9" s="37">
        <v>83273</v>
      </c>
      <c r="E9" s="37">
        <v>9863</v>
      </c>
      <c r="F9" s="37">
        <v>21676</v>
      </c>
      <c r="G9" s="37">
        <v>16353</v>
      </c>
      <c r="H9" s="37">
        <v>5323</v>
      </c>
      <c r="I9" s="37">
        <v>71460</v>
      </c>
      <c r="J9" s="37">
        <v>66920</v>
      </c>
      <c r="K9" s="37">
        <v>4540</v>
      </c>
      <c r="L9" s="36">
        <f t="shared" si="0"/>
        <v>86558.687399999995</v>
      </c>
      <c r="M9" s="36">
        <f t="shared" si="1"/>
        <v>94870.152499999997</v>
      </c>
    </row>
    <row r="10" spans="1:13" x14ac:dyDescent="0.3">
      <c r="A10" t="s">
        <v>34</v>
      </c>
      <c r="B10" t="s">
        <v>21</v>
      </c>
      <c r="C10" s="37">
        <v>72483</v>
      </c>
      <c r="D10" s="37">
        <v>65242</v>
      </c>
      <c r="E10" s="37">
        <v>7241</v>
      </c>
      <c r="F10" s="37">
        <v>17730</v>
      </c>
      <c r="G10" s="37">
        <v>13630</v>
      </c>
      <c r="H10" s="37">
        <v>4100</v>
      </c>
      <c r="I10" s="37">
        <v>54753</v>
      </c>
      <c r="J10" s="37">
        <v>51612</v>
      </c>
      <c r="K10" s="37">
        <v>3141</v>
      </c>
      <c r="L10" s="36">
        <f t="shared" si="0"/>
        <v>70305.508000000002</v>
      </c>
      <c r="M10" s="36">
        <f t="shared" si="1"/>
        <v>72941.212579999992</v>
      </c>
    </row>
    <row r="11" spans="1:13" x14ac:dyDescent="0.3">
      <c r="A11" t="s">
        <v>34</v>
      </c>
      <c r="B11" t="s">
        <v>22</v>
      </c>
      <c r="C11" s="37">
        <v>54401</v>
      </c>
      <c r="D11" s="37">
        <v>48732</v>
      </c>
      <c r="E11" s="37">
        <v>5669</v>
      </c>
      <c r="F11" s="37">
        <v>13254</v>
      </c>
      <c r="G11" s="37">
        <v>9943</v>
      </c>
      <c r="H11" s="37">
        <v>3311</v>
      </c>
      <c r="I11" s="37">
        <v>41147</v>
      </c>
      <c r="J11" s="37">
        <v>38789</v>
      </c>
      <c r="K11" s="37">
        <v>2358</v>
      </c>
      <c r="L11" s="36">
        <f t="shared" si="0"/>
        <v>51869.311600000001</v>
      </c>
      <c r="M11" s="36">
        <f t="shared" si="1"/>
        <v>55082.521219999995</v>
      </c>
    </row>
    <row r="12" spans="1:13" x14ac:dyDescent="0.3">
      <c r="A12" t="s">
        <v>34</v>
      </c>
      <c r="B12" t="s">
        <v>23</v>
      </c>
      <c r="C12" s="37">
        <v>38607</v>
      </c>
      <c r="D12" s="37">
        <v>34683</v>
      </c>
      <c r="E12" s="37">
        <v>3924</v>
      </c>
      <c r="F12" s="37">
        <v>9638</v>
      </c>
      <c r="G12" s="37">
        <v>7325</v>
      </c>
      <c r="H12" s="37">
        <v>2313</v>
      </c>
      <c r="I12" s="37">
        <v>28969</v>
      </c>
      <c r="J12" s="37">
        <v>27358</v>
      </c>
      <c r="K12" s="37">
        <v>1611</v>
      </c>
      <c r="L12" s="36">
        <f t="shared" si="0"/>
        <v>36975.369200000001</v>
      </c>
      <c r="M12" s="36">
        <f t="shared" si="1"/>
        <v>39098.165540000002</v>
      </c>
    </row>
    <row r="13" spans="1:13" x14ac:dyDescent="0.3">
      <c r="A13" t="s">
        <v>34</v>
      </c>
      <c r="B13" t="s">
        <v>24</v>
      </c>
      <c r="C13" s="37">
        <v>25000</v>
      </c>
      <c r="D13" s="37">
        <v>22085</v>
      </c>
      <c r="E13" s="37">
        <v>2915</v>
      </c>
      <c r="F13" s="37">
        <v>6519</v>
      </c>
      <c r="G13" s="37">
        <v>4619</v>
      </c>
      <c r="H13" s="37">
        <v>1900</v>
      </c>
      <c r="I13" s="37">
        <v>18481</v>
      </c>
      <c r="J13" s="37">
        <v>17466</v>
      </c>
      <c r="K13" s="37">
        <v>1015</v>
      </c>
      <c r="L13" s="36">
        <f t="shared" si="0"/>
        <v>24128.520100000002</v>
      </c>
      <c r="M13" s="36">
        <f t="shared" si="1"/>
        <v>25332.036260000001</v>
      </c>
    </row>
    <row r="14" spans="1:13" x14ac:dyDescent="0.3">
      <c r="A14" t="s">
        <v>34</v>
      </c>
      <c r="B14" t="s">
        <v>25</v>
      </c>
      <c r="C14" s="37">
        <v>18822</v>
      </c>
      <c r="D14" s="37">
        <v>16424</v>
      </c>
      <c r="E14" s="37">
        <v>2398</v>
      </c>
      <c r="F14" s="37">
        <v>6935</v>
      </c>
      <c r="G14" s="37">
        <v>5152</v>
      </c>
      <c r="H14" s="37">
        <v>1783</v>
      </c>
      <c r="I14" s="37">
        <v>11887</v>
      </c>
      <c r="J14" s="37">
        <v>11272</v>
      </c>
      <c r="K14" s="37">
        <v>615</v>
      </c>
      <c r="L14" s="36">
        <f t="shared" si="0"/>
        <v>25841.982500000002</v>
      </c>
      <c r="M14" s="36">
        <f t="shared" si="1"/>
        <v>16677.015619999998</v>
      </c>
    </row>
    <row r="15" spans="1:13" x14ac:dyDescent="0.3">
      <c r="A15" t="s">
        <v>34</v>
      </c>
      <c r="B15" t="s">
        <v>26</v>
      </c>
      <c r="C15" s="37">
        <v>9566</v>
      </c>
      <c r="D15" s="37">
        <v>8290</v>
      </c>
      <c r="E15" s="37">
        <v>1276</v>
      </c>
      <c r="F15" s="37">
        <v>3585</v>
      </c>
      <c r="G15" s="37">
        <v>2610</v>
      </c>
      <c r="H15" s="37">
        <v>975</v>
      </c>
      <c r="I15" s="37">
        <v>5981</v>
      </c>
      <c r="J15" s="37">
        <v>5680</v>
      </c>
      <c r="K15" s="37">
        <v>301</v>
      </c>
      <c r="L15" s="36">
        <f t="shared" si="0"/>
        <v>12043.6675</v>
      </c>
      <c r="M15" s="36">
        <f t="shared" si="1"/>
        <v>8925.0362599999989</v>
      </c>
    </row>
    <row r="16" spans="1:13" x14ac:dyDescent="0.3">
      <c r="A16" t="s">
        <v>34</v>
      </c>
      <c r="B16" t="s">
        <v>27</v>
      </c>
      <c r="C16" s="37">
        <v>5478</v>
      </c>
      <c r="D16" s="37">
        <v>4644</v>
      </c>
      <c r="E16" s="37">
        <v>834</v>
      </c>
      <c r="F16" s="37">
        <v>2391</v>
      </c>
      <c r="G16" s="37">
        <v>1767</v>
      </c>
      <c r="H16" s="37">
        <v>624</v>
      </c>
      <c r="I16" s="37">
        <v>3087</v>
      </c>
      <c r="J16" s="37">
        <v>2877</v>
      </c>
      <c r="K16" s="37">
        <v>210</v>
      </c>
      <c r="L16" s="36">
        <f t="shared" si="0"/>
        <v>7125.7008999999998</v>
      </c>
      <c r="M16" s="36">
        <f t="shared" si="1"/>
        <v>5126.4876199999999</v>
      </c>
    </row>
    <row r="17" spans="1:13" x14ac:dyDescent="0.3">
      <c r="A17" t="s">
        <v>34</v>
      </c>
      <c r="B17" t="s">
        <v>28</v>
      </c>
      <c r="C17" s="37">
        <v>1959</v>
      </c>
      <c r="D17" s="37">
        <v>1634</v>
      </c>
      <c r="E17" s="37">
        <v>325</v>
      </c>
      <c r="F17" s="37">
        <v>789</v>
      </c>
      <c r="G17" s="37">
        <v>535</v>
      </c>
      <c r="H17" s="37">
        <v>254</v>
      </c>
      <c r="I17" s="37">
        <v>1170</v>
      </c>
      <c r="J17" s="37">
        <v>1099</v>
      </c>
      <c r="K17" s="37">
        <v>71</v>
      </c>
      <c r="L17" s="36">
        <f t="shared" si="0"/>
        <v>527.22310000000016</v>
      </c>
      <c r="M17" s="36">
        <f t="shared" si="1"/>
        <v>2610.3100999999997</v>
      </c>
    </row>
    <row r="18" spans="1:13" x14ac:dyDescent="0.3">
      <c r="A18" t="s">
        <v>34</v>
      </c>
      <c r="B18" t="s">
        <v>29</v>
      </c>
      <c r="C18" s="37">
        <v>3699</v>
      </c>
      <c r="D18" s="37">
        <v>2973</v>
      </c>
      <c r="E18" s="37">
        <v>726</v>
      </c>
      <c r="F18" s="37">
        <v>1422</v>
      </c>
      <c r="G18" s="37">
        <v>954</v>
      </c>
      <c r="H18" s="37">
        <v>468</v>
      </c>
      <c r="I18" s="37">
        <v>2277</v>
      </c>
      <c r="J18" s="37">
        <v>2019</v>
      </c>
      <c r="K18" s="37">
        <v>258</v>
      </c>
      <c r="L18" s="36">
        <f t="shared" si="0"/>
        <v>3134.4867999999997</v>
      </c>
      <c r="M18" s="36">
        <f t="shared" si="1"/>
        <v>4063.3140199999998</v>
      </c>
    </row>
    <row r="19" spans="1:13" x14ac:dyDescent="0.3">
      <c r="A19" t="s">
        <v>34</v>
      </c>
      <c r="B19" t="s">
        <v>30</v>
      </c>
      <c r="C19" s="37">
        <v>5206</v>
      </c>
      <c r="D19" s="37">
        <v>4270</v>
      </c>
      <c r="E19" s="37">
        <v>936</v>
      </c>
      <c r="F19" s="37">
        <v>1229</v>
      </c>
      <c r="G19" s="37">
        <v>803</v>
      </c>
      <c r="H19" s="37">
        <v>426</v>
      </c>
      <c r="I19" s="37">
        <v>3977</v>
      </c>
      <c r="J19" s="37">
        <v>3467</v>
      </c>
      <c r="K19" s="37">
        <v>510</v>
      </c>
      <c r="L19" s="36">
        <f t="shared" si="0"/>
        <v>2339.5391</v>
      </c>
      <c r="M19" s="36">
        <f t="shared" si="1"/>
        <v>6294.6660200000006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1FBF-8D9F-40BF-AF87-CC5F033635C5}">
  <dimension ref="A1:I22"/>
  <sheetViews>
    <sheetView workbookViewId="0">
      <selection activeCell="D22" sqref="D22:E22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46</v>
      </c>
    </row>
    <row r="2" spans="1:9" ht="15" thickBot="1" x14ac:dyDescent="0.35"/>
    <row r="3" spans="1:9" x14ac:dyDescent="0.3">
      <c r="A3" s="33" t="s">
        <v>47</v>
      </c>
      <c r="B3" s="33"/>
    </row>
    <row r="4" spans="1:9" x14ac:dyDescent="0.3">
      <c r="A4" s="30" t="s">
        <v>48</v>
      </c>
      <c r="B4" s="30">
        <v>0.99269174746586486</v>
      </c>
      <c r="E4" s="34" t="s">
        <v>76</v>
      </c>
      <c r="F4" s="34"/>
    </row>
    <row r="5" spans="1:9" x14ac:dyDescent="0.3">
      <c r="A5" s="30" t="s">
        <v>49</v>
      </c>
      <c r="B5" s="30">
        <v>0.98543690548683249</v>
      </c>
    </row>
    <row r="6" spans="1:9" x14ac:dyDescent="0.3">
      <c r="A6" s="30" t="s">
        <v>50</v>
      </c>
      <c r="B6" s="30">
        <v>0.98452671207975961</v>
      </c>
    </row>
    <row r="7" spans="1:9" x14ac:dyDescent="0.3">
      <c r="A7" s="30" t="s">
        <v>51</v>
      </c>
      <c r="B7" s="30">
        <v>4412.5797342460537</v>
      </c>
    </row>
    <row r="8" spans="1:9" ht="15" thickBot="1" x14ac:dyDescent="0.35">
      <c r="A8" s="31" t="s">
        <v>52</v>
      </c>
      <c r="B8" s="31">
        <v>18</v>
      </c>
    </row>
    <row r="10" spans="1:9" ht="15" thickBot="1" x14ac:dyDescent="0.35">
      <c r="A10" t="s">
        <v>53</v>
      </c>
    </row>
    <row r="11" spans="1:9" x14ac:dyDescent="0.3">
      <c r="A11" s="32"/>
      <c r="B11" s="32" t="s">
        <v>58</v>
      </c>
      <c r="C11" s="32" t="s">
        <v>59</v>
      </c>
      <c r="D11" s="32" t="s">
        <v>60</v>
      </c>
      <c r="E11" s="32" t="s">
        <v>61</v>
      </c>
      <c r="F11" s="32" t="s">
        <v>62</v>
      </c>
    </row>
    <row r="12" spans="1:9" x14ac:dyDescent="0.3">
      <c r="A12" s="30" t="s">
        <v>54</v>
      </c>
      <c r="B12" s="30">
        <v>1</v>
      </c>
      <c r="C12" s="30">
        <v>21080469039.700512</v>
      </c>
      <c r="D12" s="30">
        <v>21080469039.700512</v>
      </c>
      <c r="E12" s="30">
        <v>1082.667593314955</v>
      </c>
      <c r="F12" s="30">
        <v>3.9990573089427299E-16</v>
      </c>
    </row>
    <row r="13" spans="1:9" x14ac:dyDescent="0.3">
      <c r="A13" s="30" t="s">
        <v>55</v>
      </c>
      <c r="B13" s="30">
        <v>16</v>
      </c>
      <c r="C13" s="30">
        <v>311533758.57726359</v>
      </c>
      <c r="D13" s="30">
        <v>19470859.911078975</v>
      </c>
      <c r="E13" s="30"/>
      <c r="F13" s="30"/>
    </row>
    <row r="14" spans="1:9" ht="15" thickBot="1" x14ac:dyDescent="0.35">
      <c r="A14" s="31" t="s">
        <v>56</v>
      </c>
      <c r="B14" s="31">
        <v>17</v>
      </c>
      <c r="C14" s="31">
        <v>21392002798.277775</v>
      </c>
      <c r="D14" s="31"/>
      <c r="E14" s="31"/>
      <c r="F14" s="31"/>
    </row>
    <row r="15" spans="1:9" ht="15" thickBot="1" x14ac:dyDescent="0.35"/>
    <row r="16" spans="1:9" x14ac:dyDescent="0.3">
      <c r="A16" s="32"/>
      <c r="B16" s="32" t="s">
        <v>63</v>
      </c>
      <c r="C16" s="32" t="s">
        <v>51</v>
      </c>
      <c r="D16" s="32" t="s">
        <v>64</v>
      </c>
      <c r="E16" s="32" t="s">
        <v>65</v>
      </c>
      <c r="F16" s="32" t="s">
        <v>66</v>
      </c>
      <c r="G16" s="32" t="s">
        <v>67</v>
      </c>
      <c r="H16" s="32" t="s">
        <v>68</v>
      </c>
      <c r="I16" s="32" t="s">
        <v>69</v>
      </c>
    </row>
    <row r="17" spans="1:9" x14ac:dyDescent="0.3">
      <c r="A17" s="30" t="s">
        <v>57</v>
      </c>
      <c r="B17" s="30">
        <v>-2722.5893074365158</v>
      </c>
      <c r="C17" s="30">
        <v>1524.18272302223</v>
      </c>
      <c r="D17" s="30">
        <v>-1.7862617560957665</v>
      </c>
      <c r="E17" s="30">
        <v>9.3018917923844369E-2</v>
      </c>
      <c r="F17" s="30">
        <v>-5953.7123389528242</v>
      </c>
      <c r="G17" s="30">
        <v>508.53372407979214</v>
      </c>
      <c r="H17" s="30">
        <v>-5953.7123389528242</v>
      </c>
      <c r="I17" s="30">
        <v>508.53372407979214</v>
      </c>
    </row>
    <row r="18" spans="1:9" ht="15" thickBot="1" x14ac:dyDescent="0.35">
      <c r="A18" s="31" t="s">
        <v>40</v>
      </c>
      <c r="B18" s="31">
        <v>4.1189788872970308</v>
      </c>
      <c r="C18" s="31">
        <v>0.12518203206169295</v>
      </c>
      <c r="D18" s="31">
        <v>32.903914559136496</v>
      </c>
      <c r="E18" s="31">
        <v>3.9990573089427299E-16</v>
      </c>
      <c r="F18" s="31">
        <v>3.8536048341621627</v>
      </c>
      <c r="G18" s="31">
        <v>4.3843529404318984</v>
      </c>
      <c r="H18" s="31">
        <v>3.8536048341621627</v>
      </c>
      <c r="I18" s="31">
        <v>4.3843529404318984</v>
      </c>
    </row>
    <row r="22" spans="1:9" x14ac:dyDescent="0.3">
      <c r="D22" s="35" t="s">
        <v>73</v>
      </c>
      <c r="E22" s="35"/>
    </row>
  </sheetData>
  <mergeCells count="2">
    <mergeCell ref="E4:F4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West Bengal</vt:lpstr>
      <vt:lpstr>Uttar Pradesh</vt:lpstr>
      <vt:lpstr>Maharastra</vt:lpstr>
      <vt:lpstr>Kerela</vt:lpstr>
      <vt:lpstr>WB1</vt:lpstr>
      <vt:lpstr>WB2</vt:lpstr>
      <vt:lpstr>WB3</vt:lpstr>
      <vt:lpstr>UP1</vt:lpstr>
      <vt:lpstr>UP2</vt:lpstr>
      <vt:lpstr>UP3</vt:lpstr>
      <vt:lpstr>MH1</vt:lpstr>
      <vt:lpstr>MH2</vt:lpstr>
      <vt:lpstr>MH3</vt:lpstr>
      <vt:lpstr>KL1</vt:lpstr>
      <vt:lpstr>KL2</vt:lpstr>
      <vt:lpstr>KL3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Abhishek Lal</cp:lastModifiedBy>
  <dcterms:created xsi:type="dcterms:W3CDTF">2023-04-03T14:04:32Z</dcterms:created>
  <dcterms:modified xsi:type="dcterms:W3CDTF">2023-04-25T20:03:25Z</dcterms:modified>
</cp:coreProperties>
</file>