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Excel\New folder\"/>
    </mc:Choice>
  </mc:AlternateContent>
  <xr:revisionPtr revIDLastSave="0" documentId="13_ncr:1_{42EB2CEA-01D0-45B0-B68E-F17042BDD314}" xr6:coauthVersionLast="47" xr6:coauthVersionMax="47" xr10:uidLastSave="{00000000-0000-0000-0000-000000000000}"/>
  <bookViews>
    <workbookView xWindow="-108" yWindow="-108" windowWidth="23256" windowHeight="12456" xr2:uid="{26D4546B-D2A1-4444-8EAF-A6228F96F0C1}"/>
  </bookViews>
  <sheets>
    <sheet name="Pivots" sheetId="6" r:id="rId1"/>
    <sheet name="Data" sheetId="2" r:id="rId2"/>
    <sheet name="Costemer Centers Report" sheetId="5" r:id="rId3"/>
  </sheets>
  <definedNames>
    <definedName name="_xlnm._FilterDatabase" localSheetId="1" hidden="1">Data!$B$3:$H$1003</definedName>
    <definedName name="_xlcn.WorksheetConnection_sampledataexcelportfolioprojectCopy.xlsxcalls1" hidden="1">calls[]</definedName>
    <definedName name="_xlcn.WorksheetConnection_sampledataexcelportfolioprojectCopy.xlsxcustomers1" hidden="1">customers[]</definedName>
    <definedName name="Slicer_Representative">#N/A</definedName>
  </definedNames>
  <calcPr calcId="191029"/>
  <pivotCaches>
    <pivotCache cacheId="531" r:id="rId4"/>
    <pivotCache cacheId="1244" r:id="rId5"/>
    <pivotCache cacheId="2972" r:id="rId6"/>
    <pivotCache cacheId="2975" r:id="rId7"/>
    <pivotCache cacheId="2978" r:id="rId8"/>
    <pivotCache cacheId="2981" r:id="rId9"/>
    <pivotCache cacheId="2984" r:id="rId10"/>
    <pivotCache cacheId="2987" r:id="rId11"/>
    <pivotCache cacheId="2990" r:id="rId12"/>
  </pivotCaches>
  <extLst>
    <ext xmlns:x14="http://schemas.microsoft.com/office/spreadsheetml/2009/9/main" uri="{876F7934-8845-4945-9796-88D515C7AA90}">
      <x14:pivotCaches>
        <pivotCache cacheId="402"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sample-data-excel-portfolio-project - Copy.xlsx!calls"/>
          <x15:modelTable id="customers" name="customers" connection="WorksheetConnection_sample-data-excel-portfolio-project - Copy.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6" l="1"/>
  <c r="M7" i="6" s="1"/>
  <c r="T19" i="5" a="1"/>
  <c r="T19" i="5"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L6" i="6" l="1"/>
  <c r="L10" i="6"/>
  <c r="L9" i="6"/>
  <c r="L8" i="6"/>
  <c r="L7" i="6"/>
  <c r="M6" i="6"/>
  <c r="M10" i="6"/>
  <c r="M9" i="6"/>
  <c r="M8"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9A7F0D6-702C-4DBD-9E9F-FAB4C835034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43114ED-32E8-469A-B4D9-F7F07DDF2017}" name="WorksheetConnection_sample-data-excel-portfolio-project - Copy.xlsx!calls" type="102" refreshedVersion="8" minRefreshableVersion="5">
    <extLst>
      <ext xmlns:x15="http://schemas.microsoft.com/office/spreadsheetml/2010/11/main" uri="{DE250136-89BD-433C-8126-D09CA5730AF9}">
        <x15:connection id="calls" autoDelete="1">
          <x15:rangePr sourceName="_xlcn.WorksheetConnection_sampledataexcelportfolioprojectCopy.xlsxcalls1"/>
        </x15:connection>
      </ext>
    </extLst>
  </connection>
  <connection id="3" xr16:uid="{8A81446F-1555-43B9-A2D3-CE735E7BD357}" name="WorksheetConnection_sample-data-excel-portfolio-project - Copy.xlsx!customers" type="102" refreshedVersion="8" minRefreshableVersion="5">
    <extLst>
      <ext xmlns:x15="http://schemas.microsoft.com/office/spreadsheetml/2010/11/main" uri="{DE250136-89BD-433C-8126-D09CA5730AF9}">
        <x15:connection id="customers">
          <x15:rangePr sourceName="_xlcn.WorksheetConnection_sampledataexcelportfolioprojectCopy.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<sst xmlns="http://schemas.openxmlformats.org/spreadsheetml/2006/main" count="3158" uniqueCount="1076">
  <si>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</si>
  <si>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</si>
  <si>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</si>
  <si>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</si>
  <si>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</si>
  <si>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</si>
  <si>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</si>
  <si>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</si>
  <si>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</si>
  <si>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</si>
  <si>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</si>
  <si>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</si>
  <si>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</si>
  <si>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</si>
  <si>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</si>
  <si>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</si>
  <si>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</si>
  <si>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</si>
  <si>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</si>
  <si>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</si>
  <si>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</si>
  <si>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</si>
  <si>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</si>
  <si>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</si>
  <si>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</si>
  <si>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</si>
  <si>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</si>
  <si>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</si>
  <si>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</si>
  <si>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</si>
  <si>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</si>
  <si>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</si>
  <si>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</si>
  <si>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</si>
  <si>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</si>
  <si>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</si>
  <si>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</si>
  <si>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</si>
  <si>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</si>
  <si>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</si>
  <si>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</si>
  <si>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</si>
  <si>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</si>
  <si>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</si>
  <si>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</si>
  <si>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</si>
  <si>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</si>
  <si>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</si>
  <si>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</si>
  <si>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</si>
  <si>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</si>
  <si>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</si>
  <si>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</si>
  <si>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</si>
  <si>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</si>
  <si>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</si>
  <si>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</si>
  <si>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</si>
  <si>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</si>
  <si>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</si>
  <si>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</si>
  <si>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</si>
  <si>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</si>
  <si>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</si>
  <si>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</si>
  <si>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</si>
  <si>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</si>
  <si>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</si>
  <si>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</si>
  <si>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</si>
  <si>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</si>
  <si>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</si>
  <si>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</si>
  <si>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</si>
  <si>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</si>
  <si>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</si>
  <si>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</si>
  <si>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</si>
  <si>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</si>
  <si>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</si>
  <si>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</si>
  <si>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</si>
  <si>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</si>
  <si>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</si>
  <si>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</si>
  <si>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</si>
  <si>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</si>
  <si>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</si>
  <si>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</si>
  <si>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</si>
  <si>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</si>
  <si>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</si>
  <si>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</si>
  <si>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</si>
  <si>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</si>
  <si>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</si>
  <si>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</si>
  <si>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</si>
  <si>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</si>
  <si>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</si>
  <si>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</si>
  <si>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</si>
  <si>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</si>
  <si>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</si>
  <si>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</si>
  <si>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</si>
  <si>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</si>
  <si>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</si>
  <si>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</si>
  <si>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</si>
  <si>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</si>
  <si>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</si>
  <si>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</si>
  <si>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</si>
  <si>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</si>
  <si>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</si>
  <si>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</si>
  <si>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</si>
  <si>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</si>
  <si>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</si>
  <si>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</si>
  <si>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</si>
  <si>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</si>
  <si>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</si>
  <si>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</si>
  <si>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</si>
  <si>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</si>
  <si>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</si>
  <si>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</si>
  <si>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</si>
  <si>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</si>
  <si>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</si>
  <si>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</si>
  <si>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</si>
  <si>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</si>
  <si>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</si>
  <si>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</si>
  <si>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</si>
  <si>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</si>
  <si>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</si>
  <si>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</si>
  <si>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</si>
  <si>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</si>
  <si>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</si>
  <si>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</si>
  <si>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</si>
  <si>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</si>
  <si>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</si>
  <si>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</si>
  <si>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</si>
  <si>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</si>
  <si>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</si>
  <si>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</si>
  <si>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</si>
  <si>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</si>
  <si>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</si>
  <si>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</si>
  <si>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</si>
  <si>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</si>
  <si>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</si>
  <si>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</si>
  <si>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</si>
  <si>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</si>
  <si>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</si>
  <si>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</si>
  <si>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</si>
  <si>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</si>
  <si>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</si>
  <si>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</si>
  <si>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</si>
  <si>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</si>
  <si>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</si>
  <si>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</si>
  <si>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</si>
  <si>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</si>
  <si>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</si>
  <si>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</si>
  <si>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</si>
  <si>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</si>
  <si>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</si>
  <si>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</si>
  <si>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</si>
  <si>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</si>
  <si>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</si>
  <si>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</si>
  <si>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</si>
  <si>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</si>
  <si>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</si>
  <si>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</si>
  <si>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</si>
  <si>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</si>
  <si>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</si>
  <si>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</si>
  <si>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</si>
  <si>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</si>
  <si>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</si>
  <si>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</si>
  <si>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</si>
  <si>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</si>
  <si>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</si>
  <si>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</si>
  <si>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</si>
  <si>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</si>
  <si>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</si>
  <si>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</si>
  <si>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</si>
  <si>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</si>
  <si>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</si>
  <si>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</si>
  <si>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</si>
  <si>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</si>
  <si>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</si>
  <si>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</si>
  <si>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</si>
  <si>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</si>
  <si>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</si>
  <si>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</si>
  <si>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</si>
  <si>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</si>
  <si>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</si>
  <si>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</si>
  <si>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</si>
  <si>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</si>
  <si>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</si>
  <si>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</si>
  <si>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</si>
  <si>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</si>
  <si>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</si>
  <si>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</si>
  <si>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</si>
  <si>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</si>
  <si>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</si>
  <si>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</si>
  <si>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</si>
  <si>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</si>
  <si>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</si>
  <si>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</si>
  <si>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</si>
  <si>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</si>
  <si>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</si>
  <si>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</si>
  <si>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</si>
  <si>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</si>
  <si>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</si>
  <si>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</si>
  <si>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</si>
  <si>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</si>
  <si>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</si>
  <si>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</si>
  <si>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</si>
  <si>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</si>
  <si>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</si>
  <si>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</si>
  <si>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</si>
  <si>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</si>
  <si>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</si>
  <si>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</si>
  <si>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</si>
  <si>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</si>
  <si>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</si>
  <si>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</si>
  <si>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</si>
  <si>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</si>
  <si>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</si>
  <si>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</si>
  <si>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</si>
  <si>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</si>
  <si>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</si>
  <si>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</si>
  <si>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</si>
  <si>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</si>
  <si>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</si>
  <si>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</si>
  <si>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</si>
  <si>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</si>
  <si>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</si>
  <si>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</si>
  <si>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</si>
  <si>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</si>
  <si>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</si>
  <si>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</si>
  <si>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</si>
  <si>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</si>
  <si>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</si>
  <si>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</si>
  <si>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</si>
  <si>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</si>
  <si>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</si>
  <si>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</si>
  <si>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</si>
  <si>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</si>
  <si>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</si>
  <si>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</si>
  <si>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</si>
  <si>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</si>
  <si>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</si>
  <si>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</si>
  <si>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</si>
  <si>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</si>
  <si>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</si>
  <si>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</si>
  <si>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</si>
  <si>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</si>
  <si>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</si>
  <si>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</si>
  <si>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</si>
  <si>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</si>
  <si>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</si>
  <si>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</si>
  <si>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</si>
  <si>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</si>
  <si>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</si>
  <si>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</si>
  <si>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</si>
  <si>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</si>
  <si>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</si>
  <si>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</si>
  <si>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</si>
  <si>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</si>
  <si>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</si>
  <si>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</si>
  <si>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</si>
  <si>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</si>
  <si>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</si>
  <si>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</si>
  <si>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</si>
  <si>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</si>
  <si>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</si>
  <si>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</si>
  <si>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</si>
  <si>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</si>
  <si>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</si>
  <si>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</si>
  <si>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</si>
  <si>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</si>
  <si>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</si>
  <si>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</si>
  <si>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</si>
  <si>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</si>
  <si>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</si>
  <si>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</si>
  <si>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</si>
  <si>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</si>
  <si>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</si>
  <si>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</si>
  <si>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</si>
  <si>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</si>
  <si>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</si>
  <si>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</si>
  <si>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</si>
  <si>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</si>
  <si>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</si>
  <si>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</si>
  <si>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</si>
  <si>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</si>
  <si>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</si>
  <si>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</si>
  <si>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</si>
  <si>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</si>
  <si>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</si>
  <si>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</si>
  <si>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</si>
  <si>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</si>
  <si>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</si>
  <si>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</si>
  <si>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</si>
  <si>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</si>
  <si>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</si>
  <si>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</si>
  <si>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</si>
  <si>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</si>
  <si>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</si>
  <si>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</si>
  <si>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</si>
  <si>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</si>
  <si>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</si>
  <si>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</si>
  <si>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</si>
  <si>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</si>
  <si>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</si>
  <si>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</si>
  <si>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</si>
  <si>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</si>
  <si>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</si>
  <si>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</si>
  <si>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</si>
  <si>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</si>
  <si>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</si>
  <si>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</si>
  <si>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</si>
  <si>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</si>
  <si>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</si>
  <si>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</si>
  <si>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</si>
  <si>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</si>
  <si>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</si>
  <si>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</si>
  <si>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</si>
  <si>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</si>
  <si>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</si>
  <si>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</si>
  <si>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</si>
  <si>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</si>
  <si>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</si>
  <si>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</si>
  <si>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</si>
  <si>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</si>
  <si>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</si>
  <si>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</si>
  <si>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</si>
  <si>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</si>
  <si>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</si>
  <si>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</si>
  <si>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</si>
  <si>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</si>
  <si>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</si>
  <si>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</si>
  <si>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</si>
  <si>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</si>
  <si>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</si>
  <si>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</si>
  <si>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</si>
  <si>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</si>
  <si>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</si>
  <si>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</si>
  <si>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</si>
  <si>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</si>
  <si>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</si>
  <si>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</si>
  <si>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</si>
  <si>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</si>
  <si>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</si>
  <si>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</si>
  <si>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</si>
  <si>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</si>
  <si>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</si>
  <si>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</si>
  <si>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</si>
  <si>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</si>
  <si>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</si>
  <si>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</si>
  <si>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</si>
  <si>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</si>
  <si>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</si>
  <si>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</si>
  <si>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</si>
  <si>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</si>
  <si>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</si>
  <si>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</si>
  <si>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</si>
  <si>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</si>
  <si>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</si>
  <si>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</si>
  <si>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</si>
  <si>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</si>
  <si>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</si>
  <si>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</si>
  <si>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</si>
  <si>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</si>
  <si>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</si>
  <si>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</si>
  <si>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</si>
  <si>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</si>
  <si>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</si>
  <si>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</si>
  <si>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</si>
  <si>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</si>
  <si>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</si>
  <si>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</si>
  <si>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</si>
  <si>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</si>
  <si>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</si>
  <si>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</si>
  <si>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</si>
  <si>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</si>
  <si>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</si>
  <si>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</si>
  <si>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</si>
  <si>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</si>
  <si>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</si>
  <si>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</si>
  <si>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</si>
  <si>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</si>
  <si>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</si>
  <si>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</si>
  <si>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</si>
  <si>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</si>
  <si>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</si>
  <si>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</si>
  <si>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</si>
  <si>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</si>
  <si>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</si>
  <si>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</si>
  <si>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</si>
  <si>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</si>
  <si>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</si>
  <si>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</si>
  <si>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</si>
  <si>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</si>
  <si>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</si>
  <si>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</si>
  <si>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</si>
  <si>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</si>
  <si>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</si>
  <si>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</si>
  <si>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</si>
  <si>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</si>
  <si>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</si>
  <si>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</si>
  <si>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</si>
  <si>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</si>
  <si>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</si>
  <si>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</si>
  <si>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</si>
  <si>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</si>
  <si>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</si>
  <si>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</si>
  <si>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</si>
  <si>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</si>
  <si>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</si>
  <si>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</si>
  <si>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</si>
  <si>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</si>
  <si>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</si>
  <si>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</si>
  <si>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</si>
  <si>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</si>
  <si>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</si>
  <si>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</si>
  <si>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</si>
  <si>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</si>
  <si>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</si>
  <si>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</si>
  <si>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</si>
  <si>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</si>
  <si>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</si>
  <si>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</si>
  <si>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</si>
  <si>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</si>
  <si>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</si>
  <si>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</si>
  <si>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</si>
  <si>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</si>
  <si>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</si>
  <si>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</si>
  <si>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</si>
  <si>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</si>
  <si>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</si>
  <si>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</si>
  <si>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</si>
  <si>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</si>
  <si>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</si>
  <si>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</si>
  <si>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</si>
  <si>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</si>
  <si>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</si>
  <si>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</si>
  <si>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</si>
  <si>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</si>
  <si>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</si>
  <si>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</si>
  <si>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</si>
  <si>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</si>
  <si>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</si>
  <si>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</si>
  <si>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</si>
  <si>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</si>
  <si>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</si>
  <si>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</si>
  <si>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</si>
  <si>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</si>
  <si>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</si>
  <si>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</si>
  <si>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</si>
  <si>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</si>
  <si>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</si>
  <si>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</si>
  <si>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</si>
  <si>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</si>
  <si>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</si>
  <si>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</si>
  <si>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</si>
  <si>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</si>
  <si>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</si>
  <si>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</si>
  <si>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</si>
  <si>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</si>
  <si>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</si>
  <si>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</si>
  <si>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</si>
  <si>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</si>
  <si>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</si>
  <si>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</si>
  <si>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</si>
  <si>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</si>
  <si>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</si>
  <si>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</si>
  <si>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</si>
  <si>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</si>
  <si>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</si>
  <si>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</si>
  <si>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</si>
  <si>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</si>
  <si>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</si>
  <si>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</si>
  <si>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</si>
  <si>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</si>
  <si>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</si>
  <si>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</si>
  <si>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</si>
  <si>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</si>
  <si>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</si>
  <si>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</si>
  <si>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</si>
  <si>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</si>
  <si>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</si>
  <si>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</si>
  <si>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</si>
  <si>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</si>
  <si>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</si>
  <si>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</si>
  <si>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</si>
  <si>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</si>
  <si>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</si>
  <si>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</si>
  <si>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</si>
  <si>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</si>
  <si>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</si>
  <si>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</si>
  <si>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</si>
  <si>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</si>
  <si>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</si>
  <si>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</si>
  <si>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</si>
  <si>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</si>
  <si>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</si>
  <si>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</si>
  <si>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</si>
  <si>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</si>
  <si>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</si>
  <si>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</si>
  <si>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</si>
  <si>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</si>
  <si>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</si>
  <si>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</si>
  <si>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</si>
  <si>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</si>
  <si>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</si>
  <si>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</si>
  <si>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</si>
  <si>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</si>
  <si>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</si>
  <si>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</si>
  <si>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</si>
  <si>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</si>
  <si>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</si>
  <si>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</si>
  <si>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</si>
  <si>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</si>
  <si>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</si>
  <si>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</si>
  <si>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</si>
  <si>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</si>
  <si>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</si>
  <si>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</si>
  <si>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</si>
  <si>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</si>
  <si>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</si>
  <si>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</si>
  <si>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</si>
  <si>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</si>
  <si>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</si>
  <si>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</si>
  <si>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</si>
  <si>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</si>
  <si>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</si>
  <si>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</si>
  <si>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</si>
  <si>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</si>
  <si>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</si>
  <si>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</si>
  <si>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</si>
  <si>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</si>
  <si>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</si>
  <si>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</si>
  <si>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</si>
  <si>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</si>
  <si>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</si>
  <si>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</si>
  <si>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</si>
  <si>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</si>
  <si>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</si>
  <si>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</si>
  <si>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</si>
  <si>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</si>
  <si>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</si>
  <si>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</si>
  <si>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</si>
  <si>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</si>
  <si>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</si>
  <si>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</si>
  <si>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</si>
  <si>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</si>
  <si>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</si>
  <si>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</si>
  <si>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</si>
  <si>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</si>
  <si>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</si>
  <si>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</si>
  <si>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</si>
  <si>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</si>
  <si>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</si>
  <si>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</si>
  <si>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</si>
  <si>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</si>
  <si>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</si>
  <si>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</si>
  <si>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</si>
  <si>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</si>
  <si>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</si>
  <si>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</si>
  <si>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</si>
  <si>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</si>
  <si>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</si>
  <si>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</si>
  <si>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</si>
  <si>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</si>
  <si>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</si>
  <si>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</si>
  <si>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</si>
  <si>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</si>
  <si>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</si>
  <si>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</si>
  <si>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</si>
  <si>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</si>
  <si>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</si>
  <si>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</si>
  <si>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</si>
  <si>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</si>
  <si>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</si>
  <si>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</si>
  <si>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</si>
  <si>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</si>
  <si>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</si>
  <si>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</si>
  <si>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</si>
  <si>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</si>
  <si>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</si>
  <si>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</si>
  <si>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</si>
  <si>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</si>
  <si>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</si>
  <si>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</si>
  <si>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</si>
  <si>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</si>
  <si>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</si>
  <si>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</si>
  <si>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</si>
  <si>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</si>
  <si>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</si>
  <si>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</si>
  <si>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</si>
  <si>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</si>
  <si>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</si>
  <si>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</si>
  <si>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</si>
  <si>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</si>
  <si>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</si>
  <si>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</si>
  <si>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</si>
  <si>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</si>
  <si>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</si>
  <si>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</si>
  <si>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</si>
  <si>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</si>
  <si>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</si>
  <si>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</si>
  <si>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</si>
  <si>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</si>
  <si>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</si>
  <si>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</si>
  <si>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</si>
  <si>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</si>
  <si>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</si>
  <si>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</si>
  <si>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</si>
  <si>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</si>
  <si>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</si>
  <si>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</si>
  <si>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</si>
  <si>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</si>
  <si>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</si>
  <si>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</si>
  <si>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</si>
  <si>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</si>
  <si>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</si>
  <si>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</si>
  <si>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</si>
  <si>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</si>
  <si>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</si>
  <si>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</si>
  <si>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</si>
  <si>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</si>
  <si>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</si>
  <si>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</si>
  <si>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</si>
  <si>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</si>
  <si>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</si>
  <si>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</si>
  <si>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</si>
  <si>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</si>
  <si>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</si>
  <si>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</si>
  <si>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</si>
  <si>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</si>
  <si>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</si>
  <si>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</si>
  <si>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</si>
  <si>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</si>
  <si>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</si>
  <si>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</si>
  <si>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</si>
  <si>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</si>
  <si>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</si>
  <si>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</si>
  <si>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</si>
  <si>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</si>
  <si>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</si>
  <si>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</si>
  <si>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</si>
  <si>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</si>
  <si>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</si>
  <si>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</si>
  <si>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</si>
  <si>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</si>
  <si>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</si>
  <si>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</si>
  <si>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</si>
  <si>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</si>
  <si>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</si>
  <si>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</si>
  <si>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</si>
  <si>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</si>
  <si>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</si>
  <si>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</si>
  <si>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</si>
  <si>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</si>
  <si>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</si>
  <si>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</si>
  <si>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</si>
  <si>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</si>
  <si>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</si>
  <si>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</si>
  <si>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</si>
  <si>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</si>
  <si>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</si>
  <si>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</si>
  <si>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</si>
  <si>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</si>
  <si>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</si>
  <si>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</si>
  <si>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</si>
  <si>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</si>
  <si>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</si>
  <si>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</si>
  <si>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</si>
  <si>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</si>
  <si>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</si>
  <si>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</si>
  <si>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</si>
  <si>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</si>
  <si>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</si>
  <si>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</si>
  <si>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</si>
  <si>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</si>
  <si>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</si>
  <si>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</si>
  <si>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</si>
  <si>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</si>
  <si>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</si>
  <si>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</si>
  <si>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</si>
  <si>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</si>
  <si>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</si>
  <si>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</si>
  <si>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</si>
  <si>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</si>
  <si>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</si>
  <si>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</si>
  <si>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</si>
  <si>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</si>
  <si>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</si>
  <si>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</si>
  <si>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</si>
  <si>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</si>
  <si>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</si>
  <si>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</si>
  <si>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</si>
  <si>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</si>
  <si>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</si>
  <si>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</si>
  <si>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</si>
  <si>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</si>
  <si>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</si>
  <si>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</si>
  <si>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</si>
  <si>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</si>
  <si>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</si>
  <si>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</si>
  <si>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</si>
  <si>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</si>
  <si>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</si>
  <si>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</si>
  <si>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</si>
  <si>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</si>
  <si>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</si>
  <si>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</si>
  <si>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</si>
  <si>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</si>
  <si>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</si>
  <si>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</si>
  <si>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</si>
  <si>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</si>
  <si>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</si>
  <si>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</si>
  <si>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</si>
  <si>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</si>
  <si>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</si>
  <si>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</si>
  <si>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</si>
  <si>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</si>
  <si>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</si>
  <si>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</si>
  <si>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</si>
  <si>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</si>
  <si>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</si>
  <si>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</si>
  <si>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</si>
  <si>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</si>
  <si>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</si>
  <si>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</si>
  <si>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</si>
  <si>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</si>
  <si>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</si>
  <si>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</si>
  <si>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</si>
  <si>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</si>
  <si>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</si>
  <si>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</si>
  <si>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</si>
  <si>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</si>
  <si>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</si>
  <si>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</si>
  <si>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</si>
  <si>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</si>
  <si>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</si>
  <si>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</si>
  <si>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</si>
  <si>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</si>
  <si>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</si>
  <si>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</si>
  <si>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</si>
  <si>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</si>
  <si>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</si>
  <si>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</si>
  <si>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</si>
  <si>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</si>
  <si>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</si>
  <si>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</si>
  <si>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</si>
  <si>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</si>
  <si>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</si>
  <si>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</si>
  <si>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</si>
  <si>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</si>
  <si>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</si>
  <si>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</si>
  <si>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</si>
  <si>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</si>
  <si>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</si>
  <si>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</si>
  <si>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</si>
  <si>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</si>
  <si>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</si>
  <si>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</si>
  <si>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</si>
  <si>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</si>
  <si>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</si>
  <si>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</si>
  <si>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</si>
  <si>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</si>
  <si>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</si>
  <si>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</si>
  <si>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</si>
  <si>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</si>
  <si>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</si>
  <si>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</si>
  <si>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</si>
  <si>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</si>
  <si>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</si>
  <si>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</si>
  <si>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</si>
  <si>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</si>
  <si>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</si>
  <si>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</si>
  <si>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</si>
  <si>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</si>
  <si>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</si>
  <si>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</si>
  <si>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</si>
  <si>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</si>
  <si>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</si>
  <si>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</si>
  <si>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</si>
  <si>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</si>
  <si>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</si>
  <si>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</si>
  <si>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</si>
  <si>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</si>
  <si>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</si>
  <si>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</si>
  <si>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</si>
  <si>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</si>
  <si>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</si>
  <si>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</si>
  <si>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</si>
  <si>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</si>
  <si>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</si>
  <si>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</si>
  <si>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</si>
  <si>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</si>
  <si>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</si>
  <si>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</si>
  <si>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</si>
  <si>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</si>
  <si>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</si>
  <si>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</si>
  <si>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</si>
  <si>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</si>
  <si>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</si>
  <si>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</si>
  <si>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Total_Amount</t>
  </si>
  <si>
    <t>Sum of Duration</t>
  </si>
  <si>
    <t>Average of Satisfaction Rating</t>
  </si>
  <si>
    <t>5*cells</t>
  </si>
  <si>
    <t>Column Labels</t>
  </si>
  <si>
    <t>Grand Total</t>
  </si>
  <si>
    <t>Jan</t>
  </si>
  <si>
    <t>Feb</t>
  </si>
  <si>
    <t>Mar</t>
  </si>
  <si>
    <t>Apr</t>
  </si>
  <si>
    <t>May</t>
  </si>
  <si>
    <t>Jun</t>
  </si>
  <si>
    <t>Jul</t>
  </si>
  <si>
    <t>Aug</t>
  </si>
  <si>
    <t>Sep</t>
  </si>
  <si>
    <t>Oct</t>
  </si>
  <si>
    <t>Nov</t>
  </si>
  <si>
    <t>Dec</t>
  </si>
  <si>
    <t>Row Labels</t>
  </si>
  <si>
    <t>Call Count2</t>
  </si>
  <si>
    <t>Friday</t>
  </si>
  <si>
    <t>Monday</t>
  </si>
  <si>
    <t>Saturday</t>
  </si>
  <si>
    <t>Sunday</t>
  </si>
  <si>
    <t>Thursday</t>
  </si>
  <si>
    <t>Tuesday</t>
  </si>
  <si>
    <t>Wednesday</t>
  </si>
  <si>
    <t>Total</t>
  </si>
  <si>
    <t>for graph</t>
  </si>
  <si>
    <t>Rep</t>
  </si>
  <si>
    <t>Calls</t>
  </si>
  <si>
    <t>Amount</t>
  </si>
  <si>
    <t>Sells Calls</t>
  </si>
  <si>
    <t>Sel. Amount</t>
  </si>
  <si>
    <t xml:space="preserve">Selected Rep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</si>
</sst>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0;\(\$#,##0\);\$#,##0"/>
    <numFmt numFmtId="167" formatCode="0.0"/>
    <numFmt numFmtId="169" formatCode="&quot;$&quot;#,###.0,&quot;k&quot;"/>
  </numFmts>
  <fonts count="4" x14ac:knownFonts="1">
    <font>
      <sz val="11"/>
      <color theme="1"/>
      <name val="Tw Cen MT"/>
      <family val="2"/>
      <scheme val="minor"/>
    </font>
    <font>
      <b/>
      <sz val="11"/>
      <color theme="1"/>
      <name val="Tw Cen MT"/>
      <family val="2"/>
      <scheme val="minor"/>
    </font>
    <font>
      <sz val="8"/>
      <name val="Tw Cen MT"/>
      <family val="2"/>
      <scheme val="minor"/>
    </font>
    <font>
      <sz val="18"/>
      <color theme="1"/>
      <name val="Aptos ExtraBold"/>
      <family val="2"/>
    </font>
  </fonts>
  <fills count="6">
    <fill>
      <patternFill patternType="none"/>
    </fill>
    <fill>
      <patternFill patternType="gray125"/>
    </fill>
    <fill>
      <patternFill patternType="solid">
        <fgColor theme="7"/>
        <bgColor indexed="64"/>
      </patternFill>
    </fill>
    <fill>
      <patternFill patternType="solid">
        <fgColor theme="0" tint="-0.249977111117893"/>
        <bgColor indexed="64"/>
      </patternFill>
    </fill>
    <fill>
      <patternFill patternType="solid">
        <fgColor theme="0"/>
        <bgColor indexed="64"/>
      </patternFill>
    </fill>
    <fill>
      <patternFill patternType="solid">
        <fgColor theme="8"/>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style="thin">
        <color indexed="64"/>
      </top>
      <bottom/>
      <diagonal/>
    </border>
    <border>
      <left/>
      <right style="thin">
        <color theme="0" tint="-0.34998626667073579"/>
      </right>
      <top style="thin">
        <color indexed="64"/>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s>
  <cellStyleXfs count="1">
    <xf numFmtId="0" fontId="0" fillId="0" borderId="0"/>
  </cellStyleXfs>
  <cellXfs count="44">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0" fontId="0" fillId="0" borderId="0" xfId="0" applyNumberFormat="1"/>
    <xf numFmtId="3" fontId="0" fillId="0" borderId="0" xfId="0" applyNumberFormat="1"/>
    <xf numFmtId="165" fontId="0" fillId="0" borderId="0" xfId="0" applyNumberFormat="1"/>
    <xf numFmtId="1" fontId="0" fillId="0" borderId="0" xfId="0" applyNumberFormat="1"/>
    <xf numFmtId="167" fontId="0" fillId="0" borderId="0" xfId="0" applyNumberFormat="1"/>
    <xf numFmtId="0" fontId="0" fillId="0" borderId="0" xfId="0" pivotButton="1"/>
    <xf numFmtId="0" fontId="0" fillId="0" borderId="0" xfId="0" applyAlignment="1">
      <alignment horizontal="left"/>
    </xf>
    <xf numFmtId="169" fontId="0" fillId="0" borderId="0" xfId="0" applyNumberFormat="1"/>
    <xf numFmtId="0" fontId="0" fillId="0" borderId="0" xfId="0" applyAlignment="1">
      <alignment horizontal="left" indent="1"/>
    </xf>
    <xf numFmtId="0" fontId="0" fillId="4" borderId="11" xfId="0" applyFill="1" applyBorder="1"/>
    <xf numFmtId="0" fontId="0" fillId="4" borderId="12" xfId="0" applyFill="1" applyBorder="1"/>
    <xf numFmtId="0" fontId="0" fillId="4" borderId="13" xfId="0" applyFill="1" applyBorder="1"/>
    <xf numFmtId="0" fontId="0" fillId="4" borderId="10" xfId="0" applyFill="1" applyBorder="1"/>
    <xf numFmtId="0" fontId="0" fillId="4" borderId="15" xfId="0" applyFill="1" applyBorder="1"/>
    <xf numFmtId="0" fontId="0" fillId="4" borderId="16" xfId="0" applyFill="1" applyBorder="1"/>
    <xf numFmtId="0" fontId="0" fillId="4" borderId="0" xfId="0" applyFill="1" applyBorder="1"/>
    <xf numFmtId="0" fontId="0" fillId="4" borderId="17" xfId="0" applyFill="1" applyBorder="1"/>
    <xf numFmtId="0" fontId="0" fillId="4" borderId="18" xfId="0" applyFill="1" applyBorder="1"/>
    <xf numFmtId="0" fontId="0" fillId="4" borderId="19" xfId="0" applyFill="1" applyBorder="1"/>
    <xf numFmtId="0" fontId="0" fillId="4" borderId="20" xfId="0" applyFill="1" applyBorder="1"/>
    <xf numFmtId="0" fontId="1" fillId="4" borderId="14" xfId="0" applyFont="1" applyFill="1" applyBorder="1"/>
    <xf numFmtId="0" fontId="1" fillId="4" borderId="16" xfId="0" applyFont="1" applyFill="1" applyBorder="1"/>
    <xf numFmtId="0" fontId="0" fillId="5" borderId="0" xfId="0" applyFill="1" applyAlignment="1">
      <alignment horizontal="left"/>
    </xf>
  </cellXfs>
  <cellStyles count="1">
    <cellStyle name="Normal" xfId="0" builtinId="0"/>
  </cellStyles>
  <dxfs count="19">
    <dxf>
      <fill>
        <patternFill patternType="solid">
          <bgColor theme="8"/>
        </patternFill>
      </fill>
    </dxf>
    <dxf>
      <numFmt numFmtId="167" formatCode="0.0"/>
    </dxf>
    <dxf>
      <fill>
        <patternFill>
          <bgColor theme="8" tint="0.39994506668294322"/>
        </patternFill>
      </fill>
      <border>
        <left style="thin">
          <color auto="1"/>
        </left>
        <right style="thin">
          <color auto="1"/>
        </right>
        <top style="thin">
          <color auto="1"/>
        </top>
        <bottom style="thin">
          <color auto="1"/>
        </bottom>
        <vertical/>
        <horizontal/>
      </border>
    </dxf>
    <dxf>
      <numFmt numFmtId="167" formatCode="0.0"/>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Tw Cen MT"/>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5" Type="http://schemas.openxmlformats.org/officeDocument/2006/relationships/pivotCacheDefinition" Target="pivotCache/pivotCacheDefinition2.xml"/><Relationship Id="rId15" Type="http://schemas.openxmlformats.org/officeDocument/2006/relationships/theme" Target="theme/theme1.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 Id="rId22" Type="http://schemas.microsoft.com/office/2022/10/relationships/richValueRel" Target="richData/richValueRel.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 - Copy.xlsx]Pivots!PivotTable3</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rgbClr val="FF0000"/>
              </a:gs>
              <a:gs pos="100000">
                <a:schemeClr val="accent6">
                  <a:lumMod val="75000"/>
                  <a:alpha val="59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6"/>
            </a:solidFill>
            <a:round/>
          </a:ln>
          <a:effectLst/>
        </c:spPr>
        <c:marker>
          <c:symbol val="circle"/>
          <c:size val="5"/>
          <c:spPr>
            <a:solidFill>
              <a:schemeClr val="bg1">
                <a:lumMod val="85000"/>
              </a:schemeClr>
            </a:solidFill>
            <a:ln w="1905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Pivots!$C$12</c:f>
              <c:strCache>
                <c:ptCount val="1"/>
                <c:pt idx="0">
                  <c:v>Call Count2</c:v>
                </c:pt>
              </c:strCache>
            </c:strRef>
          </c:tx>
          <c:spPr>
            <a:gradFill>
              <a:gsLst>
                <a:gs pos="0">
                  <a:srgbClr val="FF0000"/>
                </a:gs>
                <a:gs pos="100000">
                  <a:schemeClr val="accent6">
                    <a:lumMod val="75000"/>
                    <a:alpha val="59000"/>
                  </a:schemeClr>
                </a:gs>
              </a:gsLst>
              <a:lin ang="5400000" scaled="1"/>
            </a:gradFill>
            <a:ln>
              <a:noFill/>
            </a:ln>
            <a:effectLst/>
          </c:spPr>
          <c:cat>
            <c:strRef>
              <c:f>Pivots!$A$13:$A$25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Pivots!$C$13:$C$25</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DF34-41D8-B140-6AEE05D10DCF}"/>
            </c:ext>
          </c:extLst>
        </c:ser>
        <c:dLbls>
          <c:showLegendKey val="0"/>
          <c:showVal val="0"/>
          <c:showCatName val="0"/>
          <c:showSerName val="0"/>
          <c:showPercent val="0"/>
          <c:showBubbleSize val="0"/>
        </c:dLbls>
        <c:axId val="934186383"/>
        <c:axId val="934186863"/>
      </c:areaChart>
      <c:lineChart>
        <c:grouping val="standard"/>
        <c:varyColors val="0"/>
        <c:ser>
          <c:idx val="0"/>
          <c:order val="0"/>
          <c:tx>
            <c:strRef>
              <c:f>Pivots!$B$12</c:f>
              <c:strCache>
                <c:ptCount val="1"/>
                <c:pt idx="0">
                  <c:v>Call Count</c:v>
                </c:pt>
              </c:strCache>
            </c:strRef>
          </c:tx>
          <c:spPr>
            <a:ln w="34925" cap="rnd">
              <a:solidFill>
                <a:schemeClr val="accent6"/>
              </a:solidFill>
              <a:round/>
            </a:ln>
            <a:effectLst/>
          </c:spPr>
          <c:marker>
            <c:symbol val="circle"/>
            <c:size val="5"/>
            <c:spPr>
              <a:solidFill>
                <a:schemeClr val="bg1">
                  <a:lumMod val="85000"/>
                </a:schemeClr>
              </a:solidFill>
              <a:ln w="19050">
                <a:solidFill>
                  <a:schemeClr val="tx1"/>
                </a:solidFill>
              </a:ln>
              <a:effectLst/>
            </c:spPr>
          </c:marker>
          <c:cat>
            <c:strRef>
              <c:f>Pivots!$A$13:$A$25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Pivots!$B$13:$B$25</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DF34-41D8-B140-6AEE05D10DCF}"/>
            </c:ext>
          </c:extLst>
        </c:ser>
        <c:dLbls>
          <c:showLegendKey val="0"/>
          <c:showVal val="0"/>
          <c:showCatName val="0"/>
          <c:showSerName val="0"/>
          <c:showPercent val="0"/>
          <c:showBubbleSize val="0"/>
        </c:dLbls>
        <c:marker val="1"/>
        <c:smooth val="0"/>
        <c:axId val="934186383"/>
        <c:axId val="934186863"/>
      </c:lineChart>
      <c:catAx>
        <c:axId val="934186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186863"/>
        <c:crosses val="autoZero"/>
        <c:auto val="1"/>
        <c:lblAlgn val="ctr"/>
        <c:lblOffset val="100"/>
        <c:noMultiLvlLbl val="0"/>
      </c:catAx>
      <c:valAx>
        <c:axId val="9341868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186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pct5">
      <a:fgClr>
        <a:schemeClr val="bg1">
          <a:lumMod val="85000"/>
        </a:schemeClr>
      </a:fgClr>
      <a:bgClr>
        <a:schemeClr val="bg1"/>
      </a:bgClr>
    </a:patt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 - Copy.xlsx]Pivots!PivotTable4</c:name>
    <c:fmtId val="2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solidFill>
              <a:schemeClr val="lt1"/>
            </a:solidFill>
            <a:ln w="1270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Pivots!$F$12</c:f>
              <c:strCache>
                <c:ptCount val="1"/>
                <c:pt idx="0">
                  <c:v>Total</c:v>
                </c:pt>
              </c:strCache>
            </c:strRef>
          </c:tx>
          <c:spPr>
            <a:solidFill>
              <a:schemeClr val="accent5"/>
            </a:solidFill>
            <a:ln>
              <a:noFill/>
            </a:ln>
            <a:effectLst/>
          </c:spPr>
          <c:invertIfNegative val="0"/>
          <c:dLbls>
            <c:spPr>
              <a:solidFill>
                <a:schemeClr val="lt1"/>
              </a:solidFill>
              <a:ln w="1270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Pivots!$E$13:$E$20</c:f>
              <c:strCache>
                <c:ptCount val="7"/>
                <c:pt idx="0">
                  <c:v>Sunday</c:v>
                </c:pt>
                <c:pt idx="1">
                  <c:v>Monday</c:v>
                </c:pt>
                <c:pt idx="2">
                  <c:v>Tuesday</c:v>
                </c:pt>
                <c:pt idx="3">
                  <c:v>Wednesday</c:v>
                </c:pt>
                <c:pt idx="4">
                  <c:v>Thursday</c:v>
                </c:pt>
                <c:pt idx="5">
                  <c:v>Friday</c:v>
                </c:pt>
                <c:pt idx="6">
                  <c:v>Saturday</c:v>
                </c:pt>
              </c:strCache>
            </c:strRef>
          </c:cat>
          <c:val>
            <c:numRef>
              <c:f>Pivots!$F$13:$F$20</c:f>
              <c:numCache>
                <c:formatCode>#,##0</c:formatCode>
                <c:ptCount val="7"/>
                <c:pt idx="0">
                  <c:v>27</c:v>
                </c:pt>
                <c:pt idx="1">
                  <c:v>22</c:v>
                </c:pt>
                <c:pt idx="2">
                  <c:v>27</c:v>
                </c:pt>
                <c:pt idx="3">
                  <c:v>27</c:v>
                </c:pt>
                <c:pt idx="4">
                  <c:v>27</c:v>
                </c:pt>
                <c:pt idx="5">
                  <c:v>32</c:v>
                </c:pt>
                <c:pt idx="6">
                  <c:v>38</c:v>
                </c:pt>
              </c:numCache>
            </c:numRef>
          </c:val>
          <c:extLst>
            <c:ext xmlns:c16="http://schemas.microsoft.com/office/drawing/2014/chart" uri="{C3380CC4-5D6E-409C-BE32-E72D297353CC}">
              <c16:uniqueId val="{00000000-E60D-48CA-A52A-77B0A767BA53}"/>
            </c:ext>
          </c:extLst>
        </c:ser>
        <c:dLbls>
          <c:dLblPos val="ctr"/>
          <c:showLegendKey val="0"/>
          <c:showVal val="1"/>
          <c:showCatName val="0"/>
          <c:showSerName val="0"/>
          <c:showPercent val="0"/>
          <c:showBubbleSize val="0"/>
        </c:dLbls>
        <c:gapWidth val="28"/>
        <c:overlap val="4"/>
        <c:axId val="241876159"/>
        <c:axId val="241884319"/>
      </c:barChart>
      <c:catAx>
        <c:axId val="24187615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884319"/>
        <c:crosses val="autoZero"/>
        <c:auto val="1"/>
        <c:lblAlgn val="ctr"/>
        <c:lblOffset val="100"/>
        <c:noMultiLvlLbl val="0"/>
      </c:catAx>
      <c:valAx>
        <c:axId val="241884319"/>
        <c:scaling>
          <c:orientation val="minMax"/>
        </c:scaling>
        <c:delete val="1"/>
        <c:axPos val="t"/>
        <c:numFmt formatCode="#,##0" sourceLinked="1"/>
        <c:majorTickMark val="none"/>
        <c:minorTickMark val="none"/>
        <c:tickLblPos val="nextTo"/>
        <c:crossAx val="241876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 - Copy.xlsx]Pivots!PivotTable7</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5"/>
                </a:solidFill>
              </a:rPr>
              <a:t>Female</a:t>
            </a:r>
            <a:r>
              <a:rPr lang="en-US" baseline="0"/>
              <a:t> vs </a:t>
            </a:r>
            <a:r>
              <a:rPr lang="en-US" baseline="0">
                <a:solidFill>
                  <a:schemeClr val="bg2">
                    <a:lumMod val="50000"/>
                  </a:schemeClr>
                </a:solidFill>
              </a:rPr>
              <a:t>Female</a:t>
            </a:r>
            <a:r>
              <a:rPr lang="en-US" baseline="0"/>
              <a:t> Callers</a:t>
            </a:r>
            <a:r>
              <a:rPr lang="en-US"/>
              <a:t> </a:t>
            </a:r>
          </a:p>
        </c:rich>
      </c:tx>
      <c:layout>
        <c:manualLayout>
          <c:xMode val="edge"/>
          <c:yMode val="edge"/>
          <c:x val="0.26665096769445873"/>
          <c:y val="3.305004721435316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bg2">
              <a:lumMod val="50000"/>
            </a:schemeClr>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Pivots!$C$27:$C$28</c:f>
              <c:strCache>
                <c:ptCount val="1"/>
                <c:pt idx="0">
                  <c:v>Female</c:v>
                </c:pt>
              </c:strCache>
            </c:strRef>
          </c:tx>
          <c:spPr>
            <a:solidFill>
              <a:schemeClr val="accent5"/>
            </a:solidFill>
            <a:ln>
              <a:noFill/>
            </a:ln>
            <a:effectLst/>
          </c:spPr>
          <c:invertIfNegative val="0"/>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Pivots!$B$29:$B$31</c:f>
              <c:strCache>
                <c:ptCount val="3"/>
                <c:pt idx="0">
                  <c:v>Cincinnati</c:v>
                </c:pt>
                <c:pt idx="1">
                  <c:v>Cleveland</c:v>
                </c:pt>
                <c:pt idx="2">
                  <c:v>Columbus</c:v>
                </c:pt>
              </c:strCache>
            </c:strRef>
          </c:cat>
          <c:val>
            <c:numRef>
              <c:f>Pivots!$C$29:$C$31</c:f>
              <c:numCache>
                <c:formatCode>#,##0</c:formatCode>
                <c:ptCount val="3"/>
                <c:pt idx="0">
                  <c:v>35</c:v>
                </c:pt>
                <c:pt idx="1">
                  <c:v>61</c:v>
                </c:pt>
                <c:pt idx="2">
                  <c:v>21</c:v>
                </c:pt>
              </c:numCache>
            </c:numRef>
          </c:val>
          <c:extLst>
            <c:ext xmlns:c16="http://schemas.microsoft.com/office/drawing/2014/chart" uri="{C3380CC4-5D6E-409C-BE32-E72D297353CC}">
              <c16:uniqueId val="{00000000-3E0D-46E8-8615-20476BEE463C}"/>
            </c:ext>
          </c:extLst>
        </c:ser>
        <c:ser>
          <c:idx val="1"/>
          <c:order val="1"/>
          <c:tx>
            <c:strRef>
              <c:f>Pivots!$D$27:$D$28</c:f>
              <c:strCache>
                <c:ptCount val="1"/>
                <c:pt idx="0">
                  <c:v>Male</c:v>
                </c:pt>
              </c:strCache>
            </c:strRef>
          </c:tx>
          <c:spPr>
            <a:solidFill>
              <a:schemeClr val="bg2">
                <a:lumMod val="50000"/>
              </a:schemeClr>
            </a:solidFill>
            <a:ln>
              <a:noFill/>
            </a:ln>
            <a:effectLst/>
          </c:spPr>
          <c:invertIfNegative val="0"/>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Pivots!$B$29:$B$31</c:f>
              <c:strCache>
                <c:ptCount val="3"/>
                <c:pt idx="0">
                  <c:v>Cincinnati</c:v>
                </c:pt>
                <c:pt idx="1">
                  <c:v>Cleveland</c:v>
                </c:pt>
                <c:pt idx="2">
                  <c:v>Columbus</c:v>
                </c:pt>
              </c:strCache>
            </c:strRef>
          </c:cat>
          <c:val>
            <c:numRef>
              <c:f>Pivots!$D$29:$D$31</c:f>
              <c:numCache>
                <c:formatCode>#,##0</c:formatCode>
                <c:ptCount val="3"/>
                <c:pt idx="0">
                  <c:v>25</c:v>
                </c:pt>
                <c:pt idx="1">
                  <c:v>18</c:v>
                </c:pt>
                <c:pt idx="2">
                  <c:v>40</c:v>
                </c:pt>
              </c:numCache>
            </c:numRef>
          </c:val>
          <c:extLst>
            <c:ext xmlns:c16="http://schemas.microsoft.com/office/drawing/2014/chart" uri="{C3380CC4-5D6E-409C-BE32-E72D297353CC}">
              <c16:uniqueId val="{00000001-3E0D-46E8-8615-20476BEE463C}"/>
            </c:ext>
          </c:extLst>
        </c:ser>
        <c:dLbls>
          <c:showLegendKey val="0"/>
          <c:showVal val="0"/>
          <c:showCatName val="0"/>
          <c:showSerName val="0"/>
          <c:showPercent val="0"/>
          <c:showBubbleSize val="0"/>
        </c:dLbls>
        <c:gapWidth val="71"/>
        <c:overlap val="100"/>
        <c:axId val="1092737951"/>
        <c:axId val="1092738431"/>
      </c:barChart>
      <c:catAx>
        <c:axId val="1092737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738431"/>
        <c:crosses val="autoZero"/>
        <c:auto val="1"/>
        <c:lblAlgn val="ctr"/>
        <c:lblOffset val="100"/>
        <c:noMultiLvlLbl val="0"/>
      </c:catAx>
      <c:valAx>
        <c:axId val="109273843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737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 - Copy.xlsx]Pivots!PivotTable8</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Pivots!$G$27</c:f>
              <c:strCache>
                <c:ptCount val="1"/>
                <c:pt idx="0">
                  <c:v>Total</c:v>
                </c:pt>
              </c:strCache>
            </c:strRef>
          </c:tx>
          <c:spPr>
            <a:solidFill>
              <a:schemeClr val="accent6">
                <a:lumMod val="75000"/>
              </a:schemeClr>
            </a:solidFill>
            <a:ln>
              <a:noFill/>
            </a:ln>
            <a:effectLst/>
          </c:spPr>
          <c:invertIfNegative val="0"/>
          <c:cat>
            <c:strRef>
              <c:f>Pivots!$F$28:$F$31</c:f>
              <c:strCache>
                <c:ptCount val="4"/>
                <c:pt idx="0">
                  <c:v>2</c:v>
                </c:pt>
                <c:pt idx="1">
                  <c:v>3</c:v>
                </c:pt>
                <c:pt idx="2">
                  <c:v>4</c:v>
                </c:pt>
                <c:pt idx="3">
                  <c:v>5</c:v>
                </c:pt>
              </c:strCache>
            </c:strRef>
          </c:cat>
          <c:val>
            <c:numRef>
              <c:f>Pivots!$G$28:$G$31</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3099-4AFF-9463-EF3BFE7EA55F}"/>
            </c:ext>
          </c:extLst>
        </c:ser>
        <c:dLbls>
          <c:showLegendKey val="0"/>
          <c:showVal val="0"/>
          <c:showCatName val="0"/>
          <c:showSerName val="0"/>
          <c:showPercent val="0"/>
          <c:showBubbleSize val="0"/>
        </c:dLbls>
        <c:gapWidth val="150"/>
        <c:overlap val="100"/>
        <c:axId val="1221214287"/>
        <c:axId val="1221200847"/>
      </c:barChart>
      <c:catAx>
        <c:axId val="1221214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1200847"/>
        <c:crosses val="autoZero"/>
        <c:auto val="1"/>
        <c:lblAlgn val="ctr"/>
        <c:lblOffset val="100"/>
        <c:noMultiLvlLbl val="0"/>
      </c:catAx>
      <c:valAx>
        <c:axId val="12212008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1214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Pivots!$I$6:$I$10</c:f>
              <c:strCache>
                <c:ptCount val="5"/>
                <c:pt idx="0">
                  <c:v>R01</c:v>
                </c:pt>
                <c:pt idx="1">
                  <c:v>R02</c:v>
                </c:pt>
                <c:pt idx="2">
                  <c:v>R03</c:v>
                </c:pt>
                <c:pt idx="3">
                  <c:v>R04</c:v>
                </c:pt>
                <c:pt idx="4">
                  <c:v>R05</c:v>
                </c:pt>
              </c:strCache>
            </c:strRef>
          </c:cat>
          <c:val>
            <c:numRef>
              <c:f>Pivots!$J$6:$J$10</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D92D-4F51-B2D8-2DD28362AFF3}"/>
            </c:ext>
          </c:extLst>
        </c:ser>
        <c:ser>
          <c:idx val="1"/>
          <c:order val="1"/>
          <c:tx>
            <c:strRef>
              <c:f>Pivots!$L$5</c:f>
              <c:strCache>
                <c:ptCount val="1"/>
                <c:pt idx="0">
                  <c:v>Sells Calls</c:v>
                </c:pt>
              </c:strCache>
            </c:strRef>
          </c:tx>
          <c:spPr>
            <a:solidFill>
              <a:schemeClr val="accent5"/>
            </a:solidFill>
            <a:ln>
              <a:noFill/>
            </a:ln>
            <a:effectLst/>
          </c:spPr>
          <c:invertIfNegative val="0"/>
          <c:val>
            <c:numRef>
              <c:f>Pivots!$L$6:$L$10</c:f>
              <c:numCache>
                <c:formatCode>"$"#,###.0,"k"</c:formatCode>
                <c:ptCount val="5"/>
                <c:pt idx="0">
                  <c:v>#N/A</c:v>
                </c:pt>
                <c:pt idx="1">
                  <c:v>#N/A</c:v>
                </c:pt>
                <c:pt idx="2">
                  <c:v>#N/A</c:v>
                </c:pt>
                <c:pt idx="3">
                  <c:v>#N/A</c:v>
                </c:pt>
                <c:pt idx="4">
                  <c:v>200</c:v>
                </c:pt>
              </c:numCache>
            </c:numRef>
          </c:val>
          <c:extLst>
            <c:ext xmlns:c16="http://schemas.microsoft.com/office/drawing/2014/chart" uri="{C3380CC4-5D6E-409C-BE32-E72D297353CC}">
              <c16:uniqueId val="{00000001-D92D-4F51-B2D8-2DD28362AFF3}"/>
            </c:ext>
          </c:extLst>
        </c:ser>
        <c:dLbls>
          <c:showLegendKey val="0"/>
          <c:showVal val="0"/>
          <c:showCatName val="0"/>
          <c:showSerName val="0"/>
          <c:showPercent val="0"/>
          <c:showBubbleSize val="0"/>
        </c:dLbls>
        <c:gapWidth val="25"/>
        <c:overlap val="100"/>
        <c:axId val="1092773471"/>
        <c:axId val="1092757631"/>
      </c:barChart>
      <c:catAx>
        <c:axId val="1092773471"/>
        <c:scaling>
          <c:orientation val="maxMin"/>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757631"/>
        <c:crosses val="autoZero"/>
        <c:auto val="1"/>
        <c:lblAlgn val="ctr"/>
        <c:lblOffset val="100"/>
        <c:noMultiLvlLbl val="0"/>
      </c:catAx>
      <c:valAx>
        <c:axId val="1092757631"/>
        <c:scaling>
          <c:orientation val="minMax"/>
        </c:scaling>
        <c:delete val="1"/>
        <c:axPos val="t"/>
        <c:title>
          <c:tx>
            <c:rich>
              <a:bodyPr rot="0" spcFirstLastPara="1" vertOverflow="ellipsis" vert="horz" wrap="square" anchor="ctr" anchorCtr="1"/>
              <a:lstStyle/>
              <a:p>
                <a:pPr>
                  <a:defRPr sz="1600" b="1" i="0" u="none" strike="noStrike" kern="1200" baseline="0">
                    <a:solidFill>
                      <a:schemeClr val="accent5"/>
                    </a:solidFill>
                    <a:latin typeface="+mn-lt"/>
                    <a:ea typeface="+mn-ea"/>
                    <a:cs typeface="+mn-cs"/>
                  </a:defRPr>
                </a:pPr>
                <a:r>
                  <a:rPr lang="en-US" sz="1600" b="1">
                    <a:solidFill>
                      <a:schemeClr val="accent5"/>
                    </a:solidFill>
                  </a:rPr>
                  <a:t>CALLS</a:t>
                </a:r>
              </a:p>
            </c:rich>
          </c:tx>
          <c:layout>
            <c:manualLayout>
              <c:xMode val="edge"/>
              <c:yMode val="edge"/>
              <c:x val="9.1226096737907755E-2"/>
              <c:y val="3.11111111111111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accent5"/>
                  </a:solidFill>
                  <a:latin typeface="+mn-lt"/>
                  <a:ea typeface="+mn-ea"/>
                  <a:cs typeface="+mn-cs"/>
                </a:defRPr>
              </a:pPr>
              <a:endParaRPr lang="en-US"/>
            </a:p>
          </c:txPr>
        </c:title>
        <c:numFmt formatCode="#,##0" sourceLinked="1"/>
        <c:majorTickMark val="none"/>
        <c:minorTickMark val="none"/>
        <c:tickLblPos val="nextTo"/>
        <c:crossAx val="1092773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accent6"/>
                </a:solidFill>
                <a:latin typeface="+mn-lt"/>
                <a:ea typeface="+mn-ea"/>
                <a:cs typeface="+mn-cs"/>
              </a:defRPr>
            </a:pPr>
            <a:r>
              <a:rPr lang="en-US" sz="1800" b="1">
                <a:solidFill>
                  <a:schemeClr val="accent6"/>
                </a:solidFill>
              </a:rPr>
              <a:t>AMOUNT</a:t>
            </a:r>
          </a:p>
        </c:rich>
      </c:tx>
      <c:layout>
        <c:manualLayout>
          <c:xMode val="edge"/>
          <c:yMode val="edge"/>
          <c:x val="6.5110463554260423E-2"/>
          <c:y val="3.0987162461266048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accent6"/>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Pivots!$I$6:$I$10</c:f>
              <c:strCache>
                <c:ptCount val="5"/>
                <c:pt idx="0">
                  <c:v>R01</c:v>
                </c:pt>
                <c:pt idx="1">
                  <c:v>R02</c:v>
                </c:pt>
                <c:pt idx="2">
                  <c:v>R03</c:v>
                </c:pt>
                <c:pt idx="3">
                  <c:v>R04</c:v>
                </c:pt>
                <c:pt idx="4">
                  <c:v>R05</c:v>
                </c:pt>
              </c:strCache>
            </c:strRef>
          </c:cat>
          <c:val>
            <c:numRef>
              <c:f>Pivots!$K$6:$K$10</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B478-4D48-A3BD-0D640638795D}"/>
            </c:ext>
          </c:extLst>
        </c:ser>
        <c:ser>
          <c:idx val="1"/>
          <c:order val="1"/>
          <c:tx>
            <c:strRef>
              <c:f>Pivots!$M$5</c:f>
              <c:strCache>
                <c:ptCount val="1"/>
                <c:pt idx="0">
                  <c:v>Sel. Amount</c:v>
                </c:pt>
              </c:strCache>
            </c:strRef>
          </c:tx>
          <c:spPr>
            <a:solidFill>
              <a:schemeClr val="accent6"/>
            </a:solidFill>
            <a:ln>
              <a:noFill/>
            </a:ln>
            <a:effectLst/>
          </c:spPr>
          <c:invertIfNegative val="0"/>
          <c:val>
            <c:numRef>
              <c:f>Pivots!$M$6:$M$10</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1-B478-4D48-A3BD-0D640638795D}"/>
            </c:ext>
          </c:extLst>
        </c:ser>
        <c:dLbls>
          <c:showLegendKey val="0"/>
          <c:showVal val="0"/>
          <c:showCatName val="0"/>
          <c:showSerName val="0"/>
          <c:showPercent val="0"/>
          <c:showBubbleSize val="0"/>
        </c:dLbls>
        <c:gapWidth val="24"/>
        <c:overlap val="100"/>
        <c:axId val="1020247631"/>
        <c:axId val="1020251951"/>
      </c:barChart>
      <c:catAx>
        <c:axId val="1020247631"/>
        <c:scaling>
          <c:orientation val="maxMin"/>
        </c:scaling>
        <c:delete val="1"/>
        <c:axPos val="l"/>
        <c:numFmt formatCode="General" sourceLinked="1"/>
        <c:majorTickMark val="none"/>
        <c:minorTickMark val="none"/>
        <c:tickLblPos val="nextTo"/>
        <c:crossAx val="1020251951"/>
        <c:crosses val="autoZero"/>
        <c:auto val="1"/>
        <c:lblAlgn val="ctr"/>
        <c:lblOffset val="100"/>
        <c:noMultiLvlLbl val="0"/>
      </c:catAx>
      <c:valAx>
        <c:axId val="1020251951"/>
        <c:scaling>
          <c:orientation val="minMax"/>
        </c:scaling>
        <c:delete val="1"/>
        <c:axPos val="t"/>
        <c:numFmt formatCode="&quot;$&quot;#,###.0,&quot;k&quot;" sourceLinked="1"/>
        <c:majorTickMark val="none"/>
        <c:minorTickMark val="none"/>
        <c:tickLblPos val="nextTo"/>
        <c:crossAx val="1020247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1</xdr:col>
      <xdr:colOff>38100</xdr:colOff>
      <xdr:row>2</xdr:row>
      <xdr:rowOff>7620</xdr:rowOff>
    </xdr:from>
    <xdr:to>
      <xdr:col>3</xdr:col>
      <xdr:colOff>556260</xdr:colOff>
      <xdr:row>8</xdr:row>
      <xdr:rowOff>121920</xdr:rowOff>
    </xdr:to>
    <xdr:sp macro="" textlink="Pivots!A4">
      <xdr:nvSpPr>
        <xdr:cNvPr id="2" name="Rectangle 1">
          <a:extLst>
            <a:ext uri="{FF2B5EF4-FFF2-40B4-BE49-F238E27FC236}">
              <a16:creationId xmlns:a16="http://schemas.microsoft.com/office/drawing/2014/main" id="{F6231B73-FE72-4206-7EEB-7ECA8CD88BD2}"/>
            </a:ext>
          </a:extLst>
        </xdr:cNvPr>
        <xdr:cNvSpPr/>
      </xdr:nvSpPr>
      <xdr:spPr>
        <a:xfrm>
          <a:off x="708660" y="358140"/>
          <a:ext cx="1859280" cy="1165860"/>
        </a:xfrm>
        <a:prstGeom prst="rect">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0497401-3DF0-4EF3-A2BB-EC3B98A04BB7}" type="TxLink">
            <a:rPr lang="en-US" sz="2400" b="1" i="0" u="none" strike="noStrike">
              <a:solidFill>
                <a:schemeClr val="bg1"/>
              </a:solidFill>
              <a:latin typeface="+mn-lt"/>
              <a:ea typeface="STXinwei" panose="02010800040101010101" pitchFamily="2" charset="-122"/>
            </a:rPr>
            <a:pPr algn="ctr"/>
            <a:t>1,000</a:t>
          </a:fld>
          <a:endParaRPr lang="en-US" sz="2400" b="1">
            <a:solidFill>
              <a:schemeClr val="bg1"/>
            </a:solidFill>
            <a:latin typeface="+mn-lt"/>
            <a:ea typeface="STXinwei" panose="02010800040101010101" pitchFamily="2" charset="-122"/>
          </a:endParaRPr>
        </a:p>
      </xdr:txBody>
    </xdr:sp>
    <xdr:clientData/>
  </xdr:twoCellAnchor>
  <xdr:twoCellAnchor editAs="absolute">
    <xdr:from>
      <xdr:col>1</xdr:col>
      <xdr:colOff>236220</xdr:colOff>
      <xdr:row>2</xdr:row>
      <xdr:rowOff>106680</xdr:rowOff>
    </xdr:from>
    <xdr:to>
      <xdr:col>3</xdr:col>
      <xdr:colOff>320040</xdr:colOff>
      <xdr:row>4</xdr:row>
      <xdr:rowOff>60960</xdr:rowOff>
    </xdr:to>
    <xdr:sp macro="" textlink="">
      <xdr:nvSpPr>
        <xdr:cNvPr id="3" name="TextBox 2">
          <a:extLst>
            <a:ext uri="{FF2B5EF4-FFF2-40B4-BE49-F238E27FC236}">
              <a16:creationId xmlns:a16="http://schemas.microsoft.com/office/drawing/2014/main" id="{86F2E67C-BD08-7D8D-ACD6-D055A7525C2A}"/>
            </a:ext>
          </a:extLst>
        </xdr:cNvPr>
        <xdr:cNvSpPr txBox="1"/>
      </xdr:nvSpPr>
      <xdr:spPr>
        <a:xfrm>
          <a:off x="906780" y="457200"/>
          <a:ext cx="1424940" cy="30480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bg1"/>
              </a:solidFill>
            </a:rPr>
            <a:t>Calls</a:t>
          </a:r>
          <a:endParaRPr lang="en-US" sz="1100">
            <a:solidFill>
              <a:schemeClr val="bg1"/>
            </a:solidFill>
          </a:endParaRPr>
        </a:p>
      </xdr:txBody>
    </xdr:sp>
    <xdr:clientData/>
  </xdr:twoCellAnchor>
  <xdr:twoCellAnchor editAs="absolute">
    <xdr:from>
      <xdr:col>1</xdr:col>
      <xdr:colOff>114300</xdr:colOff>
      <xdr:row>2</xdr:row>
      <xdr:rowOff>83821</xdr:rowOff>
    </xdr:from>
    <xdr:to>
      <xdr:col>1</xdr:col>
      <xdr:colOff>481345</xdr:colOff>
      <xdr:row>4</xdr:row>
      <xdr:rowOff>91441</xdr:rowOff>
    </xdr:to>
    <xdr:pic>
      <xdr:nvPicPr>
        <xdr:cNvPr id="4" name="Graphic 3" descr="Receiver with solid fill">
          <a:extLst>
            <a:ext uri="{FF2B5EF4-FFF2-40B4-BE49-F238E27FC236}">
              <a16:creationId xmlns:a16="http://schemas.microsoft.com/office/drawing/2014/main" id="{1F35A637-334F-4071-A365-DFBC605E308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84860" y="434341"/>
          <a:ext cx="367045" cy="358140"/>
        </a:xfrm>
        <a:prstGeom prst="rect">
          <a:avLst/>
        </a:prstGeom>
      </xdr:spPr>
    </xdr:pic>
    <xdr:clientData/>
  </xdr:twoCellAnchor>
  <xdr:twoCellAnchor editAs="absolute">
    <xdr:from>
      <xdr:col>1</xdr:col>
      <xdr:colOff>342900</xdr:colOff>
      <xdr:row>7</xdr:row>
      <xdr:rowOff>7620</xdr:rowOff>
    </xdr:from>
    <xdr:to>
      <xdr:col>3</xdr:col>
      <xdr:colOff>320040</xdr:colOff>
      <xdr:row>8</xdr:row>
      <xdr:rowOff>121920</xdr:rowOff>
    </xdr:to>
    <xdr:sp macro="" textlink="Pivots!A9">
      <xdr:nvSpPr>
        <xdr:cNvPr id="5" name="TextBox 4">
          <a:extLst>
            <a:ext uri="{FF2B5EF4-FFF2-40B4-BE49-F238E27FC236}">
              <a16:creationId xmlns:a16="http://schemas.microsoft.com/office/drawing/2014/main" id="{EDE6C2B3-2A70-AC3C-5F06-4C7344C6EE42}"/>
            </a:ext>
          </a:extLst>
        </xdr:cNvPr>
        <xdr:cNvSpPr txBox="1"/>
      </xdr:nvSpPr>
      <xdr:spPr>
        <a:xfrm>
          <a:off x="1013460" y="1234440"/>
          <a:ext cx="1318260" cy="28956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E02D16A-C7C0-41E6-9446-9674DFA7CC45}" type="TxLink">
            <a:rPr lang="en-US" sz="1600" b="1" i="0" u="none" strike="noStrike">
              <a:solidFill>
                <a:schemeClr val="bg1"/>
              </a:solidFill>
              <a:latin typeface="Tw Cen MT"/>
            </a:rPr>
            <a:pPr algn="ctr"/>
            <a:t>200</a:t>
          </a:fld>
          <a:endParaRPr lang="en-US" sz="1600" b="1">
            <a:solidFill>
              <a:schemeClr val="bg1"/>
            </a:solidFill>
          </a:endParaRPr>
        </a:p>
      </xdr:txBody>
    </xdr:sp>
    <xdr:clientData/>
  </xdr:twoCellAnchor>
  <xdr:twoCellAnchor editAs="absolute">
    <xdr:from>
      <xdr:col>1</xdr:col>
      <xdr:colOff>0</xdr:colOff>
      <xdr:row>11</xdr:row>
      <xdr:rowOff>0</xdr:rowOff>
    </xdr:from>
    <xdr:to>
      <xdr:col>3</xdr:col>
      <xdr:colOff>518160</xdr:colOff>
      <xdr:row>17</xdr:row>
      <xdr:rowOff>114300</xdr:rowOff>
    </xdr:to>
    <xdr:sp macro="" textlink="Pivots!B4">
      <xdr:nvSpPr>
        <xdr:cNvPr id="10" name="Rectangle 9">
          <a:extLst>
            <a:ext uri="{FF2B5EF4-FFF2-40B4-BE49-F238E27FC236}">
              <a16:creationId xmlns:a16="http://schemas.microsoft.com/office/drawing/2014/main" id="{9ED34A2B-8D10-42E9-AE99-51BC1DF38E1D}"/>
            </a:ext>
          </a:extLst>
        </xdr:cNvPr>
        <xdr:cNvSpPr/>
      </xdr:nvSpPr>
      <xdr:spPr>
        <a:xfrm>
          <a:off x="670560" y="1927860"/>
          <a:ext cx="1859280" cy="1165860"/>
        </a:xfrm>
        <a:prstGeom prst="rect">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F539E47-6F51-4052-BDAB-5E349830F22F}" type="TxLink">
            <a:rPr lang="en-US" sz="2000" b="1" i="0" u="none" strike="noStrike">
              <a:solidFill>
                <a:schemeClr val="bg1"/>
              </a:solidFill>
              <a:latin typeface="+mn-lt"/>
              <a:ea typeface="STXinwei" panose="02010800040101010101" pitchFamily="2" charset="-122"/>
              <a:cs typeface="+mn-cs"/>
            </a:rPr>
            <a:pPr marL="0" indent="0" algn="ctr"/>
            <a:t>$96,623</a:t>
          </a:fld>
          <a:endParaRPr lang="en-US" sz="2000" b="1" i="0" u="none" strike="noStrike">
            <a:solidFill>
              <a:schemeClr val="bg1"/>
            </a:solidFill>
            <a:latin typeface="+mn-lt"/>
            <a:ea typeface="STXinwei" panose="02010800040101010101" pitchFamily="2" charset="-122"/>
            <a:cs typeface="+mn-cs"/>
          </a:endParaRPr>
        </a:p>
      </xdr:txBody>
    </xdr:sp>
    <xdr:clientData/>
  </xdr:twoCellAnchor>
  <xdr:twoCellAnchor editAs="absolute">
    <xdr:from>
      <xdr:col>1</xdr:col>
      <xdr:colOff>198120</xdr:colOff>
      <xdr:row>11</xdr:row>
      <xdr:rowOff>99060</xdr:rowOff>
    </xdr:from>
    <xdr:to>
      <xdr:col>3</xdr:col>
      <xdr:colOff>281940</xdr:colOff>
      <xdr:row>13</xdr:row>
      <xdr:rowOff>53340</xdr:rowOff>
    </xdr:to>
    <xdr:sp macro="" textlink="">
      <xdr:nvSpPr>
        <xdr:cNvPr id="11" name="TextBox 10">
          <a:extLst>
            <a:ext uri="{FF2B5EF4-FFF2-40B4-BE49-F238E27FC236}">
              <a16:creationId xmlns:a16="http://schemas.microsoft.com/office/drawing/2014/main" id="{01745A9D-94D0-47CE-9936-1223C503C721}"/>
            </a:ext>
          </a:extLst>
        </xdr:cNvPr>
        <xdr:cNvSpPr txBox="1"/>
      </xdr:nvSpPr>
      <xdr:spPr>
        <a:xfrm>
          <a:off x="868680" y="2026920"/>
          <a:ext cx="1424940" cy="30480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bg1"/>
              </a:solidFill>
            </a:rPr>
            <a:t>Amount</a:t>
          </a:r>
          <a:endParaRPr lang="en-US" sz="1100">
            <a:solidFill>
              <a:schemeClr val="bg1"/>
            </a:solidFill>
          </a:endParaRPr>
        </a:p>
      </xdr:txBody>
    </xdr:sp>
    <xdr:clientData/>
  </xdr:twoCellAnchor>
  <xdr:twoCellAnchor editAs="absolute">
    <xdr:from>
      <xdr:col>1</xdr:col>
      <xdr:colOff>304800</xdr:colOff>
      <xdr:row>16</xdr:row>
      <xdr:rowOff>0</xdr:rowOff>
    </xdr:from>
    <xdr:to>
      <xdr:col>3</xdr:col>
      <xdr:colOff>281940</xdr:colOff>
      <xdr:row>17</xdr:row>
      <xdr:rowOff>114300</xdr:rowOff>
    </xdr:to>
    <xdr:sp macro="" textlink="Pivots!B9">
      <xdr:nvSpPr>
        <xdr:cNvPr id="13" name="TextBox 12">
          <a:extLst>
            <a:ext uri="{FF2B5EF4-FFF2-40B4-BE49-F238E27FC236}">
              <a16:creationId xmlns:a16="http://schemas.microsoft.com/office/drawing/2014/main" id="{67DB52A6-9F38-4D24-A878-E1911B0C2ECD}"/>
            </a:ext>
          </a:extLst>
        </xdr:cNvPr>
        <xdr:cNvSpPr txBox="1"/>
      </xdr:nvSpPr>
      <xdr:spPr>
        <a:xfrm>
          <a:off x="975360" y="2804160"/>
          <a:ext cx="1318260" cy="289560"/>
        </a:xfrm>
        <a:prstGeom prst="rect">
          <a:avLst/>
        </a:prstGeom>
        <a:solidFill>
          <a:schemeClr val="accent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17F2D740-239E-4E5A-98D4-57353407D327}" type="TxLink">
            <a:rPr lang="en-US" sz="2000" b="1" i="0" u="none" strike="noStrike">
              <a:solidFill>
                <a:schemeClr val="bg1"/>
              </a:solidFill>
              <a:latin typeface="+mn-lt"/>
              <a:ea typeface="STXinwei" panose="02010800040101010101" pitchFamily="2" charset="-122"/>
              <a:cs typeface="+mn-cs"/>
            </a:rPr>
            <a:pPr marL="0" indent="0" algn="ctr"/>
            <a:t>$20,104</a:t>
          </a:fld>
          <a:endParaRPr lang="en-US" sz="2000" b="1" i="0" u="none" strike="noStrike">
            <a:solidFill>
              <a:schemeClr val="bg1"/>
            </a:solidFill>
            <a:latin typeface="+mn-lt"/>
            <a:ea typeface="STXinwei" panose="02010800040101010101" pitchFamily="2" charset="-122"/>
            <a:cs typeface="+mn-cs"/>
          </a:endParaRPr>
        </a:p>
      </xdr:txBody>
    </xdr:sp>
    <xdr:clientData/>
  </xdr:twoCellAnchor>
  <xdr:twoCellAnchor editAs="absolute">
    <xdr:from>
      <xdr:col>1</xdr:col>
      <xdr:colOff>0</xdr:colOff>
      <xdr:row>20</xdr:row>
      <xdr:rowOff>0</xdr:rowOff>
    </xdr:from>
    <xdr:to>
      <xdr:col>3</xdr:col>
      <xdr:colOff>518160</xdr:colOff>
      <xdr:row>26</xdr:row>
      <xdr:rowOff>114300</xdr:rowOff>
    </xdr:to>
    <xdr:sp macro="" textlink="Pivots!C4">
      <xdr:nvSpPr>
        <xdr:cNvPr id="14" name="Rectangle 13">
          <a:extLst>
            <a:ext uri="{FF2B5EF4-FFF2-40B4-BE49-F238E27FC236}">
              <a16:creationId xmlns:a16="http://schemas.microsoft.com/office/drawing/2014/main" id="{72F07159-A860-40AF-8262-D11F29F5DAA1}"/>
            </a:ext>
          </a:extLst>
        </xdr:cNvPr>
        <xdr:cNvSpPr/>
      </xdr:nvSpPr>
      <xdr:spPr>
        <a:xfrm>
          <a:off x="670560" y="3505200"/>
          <a:ext cx="1859280" cy="1165860"/>
        </a:xfrm>
        <a:prstGeom prst="rect">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00F3888-4860-4A1F-8173-887767B90B70}" type="TxLink">
            <a:rPr lang="en-US" sz="2000" b="1" i="0" u="none" strike="noStrike">
              <a:solidFill>
                <a:schemeClr val="bg1"/>
              </a:solidFill>
              <a:latin typeface="+mn-lt"/>
              <a:ea typeface="STXinwei" panose="02010800040101010101" pitchFamily="2" charset="-122"/>
              <a:cs typeface="+mn-cs"/>
            </a:rPr>
            <a:pPr marL="0" indent="0" algn="ctr"/>
            <a:t>89850</a:t>
          </a:fld>
          <a:endParaRPr lang="en-US" sz="2000" b="1" i="0" u="none" strike="noStrike">
            <a:solidFill>
              <a:schemeClr val="bg1"/>
            </a:solidFill>
            <a:latin typeface="+mn-lt"/>
            <a:ea typeface="STXinwei" panose="02010800040101010101" pitchFamily="2" charset="-122"/>
            <a:cs typeface="+mn-cs"/>
          </a:endParaRPr>
        </a:p>
      </xdr:txBody>
    </xdr:sp>
    <xdr:clientData/>
  </xdr:twoCellAnchor>
  <xdr:twoCellAnchor editAs="absolute">
    <xdr:from>
      <xdr:col>1</xdr:col>
      <xdr:colOff>198120</xdr:colOff>
      <xdr:row>20</xdr:row>
      <xdr:rowOff>99060</xdr:rowOff>
    </xdr:from>
    <xdr:to>
      <xdr:col>3</xdr:col>
      <xdr:colOff>281940</xdr:colOff>
      <xdr:row>22</xdr:row>
      <xdr:rowOff>53340</xdr:rowOff>
    </xdr:to>
    <xdr:sp macro="" textlink="">
      <xdr:nvSpPr>
        <xdr:cNvPr id="15" name="TextBox 14">
          <a:extLst>
            <a:ext uri="{FF2B5EF4-FFF2-40B4-BE49-F238E27FC236}">
              <a16:creationId xmlns:a16="http://schemas.microsoft.com/office/drawing/2014/main" id="{0681E869-0796-4677-B3DA-6E1E5F2F268C}"/>
            </a:ext>
          </a:extLst>
        </xdr:cNvPr>
        <xdr:cNvSpPr txBox="1"/>
      </xdr:nvSpPr>
      <xdr:spPr>
        <a:xfrm>
          <a:off x="868680" y="3604260"/>
          <a:ext cx="1424940" cy="30480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bg1"/>
              </a:solidFill>
            </a:rPr>
            <a:t>Duration</a:t>
          </a:r>
          <a:endParaRPr lang="en-US" sz="1100">
            <a:solidFill>
              <a:schemeClr val="bg1"/>
            </a:solidFill>
          </a:endParaRPr>
        </a:p>
      </xdr:txBody>
    </xdr:sp>
    <xdr:clientData/>
  </xdr:twoCellAnchor>
  <xdr:twoCellAnchor editAs="absolute">
    <xdr:from>
      <xdr:col>1</xdr:col>
      <xdr:colOff>304800</xdr:colOff>
      <xdr:row>25</xdr:row>
      <xdr:rowOff>0</xdr:rowOff>
    </xdr:from>
    <xdr:to>
      <xdr:col>3</xdr:col>
      <xdr:colOff>281940</xdr:colOff>
      <xdr:row>26</xdr:row>
      <xdr:rowOff>114300</xdr:rowOff>
    </xdr:to>
    <xdr:sp macro="" textlink="Pivots!C9">
      <xdr:nvSpPr>
        <xdr:cNvPr id="17" name="TextBox 16">
          <a:extLst>
            <a:ext uri="{FF2B5EF4-FFF2-40B4-BE49-F238E27FC236}">
              <a16:creationId xmlns:a16="http://schemas.microsoft.com/office/drawing/2014/main" id="{F3DAE789-8AAA-4767-9981-AE600EE19DF5}"/>
            </a:ext>
          </a:extLst>
        </xdr:cNvPr>
        <xdr:cNvSpPr txBox="1"/>
      </xdr:nvSpPr>
      <xdr:spPr>
        <a:xfrm>
          <a:off x="975360" y="4381500"/>
          <a:ext cx="1318260" cy="289560"/>
        </a:xfrm>
        <a:prstGeom prst="rect">
          <a:avLst/>
        </a:prstGeom>
        <a:solidFill>
          <a:schemeClr val="accent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1C97051F-AC63-436E-BC5C-77086EE33237}" type="TxLink">
            <a:rPr lang="en-US" sz="2000" b="1" i="0" u="none" strike="noStrike">
              <a:solidFill>
                <a:schemeClr val="bg1"/>
              </a:solidFill>
              <a:latin typeface="+mn-lt"/>
              <a:ea typeface="STXinwei" panose="02010800040101010101" pitchFamily="2" charset="-122"/>
              <a:cs typeface="+mn-cs"/>
            </a:rPr>
            <a:pPr marL="0" indent="0" algn="ctr"/>
            <a:t>18209</a:t>
          </a:fld>
          <a:endParaRPr lang="en-US" sz="2000" b="1" i="0" u="none" strike="noStrike">
            <a:solidFill>
              <a:schemeClr val="bg1"/>
            </a:solidFill>
            <a:latin typeface="+mn-lt"/>
            <a:ea typeface="STXinwei" panose="02010800040101010101" pitchFamily="2" charset="-122"/>
            <a:cs typeface="+mn-cs"/>
          </a:endParaRPr>
        </a:p>
      </xdr:txBody>
    </xdr:sp>
    <xdr:clientData/>
  </xdr:twoCellAnchor>
  <xdr:twoCellAnchor editAs="absolute">
    <xdr:from>
      <xdr:col>1</xdr:col>
      <xdr:colOff>0</xdr:colOff>
      <xdr:row>28</xdr:row>
      <xdr:rowOff>0</xdr:rowOff>
    </xdr:from>
    <xdr:to>
      <xdr:col>3</xdr:col>
      <xdr:colOff>518160</xdr:colOff>
      <xdr:row>34</xdr:row>
      <xdr:rowOff>114300</xdr:rowOff>
    </xdr:to>
    <xdr:sp macro="" textlink="Pivots!D4">
      <xdr:nvSpPr>
        <xdr:cNvPr id="18" name="Rectangle 17">
          <a:extLst>
            <a:ext uri="{FF2B5EF4-FFF2-40B4-BE49-F238E27FC236}">
              <a16:creationId xmlns:a16="http://schemas.microsoft.com/office/drawing/2014/main" id="{4D78A152-BE19-42BA-9844-8532A9F38C37}"/>
            </a:ext>
          </a:extLst>
        </xdr:cNvPr>
        <xdr:cNvSpPr/>
      </xdr:nvSpPr>
      <xdr:spPr>
        <a:xfrm>
          <a:off x="670560" y="4907280"/>
          <a:ext cx="1859280" cy="1165860"/>
        </a:xfrm>
        <a:prstGeom prst="rect">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EF8D9E5B-F3CC-40CB-8D3E-8F8D062B5EF6}" type="TxLink">
            <a:rPr lang="en-US" sz="2000" b="1" i="0" u="none" strike="noStrike">
              <a:solidFill>
                <a:schemeClr val="bg1"/>
              </a:solidFill>
              <a:latin typeface="+mn-lt"/>
              <a:ea typeface="STXinwei" panose="02010800040101010101" pitchFamily="2" charset="-122"/>
              <a:cs typeface="+mn-cs"/>
            </a:rPr>
            <a:pPr marL="0" indent="0" algn="ctr"/>
            <a:t>3.9</a:t>
          </a:fld>
          <a:endParaRPr lang="en-US" sz="2000" b="1" i="0" u="none" strike="noStrike">
            <a:solidFill>
              <a:schemeClr val="bg1"/>
            </a:solidFill>
            <a:latin typeface="+mn-lt"/>
            <a:ea typeface="STXinwei" panose="02010800040101010101" pitchFamily="2" charset="-122"/>
            <a:cs typeface="+mn-cs"/>
          </a:endParaRPr>
        </a:p>
      </xdr:txBody>
    </xdr:sp>
    <xdr:clientData/>
  </xdr:twoCellAnchor>
  <xdr:twoCellAnchor editAs="absolute">
    <xdr:from>
      <xdr:col>1</xdr:col>
      <xdr:colOff>198120</xdr:colOff>
      <xdr:row>28</xdr:row>
      <xdr:rowOff>99060</xdr:rowOff>
    </xdr:from>
    <xdr:to>
      <xdr:col>3</xdr:col>
      <xdr:colOff>281940</xdr:colOff>
      <xdr:row>30</xdr:row>
      <xdr:rowOff>53340</xdr:rowOff>
    </xdr:to>
    <xdr:sp macro="" textlink="">
      <xdr:nvSpPr>
        <xdr:cNvPr id="19" name="TextBox 18">
          <a:extLst>
            <a:ext uri="{FF2B5EF4-FFF2-40B4-BE49-F238E27FC236}">
              <a16:creationId xmlns:a16="http://schemas.microsoft.com/office/drawing/2014/main" id="{7C1213E5-5004-4C7F-9062-F5D35C26831C}"/>
            </a:ext>
          </a:extLst>
        </xdr:cNvPr>
        <xdr:cNvSpPr txBox="1"/>
      </xdr:nvSpPr>
      <xdr:spPr>
        <a:xfrm>
          <a:off x="868680" y="5006340"/>
          <a:ext cx="1424940" cy="30480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bg1"/>
              </a:solidFill>
            </a:rPr>
            <a:t>Ratings</a:t>
          </a:r>
          <a:endParaRPr lang="en-US" sz="1100">
            <a:solidFill>
              <a:schemeClr val="bg1"/>
            </a:solidFill>
          </a:endParaRPr>
        </a:p>
      </xdr:txBody>
    </xdr:sp>
    <xdr:clientData/>
  </xdr:twoCellAnchor>
  <xdr:twoCellAnchor editAs="absolute">
    <xdr:from>
      <xdr:col>1</xdr:col>
      <xdr:colOff>304800</xdr:colOff>
      <xdr:row>33</xdr:row>
      <xdr:rowOff>0</xdr:rowOff>
    </xdr:from>
    <xdr:to>
      <xdr:col>3</xdr:col>
      <xdr:colOff>281940</xdr:colOff>
      <xdr:row>34</xdr:row>
      <xdr:rowOff>114300</xdr:rowOff>
    </xdr:to>
    <xdr:sp macro="" textlink="Pivots!D9">
      <xdr:nvSpPr>
        <xdr:cNvPr id="21" name="TextBox 20">
          <a:extLst>
            <a:ext uri="{FF2B5EF4-FFF2-40B4-BE49-F238E27FC236}">
              <a16:creationId xmlns:a16="http://schemas.microsoft.com/office/drawing/2014/main" id="{1D096CCE-84F2-4D94-8EFC-70015218EF60}"/>
            </a:ext>
          </a:extLst>
        </xdr:cNvPr>
        <xdr:cNvSpPr txBox="1"/>
      </xdr:nvSpPr>
      <xdr:spPr>
        <a:xfrm>
          <a:off x="975360" y="5783580"/>
          <a:ext cx="1318260" cy="289560"/>
        </a:xfrm>
        <a:prstGeom prst="rect">
          <a:avLst/>
        </a:prstGeom>
        <a:solidFill>
          <a:schemeClr val="accent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54B510D0-930A-4FE9-80DC-00B6925EAD9B}" type="TxLink">
            <a:rPr lang="en-US" sz="2000" b="1" i="0" u="none" strike="noStrike">
              <a:solidFill>
                <a:schemeClr val="bg1"/>
              </a:solidFill>
              <a:latin typeface="+mn-lt"/>
              <a:ea typeface="STXinwei" panose="02010800040101010101" pitchFamily="2" charset="-122"/>
              <a:cs typeface="+mn-cs"/>
            </a:rPr>
            <a:pPr marL="0" indent="0" algn="ctr"/>
            <a:t>3.9</a:t>
          </a:fld>
          <a:endParaRPr lang="en-US" sz="2000" b="1" i="0" u="none" strike="noStrike">
            <a:solidFill>
              <a:schemeClr val="bg1"/>
            </a:solidFill>
            <a:latin typeface="+mn-lt"/>
            <a:ea typeface="STXinwei" panose="02010800040101010101" pitchFamily="2" charset="-122"/>
            <a:cs typeface="+mn-cs"/>
          </a:endParaRPr>
        </a:p>
      </xdr:txBody>
    </xdr:sp>
    <xdr:clientData/>
  </xdr:twoCellAnchor>
  <xdr:twoCellAnchor editAs="absolute">
    <xdr:from>
      <xdr:col>0</xdr:col>
      <xdr:colOff>662940</xdr:colOff>
      <xdr:row>36</xdr:row>
      <xdr:rowOff>38100</xdr:rowOff>
    </xdr:from>
    <xdr:to>
      <xdr:col>3</xdr:col>
      <xdr:colOff>510540</xdr:colOff>
      <xdr:row>42</xdr:row>
      <xdr:rowOff>152400</xdr:rowOff>
    </xdr:to>
    <xdr:sp macro="" textlink="Pivots!E4">
      <xdr:nvSpPr>
        <xdr:cNvPr id="22" name="Rectangle 21">
          <a:extLst>
            <a:ext uri="{FF2B5EF4-FFF2-40B4-BE49-F238E27FC236}">
              <a16:creationId xmlns:a16="http://schemas.microsoft.com/office/drawing/2014/main" id="{863A6FB8-0DED-4F0B-9F61-7CC5A1F74ACF}"/>
            </a:ext>
          </a:extLst>
        </xdr:cNvPr>
        <xdr:cNvSpPr/>
      </xdr:nvSpPr>
      <xdr:spPr>
        <a:xfrm>
          <a:off x="662940" y="6347460"/>
          <a:ext cx="1859280" cy="1165860"/>
        </a:xfrm>
        <a:prstGeom prst="rect">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1FE7516-E91C-485B-9C12-997F4AAF672C}" type="TxLink">
            <a:rPr lang="en-US" sz="2000" b="1" i="0" u="none" strike="noStrike">
              <a:solidFill>
                <a:schemeClr val="bg1"/>
              </a:solidFill>
              <a:latin typeface="+mn-lt"/>
              <a:ea typeface="STXinwei" panose="02010800040101010101" pitchFamily="2" charset="-122"/>
              <a:cs typeface="+mn-cs"/>
            </a:rPr>
            <a:pPr marL="0" indent="0" algn="ctr"/>
            <a:t>307</a:t>
          </a:fld>
          <a:endParaRPr lang="en-US" sz="2000" b="1" i="0" u="none" strike="noStrike">
            <a:solidFill>
              <a:schemeClr val="bg1"/>
            </a:solidFill>
            <a:latin typeface="+mn-lt"/>
            <a:ea typeface="STXinwei" panose="02010800040101010101" pitchFamily="2" charset="-122"/>
            <a:cs typeface="+mn-cs"/>
          </a:endParaRPr>
        </a:p>
      </xdr:txBody>
    </xdr:sp>
    <xdr:clientData/>
  </xdr:twoCellAnchor>
  <xdr:twoCellAnchor editAs="absolute">
    <xdr:from>
      <xdr:col>1</xdr:col>
      <xdr:colOff>198120</xdr:colOff>
      <xdr:row>36</xdr:row>
      <xdr:rowOff>99060</xdr:rowOff>
    </xdr:from>
    <xdr:to>
      <xdr:col>3</xdr:col>
      <xdr:colOff>281940</xdr:colOff>
      <xdr:row>38</xdr:row>
      <xdr:rowOff>53340</xdr:rowOff>
    </xdr:to>
    <xdr:sp macro="" textlink="">
      <xdr:nvSpPr>
        <xdr:cNvPr id="23" name="TextBox 22">
          <a:extLst>
            <a:ext uri="{FF2B5EF4-FFF2-40B4-BE49-F238E27FC236}">
              <a16:creationId xmlns:a16="http://schemas.microsoft.com/office/drawing/2014/main" id="{16C670F7-9C84-4BB5-BFE5-50C5894D438C}"/>
            </a:ext>
          </a:extLst>
        </xdr:cNvPr>
        <xdr:cNvSpPr txBox="1"/>
      </xdr:nvSpPr>
      <xdr:spPr>
        <a:xfrm>
          <a:off x="868680" y="6408420"/>
          <a:ext cx="1424940" cy="30480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bg1"/>
              </a:solidFill>
            </a:rPr>
            <a:t>Happy</a:t>
          </a:r>
          <a:r>
            <a:rPr lang="en-US" sz="1600" baseline="0">
              <a:solidFill>
                <a:schemeClr val="bg1"/>
              </a:solidFill>
            </a:rPr>
            <a:t> sellers</a:t>
          </a:r>
          <a:endParaRPr lang="en-US" sz="1100">
            <a:solidFill>
              <a:schemeClr val="bg1"/>
            </a:solidFill>
          </a:endParaRPr>
        </a:p>
      </xdr:txBody>
    </xdr:sp>
    <xdr:clientData/>
  </xdr:twoCellAnchor>
  <xdr:twoCellAnchor editAs="absolute">
    <xdr:from>
      <xdr:col>1</xdr:col>
      <xdr:colOff>304800</xdr:colOff>
      <xdr:row>41</xdr:row>
      <xdr:rowOff>0</xdr:rowOff>
    </xdr:from>
    <xdr:to>
      <xdr:col>3</xdr:col>
      <xdr:colOff>281940</xdr:colOff>
      <xdr:row>42</xdr:row>
      <xdr:rowOff>114300</xdr:rowOff>
    </xdr:to>
    <xdr:sp macro="" textlink="Pivots!E9">
      <xdr:nvSpPr>
        <xdr:cNvPr id="25" name="TextBox 24">
          <a:extLst>
            <a:ext uri="{FF2B5EF4-FFF2-40B4-BE49-F238E27FC236}">
              <a16:creationId xmlns:a16="http://schemas.microsoft.com/office/drawing/2014/main" id="{20A5BA3E-2D89-4977-AA40-53D94795DD41}"/>
            </a:ext>
          </a:extLst>
        </xdr:cNvPr>
        <xdr:cNvSpPr txBox="1"/>
      </xdr:nvSpPr>
      <xdr:spPr>
        <a:xfrm>
          <a:off x="975360" y="7185660"/>
          <a:ext cx="1318260" cy="289560"/>
        </a:xfrm>
        <a:prstGeom prst="rect">
          <a:avLst/>
        </a:prstGeom>
        <a:solidFill>
          <a:schemeClr val="accent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26E0EF52-7470-4819-B110-5B948CF6847E}" type="TxLink">
            <a:rPr lang="en-US" sz="2000" b="1" i="0" u="none" strike="noStrike">
              <a:solidFill>
                <a:schemeClr val="bg1"/>
              </a:solidFill>
              <a:latin typeface="+mn-lt"/>
              <a:ea typeface="STXinwei" panose="02010800040101010101" pitchFamily="2" charset="-122"/>
              <a:cs typeface="+mn-cs"/>
            </a:rPr>
            <a:pPr marL="0" indent="0" algn="ctr"/>
            <a:t>51</a:t>
          </a:fld>
          <a:endParaRPr lang="en-US" sz="2000" b="1" i="0" u="none" strike="noStrike">
            <a:solidFill>
              <a:schemeClr val="bg1"/>
            </a:solidFill>
            <a:latin typeface="+mn-lt"/>
            <a:ea typeface="STXinwei" panose="02010800040101010101" pitchFamily="2" charset="-122"/>
            <a:cs typeface="+mn-cs"/>
          </a:endParaRPr>
        </a:p>
      </xdr:txBody>
    </xdr:sp>
    <xdr:clientData/>
  </xdr:twoCellAnchor>
  <xdr:twoCellAnchor editAs="absolute">
    <xdr:from>
      <xdr:col>1</xdr:col>
      <xdr:colOff>0</xdr:colOff>
      <xdr:row>28</xdr:row>
      <xdr:rowOff>0</xdr:rowOff>
    </xdr:from>
    <xdr:to>
      <xdr:col>1</xdr:col>
      <xdr:colOff>411480</xdr:colOff>
      <xdr:row>30</xdr:row>
      <xdr:rowOff>51021</xdr:rowOff>
    </xdr:to>
    <xdr:pic>
      <xdr:nvPicPr>
        <xdr:cNvPr id="27" name="Graphic 26" descr="Rating Star with solid fill">
          <a:extLst>
            <a:ext uri="{FF2B5EF4-FFF2-40B4-BE49-F238E27FC236}">
              <a16:creationId xmlns:a16="http://schemas.microsoft.com/office/drawing/2014/main" id="{4E8FC1E8-C563-4B06-ABE4-E70BDC709F7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670560" y="4907280"/>
          <a:ext cx="411480" cy="401541"/>
        </a:xfrm>
        <a:prstGeom prst="rect">
          <a:avLst/>
        </a:prstGeom>
      </xdr:spPr>
    </xdr:pic>
    <xdr:clientData/>
  </xdr:twoCellAnchor>
  <xdr:twoCellAnchor editAs="absolute">
    <xdr:from>
      <xdr:col>1</xdr:col>
      <xdr:colOff>0</xdr:colOff>
      <xdr:row>20</xdr:row>
      <xdr:rowOff>0</xdr:rowOff>
    </xdr:from>
    <xdr:to>
      <xdr:col>1</xdr:col>
      <xdr:colOff>409650</xdr:colOff>
      <xdr:row>22</xdr:row>
      <xdr:rowOff>54161</xdr:rowOff>
    </xdr:to>
    <xdr:pic>
      <xdr:nvPicPr>
        <xdr:cNvPr id="28" name="Graphic 27" descr="Hourglass Finished with solid fill">
          <a:extLst>
            <a:ext uri="{FF2B5EF4-FFF2-40B4-BE49-F238E27FC236}">
              <a16:creationId xmlns:a16="http://schemas.microsoft.com/office/drawing/2014/main" id="{BA037CE8-B3B5-4345-83AB-B89176E0BF08}"/>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70560" y="3505200"/>
          <a:ext cx="409650" cy="404681"/>
        </a:xfrm>
        <a:prstGeom prst="rect">
          <a:avLst/>
        </a:prstGeom>
      </xdr:spPr>
    </xdr:pic>
    <xdr:clientData/>
  </xdr:twoCellAnchor>
  <xdr:twoCellAnchor editAs="absolute">
    <xdr:from>
      <xdr:col>1</xdr:col>
      <xdr:colOff>7620</xdr:colOff>
      <xdr:row>38</xdr:row>
      <xdr:rowOff>7620</xdr:rowOff>
    </xdr:from>
    <xdr:to>
      <xdr:col>1</xdr:col>
      <xdr:colOff>417270</xdr:colOff>
      <xdr:row>40</xdr:row>
      <xdr:rowOff>56811</xdr:rowOff>
    </xdr:to>
    <xdr:pic>
      <xdr:nvPicPr>
        <xdr:cNvPr id="29" name="Graphic 28" descr="Star-struck face outline with solid fill">
          <a:extLst>
            <a:ext uri="{FF2B5EF4-FFF2-40B4-BE49-F238E27FC236}">
              <a16:creationId xmlns:a16="http://schemas.microsoft.com/office/drawing/2014/main" id="{40D50D6A-0774-4772-AEFF-28ED700ECAF7}"/>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78180" y="6667500"/>
          <a:ext cx="409650" cy="399711"/>
        </a:xfrm>
        <a:prstGeom prst="rect">
          <a:avLst/>
        </a:prstGeom>
      </xdr:spPr>
    </xdr:pic>
    <xdr:clientData/>
  </xdr:twoCellAnchor>
  <xdr:twoCellAnchor editAs="absolute">
    <xdr:from>
      <xdr:col>1</xdr:col>
      <xdr:colOff>0</xdr:colOff>
      <xdr:row>11</xdr:row>
      <xdr:rowOff>0</xdr:rowOff>
    </xdr:from>
    <xdr:to>
      <xdr:col>1</xdr:col>
      <xdr:colOff>409650</xdr:colOff>
      <xdr:row>13</xdr:row>
      <xdr:rowOff>44222</xdr:rowOff>
    </xdr:to>
    <xdr:pic>
      <xdr:nvPicPr>
        <xdr:cNvPr id="30" name="Graphic 29" descr="Shopping cart with solid fill">
          <a:extLst>
            <a:ext uri="{FF2B5EF4-FFF2-40B4-BE49-F238E27FC236}">
              <a16:creationId xmlns:a16="http://schemas.microsoft.com/office/drawing/2014/main" id="{D91BA43B-9354-431E-8919-6C9E8F4722DB}"/>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70560" y="1927860"/>
          <a:ext cx="409650" cy="394742"/>
        </a:xfrm>
        <a:prstGeom prst="rect">
          <a:avLst/>
        </a:prstGeom>
      </xdr:spPr>
    </xdr:pic>
    <xdr:clientData/>
  </xdr:twoCellAnchor>
  <xdr:twoCellAnchor>
    <xdr:from>
      <xdr:col>14</xdr:col>
      <xdr:colOff>603031</xdr:colOff>
      <xdr:row>18</xdr:row>
      <xdr:rowOff>66477</xdr:rowOff>
    </xdr:from>
    <xdr:to>
      <xdr:col>18</xdr:col>
      <xdr:colOff>459827</xdr:colOff>
      <xdr:row>32</xdr:row>
      <xdr:rowOff>39413</xdr:rowOff>
    </xdr:to>
    <mc:AlternateContent xmlns:mc="http://schemas.openxmlformats.org/markup-compatibility/2006">
      <mc:Choice xmlns:a14="http://schemas.microsoft.com/office/drawing/2010/main" Requires="a14">
        <xdr:graphicFrame macro="">
          <xdr:nvGraphicFramePr>
            <xdr:cNvPr id="31" name="Representative">
              <a:extLst>
                <a:ext uri="{FF2B5EF4-FFF2-40B4-BE49-F238E27FC236}">
                  <a16:creationId xmlns:a16="http://schemas.microsoft.com/office/drawing/2014/main" id="{07B12157-18AA-480D-812A-47A499BA9A96}"/>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10055689" y="3191642"/>
              <a:ext cx="2557556" cy="2403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4</xdr:col>
      <xdr:colOff>0</xdr:colOff>
      <xdr:row>2</xdr:row>
      <xdr:rowOff>0</xdr:rowOff>
    </xdr:from>
    <xdr:to>
      <xdr:col>10</xdr:col>
      <xdr:colOff>381000</xdr:colOff>
      <xdr:row>17</xdr:row>
      <xdr:rowOff>0</xdr:rowOff>
    </xdr:to>
    <xdr:graphicFrame macro="">
      <xdr:nvGraphicFramePr>
        <xdr:cNvPr id="32" name="Chart 31">
          <a:extLst>
            <a:ext uri="{FF2B5EF4-FFF2-40B4-BE49-F238E27FC236}">
              <a16:creationId xmlns:a16="http://schemas.microsoft.com/office/drawing/2014/main" id="{4DA73308-4949-4315-9D8D-E69969D81C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10</xdr:col>
      <xdr:colOff>571500</xdr:colOff>
      <xdr:row>2</xdr:row>
      <xdr:rowOff>1</xdr:rowOff>
    </xdr:from>
    <xdr:to>
      <xdr:col>15</xdr:col>
      <xdr:colOff>403860</xdr:colOff>
      <xdr:row>16</xdr:row>
      <xdr:rowOff>160020</xdr:rowOff>
    </xdr:to>
    <xdr:graphicFrame macro="">
      <xdr:nvGraphicFramePr>
        <xdr:cNvPr id="33" name="Chart 32">
          <a:extLst>
            <a:ext uri="{FF2B5EF4-FFF2-40B4-BE49-F238E27FC236}">
              <a16:creationId xmlns:a16="http://schemas.microsoft.com/office/drawing/2014/main" id="{3C330858-DBD7-4698-A81E-5C77C33AE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absolute">
    <xdr:from>
      <xdr:col>15</xdr:col>
      <xdr:colOff>464820</xdr:colOff>
      <xdr:row>1</xdr:row>
      <xdr:rowOff>121920</xdr:rowOff>
    </xdr:from>
    <xdr:to>
      <xdr:col>20</xdr:col>
      <xdr:colOff>609600</xdr:colOff>
      <xdr:row>16</xdr:row>
      <xdr:rowOff>152400</xdr:rowOff>
    </xdr:to>
    <xdr:graphicFrame macro="">
      <xdr:nvGraphicFramePr>
        <xdr:cNvPr id="39" name="Chart 38">
          <a:extLst>
            <a:ext uri="{FF2B5EF4-FFF2-40B4-BE49-F238E27FC236}">
              <a16:creationId xmlns:a16="http://schemas.microsoft.com/office/drawing/2014/main" id="{643C118D-4E73-4659-B274-805588C609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absolute">
    <xdr:from>
      <xdr:col>21</xdr:col>
      <xdr:colOff>30480</xdr:colOff>
      <xdr:row>1</xdr:row>
      <xdr:rowOff>106680</xdr:rowOff>
    </xdr:from>
    <xdr:to>
      <xdr:col>27</xdr:col>
      <xdr:colOff>320040</xdr:colOff>
      <xdr:row>16</xdr:row>
      <xdr:rowOff>137160</xdr:rowOff>
    </xdr:to>
    <xdr:graphicFrame macro="">
      <xdr:nvGraphicFramePr>
        <xdr:cNvPr id="40" name="Chart 39">
          <a:extLst>
            <a:ext uri="{FF2B5EF4-FFF2-40B4-BE49-F238E27FC236}">
              <a16:creationId xmlns:a16="http://schemas.microsoft.com/office/drawing/2014/main" id="{CDFFE3E3-823C-491F-A8DF-3D6370A5DB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absolute">
    <xdr:from>
      <xdr:col>3</xdr:col>
      <xdr:colOff>617220</xdr:colOff>
      <xdr:row>17</xdr:row>
      <xdr:rowOff>83820</xdr:rowOff>
    </xdr:from>
    <xdr:to>
      <xdr:col>14</xdr:col>
      <xdr:colOff>510540</xdr:colOff>
      <xdr:row>35</xdr:row>
      <xdr:rowOff>22860</xdr:rowOff>
    </xdr:to>
    <xdr:sp macro="" textlink="">
      <xdr:nvSpPr>
        <xdr:cNvPr id="52" name="Rectangle 51">
          <a:extLst>
            <a:ext uri="{FF2B5EF4-FFF2-40B4-BE49-F238E27FC236}">
              <a16:creationId xmlns:a16="http://schemas.microsoft.com/office/drawing/2014/main" id="{549469B1-DF00-0475-05F2-298126F41265}"/>
            </a:ext>
          </a:extLst>
        </xdr:cNvPr>
        <xdr:cNvSpPr/>
      </xdr:nvSpPr>
      <xdr:spPr>
        <a:xfrm>
          <a:off x="2628900" y="3063240"/>
          <a:ext cx="7269480" cy="309372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4</xdr:col>
      <xdr:colOff>0</xdr:colOff>
      <xdr:row>18</xdr:row>
      <xdr:rowOff>30480</xdr:rowOff>
    </xdr:from>
    <xdr:to>
      <xdr:col>9</xdr:col>
      <xdr:colOff>274320</xdr:colOff>
      <xdr:row>34</xdr:row>
      <xdr:rowOff>83820</xdr:rowOff>
    </xdr:to>
    <xdr:graphicFrame macro="">
      <xdr:nvGraphicFramePr>
        <xdr:cNvPr id="50" name="Chart 49">
          <a:extLst>
            <a:ext uri="{FF2B5EF4-FFF2-40B4-BE49-F238E27FC236}">
              <a16:creationId xmlns:a16="http://schemas.microsoft.com/office/drawing/2014/main" id="{A0B09A63-0170-40E6-B55F-58040379A5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absolute">
    <xdr:from>
      <xdr:col>9</xdr:col>
      <xdr:colOff>327660</xdr:colOff>
      <xdr:row>18</xdr:row>
      <xdr:rowOff>30480</xdr:rowOff>
    </xdr:from>
    <xdr:to>
      <xdr:col>14</xdr:col>
      <xdr:colOff>361950</xdr:colOff>
      <xdr:row>34</xdr:row>
      <xdr:rowOff>95250</xdr:rowOff>
    </xdr:to>
    <xdr:graphicFrame macro="">
      <xdr:nvGraphicFramePr>
        <xdr:cNvPr id="51" name="Chart 50">
          <a:extLst>
            <a:ext uri="{FF2B5EF4-FFF2-40B4-BE49-F238E27FC236}">
              <a16:creationId xmlns:a16="http://schemas.microsoft.com/office/drawing/2014/main" id="{115D0FA9-C6AC-4A9A-A201-84F8BF3E5A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38.616099768522" backgroundQuery="1" createdVersion="8" refreshedVersion="8" minRefreshableVersion="3" recordCount="0" supportSubquery="1" supportAdvancedDrill="1" xr:uid="{F7A0211C-E8B5-48FB-95E9-F7FCF6A810C8}">
  <cacheSource type="external" connectionId="1"/>
  <cacheFields count="5">
    <cacheField name="[Measures].[Call Count]" caption="Call Count" numFmtId="0" hierarchy="17" level="32767"/>
    <cacheField name="[Measures].[Total_Amount]" caption="Total_Amount" numFmtId="0" hierarchy="18" level="32767"/>
    <cacheField name="[Measures].[Sum of Duration]" caption="Sum of Duration" numFmtId="0" hierarchy="24" level="32767"/>
    <cacheField name="[Measures].[Average of Satisfaction Rating]" caption="Average of Satisfaction Rating" numFmtId="0" hierarchy="26" level="32767"/>
    <cacheField name="[Measures].[5*cells]" caption="5*cells" numFmtId="0" hierarchy="19"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_Amount]" caption="Total_Amount" measure="1" displayFolder="" measureGroup="calls" count="0" oneField="1">
      <fieldsUsage count="1">
        <fieldUsage x="1"/>
      </fieldsUsage>
    </cacheHierarchy>
    <cacheHierarchy uniqueName="[Measures].[5*cells]" caption="5*ce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oneField="1" hidden="1">
      <fieldsUsage count="1">
        <fieldUsage x="3"/>
      </fieldsUsage>
      <extLst>
        <ext xmlns:x15="http://schemas.microsoft.com/office/spreadsheetml/2010/11/main" uri="{B97F6D7D-B522-45F9-BDA1-12C45D357490}">
          <x15:cacheHierarchy aggregatedColumn="6"/>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38.696437615741" backgroundQuery="1" createdVersion="8" refreshedVersion="8" minRefreshableVersion="3" recordCount="0" supportSubquery="1" supportAdvancedDrill="1" xr:uid="{DAC1240E-834F-4591-A0A9-BB6E51E34009}">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_Amount]" caption="Total_Amount" numFmtId="0" hierarchy="18" level="32767"/>
    <cacheField name="[calls].[Representative].[Representative]" caption="Representative" numFmtId="0" hierarchy="3" level="1">
      <sharedItems count="5">
        <s v="R01"/>
        <s v="R02"/>
        <s v="R03"/>
        <s v="R04"/>
        <s v="R05"/>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_Amount]" caption="Total_Amount" measure="1" displayFolder="" measureGroup="calls" count="0" oneField="1">
      <fieldsUsage count="1">
        <fieldUsage x="2"/>
      </fieldsUsage>
    </cacheHierarchy>
    <cacheHierarchy uniqueName="[Measures].[5*cells]" caption="5*ce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39.521670486109" backgroundQuery="1" createdVersion="8" refreshedVersion="8" minRefreshableVersion="3" recordCount="0" supportSubquery="1" supportAdvancedDrill="1" xr:uid="{78EB467C-D2A2-40D1-AE7A-961FA36F0C55}">
  <cacheSource type="external" connectionId="1"/>
  <cacheFields count="6">
    <cacheField name="[Measures].[Call Count]" caption="Call Count" numFmtId="0" hierarchy="17" level="32767"/>
    <cacheField name="[Measures].[Total_Amount]" caption="Total_Amount" numFmtId="0" hierarchy="18" level="32767"/>
    <cacheField name="[Measures].[Sum of Duration]" caption="Sum of Duration" numFmtId="0" hierarchy="24" level="32767"/>
    <cacheField name="[Measures].[Average of Satisfaction Rating]" caption="Average of Satisfaction Rating" numFmtId="0" hierarchy="26" level="32767"/>
    <cacheField name="[Measures].[5*cells]" caption="5*cells" numFmtId="0" hierarchy="19"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_Amount]" caption="Total_Amount" measure="1" displayFolder="" measureGroup="calls" count="0" oneField="1">
      <fieldsUsage count="1">
        <fieldUsage x="1"/>
      </fieldsUsage>
    </cacheHierarchy>
    <cacheHierarchy uniqueName="[Measures].[5*cells]" caption="5*ce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oneField="1" hidden="1">
      <fieldsUsage count="1">
        <fieldUsage x="3"/>
      </fieldsUsage>
      <extLst>
        <ext xmlns:x15="http://schemas.microsoft.com/office/spreadsheetml/2010/11/main" uri="{B97F6D7D-B522-45F9-BDA1-12C45D357490}">
          <x15:cacheHierarchy aggregatedColumn="6"/>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39.521671180555" backgroundQuery="1" createdVersion="8" refreshedVersion="8" minRefreshableVersion="3" recordCount="0" supportSubquery="1" supportAdvancedDrill="1" xr:uid="{B62F21B9-4237-4F81-A1A1-B2EB54DFAEF9}">
  <cacheSource type="external" connectionId="1"/>
  <cacheFields count="4">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8" level="32767">
      <extLst>
        <ext xmlns:x14="http://schemas.microsoft.com/office/spreadsheetml/2009/9/main" uri="{63CAB8AC-B538-458d-9737-405883B0398D}">
          <x14:cacheField ignore="1"/>
        </ext>
      </extLst>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0"/>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_Amount]" caption="Total_Amount" measure="1" displayFolder="" measureGroup="calls" count="0"/>
    <cacheHierarchy uniqueName="[Measures].[5*cells]" caption="5*ce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39.521671643517" backgroundQuery="1" createdVersion="8" refreshedVersion="8" minRefreshableVersion="3" recordCount="0" supportSubquery="1" supportAdvancedDrill="1" xr:uid="{547DC32F-74AB-4F8C-BAAE-E1A41AA03CFA}">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_Amount]" caption="Total_Amount" measure="1" displayFolder="" measureGroup="calls" count="0"/>
    <cacheHierarchy uniqueName="[Measures].[5*cells]" caption="5*ce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39.521672222225" backgroundQuery="1" createdVersion="8" refreshedVersion="8" minRefreshableVersion="3" recordCount="0" supportSubquery="1" supportAdvancedDrill="1" xr:uid="{EA680B5F-6610-4C88-9BA9-ED8C60DB2549}">
  <cacheSource type="external" connectionId="1"/>
  <cacheFields count="3">
    <cacheField name="[calls].[Representative].[Representative]" caption="Representative" numFmtId="0" hierarchy="3" level="1">
      <sharedItems count="1">
        <s v="R05"/>
      </sharedItems>
    </cacheField>
    <cacheField name="[Measures].[Call Count]" caption="Call Count" numFmtId="0" hierarchy="17" level="32767"/>
    <cacheField name="[Measures].[Total_Amount]" caption="Total_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_Amount]" caption="Total_Amount" measure="1" displayFolder="" measureGroup="calls" count="0" oneField="1">
      <fieldsUsage count="1">
        <fieldUsage x="2"/>
      </fieldsUsage>
    </cacheHierarchy>
    <cacheHierarchy uniqueName="[Measures].[5*cells]" caption="5*ce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39.521672685187" backgroundQuery="1" createdVersion="8" refreshedVersion="8" minRefreshableVersion="3" recordCount="0" supportSubquery="1" supportAdvancedDrill="1" xr:uid="{8F92422B-8EED-4A36-BAF3-98E20B063F0E}">
  <cacheSource type="external" connectionId="1"/>
  <cacheFields count="1">
    <cacheField name="[calls].[Representative].[Representative]" caption="Representative" numFmtId="0" hierarchy="3" level="1">
      <sharedItems count="1">
        <s v="R05"/>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_Amount]" caption="Total_Amount" measure="1" displayFolder="" measureGroup="calls" count="0"/>
    <cacheHierarchy uniqueName="[Measures].[5*cells]" caption="5*ce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39.521673263887" backgroundQuery="1" createdVersion="8" refreshedVersion="8" minRefreshableVersion="3" recordCount="0" supportSubquery="1" supportAdvancedDrill="1" xr:uid="{683EF36F-3730-4EBC-8599-12B95A7245F0}">
  <cacheSource type="external" connectionId="1"/>
  <cacheFields count="4">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_Amount]" caption="Total_Amount" measure="1" displayFolder="" measureGroup="calls" count="0"/>
    <cacheHierarchy uniqueName="[Measures].[5*cells]" caption="5*ce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39.521673726849" backgroundQuery="1" createdVersion="8" refreshedVersion="8" minRefreshableVersion="3" recordCount="0" supportSubquery="1" supportAdvancedDrill="1" xr:uid="{CBE84CD9-D22E-4BA8-A5FC-2C18E1284CA3}">
  <cacheSource type="external" connectionId="1"/>
  <cacheFields count="3">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_Amount]" caption="Total_Amount" measure="1" displayFolder="" measureGroup="calls" count="0"/>
    <cacheHierarchy uniqueName="[Measures].[5*cells]" caption="5*ce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38.616090625001" backgroundQuery="1" createdVersion="3" refreshedVersion="8" minRefreshableVersion="3" recordCount="0" supportSubquery="1" supportAdvancedDrill="1" xr:uid="{22889D36-104D-4EC8-B620-8CA1CCAD69A1}">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extLst>
        <ext xmlns:x15="http://schemas.microsoft.com/office/spreadsheetml/2010/11/main" uri="{B97F6D7D-B522-45F9-BDA1-12C45D357490}">
          <x15:cacheHierarchy aggregatedColumn="6"/>
        </ext>
      </extLst>
    </cacheHierarchy>
    <cacheHierarchy uniqueName="[Measures].[Call Count]" caption="Call Count" measure="1" displayFolder="" measureGroup="calls" count="0"/>
    <cacheHierarchy uniqueName="[Measures].[Total_Amount]" caption="Total_Amount" measure="1" displayFolder="" measureGroup="calls" count="0"/>
    <cacheHierarchy uniqueName="[Measures].[5*cells]" caption="5*ce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96062331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041894-24C3-4F8E-85F0-6FDD8D50C277}" name="PivotTable9" cacheId="124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6">
  <location ref="I23:O42"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 axis="axisCol" allDrilled="1" subtotalTop="0" showAll="0" dataSourceSort="1" defaultSubtotal="0" defaultAttributeDrillState="1">
      <items count="5">
        <item x="0"/>
        <item x="1"/>
        <item x="2"/>
        <item x="3"/>
        <item x="4"/>
      </items>
    </pivotField>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3"/>
  </colFields>
  <colItems count="6">
    <i>
      <x/>
    </i>
    <i>
      <x v="1"/>
    </i>
    <i>
      <x v="2"/>
    </i>
    <i>
      <x v="3"/>
    </i>
    <i>
      <x v="4"/>
    </i>
    <i t="grand">
      <x/>
    </i>
  </colItems>
  <dataFields count="1">
    <dataField fld="2" subtotal="count" baseField="0" baseItem="0"/>
  </dataField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Satisfaction Rating"/>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5A5E4CA-51AC-4F67-926F-77640C33034D}" name="PivotTable8" cacheId="299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26">
  <location ref="F27:G31"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4">
    <i>
      <x/>
    </i>
    <i>
      <x v="1"/>
    </i>
    <i>
      <x v="2"/>
    </i>
    <i>
      <x v="3"/>
    </i>
  </rowItems>
  <colItems count="1">
    <i/>
  </colItems>
  <dataFields count="1">
    <dataField fld="1" subtotal="count" baseField="0" baseItem="0"/>
  </dataFields>
  <chartFormats count="1">
    <chartFormat chart="25"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Satisfaction Rating"/>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57AF42-EADD-48D3-97E4-3BF043A02246}" name="PivotTable7" cacheId="298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18">
  <location ref="B27:D31" firstHeaderRow="1" firstDataRow="2" firstDataCol="1"/>
  <pivotFields count="4">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3">
    <i>
      <x/>
    </i>
    <i>
      <x v="1"/>
    </i>
    <i>
      <x v="2"/>
    </i>
  </rowItems>
  <colFields count="1">
    <field x="1"/>
  </colFields>
  <colItems count="2">
    <i>
      <x/>
    </i>
    <i>
      <x v="1"/>
    </i>
  </colItems>
  <dataFields count="1">
    <dataField fld="2" subtotal="count" baseField="0" baseItem="0"/>
  </dataFields>
  <chartFormats count="2">
    <chartFormat chart="17" format="4" series="1">
      <pivotArea type="data" outline="0" fieldPosition="0">
        <references count="2">
          <reference field="4294967294" count="1" selected="0">
            <x v="0"/>
          </reference>
          <reference field="1" count="1" selected="0">
            <x v="0"/>
          </reference>
        </references>
      </pivotArea>
    </chartFormat>
    <chartFormat chart="17" format="5" series="1">
      <pivotArea type="data" outline="0" fieldPosition="0">
        <references count="2">
          <reference field="4294967294" count="1" selected="0">
            <x v="0"/>
          </reference>
          <reference field="1" count="1" selected="0">
            <x v="1"/>
          </reference>
        </references>
      </pivotArea>
    </chartFormat>
  </chartFormats>
  <pivotHierarchies count="28">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Satisfaction Rating"/>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83311F-5EBB-4C28-8698-776F52BC0C75}" name="PivotTable6" cacheId="2984"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9">
  <location ref="A28:A29"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0">
      <pivotArea dataOnly="0" labelOnly="1" fieldPosition="0">
        <references count="1">
          <reference field="0" count="0"/>
        </references>
      </pivotArea>
    </format>
  </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Satisfaction Rating"/>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 - Copy.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7CB1E61-66AD-4EA3-8C61-5B9FF6902B6C}" name="PivotTable5" cacheId="298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9">
  <location ref="H12:J13" firstHeaderRow="0" firstDataRow="1" firstDataCol="1"/>
  <pivotFields count="3">
    <pivotField axis="axisRow" allDrilled="1" subtotalTop="0" showAll="0" dataSourceSort="1" defaultSubtotal="0" defaultAttributeDrillState="1">
      <items count="1">
        <item s="1" x="0"/>
      </items>
    </pivotField>
    <pivotField dataField="1" subtotalTop="0" showAll="0" defaultSubtotal="0"/>
    <pivotField dataField="1" subtotalTop="0" showAll="0" defaultSubtotal="0"/>
  </pivotFields>
  <rowFields count="1">
    <field x="0"/>
  </rowFields>
  <rowItems count="1">
    <i>
      <x/>
    </i>
  </rowItems>
  <colFields count="1">
    <field x="-2"/>
  </colFields>
  <colItems count="2">
    <i>
      <x/>
    </i>
    <i i="1">
      <x v="1"/>
    </i>
  </colItems>
  <dataFields count="2">
    <dataField fld="1" subtotal="count" baseField="0" baseItem="0"/>
    <dataField fld="2" subtotal="count" baseField="0" baseItem="0"/>
  </dataField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Satisfaction Rating"/>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 - Copy.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F705590-C216-41F5-BCD1-A01DFAEB615F}" name="PivotTable4" cacheId="297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1">
  <location ref="E12:F20"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20"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Satisfaction Rating"/>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 - Copy.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5B2BBA1-175F-4D02-AED1-AC32A6EBAF23}" name="PivotTable3" cacheId="297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A12:C25" firstHeaderRow="0" firstDataRow="1" firstDataCol="1"/>
  <pivotFields count="4">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fld="1" subtotal="count" baseField="0" baseItem="0"/>
    <dataField name="Call Count2" fld="3" subtotal="count" baseField="0" baseItem="0">
      <extLst>
        <ext xmlns:x14="http://schemas.microsoft.com/office/spreadsheetml/2009/9/main" uri="{E15A36E0-9728-4e99-A89B-3F7291B0FE68}">
          <x14:dataField sourceField="1" uniqueName="[__Xl2].[Measures].[Call Count]"/>
        </ext>
      </extLst>
    </dataField>
  </dataFields>
  <chartFormats count="2">
    <chartFormat chart="8" format="4" series="1">
      <pivotArea type="data" outline="0" fieldPosition="0">
        <references count="1">
          <reference field="4294967294" count="1" selected="0">
            <x v="1"/>
          </reference>
        </references>
      </pivotArea>
    </chartFormat>
    <chartFormat chart="8" format="5"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Satisfaction Rating"/>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 - Copy.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5920EF1-E027-4DFA-B608-98B4A0749F09}" name="PivotTable2" cacheId="297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8:E9"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name="Sum of Duration" fld="2" baseField="0" baseItem="0"/>
    <dataField name="Average of Satisfaction Rating" fld="3" subtotal="average" baseField="0" baseItem="1" numFmtId="167"/>
    <dataField fld="4" subtotal="count" baseField="0" baseItem="0"/>
  </dataFields>
  <formats count="1">
    <format dxfId="1">
      <pivotArea outline="0" collapsedLevelsAreSubtotals="1" fieldPosition="0">
        <references count="1">
          <reference field="4294967294" count="1" selected="0">
            <x v="3"/>
          </reference>
        </references>
      </pivotArea>
    </format>
  </formats>
  <pivotHierarchies count="28">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Satisfaction Rating"/>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 - Copy.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4E30FF5-BC39-41FE-AC8F-8CF0BF7C29D1}" name="PivotTable1" cacheId="5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name="Sum of Duration" fld="2" baseField="0" baseItem="0"/>
    <dataField name="Average of Satisfaction Rating" fld="3" subtotal="average" baseField="0" baseItem="1" numFmtId="167"/>
    <dataField fld="4" subtotal="count" baseField="0" baseItem="0"/>
  </dataFields>
  <formats count="1">
    <format dxfId="3">
      <pivotArea outline="0" collapsedLevelsAreSubtotals="1" fieldPosition="0">
        <references count="1">
          <reference field="4294967294" count="1" selected="0">
            <x v="3"/>
          </reference>
        </references>
      </pivotArea>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Satisfaction Rating"/>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 - Copy.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4B34C0B3-6208-4385-9889-2B88E0FD6ECD}" sourceName="[calls].[Representative]">
  <pivotTables>
    <pivotTable tabId="6" name="PivotTable2"/>
    <pivotTable tabId="6" name="PivotTable3"/>
    <pivotTable tabId="6" name="PivotTable4"/>
    <pivotTable tabId="6" name="PivotTable5"/>
    <pivotTable tabId="6" name="PivotTable6"/>
    <pivotTable tabId="6" name="PivotTable7"/>
    <pivotTable tabId="6" name="PivotTable8"/>
  </pivotTables>
  <data>
    <olap pivotCacheId="1960623318">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94939E7C-4EE4-453C-A3C2-1C65A73B4422}" cache="Slicer_Representative" caption="Representative" level="1" style="SlicerStyleDark5" rowHeight="36576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7"/>
    <tableColumn id="5" xr3:uid="{5A35565E-8707-4DED-AD15-A0669D67B382}" name="Date of Call" dataDxfId="16"/>
    <tableColumn id="6" xr3:uid="{F2E4F158-B41F-47BC-8DF8-DFCADFEE4E40}" name="Purchase Amount"/>
    <tableColumn id="7" xr3:uid="{04B291B5-47BD-4F78-8FD8-D1551CCA6BD9}" name="Satisfaction Rating"/>
    <tableColumn id="8" xr3:uid="{6E4123C0-0B17-43B8-A142-A1E540CE974C}" name="FY" dataDxfId="15">
      <calculatedColumnFormula>IF(MONTH(calls[[#This Row],[Date of Call]])&lt;=6, YEAR(calls[[#This Row],[Date of Call]]), YEAR(calls[[#This Row],[Date of Call]])+1)</calculatedColumnFormula>
    </tableColumn>
    <tableColumn id="9" xr3:uid="{199FA271-5E9B-46CE-9BC6-2801F92CD17E}" name="Day of week" dataDxfId="14">
      <calculatedColumnFormula>TEXT(calls[[#This Row],[Date of Call]],"DDDD")</calculatedColumnFormula>
    </tableColumn>
    <tableColumn id="10" xr3:uid="{328CDB09-95B8-4D5E-9ED9-EF0D363735A1}" name="Duration Bucket" dataDxfId="13">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2">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1" headerRowBorderDxfId="10" tableBorderDxfId="9" totalsRowBorderDxfId="8">
  <autoFilter ref="Q3:T18" xr:uid="{27158F51-A707-4171-8A04-81FB0AABCBA5}"/>
  <tableColumns count="4">
    <tableColumn id="1" xr3:uid="{02688061-6A8C-4E23-B7FF-D00CD8B58CAC}" name="Customer ID" dataDxfId="7"/>
    <tableColumn id="2" xr3:uid="{771678B6-DB44-426B-9874-B4E421A440D5}" name="Gedner" dataDxfId="6"/>
    <tableColumn id="3" xr3:uid="{B0D41C62-587E-494D-B49A-603F2C05F8D3}" name="Age" dataDxfId="5"/>
    <tableColumn id="4" xr3:uid="{663F92D6-FE31-4D81-9E01-8D066DDC8A88}" name="City" dataDxfId="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Tw Cen MT">
      <a:majorFont>
        <a:latin typeface="Tw Cen MT" panose="020B0602020104020603"/>
        <a:ea typeface=""/>
        <a:cs typeface=""/>
        <a:font script="Grek" typeface="Calibri"/>
        <a:font script="Cyrl" typeface="Calibri"/>
        <a:font script="Jpan" typeface="HGPｺﾞｼｯｸE"/>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HGPｺﾞｼｯｸE"/>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11DB5-BD1A-44A7-AA7A-7A7FD4CBDEE4}">
  <dimension ref="A2:O42"/>
  <sheetViews>
    <sheetView tabSelected="1" workbookViewId="0">
      <selection activeCell="D9" sqref="D9"/>
    </sheetView>
  </sheetViews>
  <sheetFormatPr defaultRowHeight="13.8" x14ac:dyDescent="0.25"/>
  <cols>
    <col min="1" max="2" width="11.8984375" bestFit="1" customWidth="1"/>
    <col min="3" max="3" width="14.3984375" bestFit="1" customWidth="1"/>
    <col min="4" max="4" width="4.69921875" bestFit="1" customWidth="1"/>
    <col min="5" max="6" width="11.8984375" bestFit="1" customWidth="1"/>
    <col min="7" max="7" width="9.09765625" bestFit="1" customWidth="1"/>
    <col min="8" max="8" width="11.8984375" bestFit="1" customWidth="1"/>
    <col min="9" max="9" width="9.09765625" bestFit="1" customWidth="1"/>
    <col min="10" max="10" width="11.796875" bestFit="1" customWidth="1"/>
    <col min="11" max="11" width="7.296875" bestFit="1" customWidth="1"/>
    <col min="12" max="14" width="6.296875" bestFit="1" customWidth="1"/>
    <col min="15" max="15" width="10.09765625" bestFit="1" customWidth="1"/>
    <col min="16" max="29" width="9.296875" bestFit="1" customWidth="1"/>
    <col min="30" max="36" width="8.296875" bestFit="1" customWidth="1"/>
    <col min="37" max="55" width="9.296875" bestFit="1" customWidth="1"/>
    <col min="56" max="64" width="8.296875" bestFit="1" customWidth="1"/>
    <col min="65" max="85" width="9.296875" bestFit="1" customWidth="1"/>
    <col min="86" max="94" width="8.296875" bestFit="1" customWidth="1"/>
    <col min="95" max="115" width="9.296875" bestFit="1" customWidth="1"/>
    <col min="116" max="123" width="8.296875" bestFit="1" customWidth="1"/>
    <col min="124" max="143" width="9.296875" bestFit="1" customWidth="1"/>
    <col min="144" max="151" width="8.296875" bestFit="1" customWidth="1"/>
    <col min="152" max="171" width="9.296875" bestFit="1" customWidth="1"/>
    <col min="172" max="179" width="8.296875" bestFit="1" customWidth="1"/>
    <col min="180" max="198" width="9.296875" bestFit="1" customWidth="1"/>
    <col min="199" max="205" width="8.296875" bestFit="1" customWidth="1"/>
    <col min="206" max="222" width="9.296875" bestFit="1" customWidth="1"/>
    <col min="223" max="230" width="8.296875" bestFit="1" customWidth="1"/>
    <col min="231" max="258" width="9.296875" bestFit="1" customWidth="1"/>
    <col min="259" max="280" width="10.296875" bestFit="1" customWidth="1"/>
    <col min="281" max="288" width="9.296875" bestFit="1" customWidth="1"/>
    <col min="289" max="307" width="10.296875" bestFit="1" customWidth="1"/>
    <col min="308" max="315" width="9.296875" bestFit="1" customWidth="1"/>
    <col min="316" max="331" width="10.296875" bestFit="1" customWidth="1"/>
    <col min="332" max="332" width="10.09765625" bestFit="1" customWidth="1"/>
  </cols>
  <sheetData>
    <row r="2" spans="1:13" x14ac:dyDescent="0.25">
      <c r="L2" t="s">
        <v>1075</v>
      </c>
      <c r="M2" t="str">
        <f>A29</f>
        <v>R05</v>
      </c>
    </row>
    <row r="3" spans="1:13" x14ac:dyDescent="0.25">
      <c r="A3" t="s">
        <v>1040</v>
      </c>
      <c r="B3" t="s">
        <v>1041</v>
      </c>
      <c r="C3" t="s">
        <v>1042</v>
      </c>
      <c r="D3" t="s">
        <v>1043</v>
      </c>
      <c r="E3" t="s">
        <v>1044</v>
      </c>
      <c r="J3" s="28"/>
      <c r="L3" s="28"/>
    </row>
    <row r="4" spans="1:13" x14ac:dyDescent="0.25">
      <c r="A4" s="22">
        <v>1000</v>
      </c>
      <c r="B4" s="23">
        <v>96623</v>
      </c>
      <c r="C4" s="21">
        <v>89850</v>
      </c>
      <c r="D4" s="25">
        <v>3.8854000000000033</v>
      </c>
      <c r="E4" s="24">
        <v>307</v>
      </c>
      <c r="I4" t="s">
        <v>1069</v>
      </c>
      <c r="J4" s="28"/>
      <c r="L4" s="28"/>
    </row>
    <row r="5" spans="1:13" x14ac:dyDescent="0.25">
      <c r="I5" t="s">
        <v>1070</v>
      </c>
      <c r="J5" s="28" t="s">
        <v>1071</v>
      </c>
      <c r="K5" t="s">
        <v>1072</v>
      </c>
      <c r="L5" s="28" t="s">
        <v>1073</v>
      </c>
      <c r="M5" t="s">
        <v>1074</v>
      </c>
    </row>
    <row r="6" spans="1:13" x14ac:dyDescent="0.25">
      <c r="I6" s="27" t="s">
        <v>11</v>
      </c>
      <c r="J6" s="22">
        <v>189</v>
      </c>
      <c r="K6" s="28">
        <v>18415</v>
      </c>
      <c r="L6" s="28" t="e">
        <f>IF(I6=$M$2,$J6,NA())</f>
        <v>#N/A</v>
      </c>
      <c r="M6" t="e">
        <f>IF(I6=$M$2,K6,NA())</f>
        <v>#N/A</v>
      </c>
    </row>
    <row r="7" spans="1:13" x14ac:dyDescent="0.25">
      <c r="I7" s="27" t="s">
        <v>9</v>
      </c>
      <c r="J7" s="22">
        <v>218</v>
      </c>
      <c r="K7" s="28">
        <v>20581</v>
      </c>
      <c r="L7" s="28" t="e">
        <f t="shared" ref="L7:L10" si="0">IF(I7=$M$2,$J7,NA())</f>
        <v>#N/A</v>
      </c>
      <c r="M7" t="e">
        <f t="shared" ref="M7:M10" si="1">IF(I7=$M$2,K7,NA())</f>
        <v>#N/A</v>
      </c>
    </row>
    <row r="8" spans="1:13" x14ac:dyDescent="0.25">
      <c r="A8" t="s">
        <v>1040</v>
      </c>
      <c r="B8" t="s">
        <v>1041</v>
      </c>
      <c r="C8" t="s">
        <v>1042</v>
      </c>
      <c r="D8" t="s">
        <v>1043</v>
      </c>
      <c r="E8" t="s">
        <v>1044</v>
      </c>
      <c r="I8" s="27" t="s">
        <v>6</v>
      </c>
      <c r="J8" s="22">
        <v>207</v>
      </c>
      <c r="K8" s="28">
        <v>20872</v>
      </c>
      <c r="L8" s="28" t="e">
        <f t="shared" si="0"/>
        <v>#N/A</v>
      </c>
      <c r="M8" t="e">
        <f t="shared" si="1"/>
        <v>#N/A</v>
      </c>
    </row>
    <row r="9" spans="1:13" x14ac:dyDescent="0.25">
      <c r="A9" s="22">
        <v>200</v>
      </c>
      <c r="B9" s="23">
        <v>20104</v>
      </c>
      <c r="C9" s="21">
        <v>18209</v>
      </c>
      <c r="D9" s="25">
        <v>3.8824999999999998</v>
      </c>
      <c r="E9" s="24">
        <v>51</v>
      </c>
      <c r="I9" s="27" t="s">
        <v>13</v>
      </c>
      <c r="J9" s="22">
        <v>186</v>
      </c>
      <c r="K9" s="28">
        <v>16651</v>
      </c>
      <c r="L9" s="28" t="e">
        <f t="shared" si="0"/>
        <v>#N/A</v>
      </c>
      <c r="M9" t="e">
        <f t="shared" si="1"/>
        <v>#N/A</v>
      </c>
    </row>
    <row r="10" spans="1:13" x14ac:dyDescent="0.25">
      <c r="I10" s="27" t="s">
        <v>10</v>
      </c>
      <c r="J10" s="22">
        <v>200</v>
      </c>
      <c r="K10" s="28">
        <v>20104</v>
      </c>
      <c r="L10" s="28">
        <f t="shared" si="0"/>
        <v>200</v>
      </c>
      <c r="M10">
        <f t="shared" si="1"/>
        <v>20104</v>
      </c>
    </row>
    <row r="12" spans="1:13" x14ac:dyDescent="0.25">
      <c r="A12" s="26" t="s">
        <v>1059</v>
      </c>
      <c r="B12" t="s">
        <v>1040</v>
      </c>
      <c r="C12" t="s">
        <v>1060</v>
      </c>
      <c r="E12" s="26" t="s">
        <v>1059</v>
      </c>
      <c r="F12" t="s">
        <v>1040</v>
      </c>
      <c r="H12" s="26" t="s">
        <v>1059</v>
      </c>
      <c r="I12" t="s">
        <v>1040</v>
      </c>
      <c r="J12" t="s">
        <v>1041</v>
      </c>
    </row>
    <row r="13" spans="1:13" x14ac:dyDescent="0.25">
      <c r="A13" s="27" t="s">
        <v>1047</v>
      </c>
      <c r="B13" s="22">
        <v>21</v>
      </c>
      <c r="C13" s="22">
        <v>21</v>
      </c>
      <c r="E13" s="27" t="s">
        <v>1064</v>
      </c>
      <c r="F13" s="22">
        <v>27</v>
      </c>
      <c r="H13" s="27" t="s">
        <v>10</v>
      </c>
      <c r="I13" s="22">
        <v>200</v>
      </c>
      <c r="J13" s="23">
        <v>20104</v>
      </c>
    </row>
    <row r="14" spans="1:13" x14ac:dyDescent="0.25">
      <c r="A14" s="27" t="s">
        <v>1048</v>
      </c>
      <c r="B14" s="22">
        <v>18</v>
      </c>
      <c r="C14" s="22">
        <v>18</v>
      </c>
      <c r="E14" s="27" t="s">
        <v>1062</v>
      </c>
      <c r="F14" s="22">
        <v>22</v>
      </c>
    </row>
    <row r="15" spans="1:13" x14ac:dyDescent="0.25">
      <c r="A15" s="27" t="s">
        <v>1049</v>
      </c>
      <c r="B15" s="22">
        <v>31</v>
      </c>
      <c r="C15" s="22">
        <v>31</v>
      </c>
      <c r="E15" s="27" t="s">
        <v>1066</v>
      </c>
      <c r="F15" s="22">
        <v>27</v>
      </c>
    </row>
    <row r="16" spans="1:13" x14ac:dyDescent="0.25">
      <c r="A16" s="27" t="s">
        <v>1050</v>
      </c>
      <c r="B16" s="22">
        <v>20</v>
      </c>
      <c r="C16" s="22">
        <v>20</v>
      </c>
      <c r="E16" s="27" t="s">
        <v>1067</v>
      </c>
      <c r="F16" s="22">
        <v>27</v>
      </c>
    </row>
    <row r="17" spans="1:15" x14ac:dyDescent="0.25">
      <c r="A17" s="27" t="s">
        <v>1051</v>
      </c>
      <c r="B17" s="22">
        <v>8</v>
      </c>
      <c r="C17" s="22">
        <v>8</v>
      </c>
      <c r="E17" s="27" t="s">
        <v>1065</v>
      </c>
      <c r="F17" s="22">
        <v>27</v>
      </c>
    </row>
    <row r="18" spans="1:15" x14ac:dyDescent="0.25">
      <c r="A18" s="27" t="s">
        <v>1052</v>
      </c>
      <c r="B18" s="22">
        <v>12</v>
      </c>
      <c r="C18" s="22">
        <v>12</v>
      </c>
      <c r="E18" s="27" t="s">
        <v>1061</v>
      </c>
      <c r="F18" s="22">
        <v>32</v>
      </c>
    </row>
    <row r="19" spans="1:15" x14ac:dyDescent="0.25">
      <c r="A19" s="27" t="s">
        <v>1053</v>
      </c>
      <c r="B19" s="22">
        <v>12</v>
      </c>
      <c r="C19" s="22">
        <v>12</v>
      </c>
      <c r="E19" s="27" t="s">
        <v>1063</v>
      </c>
      <c r="F19" s="22">
        <v>38</v>
      </c>
    </row>
    <row r="20" spans="1:15" x14ac:dyDescent="0.25">
      <c r="A20" s="27" t="s">
        <v>1054</v>
      </c>
      <c r="B20" s="22">
        <v>7</v>
      </c>
      <c r="C20" s="22">
        <v>7</v>
      </c>
      <c r="E20" s="27" t="s">
        <v>1046</v>
      </c>
      <c r="F20" s="22">
        <v>200</v>
      </c>
    </row>
    <row r="21" spans="1:15" x14ac:dyDescent="0.25">
      <c r="A21" s="27" t="s">
        <v>1055</v>
      </c>
      <c r="B21" s="22">
        <v>20</v>
      </c>
      <c r="C21" s="22">
        <v>20</v>
      </c>
    </row>
    <row r="22" spans="1:15" x14ac:dyDescent="0.25">
      <c r="A22" s="27" t="s">
        <v>1056</v>
      </c>
      <c r="B22" s="22">
        <v>24</v>
      </c>
      <c r="C22" s="22">
        <v>24</v>
      </c>
    </row>
    <row r="23" spans="1:15" x14ac:dyDescent="0.25">
      <c r="A23" s="27" t="s">
        <v>1057</v>
      </c>
      <c r="B23" s="22">
        <v>12</v>
      </c>
      <c r="C23" s="22">
        <v>12</v>
      </c>
      <c r="I23" s="26" t="s">
        <v>1041</v>
      </c>
      <c r="J23" s="26" t="s">
        <v>1045</v>
      </c>
    </row>
    <row r="24" spans="1:15" x14ac:dyDescent="0.25">
      <c r="A24" s="27" t="s">
        <v>1058</v>
      </c>
      <c r="B24" s="22">
        <v>15</v>
      </c>
      <c r="C24" s="22">
        <v>15</v>
      </c>
      <c r="I24" s="26" t="s">
        <v>1059</v>
      </c>
      <c r="J24" t="s">
        <v>11</v>
      </c>
      <c r="K24" t="s">
        <v>9</v>
      </c>
      <c r="L24" t="s">
        <v>6</v>
      </c>
      <c r="M24" t="s">
        <v>13</v>
      </c>
      <c r="N24" t="s">
        <v>10</v>
      </c>
      <c r="O24" t="s">
        <v>1046</v>
      </c>
    </row>
    <row r="25" spans="1:15" x14ac:dyDescent="0.25">
      <c r="A25" s="27" t="s">
        <v>1046</v>
      </c>
      <c r="B25" s="22">
        <v>200</v>
      </c>
      <c r="C25" s="22">
        <v>200</v>
      </c>
      <c r="I25" s="27" t="s">
        <v>1002</v>
      </c>
      <c r="J25" s="21"/>
      <c r="K25" s="21"/>
      <c r="L25" s="21"/>
      <c r="M25" s="21"/>
      <c r="N25" s="21"/>
      <c r="O25" s="21"/>
    </row>
    <row r="26" spans="1:15" x14ac:dyDescent="0.25">
      <c r="I26" s="29" t="s">
        <v>20</v>
      </c>
      <c r="J26" s="23">
        <v>891</v>
      </c>
      <c r="K26" s="23">
        <v>1332</v>
      </c>
      <c r="L26" s="23">
        <v>1282</v>
      </c>
      <c r="M26" s="23">
        <v>739</v>
      </c>
      <c r="N26" s="23">
        <v>560</v>
      </c>
      <c r="O26" s="23">
        <v>4804</v>
      </c>
    </row>
    <row r="27" spans="1:15" x14ac:dyDescent="0.25">
      <c r="B27" s="26" t="s">
        <v>1040</v>
      </c>
      <c r="C27" s="26" t="s">
        <v>1045</v>
      </c>
      <c r="F27" s="26" t="s">
        <v>1059</v>
      </c>
      <c r="G27" t="s">
        <v>1040</v>
      </c>
      <c r="I27" s="29" t="s">
        <v>12</v>
      </c>
      <c r="J27" s="23">
        <v>1991</v>
      </c>
      <c r="K27" s="23">
        <v>1886</v>
      </c>
      <c r="L27" s="23">
        <v>1206</v>
      </c>
      <c r="M27" s="23">
        <v>884</v>
      </c>
      <c r="N27" s="23">
        <v>1722</v>
      </c>
      <c r="O27" s="23">
        <v>7689</v>
      </c>
    </row>
    <row r="28" spans="1:15" x14ac:dyDescent="0.25">
      <c r="A28" s="26" t="s">
        <v>1059</v>
      </c>
      <c r="B28" s="26" t="s">
        <v>1059</v>
      </c>
      <c r="C28" t="s">
        <v>999</v>
      </c>
      <c r="D28" t="s">
        <v>998</v>
      </c>
      <c r="F28" s="27">
        <v>2</v>
      </c>
      <c r="G28" s="22">
        <v>10</v>
      </c>
      <c r="I28" s="29" t="s">
        <v>8</v>
      </c>
      <c r="J28" s="23">
        <v>1163</v>
      </c>
      <c r="K28" s="23">
        <v>1180</v>
      </c>
      <c r="L28" s="23">
        <v>1616</v>
      </c>
      <c r="M28" s="23">
        <v>1043</v>
      </c>
      <c r="N28" s="23">
        <v>1747</v>
      </c>
      <c r="O28" s="23">
        <v>6749</v>
      </c>
    </row>
    <row r="29" spans="1:15" x14ac:dyDescent="0.25">
      <c r="A29" s="43" t="s">
        <v>10</v>
      </c>
      <c r="B29" s="27" t="s">
        <v>1002</v>
      </c>
      <c r="C29" s="22">
        <v>35</v>
      </c>
      <c r="D29" s="22">
        <v>25</v>
      </c>
      <c r="F29" s="27">
        <v>3</v>
      </c>
      <c r="G29" s="22">
        <v>44</v>
      </c>
      <c r="I29" s="29" t="s">
        <v>16</v>
      </c>
      <c r="J29" s="23">
        <v>1438</v>
      </c>
      <c r="K29" s="23">
        <v>1616</v>
      </c>
      <c r="L29" s="23">
        <v>866</v>
      </c>
      <c r="M29" s="23">
        <v>829</v>
      </c>
      <c r="N29" s="23">
        <v>2070</v>
      </c>
      <c r="O29" s="23">
        <v>6819</v>
      </c>
    </row>
    <row r="30" spans="1:15" x14ac:dyDescent="0.25">
      <c r="B30" s="27" t="s">
        <v>1001</v>
      </c>
      <c r="C30" s="22">
        <v>61</v>
      </c>
      <c r="D30" s="22">
        <v>18</v>
      </c>
      <c r="F30" s="27">
        <v>4</v>
      </c>
      <c r="G30" s="22">
        <v>95</v>
      </c>
      <c r="I30" s="27" t="s">
        <v>1001</v>
      </c>
      <c r="J30" s="21"/>
      <c r="K30" s="21"/>
      <c r="L30" s="21"/>
      <c r="M30" s="21"/>
      <c r="N30" s="21"/>
      <c r="O30" s="21"/>
    </row>
    <row r="31" spans="1:15" x14ac:dyDescent="0.25">
      <c r="B31" s="27" t="s">
        <v>1000</v>
      </c>
      <c r="C31" s="22">
        <v>21</v>
      </c>
      <c r="D31" s="22">
        <v>40</v>
      </c>
      <c r="F31" s="27">
        <v>5</v>
      </c>
      <c r="G31" s="22">
        <v>51</v>
      </c>
      <c r="I31" s="29" t="s">
        <v>24</v>
      </c>
      <c r="J31" s="23">
        <v>1233</v>
      </c>
      <c r="K31" s="23">
        <v>223</v>
      </c>
      <c r="L31" s="23">
        <v>1680</v>
      </c>
      <c r="M31" s="23">
        <v>990</v>
      </c>
      <c r="N31" s="23">
        <v>1508</v>
      </c>
      <c r="O31" s="23">
        <v>5634</v>
      </c>
    </row>
    <row r="32" spans="1:15" x14ac:dyDescent="0.25">
      <c r="I32" s="29" t="s">
        <v>15</v>
      </c>
      <c r="J32" s="23">
        <v>1598</v>
      </c>
      <c r="K32" s="23">
        <v>1907</v>
      </c>
      <c r="L32" s="23">
        <v>869</v>
      </c>
      <c r="M32" s="23">
        <v>1426</v>
      </c>
      <c r="N32" s="23">
        <v>1416</v>
      </c>
      <c r="O32" s="23">
        <v>7216</v>
      </c>
    </row>
    <row r="33" spans="9:15" x14ac:dyDescent="0.25">
      <c r="I33" s="29" t="s">
        <v>5</v>
      </c>
      <c r="J33" s="23">
        <v>900</v>
      </c>
      <c r="K33" s="23">
        <v>1016</v>
      </c>
      <c r="L33" s="23">
        <v>960</v>
      </c>
      <c r="M33" s="23">
        <v>940</v>
      </c>
      <c r="N33" s="23">
        <v>1193</v>
      </c>
      <c r="O33" s="23">
        <v>5009</v>
      </c>
    </row>
    <row r="34" spans="9:15" x14ac:dyDescent="0.25">
      <c r="I34" s="29" t="s">
        <v>18</v>
      </c>
      <c r="J34" s="23">
        <v>900</v>
      </c>
      <c r="K34" s="23">
        <v>1470</v>
      </c>
      <c r="L34" s="23">
        <v>1617</v>
      </c>
      <c r="M34" s="23">
        <v>1314</v>
      </c>
      <c r="N34" s="23">
        <v>941</v>
      </c>
      <c r="O34" s="23">
        <v>6242</v>
      </c>
    </row>
    <row r="35" spans="9:15" x14ac:dyDescent="0.25">
      <c r="I35" s="29" t="s">
        <v>14</v>
      </c>
      <c r="J35" s="23">
        <v>1255</v>
      </c>
      <c r="K35" s="23">
        <v>516</v>
      </c>
      <c r="L35" s="23">
        <v>1874</v>
      </c>
      <c r="M35" s="23">
        <v>1863</v>
      </c>
      <c r="N35" s="23">
        <v>1722</v>
      </c>
      <c r="O35" s="23">
        <v>7230</v>
      </c>
    </row>
    <row r="36" spans="9:15" x14ac:dyDescent="0.25">
      <c r="I36" s="29" t="s">
        <v>19</v>
      </c>
      <c r="J36" s="23">
        <v>1138</v>
      </c>
      <c r="K36" s="23">
        <v>1898</v>
      </c>
      <c r="L36" s="23">
        <v>1482</v>
      </c>
      <c r="M36" s="23">
        <v>846</v>
      </c>
      <c r="N36" s="23">
        <v>1154</v>
      </c>
      <c r="O36" s="23">
        <v>6518</v>
      </c>
    </row>
    <row r="37" spans="9:15" x14ac:dyDescent="0.25">
      <c r="I37" s="27" t="s">
        <v>1000</v>
      </c>
      <c r="J37" s="21"/>
      <c r="K37" s="21"/>
      <c r="L37" s="21"/>
      <c r="M37" s="21"/>
      <c r="N37" s="21"/>
      <c r="O37" s="21"/>
    </row>
    <row r="38" spans="9:15" x14ac:dyDescent="0.25">
      <c r="I38" s="29" t="s">
        <v>17</v>
      </c>
      <c r="J38" s="23">
        <v>1655</v>
      </c>
      <c r="K38" s="23">
        <v>805</v>
      </c>
      <c r="L38" s="23">
        <v>2263</v>
      </c>
      <c r="M38" s="23">
        <v>987</v>
      </c>
      <c r="N38" s="23">
        <v>1075</v>
      </c>
      <c r="O38" s="23">
        <v>6785</v>
      </c>
    </row>
    <row r="39" spans="9:15" x14ac:dyDescent="0.25">
      <c r="I39" s="29" t="s">
        <v>23</v>
      </c>
      <c r="J39" s="23">
        <v>1104</v>
      </c>
      <c r="K39" s="23">
        <v>2280</v>
      </c>
      <c r="L39" s="23">
        <v>1445</v>
      </c>
      <c r="M39" s="23">
        <v>1722</v>
      </c>
      <c r="N39" s="23">
        <v>1196</v>
      </c>
      <c r="O39" s="23">
        <v>7747</v>
      </c>
    </row>
    <row r="40" spans="9:15" x14ac:dyDescent="0.25">
      <c r="I40" s="29" t="s">
        <v>7</v>
      </c>
      <c r="J40" s="23">
        <v>372</v>
      </c>
      <c r="K40" s="23">
        <v>1818</v>
      </c>
      <c r="L40" s="23">
        <v>1346</v>
      </c>
      <c r="M40" s="23">
        <v>1156</v>
      </c>
      <c r="N40" s="23">
        <v>1484</v>
      </c>
      <c r="O40" s="23">
        <v>6176</v>
      </c>
    </row>
    <row r="41" spans="9:15" x14ac:dyDescent="0.25">
      <c r="I41" s="29" t="s">
        <v>22</v>
      </c>
      <c r="J41" s="23">
        <v>1415</v>
      </c>
      <c r="K41" s="23">
        <v>1271</v>
      </c>
      <c r="L41" s="23">
        <v>1214</v>
      </c>
      <c r="M41" s="23">
        <v>1135</v>
      </c>
      <c r="N41" s="23">
        <v>1566</v>
      </c>
      <c r="O41" s="23">
        <v>6601</v>
      </c>
    </row>
    <row r="42" spans="9:15" x14ac:dyDescent="0.25">
      <c r="I42" s="29" t="s">
        <v>21</v>
      </c>
      <c r="J42" s="23">
        <v>1362</v>
      </c>
      <c r="K42" s="23">
        <v>1363</v>
      </c>
      <c r="L42" s="23">
        <v>1152</v>
      </c>
      <c r="M42" s="23">
        <v>777</v>
      </c>
      <c r="N42" s="23">
        <v>750</v>
      </c>
      <c r="O42" s="23">
        <v>5404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115" zoomScaleNormal="115" workbookViewId="0">
      <selection activeCell="O12" sqref="O12"/>
    </sheetView>
  </sheetViews>
  <sheetFormatPr defaultRowHeight="14.4" x14ac:dyDescent="0.25"/>
  <cols>
    <col min="1" max="1" width="3.19921875" customWidth="1"/>
    <col min="2" max="2" width="14.59765625" customWidth="1"/>
    <col min="3" max="3" width="12.8984375" customWidth="1"/>
    <col min="4" max="4" width="15.19921875" customWidth="1"/>
    <col min="5" max="5" width="15.09765625" customWidth="1"/>
    <col min="6" max="6" width="16.19921875" customWidth="1"/>
    <col min="7" max="7" width="17.296875" customWidth="1"/>
    <col min="8" max="8" width="18.296875" customWidth="1"/>
    <col min="9" max="9" width="17.296875" customWidth="1"/>
    <col min="10" max="12" width="15.5" customWidth="1"/>
    <col min="13" max="16" width="7.5" customWidth="1"/>
    <col min="17" max="17" width="14.59765625" customWidth="1"/>
    <col min="20" max="20" width="10.59765625" customWidth="1"/>
  </cols>
  <sheetData>
    <row r="1" spans="2:20" s="4" customFormat="1" ht="48" customHeight="1" x14ac:dyDescent="0.25">
      <c r="B1" s="5" t="s">
        <v>1003</v>
      </c>
    </row>
    <row r="2" spans="2:20" ht="13.8" x14ac:dyDescent="0.25">
      <c r="R2" s="1"/>
    </row>
    <row r="3" spans="2:20" ht="13.8"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ht="13.8"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ht="13.8"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ht="13.8"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ht="13.8"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ht="13.8"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ht="13.8"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ht="13.8"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ht="13.8"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ht="13.8"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ht="13.8"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ht="13.8"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ht="13.8"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ht="13.8"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ht="13.8"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ht="13.8"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ht="13.8"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ht="13.8"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ht="13.8"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ht="13.8"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ht="13.8"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ht="13.8"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ht="13.8"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ht="13.8"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ht="13.8"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ht="13.8"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ht="13.8"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ht="13.8"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ht="13.8"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ht="13.8"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ht="13.8"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ht="13.8"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ht="13.8"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ht="13.8"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ht="13.8"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ht="13.8"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ht="13.8"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ht="13.8"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ht="13.8"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ht="13.8"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ht="13.8"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ht="13.8"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ht="13.8"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ht="13.8"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ht="13.8"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ht="13.8"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ht="13.8"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ht="13.8"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ht="13.8"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ht="13.8"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ht="13.8"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ht="13.8"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ht="13.8"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ht="13.8"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ht="13.8"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ht="13.8"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ht="13.8"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ht="13.8"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ht="13.8"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ht="13.8"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ht="13.8"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ht="13.8"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ht="13.8"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ht="13.8"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ht="13.8"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ht="13.8"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ht="13.8"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ht="13.8"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ht="13.8"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ht="13.8"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ht="13.8"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ht="13.8"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ht="13.8"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ht="13.8"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ht="13.8"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ht="13.8"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ht="13.8"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ht="13.8"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ht="13.8"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ht="13.8"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ht="13.8"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ht="13.8"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ht="13.8"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ht="13.8"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ht="13.8"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ht="13.8"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ht="13.8"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ht="13.8"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ht="13.8"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ht="13.8"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ht="13.8"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ht="13.8"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ht="13.8"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ht="13.8"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ht="13.8"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ht="13.8"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ht="13.8"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ht="13.8"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ht="13.8"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ht="13.8"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ht="13.8"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ht="13.8"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ht="13.8"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ht="13.8"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ht="13.8"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ht="13.8"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ht="13.8"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ht="13.8"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ht="13.8"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ht="13.8"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ht="13.8"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ht="13.8"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ht="13.8"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ht="13.8"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ht="13.8"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ht="13.8"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ht="13.8"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ht="13.8"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ht="13.8"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ht="13.8"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ht="13.8"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ht="13.8"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ht="13.8"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ht="13.8"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ht="13.8"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ht="13.8"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ht="13.8"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ht="13.8"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ht="13.8"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ht="13.8"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ht="13.8"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ht="13.8"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ht="13.8"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ht="13.8"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ht="13.8"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ht="13.8"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ht="13.8"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ht="13.8"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ht="13.8"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ht="13.8"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ht="13.8"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ht="13.8"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ht="13.8"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ht="13.8"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ht="13.8"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ht="13.8"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ht="13.8"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ht="13.8"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ht="13.8"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ht="13.8"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ht="13.8"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ht="13.8"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ht="13.8"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ht="13.8"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ht="13.8"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ht="13.8"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ht="13.8"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ht="13.8"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ht="13.8"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ht="13.8"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ht="13.8"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ht="13.8"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ht="13.8"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ht="13.8"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ht="13.8"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ht="13.8"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ht="13.8"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ht="13.8"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ht="13.8"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ht="13.8"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ht="13.8"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ht="13.8"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ht="13.8"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ht="13.8"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ht="13.8"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ht="13.8"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ht="13.8"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ht="13.8"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ht="13.8"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ht="13.8"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ht="13.8"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ht="13.8"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ht="13.8"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ht="13.8"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ht="13.8"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ht="13.8"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ht="13.8"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ht="13.8"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ht="13.8"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ht="13.8"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ht="13.8"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ht="13.8"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ht="13.8"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ht="13.8"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ht="13.8"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ht="13.8"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ht="13.8"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ht="13.8"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ht="13.8"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ht="13.8"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ht="13.8"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ht="13.8"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ht="13.8"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ht="13.8"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ht="13.8"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ht="13.8"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ht="13.8"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ht="13.8"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ht="13.8"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ht="13.8"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ht="13.8"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ht="13.8"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ht="13.8"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ht="13.8"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ht="13.8"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ht="13.8"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ht="13.8"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ht="13.8"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ht="13.8"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ht="13.8"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ht="13.8"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ht="13.8"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ht="13.8"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ht="13.8"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ht="13.8"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ht="13.8"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ht="13.8"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ht="13.8"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ht="13.8"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ht="13.8"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ht="13.8"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ht="13.8"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ht="13.8"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ht="13.8"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ht="13.8"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ht="13.8"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ht="13.8"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ht="13.8"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ht="13.8"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ht="13.8"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ht="13.8"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ht="13.8"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ht="13.8"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ht="13.8"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ht="13.8"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ht="13.8"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ht="13.8"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ht="13.8"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ht="13.8"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ht="13.8"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ht="13.8"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ht="13.8"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ht="13.8"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ht="13.8"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ht="13.8"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ht="13.8"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ht="13.8"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ht="13.8"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ht="13.8"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ht="13.8"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ht="13.8"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ht="13.8"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ht="13.8"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ht="13.8"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ht="13.8"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ht="13.8"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ht="13.8"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ht="13.8"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ht="13.8"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ht="13.8"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ht="13.8"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ht="13.8"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ht="13.8"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ht="13.8"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ht="13.8"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ht="13.8"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ht="13.8"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ht="13.8"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ht="13.8"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ht="13.8"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ht="13.8"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ht="13.8"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ht="13.8"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ht="13.8"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ht="13.8"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ht="13.8"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ht="13.8"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ht="13.8"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ht="13.8"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ht="13.8"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ht="13.8"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ht="13.8"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ht="13.8"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ht="13.8"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ht="13.8"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ht="13.8"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ht="13.8"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ht="13.8"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ht="13.8"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ht="13.8"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ht="13.8"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ht="13.8"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ht="13.8"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ht="13.8"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ht="13.8"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ht="13.8"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ht="13.8"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ht="13.8"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ht="13.8"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ht="13.8"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ht="13.8"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ht="13.8"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ht="13.8"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ht="13.8"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ht="13.8"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ht="13.8"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ht="13.8"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ht="13.8"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ht="13.8"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ht="13.8"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ht="13.8"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ht="13.8"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ht="13.8"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ht="13.8"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ht="13.8"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ht="13.8"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ht="13.8"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ht="13.8"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ht="13.8"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ht="13.8"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ht="13.8"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ht="13.8"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ht="13.8"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ht="13.8"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ht="13.8"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ht="13.8"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ht="13.8"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ht="13.8"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ht="13.8"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ht="13.8"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ht="13.8"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ht="13.8"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ht="13.8"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ht="13.8"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ht="13.8"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ht="13.8"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ht="13.8"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ht="13.8"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ht="13.8"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ht="13.8"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ht="13.8"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ht="13.8"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ht="13.8"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ht="13.8"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ht="13.8"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ht="13.8"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ht="13.8"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ht="13.8"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ht="13.8"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ht="13.8"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ht="13.8"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ht="13.8"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ht="13.8"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ht="13.8"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ht="13.8"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ht="13.8"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ht="13.8"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ht="13.8"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ht="13.8"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ht="13.8"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ht="13.8"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ht="13.8"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ht="13.8"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ht="13.8"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ht="13.8"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ht="13.8"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ht="13.8"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ht="13.8"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ht="13.8"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ht="13.8"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ht="13.8"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ht="13.8"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ht="13.8"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ht="13.8"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ht="13.8"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ht="13.8"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ht="13.8"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ht="13.8"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ht="13.8"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ht="13.8"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ht="13.8"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ht="13.8"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ht="13.8"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ht="13.8"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ht="13.8"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ht="13.8"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ht="13.8"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ht="13.8"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ht="13.8"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ht="13.8"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ht="13.8"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ht="13.8"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ht="13.8"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ht="13.8"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ht="13.8"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ht="13.8"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ht="13.8"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ht="13.8"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ht="13.8"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ht="13.8"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ht="13.8"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ht="13.8"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ht="13.8"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ht="13.8"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ht="13.8"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ht="13.8"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ht="13.8"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ht="13.8"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ht="13.8"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ht="13.8"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ht="13.8"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ht="13.8"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ht="13.8"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ht="13.8"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ht="13.8"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ht="13.8"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ht="13.8"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ht="13.8"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ht="13.8"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ht="13.8"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ht="13.8"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ht="13.8"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ht="13.8"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ht="13.8"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ht="13.8"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ht="13.8"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ht="13.8"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ht="13.8"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ht="13.8"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ht="13.8"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ht="13.8"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ht="13.8"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ht="13.8"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ht="13.8"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ht="13.8"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ht="13.8"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ht="13.8"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ht="13.8"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ht="13.8"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ht="13.8"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ht="13.8"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ht="13.8"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ht="13.8"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ht="13.8"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ht="13.8"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ht="13.8"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ht="13.8"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ht="13.8"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ht="13.8"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ht="13.8"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ht="13.8"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ht="13.8"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ht="13.8"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ht="13.8"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ht="13.8"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ht="13.8"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ht="13.8"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ht="13.8"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ht="13.8"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ht="13.8"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ht="13.8"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ht="13.8"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ht="13.8"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ht="13.8"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ht="13.8"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ht="13.8"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ht="13.8"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ht="13.8"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ht="13.8"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ht="13.8"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ht="13.8"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ht="13.8"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ht="13.8"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ht="13.8"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ht="13.8"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ht="13.8"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ht="13.8"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ht="13.8"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ht="13.8"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ht="13.8"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ht="13.8"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ht="13.8"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ht="13.8"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ht="13.8"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ht="13.8"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ht="13.8"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ht="13.8"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ht="13.8"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ht="13.8"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ht="13.8"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ht="13.8"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ht="13.8"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ht="13.8"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ht="13.8"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ht="13.8"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ht="13.8"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ht="13.8"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ht="13.8"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ht="13.8"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ht="13.8"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ht="13.8"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ht="13.8"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ht="13.8"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ht="13.8"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ht="13.8"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ht="13.8"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ht="13.8"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ht="13.8"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ht="13.8"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ht="13.8"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ht="13.8"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ht="13.8"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ht="13.8"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ht="13.8"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ht="13.8"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ht="13.8"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ht="13.8"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ht="13.8"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ht="13.8"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ht="13.8"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ht="13.8"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ht="13.8"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ht="13.8"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ht="13.8"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ht="13.8"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ht="13.8"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ht="13.8"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ht="13.8"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ht="13.8"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ht="13.8"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ht="13.8"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ht="13.8"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ht="13.8"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ht="13.8"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ht="13.8"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ht="13.8"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ht="13.8"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ht="13.8"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ht="13.8"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ht="13.8"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ht="13.8"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ht="13.8"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ht="13.8"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ht="13.8"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ht="13.8"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ht="13.8"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ht="13.8"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ht="13.8"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ht="13.8"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ht="13.8"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ht="13.8"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ht="13.8"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ht="13.8"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ht="13.8"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ht="13.8"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ht="13.8"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ht="13.8"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ht="13.8"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ht="13.8"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ht="13.8"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ht="13.8"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ht="13.8"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ht="13.8"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ht="13.8"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ht="13.8"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ht="13.8"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ht="13.8"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ht="13.8"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ht="13.8"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ht="13.8"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ht="13.8"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ht="13.8"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ht="13.8"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ht="13.8"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ht="13.8"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ht="13.8"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ht="13.8"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ht="13.8"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ht="13.8"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ht="13.8"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ht="13.8"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ht="13.8"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ht="13.8"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ht="13.8"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ht="13.8"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ht="13.8"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ht="13.8"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ht="13.8"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ht="13.8"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ht="13.8"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ht="13.8"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ht="13.8"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ht="13.8"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ht="13.8"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ht="13.8"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ht="13.8"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ht="13.8"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ht="13.8"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ht="13.8"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ht="13.8"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ht="13.8"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ht="13.8"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ht="13.8"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ht="13.8"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ht="13.8"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ht="13.8"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ht="13.8"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ht="13.8"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ht="13.8"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ht="13.8"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ht="13.8"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ht="13.8"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ht="13.8"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ht="13.8"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ht="13.8"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ht="13.8"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ht="13.8"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ht="13.8"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ht="13.8"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ht="13.8"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ht="13.8"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ht="13.8"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ht="13.8"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ht="13.8"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ht="13.8"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ht="13.8"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ht="13.8"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ht="13.8"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ht="13.8"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ht="13.8"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ht="13.8"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ht="13.8"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ht="13.8"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ht="13.8"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ht="13.8"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ht="13.8"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ht="13.8"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ht="13.8"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ht="13.8"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ht="13.8"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ht="13.8"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ht="13.8"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ht="13.8"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ht="13.8"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ht="13.8"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ht="13.8"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ht="13.8"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ht="13.8"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ht="13.8"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ht="13.8"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ht="13.8"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ht="13.8"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ht="13.8"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ht="13.8"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ht="13.8"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ht="13.8"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ht="13.8"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ht="13.8"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ht="13.8"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ht="13.8"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ht="13.8"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ht="13.8"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ht="13.8"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ht="13.8"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ht="13.8"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ht="13.8"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ht="13.8"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ht="13.8"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ht="13.8"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ht="13.8"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ht="13.8"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ht="13.8"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ht="13.8"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ht="13.8"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ht="13.8"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ht="13.8"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ht="13.8"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ht="13.8"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ht="13.8"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ht="13.8"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ht="13.8"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ht="13.8"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ht="13.8"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ht="13.8"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ht="13.8"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ht="13.8"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ht="13.8"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ht="13.8"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ht="13.8"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ht="13.8"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ht="13.8"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ht="13.8"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ht="13.8"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ht="13.8"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ht="13.8"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ht="13.8"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ht="13.8"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ht="13.8"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ht="13.8"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ht="13.8"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ht="13.8"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ht="13.8"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ht="13.8"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ht="13.8"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ht="13.8"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ht="13.8"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ht="13.8"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ht="13.8"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ht="13.8"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ht="13.8"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ht="13.8"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ht="13.8"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ht="13.8"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ht="13.8"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ht="13.8"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ht="13.8"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ht="13.8"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ht="13.8"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ht="13.8"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ht="13.8"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ht="13.8"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ht="13.8"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ht="13.8"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ht="13.8"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ht="13.8"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ht="13.8"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ht="13.8"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ht="13.8"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ht="13.8"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ht="13.8"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ht="13.8"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ht="13.8"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ht="13.8"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ht="13.8"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ht="13.8"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ht="13.8"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ht="13.8"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ht="13.8"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ht="13.8"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ht="13.8"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ht="13.8"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ht="13.8"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ht="13.8"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ht="13.8"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ht="13.8"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ht="13.8"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ht="13.8"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ht="13.8"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ht="13.8"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ht="13.8"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ht="13.8"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ht="13.8"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ht="13.8"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ht="13.8"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ht="13.8"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ht="13.8"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ht="13.8"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ht="13.8"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ht="13.8"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ht="13.8"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ht="13.8"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ht="13.8"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ht="13.8"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ht="13.8"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ht="13.8"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ht="13.8"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ht="13.8"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ht="13.8"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ht="13.8"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ht="13.8"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ht="13.8"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ht="13.8"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ht="13.8"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ht="13.8"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ht="13.8"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ht="13.8"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ht="13.8"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ht="13.8"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ht="13.8"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ht="13.8"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ht="13.8"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ht="13.8"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ht="13.8"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ht="13.8"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ht="13.8"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ht="13.8"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ht="13.8"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ht="13.8"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ht="13.8"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ht="13.8"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ht="13.8"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ht="13.8"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ht="13.8"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ht="13.8"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ht="13.8"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ht="13.8"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ht="13.8"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ht="13.8"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ht="13.8"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ht="13.8"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ht="13.8"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ht="13.8"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ht="13.8"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ht="13.8"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ht="13.8"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ht="13.8"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ht="13.8"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ht="13.8"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ht="13.8"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ht="13.8"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ht="13.8"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ht="13.8"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ht="13.8"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ht="13.8"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ht="13.8"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ht="13.8"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ht="13.8"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ht="13.8"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ht="13.8"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ht="13.8"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ht="13.8"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ht="13.8"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ht="13.8"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ht="13.8"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ht="13.8"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ht="13.8"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ht="13.8"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ht="13.8"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ht="13.8"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ht="13.8"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ht="13.8"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ht="13.8"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ht="13.8"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ht="13.8"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ht="13.8"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ht="13.8"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ht="13.8"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ht="13.8"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ht="13.8"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ht="13.8"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ht="13.8"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ht="13.8"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ht="13.8"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ht="13.8"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ht="13.8"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ht="13.8"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ht="13.8"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ht="13.8"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ht="13.8"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ht="13.8"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ht="13.8"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ht="13.8"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ht="13.8"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ht="13.8"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ht="13.8"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ht="13.8"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ht="13.8"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ht="13.8"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ht="13.8"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ht="13.8"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ht="13.8"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ht="13.8"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ht="13.8"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ht="13.8"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ht="13.8"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ht="13.8"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ht="13.8"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ht="13.8"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ht="13.8"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ht="13.8"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ht="13.8"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ht="13.8"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ht="13.8"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ht="13.8"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ht="13.8"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ht="13.8"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ht="13.8"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ht="13.8"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ht="13.8"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ht="13.8"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ht="13.8"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ht="13.8"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ht="13.8"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ht="13.8"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ht="13.8"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ht="13.8"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ht="13.8"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ht="13.8"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ht="13.8"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ht="13.8"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ht="13.8"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ht="13.8"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ht="13.8"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ht="13.8"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ht="13.8"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ht="13.8"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ht="13.8"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ht="13.8"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ht="13.8"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ht="13.8"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ht="13.8"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ht="13.8"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ht="13.8"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ht="13.8"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ht="13.8"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ht="13.8"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ht="13.8"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ht="13.8"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ht="13.8"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ht="13.8"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ht="13.8"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ht="13.8"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ht="13.8"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ht="13.8"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ht="13.8"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ht="13.8"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ht="13.8"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ht="13.8"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ht="13.8"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ht="13.8"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ht="13.8"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ht="13.8"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ht="13.8"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ht="13.8"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ht="13.8"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ht="13.8"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ht="13.8"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ht="13.8"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ht="13.8"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ht="13.8"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ht="13.8"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ht="13.8"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ht="13.8"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ht="13.8"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ht="13.8"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ht="13.8"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ht="13.8"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ht="13.8"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ht="13.8"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ht="13.8"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ht="13.8"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ht="13.8"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ht="13.8"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ht="13.8"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ht="13.8"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ht="13.8"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ht="13.8"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ht="13.8"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ht="13.8"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ht="13.8"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ht="13.8"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ht="13.8"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ht="13.8"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ht="13.8"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ht="13.8"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ht="13.8"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ht="13.8"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ht="13.8"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ht="13.8"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ht="13.8"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ht="13.8"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ht="13.8"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ht="13.8"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ht="13.8"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ht="13.8"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ht="13.8"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ht="13.8"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ht="13.8"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ht="13.8"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ht="13.8"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ht="13.8"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ht="13.8"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ht="13.8"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ht="13.8"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ht="13.8"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ht="13.8"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ht="13.8"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ht="13.8"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ht="13.8"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ht="13.8"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ht="13.8"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ht="13.8"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ht="13.8"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ht="13.8"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ht="13.8"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ht="13.8"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ht="13.8"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ht="13.8"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ht="13.8"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ht="13.8"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ht="13.8"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9E8DC-4915-43C9-992D-E6B659FD2350}">
  <dimension ref="T18:Z36"/>
  <sheetViews>
    <sheetView zoomScale="79" zoomScaleNormal="91" workbookViewId="0">
      <selection activeCell="N39" sqref="N39"/>
    </sheetView>
  </sheetViews>
  <sheetFormatPr defaultRowHeight="13.8" x14ac:dyDescent="0.25"/>
  <cols>
    <col min="1" max="16384" width="8.796875" style="20"/>
  </cols>
  <sheetData>
    <row r="18" spans="20:26" x14ac:dyDescent="0.25">
      <c r="T18" s="30"/>
      <c r="U18" s="31" t="s">
        <v>11</v>
      </c>
      <c r="V18" s="31" t="s">
        <v>9</v>
      </c>
      <c r="W18" s="31" t="s">
        <v>6</v>
      </c>
      <c r="X18" s="31" t="s">
        <v>13</v>
      </c>
      <c r="Y18" s="31" t="s">
        <v>10</v>
      </c>
      <c r="Z18" s="32" t="s">
        <v>1068</v>
      </c>
    </row>
    <row r="19" spans="20:26" x14ac:dyDescent="0.25">
      <c r="T19" s="41" t="str" cm="1">
        <f t="array" ref="T19:Z36">IF(Pivots!I25:O42="","",Pivots!I25:O42)</f>
        <v>Cincinnati</v>
      </c>
      <c r="U19" s="33" t="str">
        <v/>
      </c>
      <c r="V19" s="33" t="str">
        <v/>
      </c>
      <c r="W19" s="33" t="str">
        <v/>
      </c>
      <c r="X19" s="33" t="str">
        <v/>
      </c>
      <c r="Y19" s="33" t="str">
        <v/>
      </c>
      <c r="Z19" s="34" t="str">
        <v/>
      </c>
    </row>
    <row r="20" spans="20:26" x14ac:dyDescent="0.25">
      <c r="T20" s="35" t="str">
        <v>C0003</v>
      </c>
      <c r="U20" s="36">
        <v>891</v>
      </c>
      <c r="V20" s="36">
        <v>1332</v>
      </c>
      <c r="W20" s="36">
        <v>1282</v>
      </c>
      <c r="X20" s="36">
        <v>739</v>
      </c>
      <c r="Y20" s="36">
        <v>560</v>
      </c>
      <c r="Z20" s="37">
        <v>4804</v>
      </c>
    </row>
    <row r="21" spans="20:26" x14ac:dyDescent="0.25">
      <c r="T21" s="35" t="str">
        <v>C0004</v>
      </c>
      <c r="U21" s="36">
        <v>1991</v>
      </c>
      <c r="V21" s="36">
        <v>1886</v>
      </c>
      <c r="W21" s="36">
        <v>1206</v>
      </c>
      <c r="X21" s="36">
        <v>884</v>
      </c>
      <c r="Y21" s="36">
        <v>1722</v>
      </c>
      <c r="Z21" s="37">
        <v>7689</v>
      </c>
    </row>
    <row r="22" spans="20:26" x14ac:dyDescent="0.25">
      <c r="T22" s="35" t="str">
        <v>C0011</v>
      </c>
      <c r="U22" s="36">
        <v>1163</v>
      </c>
      <c r="V22" s="36">
        <v>1180</v>
      </c>
      <c r="W22" s="36">
        <v>1616</v>
      </c>
      <c r="X22" s="36">
        <v>1043</v>
      </c>
      <c r="Y22" s="36">
        <v>1747</v>
      </c>
      <c r="Z22" s="37">
        <v>6749</v>
      </c>
    </row>
    <row r="23" spans="20:26" x14ac:dyDescent="0.25">
      <c r="T23" s="35" t="str">
        <v>C0012</v>
      </c>
      <c r="U23" s="36">
        <v>1438</v>
      </c>
      <c r="V23" s="36">
        <v>1616</v>
      </c>
      <c r="W23" s="36">
        <v>866</v>
      </c>
      <c r="X23" s="36">
        <v>829</v>
      </c>
      <c r="Y23" s="36">
        <v>2070</v>
      </c>
      <c r="Z23" s="37">
        <v>6819</v>
      </c>
    </row>
    <row r="24" spans="20:26" x14ac:dyDescent="0.25">
      <c r="T24" s="42" t="str">
        <v>Cleveland</v>
      </c>
      <c r="U24" s="36" t="str">
        <v/>
      </c>
      <c r="V24" s="36" t="str">
        <v/>
      </c>
      <c r="W24" s="36" t="str">
        <v/>
      </c>
      <c r="X24" s="36" t="str">
        <v/>
      </c>
      <c r="Y24" s="36" t="str">
        <v/>
      </c>
      <c r="Z24" s="37" t="str">
        <v/>
      </c>
    </row>
    <row r="25" spans="20:26" x14ac:dyDescent="0.25">
      <c r="T25" s="35" t="str">
        <v>C0002</v>
      </c>
      <c r="U25" s="36">
        <v>1233</v>
      </c>
      <c r="V25" s="36">
        <v>223</v>
      </c>
      <c r="W25" s="36">
        <v>1680</v>
      </c>
      <c r="X25" s="36">
        <v>990</v>
      </c>
      <c r="Y25" s="36">
        <v>1508</v>
      </c>
      <c r="Z25" s="37">
        <v>5634</v>
      </c>
    </row>
    <row r="26" spans="20:26" x14ac:dyDescent="0.25">
      <c r="T26" s="35" t="str">
        <v>C0007</v>
      </c>
      <c r="U26" s="36">
        <v>1598</v>
      </c>
      <c r="V26" s="36">
        <v>1907</v>
      </c>
      <c r="W26" s="36">
        <v>869</v>
      </c>
      <c r="X26" s="36">
        <v>1426</v>
      </c>
      <c r="Y26" s="36">
        <v>1416</v>
      </c>
      <c r="Z26" s="37">
        <v>7216</v>
      </c>
    </row>
    <row r="27" spans="20:26" x14ac:dyDescent="0.25">
      <c r="T27" s="35" t="str">
        <v>C0008</v>
      </c>
      <c r="U27" s="36">
        <v>900</v>
      </c>
      <c r="V27" s="36">
        <v>1016</v>
      </c>
      <c r="W27" s="36">
        <v>960</v>
      </c>
      <c r="X27" s="36">
        <v>940</v>
      </c>
      <c r="Y27" s="36">
        <v>1193</v>
      </c>
      <c r="Z27" s="37">
        <v>5009</v>
      </c>
    </row>
    <row r="28" spans="20:26" x14ac:dyDescent="0.25">
      <c r="T28" s="35" t="str">
        <v>C0010</v>
      </c>
      <c r="U28" s="36">
        <v>900</v>
      </c>
      <c r="V28" s="36">
        <v>1470</v>
      </c>
      <c r="W28" s="36">
        <v>1617</v>
      </c>
      <c r="X28" s="36">
        <v>1314</v>
      </c>
      <c r="Y28" s="36">
        <v>941</v>
      </c>
      <c r="Z28" s="37">
        <v>6242</v>
      </c>
    </row>
    <row r="29" spans="20:26" x14ac:dyDescent="0.25">
      <c r="T29" s="35" t="str">
        <v>C0013</v>
      </c>
      <c r="U29" s="36">
        <v>1255</v>
      </c>
      <c r="V29" s="36">
        <v>516</v>
      </c>
      <c r="W29" s="36">
        <v>1874</v>
      </c>
      <c r="X29" s="36">
        <v>1863</v>
      </c>
      <c r="Y29" s="36">
        <v>1722</v>
      </c>
      <c r="Z29" s="37">
        <v>7230</v>
      </c>
    </row>
    <row r="30" spans="20:26" x14ac:dyDescent="0.25">
      <c r="T30" s="35" t="str">
        <v>C0015</v>
      </c>
      <c r="U30" s="36">
        <v>1138</v>
      </c>
      <c r="V30" s="36">
        <v>1898</v>
      </c>
      <c r="W30" s="36">
        <v>1482</v>
      </c>
      <c r="X30" s="36">
        <v>846</v>
      </c>
      <c r="Y30" s="36">
        <v>1154</v>
      </c>
      <c r="Z30" s="37">
        <v>6518</v>
      </c>
    </row>
    <row r="31" spans="20:26" x14ac:dyDescent="0.25">
      <c r="T31" s="42" t="str">
        <v>Columbus</v>
      </c>
      <c r="U31" s="36" t="str">
        <v/>
      </c>
      <c r="V31" s="36" t="str">
        <v/>
      </c>
      <c r="W31" s="36" t="str">
        <v/>
      </c>
      <c r="X31" s="36" t="str">
        <v/>
      </c>
      <c r="Y31" s="36" t="str">
        <v/>
      </c>
      <c r="Z31" s="37" t="str">
        <v/>
      </c>
    </row>
    <row r="32" spans="20:26" x14ac:dyDescent="0.25">
      <c r="T32" s="35" t="str">
        <v>C0001</v>
      </c>
      <c r="U32" s="36">
        <v>1655</v>
      </c>
      <c r="V32" s="36">
        <v>805</v>
      </c>
      <c r="W32" s="36">
        <v>2263</v>
      </c>
      <c r="X32" s="36">
        <v>987</v>
      </c>
      <c r="Y32" s="36">
        <v>1075</v>
      </c>
      <c r="Z32" s="37">
        <v>6785</v>
      </c>
    </row>
    <row r="33" spans="20:26" x14ac:dyDescent="0.25">
      <c r="T33" s="35" t="str">
        <v>C0005</v>
      </c>
      <c r="U33" s="36">
        <v>1104</v>
      </c>
      <c r="V33" s="36">
        <v>2280</v>
      </c>
      <c r="W33" s="36">
        <v>1445</v>
      </c>
      <c r="X33" s="36">
        <v>1722</v>
      </c>
      <c r="Y33" s="36">
        <v>1196</v>
      </c>
      <c r="Z33" s="37">
        <v>7747</v>
      </c>
    </row>
    <row r="34" spans="20:26" x14ac:dyDescent="0.25">
      <c r="T34" s="35" t="str">
        <v>C0006</v>
      </c>
      <c r="U34" s="36">
        <v>372</v>
      </c>
      <c r="V34" s="36">
        <v>1818</v>
      </c>
      <c r="W34" s="36">
        <v>1346</v>
      </c>
      <c r="X34" s="36">
        <v>1156</v>
      </c>
      <c r="Y34" s="36">
        <v>1484</v>
      </c>
      <c r="Z34" s="37">
        <v>6176</v>
      </c>
    </row>
    <row r="35" spans="20:26" x14ac:dyDescent="0.25">
      <c r="T35" s="35" t="str">
        <v>C0009</v>
      </c>
      <c r="U35" s="36">
        <v>1415</v>
      </c>
      <c r="V35" s="36">
        <v>1271</v>
      </c>
      <c r="W35" s="36">
        <v>1214</v>
      </c>
      <c r="X35" s="36">
        <v>1135</v>
      </c>
      <c r="Y35" s="36">
        <v>1566</v>
      </c>
      <c r="Z35" s="37">
        <v>6601</v>
      </c>
    </row>
    <row r="36" spans="20:26" x14ac:dyDescent="0.25">
      <c r="T36" s="38" t="str">
        <v>C0014</v>
      </c>
      <c r="U36" s="39">
        <v>1362</v>
      </c>
      <c r="V36" s="39">
        <v>1363</v>
      </c>
      <c r="W36" s="39">
        <v>1152</v>
      </c>
      <c r="X36" s="39">
        <v>777</v>
      </c>
      <c r="Y36" s="39">
        <v>750</v>
      </c>
      <c r="Z36" s="40">
        <v>5404</v>
      </c>
    </row>
  </sheetData>
  <sheetProtection algorithmName="SHA-512" hashValue="h7Ays17OItAQ9CP/6h/yleLlYQjZFBhvtHfg4pvwVLHA1q+ji69jaJqtAdHwih8vtoPVQTboJKnyrhxrW7TqLw==" saltValue="1uUNT9ayhpAI2NEBUw9poQ==" spinCount="100000" sheet="1" objects="1" scenarios="1"/>
  <conditionalFormatting sqref="U20:Y36">
    <cfRule type="dataBar" priority="2">
      <dataBar>
        <cfvo type="formula" val="0"/>
        <cfvo type="formula" val="MAX($U$20:$Y$36)*2"/>
        <color theme="1" tint="0.249977111117893"/>
      </dataBar>
      <extLst>
        <ext xmlns:x14="http://schemas.microsoft.com/office/spreadsheetml/2009/9/main" uri="{B025F937-C7B1-47D3-B67F-A62EFF666E3E}">
          <x14:id>{924B9FB7-C689-4755-8D42-109EB81792C6}</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924B9FB7-C689-4755-8D42-109EB81792C6}">
            <x14:dataBar minLength="0" maxLength="100" gradient="0">
              <x14:cfvo type="formula">
                <xm:f>0</xm:f>
              </x14:cfvo>
              <x14:cfvo type="formula">
                <xm:f>MAX($U$20:$Y$36)*2</xm:f>
              </x14:cfvo>
              <x14:negativeFillColor rgb="FFFF0000"/>
              <x14:axisColor rgb="FF000000"/>
            </x14:dataBar>
          </x14:cfRule>
          <xm:sqref>U20:Y36</xm:sqref>
        </x14:conditionalFormatting>
        <x14:conditionalFormatting xmlns:xm="http://schemas.microsoft.com/office/excel/2006/main">
          <x14:cfRule type="expression" priority="1" id="{603729AD-4417-4718-9337-1084ECD777F1}">
            <xm:f>U$18=Pivots!$A$29</xm:f>
            <x14:dxf>
              <fill>
                <patternFill>
                  <bgColor theme="8" tint="0.39994506668294322"/>
                </patternFill>
              </fill>
              <border>
                <left style="thin">
                  <color auto="1"/>
                </left>
                <right style="thin">
                  <color auto="1"/>
                </right>
                <top style="thin">
                  <color auto="1"/>
                </top>
                <bottom style="thin">
                  <color auto="1"/>
                </bottom>
                <vertical/>
                <horizontal/>
              </border>
            </x14:dxf>
          </x14:cfRule>
          <xm:sqref>U18:Y36</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Pivots</vt:lpstr>
      <vt:lpstr>Data</vt:lpstr>
      <vt:lpstr>Costemer Centers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Abhishek Panwar</cp:lastModifiedBy>
  <dcterms:created xsi:type="dcterms:W3CDTF">2021-03-14T20:21:32Z</dcterms:created>
  <dcterms:modified xsi:type="dcterms:W3CDTF">2025-03-23T07:05:24Z</dcterms:modified>
</cp:coreProperties>
</file>