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a322d375e7dac/Desktop/Excel Project/"/>
    </mc:Choice>
  </mc:AlternateContent>
  <xr:revisionPtr revIDLastSave="0" documentId="8_{DCDE00CC-6B36-4F1D-95C6-F1D30DCA7689}" xr6:coauthVersionLast="41" xr6:coauthVersionMax="41" xr10:uidLastSave="{00000000-0000-0000-0000-000000000000}"/>
  <bookViews>
    <workbookView xWindow="-120" yWindow="-120" windowWidth="20730" windowHeight="11160" activeTab="1" xr2:uid="{55714068-C46C-46C9-A762-11AC17C54B80}"/>
  </bookViews>
  <sheets>
    <sheet name="Main Sheet" sheetId="2" r:id="rId1"/>
    <sheet name="Active cases" sheetId="1" r:id="rId2"/>
    <sheet name="Mix Data" sheetId="3" r:id="rId3"/>
    <sheet name="Dashboard" sheetId="4" r:id="rId4"/>
  </sheets>
  <definedNames>
    <definedName name="_xlchart.v1.0" hidden="1">'Mix Data'!$N$1</definedName>
    <definedName name="_xlchart.v1.1" hidden="1">'Mix Data'!$N$2:$N$6</definedName>
    <definedName name="_xlchart.v1.10" hidden="1">'Mix Data'!$N$1</definedName>
    <definedName name="_xlchart.v1.11" hidden="1">'Mix Data'!$N$2:$N$6</definedName>
    <definedName name="_xlchart.v1.12" hidden="1">'Mix Data'!$O$2:$O$6</definedName>
    <definedName name="_xlchart.v1.2" hidden="1">'Mix Data'!$O$2:$O$6</definedName>
    <definedName name="_xlchart.v1.3" hidden="1">'Mix Data'!$I$1</definedName>
    <definedName name="_xlchart.v1.4" hidden="1">'Mix Data'!$I$2:$I$6</definedName>
    <definedName name="_xlchart.v1.5" hidden="1">'Mix Data'!$L$2:$L$6</definedName>
    <definedName name="_xlchart.v5.6" hidden="1">'Mix Data'!$B$1</definedName>
    <definedName name="_xlchart.v5.7" hidden="1">'Mix Data'!$B$2:$B$37</definedName>
    <definedName name="_xlchart.v5.8" hidden="1">'Mix Data'!$F$1</definedName>
    <definedName name="_xlchart.v5.9" hidden="1">'Mix Data'!$F$2:$F$37</definedName>
    <definedName name="ExternalData_1" localSheetId="0" hidden="1">'Main Sheet'!$A$1:$I$38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C39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3" i="3"/>
  <c r="E4" i="3"/>
  <c r="E5" i="3"/>
  <c r="E6" i="3"/>
  <c r="H6" i="3" s="1"/>
  <c r="E7" i="3"/>
  <c r="E8" i="3"/>
  <c r="E9" i="3"/>
  <c r="E10" i="3"/>
  <c r="H10" i="3" s="1"/>
  <c r="E11" i="3"/>
  <c r="E12" i="3"/>
  <c r="E13" i="3"/>
  <c r="E14" i="3"/>
  <c r="H14" i="3" s="1"/>
  <c r="E15" i="3"/>
  <c r="E16" i="3"/>
  <c r="E17" i="3"/>
  <c r="E18" i="3"/>
  <c r="H18" i="3" s="1"/>
  <c r="E19" i="3"/>
  <c r="E20" i="3"/>
  <c r="E21" i="3"/>
  <c r="E22" i="3"/>
  <c r="H22" i="3" s="1"/>
  <c r="E23" i="3"/>
  <c r="E24" i="3"/>
  <c r="E25" i="3"/>
  <c r="E26" i="3"/>
  <c r="H26" i="3" s="1"/>
  <c r="E27" i="3"/>
  <c r="E28" i="3"/>
  <c r="E29" i="3"/>
  <c r="E30" i="3"/>
  <c r="H30" i="3" s="1"/>
  <c r="E31" i="3"/>
  <c r="E32" i="3"/>
  <c r="E33" i="3"/>
  <c r="E34" i="3"/>
  <c r="H34" i="3" s="1"/>
  <c r="E35" i="3"/>
  <c r="E36" i="3"/>
  <c r="E37" i="3"/>
  <c r="E2" i="3"/>
  <c r="H2" i="3" s="1"/>
  <c r="E3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J13" i="3" l="1"/>
  <c r="J2" i="3"/>
  <c r="J37" i="3"/>
  <c r="J25" i="3"/>
  <c r="J17" i="3"/>
  <c r="J5" i="3"/>
  <c r="K5" i="3"/>
  <c r="J36" i="3"/>
  <c r="J32" i="3"/>
  <c r="J28" i="3"/>
  <c r="J24" i="3"/>
  <c r="J20" i="3"/>
  <c r="J16" i="3"/>
  <c r="J12" i="3"/>
  <c r="J8" i="3"/>
  <c r="J4" i="3"/>
  <c r="J33" i="3"/>
  <c r="J9" i="3"/>
  <c r="J39" i="3"/>
  <c r="J35" i="3"/>
  <c r="J31" i="3"/>
  <c r="J27" i="3"/>
  <c r="J23" i="3"/>
  <c r="J19" i="3"/>
  <c r="J15" i="3"/>
  <c r="J11" i="3"/>
  <c r="J7" i="3"/>
  <c r="J3" i="3"/>
  <c r="J29" i="3"/>
  <c r="J21" i="3"/>
  <c r="K7" i="3"/>
  <c r="J38" i="3"/>
  <c r="J34" i="3"/>
  <c r="J30" i="3"/>
  <c r="J26" i="3"/>
  <c r="J22" i="3"/>
  <c r="J18" i="3"/>
  <c r="J14" i="3"/>
  <c r="J10" i="3"/>
  <c r="J6" i="3"/>
  <c r="K29" i="3"/>
  <c r="K13" i="3"/>
  <c r="K36" i="3"/>
  <c r="K32" i="3"/>
  <c r="K28" i="3"/>
  <c r="K24" i="3"/>
  <c r="K20" i="3"/>
  <c r="K16" i="3"/>
  <c r="K12" i="3"/>
  <c r="K8" i="3"/>
  <c r="K4" i="3"/>
  <c r="K3" i="3"/>
  <c r="K37" i="3"/>
  <c r="K33" i="3"/>
  <c r="K25" i="3"/>
  <c r="K21" i="3"/>
  <c r="K17" i="3"/>
  <c r="K9" i="3"/>
  <c r="K39" i="3"/>
  <c r="K35" i="3"/>
  <c r="K31" i="3"/>
  <c r="K27" i="3"/>
  <c r="K23" i="3"/>
  <c r="K19" i="3"/>
  <c r="K15" i="3"/>
  <c r="K11" i="3"/>
  <c r="K38" i="3"/>
  <c r="K34" i="3"/>
  <c r="K30" i="3"/>
  <c r="K26" i="3"/>
  <c r="K22" i="3"/>
  <c r="K18" i="3"/>
  <c r="K14" i="3"/>
  <c r="K10" i="3"/>
  <c r="K6" i="3"/>
  <c r="K2" i="3"/>
  <c r="H35" i="3"/>
  <c r="H31" i="3"/>
  <c r="H27" i="3"/>
  <c r="H23" i="3"/>
  <c r="H19" i="3"/>
  <c r="H15" i="3"/>
  <c r="H11" i="3"/>
  <c r="H7" i="3"/>
  <c r="H3" i="3"/>
  <c r="F39" i="3"/>
  <c r="G39" i="3"/>
  <c r="H37" i="3"/>
  <c r="H33" i="3"/>
  <c r="H29" i="3"/>
  <c r="H25" i="3"/>
  <c r="H21" i="3"/>
  <c r="H17" i="3"/>
  <c r="H13" i="3"/>
  <c r="H9" i="3"/>
  <c r="H5" i="3"/>
  <c r="H36" i="3"/>
  <c r="H32" i="3"/>
  <c r="H28" i="3"/>
  <c r="H24" i="3"/>
  <c r="H20" i="3"/>
  <c r="H16" i="3"/>
  <c r="H12" i="3"/>
  <c r="H8" i="3"/>
  <c r="H4" i="3"/>
  <c r="E39" i="3"/>
  <c r="I38" i="3" l="1"/>
  <c r="I3" i="3"/>
  <c r="M3" i="3" s="1"/>
  <c r="I7" i="3"/>
  <c r="M7" i="3" s="1"/>
  <c r="I11" i="3"/>
  <c r="M11" i="3" s="1"/>
  <c r="I15" i="3"/>
  <c r="M15" i="3" s="1"/>
  <c r="I19" i="3"/>
  <c r="M19" i="3" s="1"/>
  <c r="I23" i="3"/>
  <c r="M23" i="3" s="1"/>
  <c r="I27" i="3"/>
  <c r="M27" i="3" s="1"/>
  <c r="I31" i="3"/>
  <c r="M31" i="3" s="1"/>
  <c r="I35" i="3"/>
  <c r="M35" i="3" s="1"/>
  <c r="I39" i="3"/>
  <c r="I32" i="3"/>
  <c r="M32" i="3" s="1"/>
  <c r="I36" i="3"/>
  <c r="M36" i="3" s="1"/>
  <c r="I5" i="3"/>
  <c r="M5" i="3" s="1"/>
  <c r="I9" i="3"/>
  <c r="M9" i="3" s="1"/>
  <c r="I13" i="3"/>
  <c r="M13" i="3" s="1"/>
  <c r="I21" i="3"/>
  <c r="M21" i="3" s="1"/>
  <c r="I25" i="3"/>
  <c r="M25" i="3" s="1"/>
  <c r="I33" i="3"/>
  <c r="M33" i="3" s="1"/>
  <c r="I4" i="3"/>
  <c r="M4" i="3" s="1"/>
  <c r="I8" i="3"/>
  <c r="M8" i="3" s="1"/>
  <c r="I12" i="3"/>
  <c r="M12" i="3" s="1"/>
  <c r="I16" i="3"/>
  <c r="M16" i="3" s="1"/>
  <c r="I20" i="3"/>
  <c r="M20" i="3" s="1"/>
  <c r="I24" i="3"/>
  <c r="M24" i="3" s="1"/>
  <c r="I28" i="3"/>
  <c r="M28" i="3" s="1"/>
  <c r="I17" i="3"/>
  <c r="M17" i="3" s="1"/>
  <c r="I29" i="3"/>
  <c r="M29" i="3" s="1"/>
  <c r="I37" i="3"/>
  <c r="M37" i="3" s="1"/>
  <c r="I10" i="3"/>
  <c r="M10" i="3" s="1"/>
  <c r="I26" i="3"/>
  <c r="M26" i="3" s="1"/>
  <c r="I6" i="3"/>
  <c r="M6" i="3" s="1"/>
  <c r="I22" i="3"/>
  <c r="M22" i="3" s="1"/>
  <c r="I14" i="3"/>
  <c r="M14" i="3" s="1"/>
  <c r="I30" i="3"/>
  <c r="M30" i="3" s="1"/>
  <c r="I18" i="3"/>
  <c r="M18" i="3" s="1"/>
  <c r="I34" i="3"/>
  <c r="M34" i="3" s="1"/>
  <c r="I2" i="3"/>
  <c r="M2" i="3" s="1"/>
  <c r="N2" i="3" l="1"/>
  <c r="N6" i="3"/>
  <c r="N10" i="3"/>
  <c r="N14" i="3"/>
  <c r="N18" i="3"/>
  <c r="N22" i="3"/>
  <c r="N26" i="3"/>
  <c r="N30" i="3"/>
  <c r="N34" i="3"/>
  <c r="N25" i="3"/>
  <c r="N3" i="3"/>
  <c r="N7" i="3"/>
  <c r="N11" i="3"/>
  <c r="N15" i="3"/>
  <c r="N19" i="3"/>
  <c r="N23" i="3"/>
  <c r="N27" i="3"/>
  <c r="N31" i="3"/>
  <c r="N35" i="3"/>
  <c r="N33" i="3"/>
  <c r="N4" i="3"/>
  <c r="N8" i="3"/>
  <c r="N12" i="3"/>
  <c r="N16" i="3"/>
  <c r="N20" i="3"/>
  <c r="N24" i="3"/>
  <c r="N28" i="3"/>
  <c r="N32" i="3"/>
  <c r="N36" i="3"/>
  <c r="N5" i="3"/>
  <c r="N9" i="3"/>
  <c r="N13" i="3"/>
  <c r="N17" i="3"/>
  <c r="N21" i="3"/>
  <c r="N29" i="3"/>
  <c r="N3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37815-CF5C-4C2C-9E79-C9A694B634E7}" keepAlive="1" name="Query - COVID-19 INDIA as on : 28 December 2021, 08:00 IST (GMT+5:30) [↑↓ Status change" description="Connection to the 'COVID-19 INDIA as on : 28 December 2021, 08:00 IST (GMT+5:30) [↑↓ Status change' query in the workbook." type="5" refreshedVersion="6" background="1" saveData="1">
    <dbPr connection="Provider=Microsoft.Mashup.OleDb.1;Data Source=$Workbook$;Location=COVID-19 INDIA as on : 28 December 2021, 08:00 IST (GMT+5:30) [↑↓ Status change;Extended Properties=&quot;&quot;" command="SELECT * FROM [COVID-19 INDIA as on : 28 December 2021, 08:00 IST (GMT+5:30) [↑↓ Status change]"/>
  </connection>
</connections>
</file>

<file path=xl/sharedStrings.xml><?xml version="1.0" encoding="utf-8"?>
<sst xmlns="http://schemas.openxmlformats.org/spreadsheetml/2006/main" count="189" uniqueCount="61">
  <si>
    <t>S. No.</t>
  </si>
  <si>
    <t>Name of State / UT</t>
  </si>
  <si>
    <t>Active Cases* Total</t>
  </si>
  <si>
    <t>Risk</t>
  </si>
  <si>
    <t>Active Cases* Change since yesterdayChange since  yesterday</t>
  </si>
  <si>
    <t>Cured/Discharged/Migrated* Cumulative</t>
  </si>
  <si>
    <t>Cured/Discharged/Migrated* Change since yesterday</t>
  </si>
  <si>
    <t>Deaths** Cumulative</t>
  </si>
  <si>
    <t>Deaths** Change since yesterday</t>
  </si>
  <si>
    <t>Andaman and Nicobar Islands</t>
  </si>
  <si>
    <t>Low</t>
  </si>
  <si>
    <t>Andhra Pradesh</t>
  </si>
  <si>
    <t>Medium</t>
  </si>
  <si>
    <t>Arunachal Pradesh</t>
  </si>
  <si>
    <t>Assam</t>
  </si>
  <si>
    <t>High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</si>
  <si>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</si>
  <si>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</si>
  <si>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</si>
  <si>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</si>
  <si>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</si>
  <si>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</si>
  <si>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</si>
  <si>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</si>
  <si>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</si>
  <si>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</si>
  <si>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</si>
  <si>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</si>
  <si>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Kerala***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</si>
  <si>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</si>
  <si>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</si>
  <si>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</si>
  <si>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</si>
  <si>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</si>
  <si>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</si>
  <si>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</si>
  <si>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</si>
  <si>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</si>
  <si>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</si>
  <si>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</si>
  <si>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</si>
  <si>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</si>
  <si>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</si>
  <si>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</si>
  <si>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</si>
  <si>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</si>
  <si>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</si>
  <si>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</si>
  <si>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Total#</t>
  </si>
  <si>
    <t>Total Active Cases (Today)</t>
  </si>
  <si>
    <t>Total Discharged Till Date</t>
  </si>
  <si>
    <t>Total Death Till Date</t>
  </si>
  <si>
    <t>Total</t>
  </si>
  <si>
    <t>Total Cases</t>
  </si>
  <si>
    <t>Highest Cases</t>
  </si>
  <si>
    <t>Highest Deaths</t>
  </si>
  <si>
    <t>Highest Discharged</t>
  </si>
  <si>
    <t>States</t>
  </si>
  <si>
    <t>Highest Death %</t>
  </si>
  <si>
    <t>Dath %</t>
  </si>
  <si>
    <t>Most Affected Death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</si>
</sst>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Total Cases vs Discharge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'Mix Data'!$E$1</c:f>
              <c:strCache>
                <c:ptCount val="1"/>
                <c:pt idx="0">
                  <c:v>Total Discharged Till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'Mix Data'!$B$2:$B$37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Kerala***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Uttarakhand</c:v>
                </c:pt>
                <c:pt idx="34">
                  <c:v>Uttar Pradesh</c:v>
                </c:pt>
                <c:pt idx="35">
                  <c:v>West Bengal</c:v>
                </c:pt>
              </c:strCache>
            </c:strRef>
          </c:cat>
          <c:val>
            <c:numRef>
              <c:f>'Mix Data'!$E$2:$E$37</c:f>
              <c:numCache>
                <c:formatCode>General</c:formatCode>
                <c:ptCount val="36"/>
                <c:pt idx="0">
                  <c:v>7582</c:v>
                </c:pt>
                <c:pt idx="1">
                  <c:v>2061078</c:v>
                </c:pt>
                <c:pt idx="2">
                  <c:v>55036</c:v>
                </c:pt>
                <c:pt idx="3">
                  <c:v>612079</c:v>
                </c:pt>
                <c:pt idx="4">
                  <c:v>714277</c:v>
                </c:pt>
                <c:pt idx="5">
                  <c:v>64605</c:v>
                </c:pt>
                <c:pt idx="6">
                  <c:v>993762</c:v>
                </c:pt>
                <c:pt idx="7">
                  <c:v>10686</c:v>
                </c:pt>
                <c:pt idx="8">
                  <c:v>1417432</c:v>
                </c:pt>
                <c:pt idx="9">
                  <c:v>176184</c:v>
                </c:pt>
                <c:pt idx="10">
                  <c:v>818428</c:v>
                </c:pt>
                <c:pt idx="11">
                  <c:v>762118</c:v>
                </c:pt>
                <c:pt idx="12">
                  <c:v>224396</c:v>
                </c:pt>
                <c:pt idx="13">
                  <c:v>335103</c:v>
                </c:pt>
                <c:pt idx="14">
                  <c:v>344408</c:v>
                </c:pt>
                <c:pt idx="15">
                  <c:v>2959336</c:v>
                </c:pt>
                <c:pt idx="16">
                  <c:v>5170892</c:v>
                </c:pt>
                <c:pt idx="17">
                  <c:v>21722</c:v>
                </c:pt>
                <c:pt idx="18">
                  <c:v>10363</c:v>
                </c:pt>
                <c:pt idx="19">
                  <c:v>782950</c:v>
                </c:pt>
                <c:pt idx="20">
                  <c:v>6504509</c:v>
                </c:pt>
                <c:pt idx="21">
                  <c:v>123564</c:v>
                </c:pt>
                <c:pt idx="22">
                  <c:v>83268</c:v>
                </c:pt>
                <c:pt idx="23">
                  <c:v>138922</c:v>
                </c:pt>
                <c:pt idx="24">
                  <c:v>31405</c:v>
                </c:pt>
                <c:pt idx="25">
                  <c:v>1044260</c:v>
                </c:pt>
                <c:pt idx="26">
                  <c:v>127430</c:v>
                </c:pt>
                <c:pt idx="27">
                  <c:v>587274</c:v>
                </c:pt>
                <c:pt idx="28">
                  <c:v>946245</c:v>
                </c:pt>
                <c:pt idx="29">
                  <c:v>32024</c:v>
                </c:pt>
                <c:pt idx="30">
                  <c:v>2701999</c:v>
                </c:pt>
                <c:pt idx="31">
                  <c:v>673585</c:v>
                </c:pt>
                <c:pt idx="32">
                  <c:v>84144</c:v>
                </c:pt>
                <c:pt idx="33">
                  <c:v>337208</c:v>
                </c:pt>
                <c:pt idx="34">
                  <c:v>1687769</c:v>
                </c:pt>
                <c:pt idx="35">
                  <c:v>1604352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C-49E3-917B-B1C66BD280A8}"/>
            </c:ext>
          </c:extLst>
        </c:ser>
        <c:ser>
          <c:idx val="1"/>
          <c:order val="1"/>
          <c:tx>
            <c:strRef>
              <c:f>'Mix Data'!$H$1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'Mix Data'!$B$2:$B$37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Kerala***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Uttarakhand</c:v>
                </c:pt>
                <c:pt idx="34">
                  <c:v>Uttar Pradesh</c:v>
                </c:pt>
                <c:pt idx="35">
                  <c:v>West Bengal</c:v>
                </c:pt>
              </c:strCache>
            </c:strRef>
          </c:cat>
          <c:val>
            <c:numRef>
              <c:f>'Mix Data'!$H$2:$H$37</c:f>
              <c:numCache>
                <c:formatCode>General</c:formatCode>
                <c:ptCount val="36"/>
                <c:pt idx="0">
                  <c:v>7720</c:v>
                </c:pt>
                <c:pt idx="1">
                  <c:v>2076734</c:v>
                </c:pt>
                <c:pt idx="2">
                  <c:v>55336</c:v>
                </c:pt>
                <c:pt idx="3">
                  <c:v>620340</c:v>
                </c:pt>
                <c:pt idx="4">
                  <c:v>726508</c:v>
                </c:pt>
                <c:pt idx="5">
                  <c:v>65788</c:v>
                </c:pt>
                <c:pt idx="6">
                  <c:v>1007721</c:v>
                </c:pt>
                <c:pt idx="7">
                  <c:v>10691</c:v>
                </c:pt>
                <c:pt idx="8">
                  <c:v>1444014</c:v>
                </c:pt>
                <c:pt idx="9">
                  <c:v>180184</c:v>
                </c:pt>
                <c:pt idx="10">
                  <c:v>829767</c:v>
                </c:pt>
                <c:pt idx="11">
                  <c:v>772803</c:v>
                </c:pt>
                <c:pt idx="12">
                  <c:v>228615</c:v>
                </c:pt>
                <c:pt idx="13">
                  <c:v>340978</c:v>
                </c:pt>
                <c:pt idx="14">
                  <c:v>350143</c:v>
                </c:pt>
                <c:pt idx="15">
                  <c:v>3005165</c:v>
                </c:pt>
                <c:pt idx="16">
                  <c:v>5241322</c:v>
                </c:pt>
                <c:pt idx="17">
                  <c:v>22151</c:v>
                </c:pt>
                <c:pt idx="18">
                  <c:v>10421</c:v>
                </c:pt>
                <c:pt idx="19">
                  <c:v>793756</c:v>
                </c:pt>
                <c:pt idx="20">
                  <c:v>6660740</c:v>
                </c:pt>
                <c:pt idx="21">
                  <c:v>125749</c:v>
                </c:pt>
                <c:pt idx="22">
                  <c:v>84815</c:v>
                </c:pt>
                <c:pt idx="23">
                  <c:v>140932</c:v>
                </c:pt>
                <c:pt idx="24">
                  <c:v>32194</c:v>
                </c:pt>
                <c:pt idx="25">
                  <c:v>1054217</c:v>
                </c:pt>
                <c:pt idx="26">
                  <c:v>129437</c:v>
                </c:pt>
                <c:pt idx="27">
                  <c:v>604322</c:v>
                </c:pt>
                <c:pt idx="28">
                  <c:v>955598</c:v>
                </c:pt>
                <c:pt idx="29">
                  <c:v>32494</c:v>
                </c:pt>
                <c:pt idx="30">
                  <c:v>2745381</c:v>
                </c:pt>
                <c:pt idx="31">
                  <c:v>681026</c:v>
                </c:pt>
                <c:pt idx="32">
                  <c:v>85051</c:v>
                </c:pt>
                <c:pt idx="33">
                  <c:v>344855</c:v>
                </c:pt>
                <c:pt idx="34">
                  <c:v>1711009</c:v>
                </c:pt>
                <c:pt idx="35">
                  <c:v>1631538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1C-49E3-917B-B1C66BD28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428040"/>
        <c:axId val="876426400"/>
      </c:barChart>
      <c:catAx>
        <c:axId val="8764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426400"/>
        <c:crosses val="autoZero"/>
        <c:auto val="1"/>
        <c:lblAlgn val="ctr"/>
        <c:lblOffset val="100"/>
        <c:noMultiLvlLbl val="0"/>
      </c:catAx>
      <c:valAx>
        <c:axId val="8764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428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</a:t>
            </a:r>
            <a:r>
              <a:rPr lang="en-US" baseline="0"/>
              <a:t> Of Increase In Active Cases State Wise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236498215500843E-2"/>
          <c:y val="7.1475826972010187E-2"/>
          <c:w val="0.914199058451027"/>
          <c:h val="0.788388331229588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cases'!$C$1</c:f>
              <c:strCache>
                <c:ptCount val="1"/>
                <c:pt idx="0">
                  <c:v>Active Cases*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'Active cases'!$C$2:$C$37</c15:sqref>
                  </c15:fullRef>
                </c:ext>
              </c:extLst>
              <c:f>'Active cases'!$C$3:$C$37</c:f>
              <c:numCache>
                <c:formatCode>General</c:formatCode>
                <c:ptCount val="35"/>
                <c:pt idx="0">
                  <c:v>1099</c:v>
                </c:pt>
                <c:pt idx="1">
                  <c:v>18</c:v>
                </c:pt>
                <c:pt idx="2">
                  <c:v>2088</c:v>
                </c:pt>
                <c:pt idx="3">
                  <c:v>117</c:v>
                </c:pt>
                <c:pt idx="4">
                  <c:v>103</c:v>
                </c:pt>
                <c:pt idx="5">
                  <c:v>345</c:v>
                </c:pt>
                <c:pt idx="6">
                  <c:v>1</c:v>
                </c:pt>
                <c:pt idx="7">
                  <c:v>1289</c:v>
                </c:pt>
                <c:pt idx="8">
                  <c:v>465</c:v>
                </c:pt>
                <c:pt idx="9">
                  <c:v>1086</c:v>
                </c:pt>
                <c:pt idx="10">
                  <c:v>559</c:v>
                </c:pt>
                <c:pt idx="11">
                  <c:v>344</c:v>
                </c:pt>
                <c:pt idx="12">
                  <c:v>1333</c:v>
                </c:pt>
                <c:pt idx="13">
                  <c:v>477</c:v>
                </c:pt>
                <c:pt idx="14">
                  <c:v>7478</c:v>
                </c:pt>
                <c:pt idx="15">
                  <c:v>21908</c:v>
                </c:pt>
                <c:pt idx="16">
                  <c:v>193</c:v>
                </c:pt>
                <c:pt idx="17">
                  <c:v>4</c:v>
                </c:pt>
                <c:pt idx="18">
                  <c:v>263</c:v>
                </c:pt>
                <c:pt idx="19">
                  <c:v>14127</c:v>
                </c:pt>
                <c:pt idx="20">
                  <c:v>178</c:v>
                </c:pt>
                <c:pt idx="21">
                  <c:v>59</c:v>
                </c:pt>
                <c:pt idx="22">
                  <c:v>1435</c:v>
                </c:pt>
                <c:pt idx="23">
                  <c:v>82</c:v>
                </c:pt>
                <c:pt idx="24">
                  <c:v>1458</c:v>
                </c:pt>
                <c:pt idx="25">
                  <c:v>126</c:v>
                </c:pt>
                <c:pt idx="26">
                  <c:v>392</c:v>
                </c:pt>
                <c:pt idx="27">
                  <c:v>354</c:v>
                </c:pt>
                <c:pt idx="28">
                  <c:v>55</c:v>
                </c:pt>
                <c:pt idx="29">
                  <c:v>6562</c:v>
                </c:pt>
                <c:pt idx="30">
                  <c:v>3417</c:v>
                </c:pt>
                <c:pt idx="31">
                  <c:v>63</c:v>
                </c:pt>
                <c:pt idx="32">
                  <c:v>213</c:v>
                </c:pt>
                <c:pt idx="33">
                  <c:v>324</c:v>
                </c:pt>
                <c:pt idx="34">
                  <c:v>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7-4EB4-86B0-8AF95870C98E}"/>
            </c:ext>
          </c:extLst>
        </c:ser>
        <c:ser>
          <c:idx val="1"/>
          <c:order val="1"/>
          <c:tx>
            <c:strRef>
              <c:f>'Active cases'!$E$1</c:f>
              <c:strCache>
                <c:ptCount val="1"/>
                <c:pt idx="0">
                  <c:v>Total Active Cases (Today)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'Active cases'!$E$2:$E$37</c15:sqref>
                  </c15:fullRef>
                </c:ext>
              </c:extLst>
              <c:f>'Active cases'!$E$3:$E$37</c:f>
              <c:numCache>
                <c:formatCode>General</c:formatCode>
                <c:ptCount val="35"/>
                <c:pt idx="0">
                  <c:v>1166</c:v>
                </c:pt>
                <c:pt idx="1">
                  <c:v>20</c:v>
                </c:pt>
                <c:pt idx="2">
                  <c:v>2101</c:v>
                </c:pt>
                <c:pt idx="3">
                  <c:v>135</c:v>
                </c:pt>
                <c:pt idx="4">
                  <c:v>105</c:v>
                </c:pt>
                <c:pt idx="5">
                  <c:v>360</c:v>
                </c:pt>
                <c:pt idx="6">
                  <c:v>1</c:v>
                </c:pt>
                <c:pt idx="7">
                  <c:v>1475</c:v>
                </c:pt>
                <c:pt idx="8">
                  <c:v>481</c:v>
                </c:pt>
                <c:pt idx="9">
                  <c:v>1224</c:v>
                </c:pt>
                <c:pt idx="10">
                  <c:v>623</c:v>
                </c:pt>
                <c:pt idx="11">
                  <c:v>346</c:v>
                </c:pt>
                <c:pt idx="12">
                  <c:v>1350</c:v>
                </c:pt>
                <c:pt idx="13">
                  <c:v>593</c:v>
                </c:pt>
                <c:pt idx="14">
                  <c:v>7509</c:v>
                </c:pt>
                <c:pt idx="15">
                  <c:v>23372</c:v>
                </c:pt>
                <c:pt idx="16">
                  <c:v>209</c:v>
                </c:pt>
                <c:pt idx="17">
                  <c:v>7</c:v>
                </c:pt>
                <c:pt idx="18">
                  <c:v>274</c:v>
                </c:pt>
                <c:pt idx="19">
                  <c:v>14756</c:v>
                </c:pt>
                <c:pt idx="20">
                  <c:v>182</c:v>
                </c:pt>
                <c:pt idx="21">
                  <c:v>64</c:v>
                </c:pt>
                <c:pt idx="22">
                  <c:v>1471</c:v>
                </c:pt>
                <c:pt idx="23">
                  <c:v>87</c:v>
                </c:pt>
                <c:pt idx="24">
                  <c:v>1503</c:v>
                </c:pt>
                <c:pt idx="25">
                  <c:v>127</c:v>
                </c:pt>
                <c:pt idx="26">
                  <c:v>406</c:v>
                </c:pt>
                <c:pt idx="27">
                  <c:v>390</c:v>
                </c:pt>
                <c:pt idx="28">
                  <c:v>61</c:v>
                </c:pt>
                <c:pt idx="29">
                  <c:v>6629</c:v>
                </c:pt>
                <c:pt idx="30">
                  <c:v>3417</c:v>
                </c:pt>
                <c:pt idx="31">
                  <c:v>78</c:v>
                </c:pt>
                <c:pt idx="32">
                  <c:v>231</c:v>
                </c:pt>
                <c:pt idx="33">
                  <c:v>325</c:v>
                </c:pt>
                <c:pt idx="34">
                  <c:v>7450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7-4EB4-86B0-8AF95870C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873424"/>
        <c:axId val="771874080"/>
      </c:barChart>
      <c:catAx>
        <c:axId val="771873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74080"/>
        <c:crosses val="autoZero"/>
        <c:auto val="1"/>
        <c:lblAlgn val="ctr"/>
        <c:lblOffset val="100"/>
        <c:noMultiLvlLbl val="0"/>
      </c:catAx>
      <c:valAx>
        <c:axId val="7718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'Mix Data'!$G$1</c:f>
              <c:strCache>
                <c:ptCount val="1"/>
                <c:pt idx="0">
                  <c:v>Total Death Till Date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5-439B-B4A8-41AB289AE5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5-439B-B4A8-41AB289AE5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5-439B-B4A8-41AB289AE5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5-439B-B4A8-41AB289AE5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5-439B-B4A8-41AB289AE5F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5-439B-B4A8-41AB289AE5F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275-439B-B4A8-41AB289AE5F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75-439B-B4A8-41AB289AE5F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75-439B-B4A8-41AB289AE5F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275-439B-B4A8-41AB289AE5F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275-439B-B4A8-41AB289AE5F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75-439B-B4A8-41AB289AE5F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275-439B-B4A8-41AB289AE5F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275-439B-B4A8-41AB289AE5F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275-439B-B4A8-41AB289AE5F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275-439B-B4A8-41AB289AE5F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275-439B-B4A8-41AB289AE5F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275-439B-B4A8-41AB289AE5F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275-439B-B4A8-41AB289AE5F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275-439B-B4A8-41AB289AE5F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275-439B-B4A8-41AB289AE5F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75-439B-B4A8-41AB289AE5F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275-439B-B4A8-41AB289AE5F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275-439B-B4A8-41AB289AE5F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275-439B-B4A8-41AB289AE5F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275-439B-B4A8-41AB289AE5F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275-439B-B4A8-41AB289AE5F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275-439B-B4A8-41AB289AE5F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275-439B-B4A8-41AB289AE5F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275-439B-B4A8-41AB289AE5F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275-439B-B4A8-41AB289AE5F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275-439B-B4A8-41AB289AE5F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275-439B-B4A8-41AB289AE5F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275-439B-B4A8-41AB289AE5F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275-439B-B4A8-41AB289AE5F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275-439B-B4A8-41AB289AE5F6}"/>
              </c:ext>
            </c:extLst>
          </c:dPt>
          <c:dLbls>
            <c:delete val="1"/>
          </c:dLbls>
          <c:cat>
            <c:strRef>
              <c:f>'Mix Data'!$B$2:$B$37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Kerala***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Uttarakhand</c:v>
                </c:pt>
                <c:pt idx="34">
                  <c:v>Uttar Pradesh</c:v>
                </c:pt>
                <c:pt idx="35">
                  <c:v>West Bengal</c:v>
                </c:pt>
              </c:strCache>
            </c:strRef>
          </c:cat>
          <c:val>
            <c:numRef>
              <c:f>'Mix Data'!$G$2:$G$37</c:f>
              <c:numCache>
                <c:formatCode>General</c:formatCode>
                <c:ptCount val="36"/>
                <c:pt idx="0">
                  <c:v>129</c:v>
                </c:pt>
                <c:pt idx="1">
                  <c:v>14490</c:v>
                </c:pt>
                <c:pt idx="2">
                  <c:v>280</c:v>
                </c:pt>
                <c:pt idx="3">
                  <c:v>6160</c:v>
                </c:pt>
                <c:pt idx="4">
                  <c:v>12096</c:v>
                </c:pt>
                <c:pt idx="5">
                  <c:v>1078</c:v>
                </c:pt>
                <c:pt idx="6">
                  <c:v>13599</c:v>
                </c:pt>
                <c:pt idx="7">
                  <c:v>4</c:v>
                </c:pt>
                <c:pt idx="8">
                  <c:v>25107</c:v>
                </c:pt>
                <c:pt idx="9">
                  <c:v>3519</c:v>
                </c:pt>
                <c:pt idx="10">
                  <c:v>10115</c:v>
                </c:pt>
                <c:pt idx="11">
                  <c:v>10062</c:v>
                </c:pt>
                <c:pt idx="12">
                  <c:v>3873</c:v>
                </c:pt>
                <c:pt idx="13">
                  <c:v>4525</c:v>
                </c:pt>
                <c:pt idx="14">
                  <c:v>5142</c:v>
                </c:pt>
                <c:pt idx="15">
                  <c:v>38320</c:v>
                </c:pt>
                <c:pt idx="16">
                  <c:v>47058</c:v>
                </c:pt>
                <c:pt idx="17">
                  <c:v>220</c:v>
                </c:pt>
                <c:pt idx="18">
                  <c:v>51</c:v>
                </c:pt>
                <c:pt idx="19">
                  <c:v>10532</c:v>
                </c:pt>
                <c:pt idx="20">
                  <c:v>141475</c:v>
                </c:pt>
                <c:pt idx="21">
                  <c:v>2003</c:v>
                </c:pt>
                <c:pt idx="22">
                  <c:v>1483</c:v>
                </c:pt>
                <c:pt idx="23">
                  <c:v>539</c:v>
                </c:pt>
                <c:pt idx="24">
                  <c:v>702</c:v>
                </c:pt>
                <c:pt idx="25">
                  <c:v>8454</c:v>
                </c:pt>
                <c:pt idx="26">
                  <c:v>1880</c:v>
                </c:pt>
                <c:pt idx="27">
                  <c:v>16642</c:v>
                </c:pt>
                <c:pt idx="28">
                  <c:v>8963</c:v>
                </c:pt>
                <c:pt idx="29">
                  <c:v>409</c:v>
                </c:pt>
                <c:pt idx="30">
                  <c:v>36753</c:v>
                </c:pt>
                <c:pt idx="31">
                  <c:v>4024</c:v>
                </c:pt>
                <c:pt idx="32">
                  <c:v>829</c:v>
                </c:pt>
                <c:pt idx="33">
                  <c:v>7416</c:v>
                </c:pt>
                <c:pt idx="34">
                  <c:v>22915</c:v>
                </c:pt>
                <c:pt idx="35">
                  <c:v>19736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275-439B-B4A8-41AB289AE5F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Active</a:t>
            </a:r>
            <a:r>
              <a:rPr lang="en-US" baseline="0"/>
              <a:t> vs Discharged vs Deaths Cases</a:t>
            </a:r>
            <a:endParaRPr lang="en-US"/>
          </a:p>
        </c:rich>
      </c:tx>
      <c:layout>
        <c:manualLayout>
          <c:xMode val="edge"/>
          <c:yMode val="edge"/>
          <c:x val="0.373381889763779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19913103695122E-2"/>
          <c:y val="0.15890144861886624"/>
          <c:w val="0.94789013646159537"/>
          <c:h val="0.79658649342405308"/>
        </c:manualLayout>
      </c:layout>
      <c:lineChart>
        <c:grouping val="standard"/>
        <c:varyColors val="0"/>
        <c:ser>
          <c:idx val="0"/>
          <c:order val="0"/>
          <c:tx>
            <c:strRef>
              <c:f>'Main Sheet'!$E$1</c:f>
              <c:strCache>
                <c:ptCount val="1"/>
                <c:pt idx="0">
                  <c:v>Active Cases* Change since yesterdayChange since  yesterday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'Main Sheet'!$E$2:$E$37</c:f>
              <c:numCache>
                <c:formatCode>General</c:formatCode>
                <c:ptCount val="36"/>
                <c:pt idx="0">
                  <c:v>1</c:v>
                </c:pt>
                <c:pt idx="1">
                  <c:v>67</c:v>
                </c:pt>
                <c:pt idx="2">
                  <c:v>2</c:v>
                </c:pt>
                <c:pt idx="3">
                  <c:v>13</c:v>
                </c:pt>
                <c:pt idx="4">
                  <c:v>18</c:v>
                </c:pt>
                <c:pt idx="5">
                  <c:v>2</c:v>
                </c:pt>
                <c:pt idx="6">
                  <c:v>15</c:v>
                </c:pt>
                <c:pt idx="7">
                  <c:v>0</c:v>
                </c:pt>
                <c:pt idx="8">
                  <c:v>186</c:v>
                </c:pt>
                <c:pt idx="9">
                  <c:v>16</c:v>
                </c:pt>
                <c:pt idx="10">
                  <c:v>138</c:v>
                </c:pt>
                <c:pt idx="11">
                  <c:v>64</c:v>
                </c:pt>
                <c:pt idx="12">
                  <c:v>2</c:v>
                </c:pt>
                <c:pt idx="13">
                  <c:v>17</c:v>
                </c:pt>
                <c:pt idx="14">
                  <c:v>116</c:v>
                </c:pt>
                <c:pt idx="15">
                  <c:v>31</c:v>
                </c:pt>
                <c:pt idx="16">
                  <c:v>1464</c:v>
                </c:pt>
                <c:pt idx="17">
                  <c:v>16</c:v>
                </c:pt>
                <c:pt idx="18">
                  <c:v>3</c:v>
                </c:pt>
                <c:pt idx="19">
                  <c:v>11</c:v>
                </c:pt>
                <c:pt idx="20">
                  <c:v>629</c:v>
                </c:pt>
                <c:pt idx="21">
                  <c:v>4</c:v>
                </c:pt>
                <c:pt idx="22">
                  <c:v>5</c:v>
                </c:pt>
                <c:pt idx="23">
                  <c:v>36</c:v>
                </c:pt>
                <c:pt idx="24">
                  <c:v>5</c:v>
                </c:pt>
                <c:pt idx="25">
                  <c:v>45</c:v>
                </c:pt>
                <c:pt idx="26">
                  <c:v>1</c:v>
                </c:pt>
                <c:pt idx="27">
                  <c:v>14</c:v>
                </c:pt>
                <c:pt idx="28">
                  <c:v>36</c:v>
                </c:pt>
                <c:pt idx="29">
                  <c:v>6</c:v>
                </c:pt>
                <c:pt idx="30">
                  <c:v>67</c:v>
                </c:pt>
                <c:pt idx="31">
                  <c:v>0</c:v>
                </c:pt>
                <c:pt idx="32">
                  <c:v>15</c:v>
                </c:pt>
                <c:pt idx="33">
                  <c:v>18</c:v>
                </c:pt>
                <c:pt idx="34">
                  <c:v>1</c:v>
                </c:pt>
                <c:pt idx="3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9-4C1D-88E0-E825A950FD7C}"/>
            </c:ext>
          </c:extLst>
        </c:ser>
        <c:ser>
          <c:idx val="1"/>
          <c:order val="1"/>
          <c:tx>
            <c:strRef>
              <c:f>'Main Sheet'!$G$1</c:f>
              <c:strCache>
                <c:ptCount val="1"/>
                <c:pt idx="0">
                  <c:v>Cured/Discharged/Migrated* Change since yesterday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'Main Sheet'!$G$2:$G$37</c:f>
              <c:numCache>
                <c:formatCode>General</c:formatCode>
                <c:ptCount val="36"/>
                <c:pt idx="0">
                  <c:v>3</c:v>
                </c:pt>
                <c:pt idx="1">
                  <c:v>121</c:v>
                </c:pt>
                <c:pt idx="2">
                  <c:v>0</c:v>
                </c:pt>
                <c:pt idx="3">
                  <c:v>88</c:v>
                </c:pt>
                <c:pt idx="4">
                  <c:v>7</c:v>
                </c:pt>
                <c:pt idx="5">
                  <c:v>5</c:v>
                </c:pt>
                <c:pt idx="6">
                  <c:v>33</c:v>
                </c:pt>
                <c:pt idx="7">
                  <c:v>0</c:v>
                </c:pt>
                <c:pt idx="8">
                  <c:v>144</c:v>
                </c:pt>
                <c:pt idx="9">
                  <c:v>51</c:v>
                </c:pt>
                <c:pt idx="10">
                  <c:v>65</c:v>
                </c:pt>
                <c:pt idx="11">
                  <c:v>21</c:v>
                </c:pt>
                <c:pt idx="12">
                  <c:v>33</c:v>
                </c:pt>
                <c:pt idx="13">
                  <c:v>127</c:v>
                </c:pt>
                <c:pt idx="14">
                  <c:v>22</c:v>
                </c:pt>
                <c:pt idx="15">
                  <c:v>254</c:v>
                </c:pt>
                <c:pt idx="16">
                  <c:v>2864</c:v>
                </c:pt>
                <c:pt idx="17">
                  <c:v>29</c:v>
                </c:pt>
                <c:pt idx="18">
                  <c:v>3</c:v>
                </c:pt>
                <c:pt idx="19">
                  <c:v>19</c:v>
                </c:pt>
                <c:pt idx="20">
                  <c:v>776</c:v>
                </c:pt>
                <c:pt idx="21">
                  <c:v>12</c:v>
                </c:pt>
                <c:pt idx="22">
                  <c:v>11</c:v>
                </c:pt>
                <c:pt idx="23">
                  <c:v>148</c:v>
                </c:pt>
                <c:pt idx="24">
                  <c:v>5</c:v>
                </c:pt>
                <c:pt idx="25">
                  <c:v>167</c:v>
                </c:pt>
                <c:pt idx="26">
                  <c:v>11</c:v>
                </c:pt>
                <c:pt idx="27">
                  <c:v>27</c:v>
                </c:pt>
                <c:pt idx="28">
                  <c:v>23</c:v>
                </c:pt>
                <c:pt idx="29">
                  <c:v>7</c:v>
                </c:pt>
                <c:pt idx="30">
                  <c:v>663</c:v>
                </c:pt>
                <c:pt idx="31">
                  <c:v>181</c:v>
                </c:pt>
                <c:pt idx="32">
                  <c:v>8</c:v>
                </c:pt>
                <c:pt idx="33">
                  <c:v>38</c:v>
                </c:pt>
                <c:pt idx="34">
                  <c:v>38</c:v>
                </c:pt>
                <c:pt idx="35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9-4C1D-88E0-E825A950FD7C}"/>
            </c:ext>
          </c:extLst>
        </c:ser>
        <c:ser>
          <c:idx val="2"/>
          <c:order val="2"/>
          <c:tx>
            <c:strRef>
              <c:f>'Main Sheet'!$I$1</c:f>
              <c:strCache>
                <c:ptCount val="1"/>
                <c:pt idx="0">
                  <c:v>Deaths** Change since yesterday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'Main Sheet'!$I$2:$I$37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236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9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E9-4C1D-88E0-E825A950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066640"/>
        <c:axId val="1151066312"/>
      </c:lineChart>
      <c:catAx>
        <c:axId val="115106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66312"/>
        <c:crosses val="autoZero"/>
        <c:auto val="1"/>
        <c:lblAlgn val="ctr"/>
        <c:lblOffset val="100"/>
        <c:noMultiLvlLbl val="0"/>
      </c:catAx>
      <c:valAx>
        <c:axId val="115106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6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_xlchart.v5.7</cx:f>
        <cx:nf>_xlchart.v5.6</cx:nf>
      </cx:strDim>
      <cx:numDim type="colorVal">
        <cx:f>_xlchart.v5.9</cx:f>
        <cx:nf>_xlchart.v5.8</cx:nf>
      </cx:numDim>
    </cx:data>
  </cx:chartData>
  <cx:chart>
    <cx:title pos="t" align="ctr" overlay="0">
      <cx:tx>
        <cx:txData>
          <cx:v>Total Active Cases Till Today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FF0000"/>
              </a:solidFill>
            </a:defRPr>
          </a:pPr>
          <a:r>
            <a:rPr lang="en-US" sz="2000" b="0" i="0" u="none" strike="noStrike" baseline="0">
              <a:solidFill>
                <a:srgbClr val="FF0000"/>
              </a:solidFill>
              <a:latin typeface="Berlin Sans FB Demi" panose="020E0802020502020306" pitchFamily="34" charset="0"/>
            </a:rPr>
            <a:t>Total Active Cases Till Today</a:t>
          </a:r>
        </a:p>
      </cx:txPr>
    </cx:title>
    <cx:plotArea>
      <cx:plotAreaRegion>
        <cx:series layoutId="regionMap" uniqueId="{4C2461C0-405B-4D89-B809-46426251634C}" formatIdx="0">
          <cx:tx>
            <cx:txData>
              <cx:f>_xlchart.v5.8</cx:f>
              <cx:v>Total Active Cases (Today)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1H3XkhtHtu2vMPhwHyZutdKbuUcnYgpAV3s2nSjxpQJit8p7X19/d9HoAEkUioJ6Jk7Pg0YCOu3K
tX0m/utT/89P8eO2fNEncVr981P/80u/rvN//vRT9cl/TLbVWRJ8KrMq+6M++5QlP2V//BF8evzp
odx2Qer9RBBmP33yt2X92L/87/+C3rzH7Cb7tK2DLH3dPJbDm8eqievqyHcHv3qxfUiCdB1UdRl8
qvHPL/9VNukWRopf3Jfbh8fKf/niMa2Deng35I8/v9z785cvfjI7/W4CL2KYY908QFuizqjU8D8s
kBRCIPLyRZyl3tevNTvjHL6VnCuuqeTfRr7bJtD6L03s87S2Dw/lY1XBEj///8Eu9tYDf/Hm5YtP
WZPW04Z6sLc/v7xMH4LtyxdBla2+fLHKpsVc3n1e/U/7UJjbsbt6eQarokpzjDFSVKv91YszjCSV
AmklKFGYPsvlG/sBx8H4ZOewmpu19NV3Z/ViWw7bFMB5shOqz7BWWDOOqFQM70MkxRlliDDEpOKY
C2Kc0B+YzuFz+WdD4zRe/O3TaGz+vxeOf6UP22SbvtimDy/ugk/Z7yDuLqsY/rN6OogwORMIIaIQ
VYCFNoUIOVMUEwH/QJwJ9Z0UOW2Oh3E7umADy3+BvPh7kuU/jaVfbp9eB2B+BvJdSE4xSHmhKduT
glKfacGZJoQpTieSfTs5X5VA+vCD05pFbK+9CdL98wKpqrbJtw16Av0M8o0zhhQRDFT0583f1c9A
LSK5QAzAQcAtkI5fBO9XbJZmMwPJl2YmEm+fFRJ2ALbZt+14AiT4mZB6UjIU9BFhZN9SUvA10kIw
sKS0JthEYnE2h5H42sxAwn5eSmjlg74JvG35hIYrRWeSaOCG4pPdxuh3doFUiGPJpcKmUfBj8zkM
yG5bA5XVxbPix8r3t3UdVE+LC8FnRAjFwKSWihD49z1losgZYhhEFtgJDDMkDJP6Ryc1B87ukkx4
3j0reN7X9bbcRhN1nk6IAWswJQhQkYR+dmn20AFVTxCn4OcdRucH53QYnL3GBjbvr58VNrePHnjj
2+Ep3Rx+BsYVw1QygsDcAl7s6nlglZRgOiMJ3KEaGTbYD03oMCw7TQ1Qbm+eFSjrLURmvjg6W5Bp
Ly627WMcfP5g/acPtA6ap2MTATYRTRg4p5R+DY/sgCYphA/AMuMSGIeZYmBX7xpnPzyrw8AZzQ3w
1uvnBd5j7AfftucJjDV1JgAT4AnnX4yAPTpJeYYxnwkZrJemMgPHl2YmDM+LQ/dNGm5/fzocQN8o
Bmefa6whzAgW2T4O/Ay8GjCmIYajCKJmgG15Ooex+NbOAOPe/ruc2I8s7kQSp4USRSnRCDiPtJT7
CyVnGExUgiUWFEEo1RAF3yY8HzT7awv9CqMR3LjfRhBU3qbfR07vQf9C3NgIZ3z3wb83VuVkT6hP
IagxGThUEwWwICQN/4CdIU6EFgSiVkRSUzYvzOUwGp8bGWfO+dffPXMGKP9mDJoQrM766SQAgdig
JhIrjv5MIezqSAwReIkoOAJagIqc3LhdHeksz2cGi28NTTyunhUeF0Hyb8r8UHymCeXgq2FFqKSm
aJZn4CEQTMGX+yKb94H5KxM7jND3PRhQXTyvyN/VNkmaz+bm9bbyk6D8tmF/35yh9Azis5pzhCVS
EO0A9bFLIj7lqabs3YEMyJdp/Z9tkv+/Fz8wscNYHezEgOvqeflw19sy3dbb6Cl1DjuTeArFMkJB
1Uu578RBrgoDihBAnP4AzAX87YR8Cdb+0IwO47PT1EDl+nnpnyuI2T5xzIPQM8EFOGqKgqIRmO6j
AoFbDrF1CsYAQKe/C6H/0IwOo7LT1EDl6nmFCt9tkyB+cbd9eELnGeMzhAVGGGCBvBNY//syTZ0x
JBGEowARJgHBfbL82JQO47Lb1gDm3fNKCV4/lhCH+sc//vFtc/6+rsHojDGtwS+DXB8FdPYDuCDE
drNRZmj9y4SOzeYwJN/aGXBcPy/3+Wb7ABHbY6v/a9U5oPc1nqobsKQQzfhO70P5ioK8n6JMQ/Lp
u/Kc5ekcBuNbOwOMm+elSm62UeVvH7rHx/zpEAGpRaTQTCtFONQGEcMSA7fysxIxaxx+cDJzeOys
xARl/b/anzEiEF8Lt3bDHHt/8Ver1whkxwnH4MdogTVmYFHt2sV6igEIqGlAYHZ9SZ7vOpeLszkM
x9dmexP/yzVp/1Gv/nb74A//hsoRMK04VZBkBf2tFIfUxf7+qzP4WAtKIRcIlrEZ9frxaR0Gwmxv
UOP2efmPt1uwfcFzrMvtE8orfcY4gYgjA5k1lTkaccmpwlFpUDCETV9i/W3oLy7JD85pDp6dBZnY
PC8D+HabBnnzhB49AVeRMhBOEPmSAnyP/cC4pmcKik0kB/vrc9Hcd7gszmcOk68NTTyel9376iEA
3f7trP59oxcyeWDsIsYoJOu+z1ModsYIcIgifTBP8aoMoGLq2HQOo/GtnQHGqzf/q3X63myhPP02
GLPySYve6BlFcPah4BeCw+D67buGeqonhUp1DRF8INF3Zu8PzOcwHH823FshLPDjs8LjDtLfU4Xv
sfP41/wQIs6QwFNRD/iFGKLC+3YW3BKA0kMEFfJUgBH2XVHPj0zoMCL/09KA5O55OYb3zUMDd0rK
cng6UMAVUVBoKCDW+FlkMUO16zMoGCFQ5wP3NxD5LsP1Y1M6DMtuWwOY+9+eFVfebMNtVUOR1dPh
AmQBrxxSj5B4hOgVxBb3jWJQ7RDHh+iv/BwDNiMoPzSjw7DsNDVQefO8sl5vgygKnrKKGgIlEkGW
kYCd+5ULO36iglijBL0PNe74u9sJy3M5DMa3dgYSb59XluTdI2gS70kv9GB5ptBk9VIGbiPHhukL
NYhQPyGIIppPqS4zI/xDMzoMyU5TA5V3zrOSWu/KyRs5anD+RQVPzyRcsIKEMBTqiO8yVxrD12Br
Qa5YgHo3RdYPTGcGkG/rMOF4Xgbw58rWp7+XA4rkc4YeAiefg1tT0eeu1AKfRUCQnkBY+FA68Ydn
dRgbo7mB0PvnFVv58FjVL+xHkGTxEyr6SZMzDGFgKPDUDCpz9/GRZ1qCZ8+gsmX6FzOD9YNzOozO
XmMDmw/2f1aYGaHMnSujUKv0pWJuDZn2zecryz/87UzTr9VBX1z+vRDsN2AvH35+iadKwj8vQk+j
71UV7QV+//z7R7AEf36pJSS44DowICs/36mC0EsHx+fnlwLCmQhSLZCPRFDpB+WKL1+kWVn7P7+k
kERGIDnBawW4GVwRevmiyprpKwFmOIIPFZwPSKrB3aA/L4vfZ/HgZemfu/T1v1+kTXKfBWld/fwS
0gv5l7+apmlBKaUEVwviRvD5p+0buIcOf4T/ryZBK6q4l5ua+7Fvj+MwfPCJ6CGs8+c2HOgeTuzB
7iEatdt9KK1o6PpUbsoqjb2rKg45tiUqq49tOfbaTnHnlqsa19JfHR9x6vnQgqaF7i4oGSPVRK7Y
JGWLw1ckRsWw8uk0Lo25LC+PDzO3b3AsdoepBBJh56Vi4w95y+w8GFVj+yPJwOU/ZePIfv9SFygP
9SA2Dc7ZrdCWVG9qK8XDzaDqtHcsOYrSToYiB5V3bMC5BcFB211QrlDeymnANtayv8r8xm1WrGr8
YHN8gOlEHQIG7Q+ggrFDdUP5RsVDFr53A5/WrY105PJ1SQs1CJtVPO7fHh8OT/0eGI8A3fYWJJMq
4tXAN43ntcUKEg0OTfpy1Q46tn5rGtGH64F1PbGbQVo3JIJ0aLyyPEUSiBEc29KZFRMoQdydQewN
SRvzjm86MFdXtMz+8NvhskBtvO567/b4IDO4Tbpid5AMyNqpoeabYajkr15Zys1AUQxh8lOWYIiH
WIWBqGjJNxENgkcEb1rcVBWTNoICwMxmdTqcHx9oFi5DUmRWx/PC53xjea5vu734hfBarjyhk9Wo
SW43XuOtY9G0Nkm691Hdro+PPLeB0+c7AqOMuzDPScE3dWaN46bEZeitc7iV4Z04gCEqSO9hNcSh
2Ajkxb0dRVHirXqeBO6JAxiygoSDlWZVbjlpNkhxX2dqtN5KiyFvQabOSHFiyIZKoQZ1PQcCSZc5
XeDXsW21fjTYSViUK6vr/Qs/HOnCcHOIGJJCZxGLGzK4TmapMTnvSpy3mz5IstY5DvmMjpiSU7uQ
U5a5qsst6dR1Q+qLVGQp2owpjvtNHtRdv0CeuWEM/hdZW7i0T5STk2h8F5WD/6rI6/K+CjP/1Wkr
MdjfRb3CHeLaIVYfbBgu/OhadwqURcRV1J8GCDakgK+8PFIyV04Zs+HSSkb0Snu4jMFePCZkZvDG
JvXdYECwQ8JpZEF6G4U9+02MWb453v0cDNOwOwRvWpnBlV4hnDYGGPqoqzagWdPYDnCTn7hD1Bgj
oOkQD6FyWNVGwSYeVG/ZFRqCcWGP5hZhcDzSFi90P0FQlFSfF34Tok2g8qa+iqw4LU7cK4Ppkgy0
wlYvHHdIxluix+KuGjS9HVoen2YSflYAO3Akuu142HhAPoaTZs090eWvy6q0omtajBpd1Zav5Wsw
cKk4zVhDBt/lAFuGEJdOWwJMjs8HXK/TPrboAtNnND0ymN4HQyFqUkoHWx6VdkYawde5btzMrhLS
KjtsWBksDDYjjZHB+cELPZR0cNZ40ubyHDWN1d3EhLTtOvNkgO8i3kp0o3CN+9+OU2jaqAO21BQw
2KVQ3HuuzMbOdcAL8fFd5rGx+lSR0c831lhm4nUUktgDORf79Q0KSU5+HRhcsn99fPgZATHdKNgd
fnAFmL+R5TqJtJq1z2Ky6oTM18d7nzM9kCEgeFv3QUEK7VAEi9mM2G3rjfLCeHC8ami8D7nFuuSC
jSrldz14cOktkUqFv6qIcL5A8Lk1GhJEpSHPsy5gTi7diq7EqB/zvu+KBQE1d0IN+RGXUMA89KF0
GA06xxu6cFOqOH1jqWx0+sRtFvyWuWUYAqTBpVBh6DHHQ2P4MVSFde+2sbcgnuZ6NyyDgnppaFlS
OzzuULhqsEpGuwnKoTqJW/BC2f5Jq4Ji4KQvlVMPnUsumawJ+aXIKRsu0qDJE5uMIvc+5clYkQVk
Dkt2Pj0Vtnu4aZfGcI5K4QjlJo09QsVZbo+RVzy2A4jGheM1N4ohNEY2RkUjwDnwvTjaiDrx12nu
kbWP89PMNiic21+IcDVKw6IfnarxaocEol3HOZfnx1l6GHo+Bfd3twkKvn2rBwXhhCRIVqTG4dod
MnLSwfp8jXK3d/CiMoUDoAKpitRGPv6QeqxcQHhu6ga1schT1sfe6ATSGl93bUrouvUstmSez/Vv
cNsPmzqn5TA6lpvoSwvR4hz8AXbi1hiMpnnL8zqC3muXsBVLQJsNKHIXzuWM8OXaoLRKyahaCbji
qFrTrrmgVn+bJN6vTEdve2U5ViTOZd6vSCIvjx+lwwoUkkH7RylEVok6twKw8/A3ZAWW7TX9YMcs
L2x39IqVruOFoWZoNz3es3uuUpf744itzuks/gjubdSeszrKU6fupFjYwhn4lUFt2so2DSO3cygQ
/I2us3CDWRYteBjTTL9X/VwZrK5TEH7dKDoHs6LYAAE/WlF00+UstClzf62yuLG1Gy4ctjlopn3c
MQ5xncSuGsPGqTi37KykfO2N5CLKm2TtZiWx8z5eWNjctk2f7wwFGt+NIkxrp8hCF69KTqqV9PvI
Xx8/ZXPQG6znrldF1gjxJyi2yK9qyOfbbZLF1zqN0gVtNbcEg/gQuLVa3IT1edl4XfXWxV7k3eRN
Gj+etgSD+hEO2sJrSb/pvWZcxcP4Tspc27ErvRPPrsF+HloRU8ptN0XsQ4C2aohdaN0s9H7Y6OHS
IDrNQ0bcULWbPLV+8/rUt9tKv8qr8KrOeXiadJ/ug++eoygfS8uqxNclMFIQm7diaQkzEE/X/3d7
p1y5jfJxu9GdRjaZeq9O3yCD3BFqczeuoPdirDyb58O9l4u7RkWNLQQJF2CYW4NBah/S9RlcyIIY
DiOPGU3VxmXWeOL2T4Pu0DiCN3hV4EHnqlLJZmT+sPE64UPdyrHQxIw8mi5e7vbe1xDxiocIpk7K
C6bLt33NErti43mbsw+VRNHCHs0NRPYHSvycpBlFzQYyFU5XobswKu55H/7uU3ohgmQhWjynbqVB
6Wos6zzzu2bjBficuv2NivSFFRcrEVkXXok2fsteJwFfFy47cWkGx5HLSzr4Vr3pmwHsh9BRIXPt
qg+2LMJvpe5PsxCFwfai0n0IRnqzCYX2bREGsd2URC6sYkacC4PmkoaWF1i63mTMEueeJWo7HSv5
CmRhvHDYZngiDK73DSMpk7pxRgyvR9vWmETxaux9KdcnnebpCbXd00yKXidN7rUOj4b8jS65OM8T
BViwEduo1Pw2GVTiHB9sbjUG63HgkjLrk8bx3Cq+0mGF11UUDpvjvc/BYdC+Kd2cegNvnFrTj5XV
X/dVEtipsha2aq5/k/jVECbDYNVO4Ft3IHV/o673OsqT18enP6OZhEF3HQSJxKmsHUh9Jrbfechu
M/9Nq7wrHYX0xDNrkD2NKqvUqmmcMuC3RYkyG4JRr2rRfzi+irlNMpgNmewur8BG35Ay2KSV+zYY
8AfCky+PwnzJ4N9/MTJ3c9NzwoobjFZB51lgIgwOc0fk0B5SxZEb1faIs3jjZWHgSLekK1bW2W0f
jN6aNWWysHczCHGD763HGz+Cnp0YzMO7YYjTddJpcmENSp7nKm4WPIS5cQzSN0VMUOxmjcOC8FWU
RK0N77g5NCfCFoX+4zhQc4NMn+8oSVcFhWyDsnG6Ns9tXI6vkiQPbEnye3g+6zRNzKdTsjOITgUL
ciupHYXDR9Hw4AoEjrw/voKZo8YNvpOa1CU8aw/SpO3ucOW9omN7nTf9m9O6N+g+skyHrh81Dirz
zCZZtnG77GNcqBOnb/CddazvAgr9K6u7j1L3vAuzK6gpXdAcc/gaRM861/Vq6tWg+qzXLSp6u1E9
eJpZAEkImi5QYjqSB1xBbtAd4zyXo0UssBbb6zphttdm712J115R3DWkWLBRZqBmBustH1yOMoO9
ihow6NxxQ2h17ib+5jjUM3qJGcRmeTfQHpIcm2xsL8qOXDO+gMLcxA0q5wOvRZaD80pxfZlX2UUC
5sLImgVxODdxg8RBXPd+08DESfYW5ZBC1o+n7ci0nh3ixjos8zECXHGmtsQt7iItL07r2qBtU7RR
P3SidoYqxO/GoSZO2NBqfbz3mQM5vW25O3GohGchinXtYPdV5DMnq+NrRXIHSrZfk4qcduynu6i7
o3ik9qycIWsD8vj1iPHKQmJbVGNqe6iwcys+8WAaJIZTXxQxApuAj12+gmxfsWKt7Bak83Qx8xB7
mcFeVbWyZry1Nv25cvpL/1fGbPCIvY9lbQ+v2k26yax1/Lp872brpUjbDCOoQWXf8wtW+EPt+IV3
W6PgI/eq2M4s9/fjB2Cuf4PLHeQRhyF1qw3284sAchxr1wrfBL4aFrCfG8CgdNk0CNKrMICK+b3K
09+hbONWCX2aWviu+o7xARVKV5syofc9iX6PSXxbSb7Q/YzEoNOqdoiNuwCef+hx7eiOsjuR8eqi
YL1YYN+M0ple99/t3a9YG4MFbm3o2NR20jS/yzFb6dR6jwNanQiAQfFeN6yLNAgQKJXtghWKoNZp
zVU5xuu8yKola28OZ4PjeZcwF7JjteOxfGt17YeOZ78iN14w9+e6N6jdwkOCpaCwVSkLICsyqWQr
BnOcNmO9gMbcEAa9S7+VEP3vwaMg/k05yo9h0N26qXp/nGkzR8mspgsTCb+U4tPKGQp6W4ZWsAmY
Cpzjnc/M3SyUa7wS6lubFpwtPqwZKi+VUJu4Gxfq8ObmbpKYW+ng0aRyCOFkRUr6Ufe4OO2AEkMr
Dz4OIfBUVw4b2ms/pldZl70q2mSBwjMkm25I7JKMQJoTKoat0ok6942vxFUconcZTH9VuMW4Ob7/
c4MYTM54l+qWwSCFDujK1fmFUt5vIkserDQ6Pz7GVDB9SP8Qg8lNTqrIx13pCJw5SQXFv/D+xmCz
hD/QDt8UravXqedfQnImWnW+n68DlL9lVl04iYuWnJS5o2YQvbMoSFzWAFw+eVXV/I3F5LtK01+O
r3Kue4PodUcrPxdZ5bgWdTzCb/s8v0TJUvhuRocTg+StqyIRxqx0ujrYSNLTVetWrz1aNjZRwW3F
ywVpMkMZs0IuGJlblX1UOdrPVxEb7hJ1opU8/e7S7onurJLEULdSOn7S8sYupQhvC5H3dhcSCBCe
hMNnI2hH8/Eo7dMo47BRQ31vgZCNffbByqN3x7uf256JSDvd91AIGwuIPYBEaauLZED1CupU6cLm
zxwisx7OIz4HW4aUTszwhy4M30D1/oZZ+cIZnZv89PnO5P2+yKMS+ZXDScC6DYkyXa88SCFHC/Of
duGAn/hZAuwMwHzPU42KS2fsrddBQt7FRX7fp5nTp82CxJrbIoPGccALiAjAEJXb3hbKu82a/qIO
lhJrc90bNI7V4CZFO5ROSeUn1Cqw+RWpX2OvCxZ00twIBpOJbBFvAzigTTdUdhHja6/IYxtq/hc8
r5kBzJq3pHetuq98WALzShteZH3l+uiVX+qH4xSY69+gcV2ypmEaEACBet0O5DryU0e55LQzZBa5
6c6Lm7DwSieNgl+g2vxNUeZvReu9youlvMTMMTWL2iDJXyKwuUsHQS6QRzG47cVNr5KbrlSb0zZp
2rwdJkDYtXZFZxVOJdQH4YmbAVL/cVT8elr3BpPdniWRl4egUmGvbF14ne1x5a0aVp0mR6e3FHcX
UNOwsMJMF06k+/d9P74uSfS6sfT74wuYJnpAUky/77bbPULgHKYcFY5SsQhsPyyAaX2WvD3ePZ76
OdS/weMw1OHYhgNMv8jfjzK5L1VxG1jV77Swug3KxPtAkmaVFpTbYSQbGyI22I6L8MT1GSxvQy7c
RNHCGXVJVrhid23nLZUEH948eIVpf/MaK1UZ77PC8fjo174taZHlj0q30UI8a24Ag+JsyJCGrHnh
DHlV5w7GRVHZrsuK05I4bHq3dhd+qB8ZgAxx7sQi/Nj26SuNvStXBifRA+7c7XffQsCsjwnNHN64
TqXjK5lpZ1R6ffx0zW2P4VYMUdOoMnFzh3MPeeuol3ljN1p2pX18gMMCCp5i3J8/TghinbZyJ3S7
B4i73vSirlYFDu9QifLz44NMouh7isBLLPuDSNn3CrUod2hUvufBwG0kqnIFv216mgsP74Xtj1DH
UHla0RTCcuOYPrZjP1zhkUTbaOjTpTqSuVUYcqoPSlF2PWxV5oeZXYtynUfkTR/jk4qF4D2H/TXE
JOsSSza5U6YqvxgqVJ13ceZfHMdg7iQZPGhpS4c87iag+fgBZa53Ab8xki/VFsx1b/CAgo7gZACI
deoW1bls4N1Pm7uZWPKBZw6qWVAHud0oS/M2d5RMQ2Ba7ZSlep+l6ZZ77DSrGKqC9iGQUUKgyL6E
Y8Tqt4FXvfbr8YNW1UIMYmaTzCo6zx06Gsde4chUf0yzDts+vOq1wOS5zg0mF8kgldUkOdx5sMqP
FjwqfdlESXva8VEGhfO69kNJeea4iK8gHo3WZSzE5qSzqaYl7ZowgwUVIzF0rrK6tr2UX0bpYgne
pKoOCB9l0LYIeiguVSRzwnAIrPeeHHGR2GFWuvSNQA0try3fFWjVuFIN95V0ZX5ZaCLyFWYNV5dN
QSIcrZh2u8GBW0q0W3fdEJbbXokkXKcQrQc1H9VpeJl0rldeeT1c73OsMfT5Pa0iyBtreMC7/Yhq
eDjmrXYzXl8IXkm1DgqBhvOu1zjYCE6r9LdeMube10xY4e/IE1HzEKfShzhkVBfJnYAAB7bLIJTD
dU3rtNt0edkP67yEh0re6D4hAxQsu0V5jlM6NBcQRB69i063SQrXGnKBLrvUDfVlJql23zR97+Nr
VLjIhRBJQ1V6IpyGIEt61sDMQSdakLm3sy6FYOqQrY6flRkpbNbb8RYKfXAS5g68K9XbrqUju+/D
B7jBviCG5wYwZECJPCoiyENCaCUM7QyEAO2sjyIs3522AEOlh3ADuk0lgvMIT8lA5bEVn8N1wOAi
o3VyGlmlIQp8EaAmJaJyJKR5Lkf4lUnw/kr25vgCDgeI2PRa8B5bE69t27wFtvZluILC3fAaTN5x
U/QluRxoUNw0GJ2Up4X3A/bHKtKghktBGjYLbm3bPCp+KdMC24PbLCxmDm1DOqCghMcUVJ45ZV1w
b60Hnl0SKA7+DeIj0YmWgzQIgdMAjxaFMyu8hPcb3wryx7zx+wdpwZLWx2GZtuSAnDOr7uqk6FzL
rwEWFv8BtdNX3KpOu9nDpKHd86Yr22KQGXjKmXiX5knzazRa2UPChu63IaPZH8fXMHO0zPK6lhcj
bRvIrsaFHpVNvUBC9tAS5KaIRlrYbWDxwe6BL9vjA85smllx1+VpjFHvgcJX2ccmazonCIITdaZZ
a5fLzg1HD9QaHepypRssQHN26DRjwiy06xBcxucBRLzSLI6vfJVG13VUoV9O2xiD5FWYepGbZeDX
pI288lOKPoKTOyzQem7bp893FL7sk2JMKjDmIjeOL5tUhZBPr5dKECcxd4AJ0wucu70TGjc6mFw+
lagrFud3YAZ9pMHwS1MnS8m8uRWYlC5x3/TgHDvWkNJHHy4UPI5Jk9QLWm6ue8Na54SmoR9G4PcJ
2VqXkU7xCrldxxfqPGbK3pgwGA2XoV1XxCp1oGKrju6DdBjUypUpydddlVnvvCq5s5RsybmoQZ9c
KTGUw5VvcZ4tnIEZycuNJXYyAOM9KWEGQzbeeAj367HW4TumfHJ+/BDPDWEssgpZmrEUJ06ZeHey
Ha9dQRy/WYqvzoBkFhF5PWR5RJmljg4tdkFdP7iI8/xEX8SsIeoiEag2oonDsipwBjaW77KQtRe+
bNLTHrJh0yucu0xhuocL0ClKwFBIQygHURcuJm+LYXx/HIC5HZoYusPzMk89z9UB7BDzuxtVa7QG
LpL7k3o3SzdLePMNNSFY9t1Q+GplJSFEoRM/zeOF8zMzfbM+UyA6gkMIas+lZZjcRH2lIMzWF/VS
Qn1uAGP/R9SUcJmfpA68Qh+AIduFHYMgIWu1fXyL5hhgACCqERhGYIDKC36t6ujCH5sPcKXn0/Hu
5+Y/DbuDb1wnQ62bMXXyMq1WvUf/GGu+NPe5zqfPdzr3ihFXVSQTp0XsPCbRFSHVgo0/Lf+AhuCG
hkgsC3kdvHHkjB2URsNzHE7qk9fC924tj5x29rmhIWo/Lj0MFzEdeCqSwrMZbQfPy5TpgoKYAZYZ
O6+7aGg7DNo/pD5cItac8fHSr0M2rLvYyuQfJwE8/XbbLgbwYJILD3p5QDFhWbndp1p1q8hCOlsf
H2BuHd8hEVRFq4PEIXHzJs7wuqnRGw+7m+PdT488H0LaLKyD51FqhUpYAI+rtbL0BU7b+4IlG+Rn
qyLrzzPObgfq/oGywob7xAvjzi3LUG5pqJQVQS3lphopvqBR7Z23g5W/TX2eLginuSEM5RYHKW4Q
qWInaNz8HFdB7OQJ5U4dcHUaOGZpXT5aCXKTNHbaMf6UFfE1saDad3DHheD/zBKm11J3T1czwNtO
zQATB6Nf+Su4iZ5/DCQvX42xztrTRCA1ZCw8jeS68CJO7Iyl/J3H0WXm+2/zcFiwpCYmHBAlZnkd
axGk0uFKKVyMztzQLgvqv5NNvVTJMM3yUPfT1u0IwYBUaeq7EwQ0dOHuQV5cDX79a9jRbBNHlrDd
NGELJ2pGKprFdhkJm34sYSm4xLdhgAK7SUq4sofhZSx46GfJmZzbMYPyWoxy4BWY/Lir8QA/eg61
r7YSpKguj5N+7lgZkle1nZuD+Qzr8MWwxhFlr6qclKsRHiI4EXWD34MIIFbfFdbaw16fXYXww8p3
hOR86cbG9PbiQdwNdsMPhJNeiAaOFdxySOA+aYE4vEry/zm7suVIcW37RUQgxPgKJDl4Hsp21QtR
rgEBkhACIcHX3+Xz1J23sxxRbx2n+4BTSFt7WAO0H0FUIdFSMaeGqcT83e/3na5T8Kq6lA2vJAL7
TfFGFSIJvcekcSmGRSuQgfMuYZnH39QQEFtZZdlYmKhzP6gIw6tFdfNpbdkCxp6xebZlrGW5L9pw
e2YEVKUHXbNtvWM+ALG3nWLeVlLhsemGDlRnBQ3qYfnxVx8wOPuAfp0lTaDGfjc52sflyt2c/p5C
tc2H1oLz9clH/B8c6P8fLqiT/PtwReA0ME1lCJmK9FfAbfQTyiLmZOo6exym5Y3a7qtR+jbW27p3
bDGHUc79Yw8o+84I5uduHYaccLMUnIYP0FIN8i7rP2O3XdjH53jIaIvH4IPdv2tqzOOWrM+ubdyJ
gw397vXvVvosAjOvo8u2LP1+7qKXqfZLHMOH3lv/7iSeCweipl+FF9t+T7dJ5TwIj+M2v2XjZzXk
heh4DoyEKpFotsn16NpIHoBGtep5l62ApJSbGL3tlIC6nh6nzOv+DjQSnoMlyZjBkXOJejS3vXgX
9pZXzSgqGNy2+Qym2CdX44VY/GHV9s+4z9DhJFTTfj+qpoVkqoc4HKwnJWUV2+mz6e+lHXYWionf
tKbXpt/H3LRPgO6Hdylr3HfXEe+TXvSlH3J2xoDlaMwSQ52naTH/qEzkCFB4IDS0YkuDIl0+HVFd
6mmcIxcbhr5SrXm/98XvOn0DjHs3b/S36mjptDr2JN0Bo3Q7688afBdGS+cIRs8pgpaJ7Peb9A6M
sBJaQbk/+8U2zrkjYhfwsXLpX36tc1RjQus+3XiSlRDuSeZjxqeoGtIMUIm4Wbj/yc67sCf+H6wR
z45bqMiUbjDq2g1tWIxmkPccFcAneeWFDOBc6w9qb2PbrhiSJUk0V3FLmqL1/M+aGpee/vHD/pEy
LS0autQQto9Xmla6Xdui483vPwfMSw//+N//8XA/VoTzhNclWdqTX9M8HOJPFv7So88O44ei6gR2
UV1uWwhKFyoGMu7//Fdf+qZnF+oKpcN2ggpu2bfBlWbzIRvvdfd3t/X/Sq9/LAlwnhAZj6E0qjo7
nsCf7CrXeo8N76q/++vPcqE6SqBpS72sdAZiyKlUU049P9pxj/368xsuhY5zJCMUgnUdQaZnL6X+
FbTjG/iTt5B8eNCOVrUX37mFLTlYRr+E+myfXoiM54J+TZw03hKYds/XgFfLULsTGREdJ9qQAoOi
9JMIfCFKncMcvdVhxCV0CyVSeqVpeFMv9bWldhdRCja7usa+23Jp/k7JE5YL/z4irvNHM9EhK9Ht
8GwlP5g10MJMt/LPH+vCOTlX6mOAEo88lBlG3fF1s0TVGo1f/+7RZ6d7Zc41okHGxWcDpr+RCOU8
evzzwy99h7PzvYDBsQ3NUJdCJS+1TQpveUunbwK9FCqDx2U1RSs+g8tcWqSzE79BTWtaZtWiN9r4
5cxW87vWMvsMF3ghoPhnt3oGOHqY9FFWpuGwBflM2Fh5A/ltlnrz8j+v16WfcHbsTSxrmYw0Ayd+
y13/QIbP5rEXMJswmfr3Fg3jjUBIrmF7snp0uRJ9J+j3JHaAgQAhoU9sjYA69iC1DinizfnZg531
MO4SEIfn72yzOtzPyJz1J7OQ//6p0Nv/99/jvJFAvWb+KCf13Bz7RYq26hKuvOJv1pJmHwn0P2K0
bNsZ/igsKU22edEp7eXqKqi8g0X/5xf8dyaOSuffL9Bzb7alVmZnBgh29vVy39bitq/1r8i3lRk/
o5j+d9Ck51BCpIwRVVTgPapjyLH8m75rZD4Z7yDC5BPg/KWXnIUBlSzhVM94yWJsn3uC3AZbe1w3
8pqR6ZNb89I7zqJByAzUYwzICl2wVVJu91OzvMFP8BeaPe9//iaXdtVZDBj6FF5GtJ53S8BEnnoe
FHdc6Fd/9/SzENCka++HHoVYDQjE+dDr5pYndH7589P/O8BAOvff+ylEK5CSeJx3sz/JvI1roM7m
jBQsDT+jaV1YnnNEYastGTA7n3c1VBm+qFZDcSz2t+STnOvj7P5Hc+EcS7hFzI6zWSAErbFBzQT1
fD+6Cdr0IFV4kE36ypLPyI2XfsrZ8QY9nW40jaZdmxFRRb6UBfrPn+knXjjb5/J81AZ04/087cah
2UUkug0poODZNP42BHy6bv35529+6T0fe+EfQcrYEYJ2yTrtasIf27i5Fwm74mq8C6f16YOw9MnF
cuk9H6v4j/dEvYk9OuLLWELuNEbcGBE/cuv1eSLrcm0/Ay9d+ipnR9zblBhrTqGDBa5VmYFvWCDI
f6YJd+GEpGenewM1pm4XPe0SFby3PHyAFMfvQTWfZI2X/viz480EE8OgQrOLMpbkXhCCW7DVw+7P
n/pC9DuHzXPSA1U5oDwbamPYbtVmhU6sEa2o1jjgugq1Cj6T4r/wvc8hg/VC65B0+CkwlPgBd4Eb
9DPfliBq0H1Ij8p9xsS48KPOVfoUq5N5jvEeT6DbNUb21ilnip6lhxRQv79auXOxvr5DYEm3QO9S
5XQ+dwsuKD0ueToH95OoPxmQXthc5wjCDFoUs4givVt6s1SCpUHeegm/blZi/+4UnsMIV0HjeNNW
7wh6ATkoCD+2sLsWDbuz8fJOxuEz9b5Ln//suG9MhNuAdvIuy/iY9546id7vwGJq7pKZ/5bj8kkB
f+n7n513mazJnKS12rX9wnIVRk3ebUrmOl50rp3/ydm5cDLP0YR1GHJNuhivmUdW8KYnmNN0pvjz
/iKXHn928A1Zt9roBp0ToIaTHtPYlVZ9M9gCAsbX1oLV3nvuNQrdEXTr26wNxwoCrTonY1TNkfP/
cn+cZQA1xasMcOE7Ns6/Y5q2kNtTT81IbhQkDOPx71QHYAL879sAIxUMLtYsq0IvyrPF+zFw+fzn
tbyQApyjC3sSkLqnY1KNsRFFOFqZZzaqD/UkzNWyNeYFmPBg34uaVX9+44WPdw45JBxYzA0qe9VW
Ox4VEyHzcBUTLtNPAsOlF3zs/X/cnWpKDWoVlVUpS3fDNObc/8uEMv6IRf94NKT2xnkN8OglCPZb
O5dZMpV/tywfv+Yfj4Z5TVuzZMSyfEiSpQ3IR2I0ySc79UKwPMcbQh4INJF1CEsHPkAk+2up1T1M
RD85kZeW/Oyi9yPAkKgQYQn9kMpFwV0o24c/r8uFiHWOApSKjB03Q4KZguze+MgxF9zIBoQyGU9w
lNdPf/Wec6RW6/UqTG0dV0J50wG03lX+Cgy4L4dGbJbdzMgsPi3u4/899j9S73PcVrIGtVy6ke/Y
5Kx0BeEtD9RuiEBNmnLNI4JdwEaQ3wqmgywJc9pvK7J0X4V1ACTZPMJVY+AqZqJSpOl66LGO9UQO
E2/j8RulFtBMFNHd3Oerbqy2YGW0lFxlDH5Vt8tUWxIfHXQfRqC6Iqv4lxD0nOF5IFK7fAngngS9
Ih+6pLQT/qiKhcyjU9W6KZI05TouFpZ1YTYgka/bwctdknYn2tO5AB5AfYkSGGRxvumvetjC37Ar
AMM72UYvuYJCt6jzDqXklmfSkeEEOTJ2Ujb2b1aZzaCirq1DUSUy4U17GdVh+82mRHknKbuwMXky
6PYE+GG8tzLke+MzfRdMK8ZofQvs/ZayHqYVgkKxdkhWUaF7apqic7apIm8L8zZsj5xl2xsDEeBV
El2krql4LI9DqqOPLZzRgrfWubKuqSjizk/z1PgFj8MdDbL2COGrZZ/KKagASy17Ff1Uer1m4NgU
JHE31I5VNIByUC92vy58PwbZWPqLJkWbJsXkd5jFrfyRxUGhx5/BdNUNdswHNxUhxJPhAXcFZVi4
IlTZyPbTyE9ufYSyTSFJBzbJlRhwo0GRmvV5ayBoaQfcDAbS3f23cOP7PvCnwkwmn6b3BjFdaPy/
xvlOh9t7bH5OpPsJO4d36r2DNnWzjcGtS1Wuelms1q9mjrWCcJgBJkl9W5afqNhi92iDJ73qE/SU
cq3bYxtgxZTO4/XLlKmSbdN1urzYht1izW9AGjlGTrzrfopyMeFq1mubR+12D/bKmH/A5osZgA3H
h/YROF8ofNXxcHAZiMjOW6ZbMs9hkdJ6uGVBU+8BwKY8j3uuj6GK6Fpib4LD3HTI+tDk0/OaYeEn
Va7bmN1iaf3c4lbBb8BcchjCH3QNjpN0T11n4lzb6CQ0v67XsEg6erswXvlrehPUy1e9NF86tvyi
ccQhma1KcO56MFotaK0eew3W5tnM0320YcuNI81TDKF2krP3YYu+E+m9gvv5Pm3ZDU/aYljtlfFd
ybzgi6UxtJ/FWvg+83fJyN5SCOaAEl32wXzL2x77Qiw/PNtNOZzXdmE7lrV5EmmD/KxqFHSflgjc
9pUe/HZ66TPyRFtahkon+TqoR7pByDZzN1HwSuKkgpfDznXRtQwSDGrC7Mti+U3m88cGliRr5655
ku4itcBlYyw90aOhf0TuUXmE3HImFBS2p9sJ8kNs0mXD/OPgdwcIWuxakx4scXuolVw1TOZjR67G
Zr4DUagph3bYGdYcYaRYtH37Fcct33h91zTra+1PJXz0io18zdbsvl9c5cVJDjxdseI+RRhkgLxJ
/HOXZbcKj1bW5kTehcNwmDfYJPZqBwzzvZm8ysTqtsGWapXcwfRnZ2FUQaasK7Xhd02rD4b/SuIf
Ae1fQJPayzYFOQdZWR+dgnoqYh2+Bi1DxchyKo4qa5+CNDj6Cm43DcoWmCLsg1B3Jbh+1wH1qx5+
QvnY4pum2vLryUYsN0H6vpKuSpfhnhpw9tRC3yGVjSZW+h4odbt9eGm45dQQeb1mbaVhUJALX9qP
iPEMI657abdDUwdPwgGswVbQ+MDuRLocZM0u9JN73EbQhLERzQcaqSo2fn1IGJxEsxhcDTUJmBHw
DZvClAtq09LFS5s3M/TljBeGX7e+lk+wjMtULme31TtjAvlsOsxzckBpkvsZ/sdPnXNZmidWmidJ
2rUc2YDP32tezC1o1mv9M1q1LiTkRuIC/60ZnhaxevchMdBNbke4re47j+BcC38CO56lfbJvQ8pe
QwE7kSKIsgGmBYwnYx5HWJyXzMLrNAcpATribRcmAox6Vc95SmfzHC6LfBFZA41bEiKklhvk1IZ8
YUrs4slvOawp9DZfaTT572tI49LdWgNPdIqGmH9PMXR+SxN0sQat6W0Yzt5N4IawqC1HirKMrpHV
5Iz2doJkAMxEG+n3wovm79QDljdZw/YrZHyDpgDcdngbJDMfrP+wYMsmr2vbpsUqhDyyAE8sA8d9
eaR8NFEpaiicHuNuXbJrJWrS/4q9aDKPpBPhk2syADAC7nGaz8pT3yfH3Pe6DuRL2s8+woQKjw5z
yRsI+q1up3Dr/1q5Wkg5Tiq7AaftrReZdzUnMAHczdMY4YgtXmZKPqVgYAKLRU8hGaKqno3UVcfn
DLHcBC9tkHZft5oNODYcF+bTPE3DcU5I+6S3yP/RNBCggOMTc/R6Edn4uxET9XewhDJfwQRzv1rR
6bK2TV9uXNKj9uLwtm9d8JMGS6jwHelwaIi/3rb4it964HUgGzfr2wU+oj9q387h/SZ5tp9wMd2L
MB4fodkhn1YxjofQZBpnEL68spiHGD202mn/UA8uPW6sIfkSivS1xaNwShONvCGcti8TcA3dKQ3i
5Dh2Y1vCF+ebJuEkd72jbfw4ZLr9+mGxFuQ++o4/Zi8w1WSyKTjOE/wc7gyUhl3JF1zE4xoOOF9h
JnExrSG/i90w7Ty4mD0wG9k3kRL3JZz85HmYiTihwx5VrZR2r2bWVlDgDg5ZlKy3CJjL93jx9AQr
CtuV/Tynh7DB37SuwK99GCIXWZZ6D9EKSsAadwD0JlhFxA/PWwtcc8sX7YjsyqFbowWjliSj1xtb
RFQkW9j/tj4R91E3rdBGX9iVtDZ5S2gjCo8xUgBmSQsbEYm3jLjBUGGxFG6hPYVa1q9og1ozKyBH
nkCJw46j1rdtGhJXbFIj9K6OU/UIlRDnFWDPje/GLalPc+SO6ZvOsvCVt7XPbkaYFTcg6MLb7V1C
l7otYYJIkiL1G7Ice9cG0c5JJDh17jYYixwcuM3rbgNLy8u3xan7CPjfKScucdNaxBGUwirIpGOa
yXq/afJEMVv/5tio1st9vvGxge5kYhazW4VCy+/IQzsbvVMB1FgEt0AfZQwB4r6F5Jgo+rjPqhg6
PMUQOyt0AaM7b1qKUXnM5GEYBQESXkkf264LvnHaPEVQCSrmZvRqFHRj/QRfq2XJI1rHiH02Ec/O
BY1EApg2zXhsaiB0t5hFSGBqryW7JFpnr/CRYvMrKqlWpUEUfJS6qdtr2/VRkbnN6UqsTq0FLIZ9
7zsSHrPe+KLJgn2WRknQFWCIyPA6TWxmfhkD18Qn23sgH1kyzdlJBpboENAdSChvxRKIrL1quemT
hyGEae+Qq2E207VdgvUGMSZdq6DtCN/ZVnjZaTQ28kq4S1L/0Y7MQskMi/1VoVWXIkcMFh9WazP9
AuOAbimanlp0z7novjfuAyxokyDN9qEY5ZC30Mzacl8G8tXvkVqUjtXwlhbcbVE5hUgYhY9EHvBM
2Wa3GTTr1lLWKtpuOg2/rfulC53ZhStMsXcpNqPDmrvG7XqRrknJLNX9QdbQ+C3XQba/QMEy3UEJ
0o2v+DYrtGPgJ2kK2jLfFDUO/FL4o4WQWuNPSLAIoIHA0cJ4sscMcYnrCnTfZCpAXR7oVRjMKT9I
kK5MCXu2LbyFt2PyzieJ4KPWjg07qWJP5IsCDb2ydlki4EX6fv4+BpOv/LyxlGQwy4li/qPVI5SN
4KYiVvkERvaw3oAzNqXFGAxeCGdARrJjC6a2fu43mKIXH9qj8t0QOepj0wfbLehGDTpXYd0/+2mr
2GOmQPu4963cYOxWGxfNYTlh95JTM+qO/uwB7mFXXTzSda9isXgHnzq7fulCGgZfAVEOs5/E9vUt
GRbvBIzR9iPjBGICFtThxg9rgKZg0m1PsPFbtgM0RekbR4MMI2xYfcUPMnF8u21aNZpDWwM5dB/4
/pa9dM06kejDKzQJiiEhvYvzzs+mPs9EPC0nAsvFAVFcxSgkMU0Ks1s5tIgmhadWP0W2ji2F9HYA
rndLYsC2umHdgifmfD0V4J+E207i8kxxkPDW5artp6wucUXWrADzC4LenScUOfkfSjkH1XVqfWEs
61TRSCgYdHm/apXseadCdZy4mOZyMXGKBJGnNGEbTGPgEfsjQpR6S1KH6IDiASjFgI6xuwLINIFK
4cw3b7e2InxuILlP0RhfgQypEYESlLqN74oGC2xeoP4Z4Z5Cy4O3QPr0G2avFnIr9nmFV7iuUbnP
iZM52ZQF/NbGdbv1eYcH4QBZs9DoBa6GGhUu7Jz7/rHzzUTg7as+wprxxtk3VZQF9fzd9+agc/ls
w7G/sm5qGM8drIGzAyQR0NdykA5qbiPETP6YNcbGNzakbnqYOPb1cZk3m+2NgNRwOdqgXq8prEXv
oTLaTM+DUjWazCuGlhSaGbiAf7A2FPHVtgypf4uWgK4rGXrBeBobE/IUZRSfbZdbR1Ps7rZp+R2h
4HAfHQB5+maw8dyCAQ3PS2Sy2ZqPVmfkSGg2zXfRNHrye9C6lF/HnE7oOkgmOPuprNbDtcHEnAO5
vTbbS+2Rbn7gvYjYLUhhHT1CWiXmN0YH8EDe9cbnMXgGHq1/bfBwcag39GLeF5gzt0gPUhJ2J9bN
68c2ETRocoDJF383Kchg5Mu8yuBJell6ooGg4xEDwiW48VULa+VCE6/H7Qsouy1HkTRbDvcL+wsl
o0BEhEnkrHIBDjNFXG0D/qMPxGAfQpXClbNJW06eIrSm/d84Miw4Rl6I+mzWiAzvTQrIeJcn/dC3
7wuwsx4uNzr2zhbTmIT6SLzF396hS8zmY63YHNzJzU5kD49bd58MszxO6DAv10jfYvaNLkNcv/o6
ovOr71agV+ER7hksuqXNhl6H2hSkRHMWk037+SilJ+7SZN7cTw/uhBR4BCJBZi3rTLYRLxLbmPiq
rWWwvvc6Uc1ppinIA2i+QRU1b/Ct+krytkl/RbOpyTOqm9pVC9Kg5d4nXuo9+1OQ1qdR8E7fZG3U
b2WyMF8+cPDkkd8DzgVfj3yKQQdIb7rNJL7NIdnJt3Kw/uaiIp0y8AUcqT3/ONeTLzgGU34Kh/UU
N+yCShcGb8gHKVpW4aGJbCwPDuDSsIwZ8/pS+qmq33msLGpQ6nwxooYcWZDlsHlwCkC5eI57IIE6
Ra4i0obLHZE+dL83xdLs2akAclIp6dn87NEhxbZLfA9YtDZmHYRnI7qhodUn03al+DB4Dl2XSHOM
UZq+w38QhZO+mVuNv+UD/Nc3NyPcdtUzkoagUXnYJVN2gg5aN2M6LT8iQaPRp4oLGCHGdKf9OlAF
vChM/9r1mI2La2lqvWa5n2LjvSgcNPqiO71SNFt83Am0SDgd/FdoJK2cls2cROgcJfHCwY7wfYWG
k7dosex7h9PwNfK1Xaog6TkpcMtO7uQNzdztInT5rzOkMnbOKZFiOaXcpu1QiFhgnmaBQppLmhJi
Dt60btEVRm9J9MWnmTJ+bnhNlkfI1nazKOwE5ZDr0Bs/fPEwYYzX194iC7KFqHmHCR1dYWq+x82N
C0fOGADcjUFc0xtGm8zeE3i4dwBqRBPjADpQBNQpX6TqmyrrGKI7+D/N/K0WfJq7KhKy7WReQ5oG
RWg6CBkNOWfdKuHFPsV9msdzaEe/CKfYm0guNrRzUbP3hiSv9SZoesLtLvxb+OZMcyWGyPT4JgEw
Vk8J9ZPg3XgGCWQertqXP7OFpZ0sug61bJ1HwkEeo5CQuo2+awAzQpvX1KPoUeHPCHuWg1Bn+DHZ
fNb+hJfqByKezWkUyZxPyAMwfaWd3CpGtohUMKFtuwfrpRmHsVysM7+g07LOLyh/N3MLhg0lJclc
lB0JCLjudwsql7gLumyIoZzST6F7k8qrla5wdvl2RdGYnZETppH+HdfgREKybsY5PTCZWHIzdF7q
v7jBy5KXPuqzYzgYCeM5YZOvDJX48r3Xsk3Kzg0RyDVObx2y6aRG67Q2Sw/3NW0cGg7Ywa+xhTrx
S2pxVN9SBcgoLz10gGe4b2R8sQ/AcvbDy7ZAKjafwT8QRVZTHtyu6O76A7I8yF1Xaefa5rERaKhe
zS6JxdEJn43o38YClUwYiCb4EttmVWGe9WsdRrmbOLcZUhLV13sdUJWC89NNhhTbovAJSjAcnXel
ZNSNxbqoj8uBtAGjX6I4HXi7B5+oDpt8iVo+lq4TfXyM9MzobmRbZnU5ouEtmpyCcA4V9C5ogLFV
wzBVq5/EspKoZX9AfNI7ISR09Q8pesZ227jWLs1loiV/yeKEiOM6jPX10ASouvCvHnWwYkyJygbd
5YeVc55r+NfnoBA3Bt1EX+hgpxvUSKdRORg9o6kRYEQ7m9lODwFFJ5FdrSqjLawn8QHr05RmuksK
2BAlUwXvDcfeW7zehwp9YEz9aBkMEjFMtt14AkFJrQeoL9IvVIJgehNGA2++mdFX4kXTtNsql/m9
KZssTPyjH6C5CjNeRtrbdtIjRLf9bmA3OiF1cAdKGQEv1h8Q9ODctHXgT+S9YWFDd9i+UXB0deDH
b5HfwTi1if3V3Pp96Ly3gczL2BYuQXPztyWKr/DjWXjI9oldIvbm7DJu1z0b+rkkTgGJkYu4Ne1U
NG1vw5MWHzQT9Hjgw7gMicPFOtSkLUf4jITfXDAIU9hBw60CQRn0+JwhiLPnZRtT81JD4Sb9NczM
9ngssgX/3aNKDmuRDai+VnSH4bMNZMQHgjvrnPZuwJqZ0ARWelDiLd0Gyu5qTOizL4kcXN3CyyHC
+KF0dkb8PEDOyIj9wBlsplbVbPaho36QPYAXtg0HDJKS5GvKska0Oy8e+/rKbl48sF2/NlYsOw96
+PH1bMGlSCsEm3XThR9xoY9dB05dvsIO8WlNIxgy5NLGJvnidctkq6YGL+7Bpkb2XwMIXGVF3TLe
341wrE2/oF/ZYBtFdkuRi9aordxD3M2eflITpfJ3JCf4nTjScL8AxF9MXY60qZY/N4DQ4mu5JV3w
W/PNgKTsw/rmJeydGa7XwAryZVni3j9tanbzQQ3AUmJ/q3BUV6g4oTBOuW+al2Cr5bSTtQ/nT4OW
R3Afohgckhz9FZpcgca7qspSKEdWbICt1Zh7SyrlEdOdGLlCtGAkleQhr/v22E1zvP5YlqyNp3xI
JkeevakZzIGFNgHcALV9jK0sWVMf1lAmHe42D7pqXyDrkkn0uKOwPw2MugX9J5ysL1nqc6EKL4v9
Rh4xsBA1+tdrNp/qliY0p1sEeiKr0XZ+iPxBIbsfU1FTdBSiIGnhNRz2nQx2E3CeU3TLjW8ze7Nm
DQZ81cSgDRhWUdJy9+qJFSTHnJGZDqZCdrXgQh62mPTfGJt4h5n40tD+plvrprlbBZnsiqY2lCRg
itUjoU0wjhqyNd5lems4hipIGYDmQeN2UGiwM9WBB49cyqR3PMs6mxwxslNDXGy0S/RUNktm/DVH
Yy813c4moUmfwZwUAtesDk3/ojxMTe6RHOjxodNdnf4ic5wtT1Hf0ugLI5H0n9VqevKY+nPgOchN
QvzjHXqKtXNgHApccDAwxSmjpR/Fc3pl1eIanOc+ja9JuLXjg68MtHo4gpXdcT7xEcWj79d+0Utl
pqu1TdfuJgnQ6n6oI2Xd62oU69BrmkK004xI0b2aZjCNROQny/PGAfQsPsAY0TVj4eb/TMkH9uzA
/o+zM+uRG7u29F+5qHf6cjiHA3DtBw4xR85SSnohUsoszuPh/Ov7C9ndbQsuV6OBglBSKkOREYzD
vff61tpwvw7DxHjtGSCXGpqSa47tobMyKXYmS8Dm756aRb4bai8W5y4uJgbMraXkPB0Ziydedlht
Xcb+QMq8QS/AAKwP+lYlS9CXK1YILg60qxNDXjFeVwL+6+S+BhsrLkTRj+7nrjeIBhNLtTZRNw7D
HJGHVNdRXaz6hdmr/pRzVpS+1yMyhZmhLd8qbaB1XWbaSfpi2/yItS15tpjusYxgrZhLedmTlohq
oqUwzRkdrTYs30SnrM9JJidUMq9byacaRbGfuc47dBZg5BOlnVWeV9Mt1IlD2OJstGNzCO11Rshc
zFajwysTKcPiVu099CZnzp1HH+s9tJWexRMFFfGuyf0mE6evLmSQ2CtrClp93fSAZQa29smck+V7
W3Kd2UE6cBu606TuloFLGdCEaDFz7GtO1rKH4nadlsFEpP/FbdLNuh0+LiX2mOuMu22CUgPd42dk
aUhtv0+ll+iP1O4i3ZWIR69eianuPmHU1ewkMsccMimu0RX7tRY+ufSmSV5jbDJu9hvI/5ZJgcwM
qvZymZ1vnkyL7RMDEZoZtQJ0itWbp5fEsNrblp7mwUs8npNQuTPf5ZtTuwcLJje7Q8F2imCqeTr7
zVKx2he508lLYfPz+NZMkfeU1oa2+nG1Kf2AqNuyJilTteMn5Tx/aTURl9eii43XvnRs+rdcaZ2f
m/Fo3hvNoJeXrk9F/dDolpPvcaD1jH0r5qJ3sZdacdCrrGnfC9KP6YwWQgQOTZcVOCm6TluvzLXa
cu8MibQftIVSI5CdM6OiWLSgbdhIUqEDALoK/2ZsGRzChbSfRevoXxknVjkVXmvHfjlTLoejBtLn
T0Whc4udNi8PsMivz8JtuibYHGsrglhRH/krV6l+XL1YvjKmJ1wiFRo1POW3oe1kYVOc6Z0xfakd
RX2Ytggbjm+rNeVOrKpcmvuxWZr5uSARJvGzsiSaUnQ0W7sU04vzKGs31fZkQ/J5zZacjclbZmXf
t21Z2og2LdZ9iVFKP9Tl0G4/OLbyOLAFP3FEZedNZwLCDDNKChYAXuNG8efa2lVf7XVQRRRLPjel
XjGGBXHQkV0dTUMXTRV7n3XqRy/itrE4IfG3I2V1N4gr71qRBhV35ndRGiTuolOyOz23ZWEGZNKt
dcDxFoNVVdT1gWk6fX5aPTk6vy9zZ55HO3W4r9QZIwCwj9V+dCdOw7ATs5mGLvOF6SwXe0lC1VD4
Rs2aibMgbZ6pWdFs45U0ajaFjJZuN8zgzaJzg7LeqpknTEt6dIzSXnyH8ly9cOMx8zDt7VLctz2a
R1B6UK66X/ENOsN5Zb1sqhdOUJnVnBxko+nf3bJRX7kXWMZOlOjCAYGEYxFZQ9KexwXGIGwGbSkD
ZhHePWJdpfmzseUfY+s0lV+kLUrvhmz6zqqRuQodWxEVFgyUnTrefUqJfeo5ZIM2k9KR7DSn05+s
CrsR3Irs0PeNXmcRWDmTLnEZTXvVoYw4/iKxxVMZWsNgiLDv+uHbkMZFvrMsTsW9Y2vme7qwHAb5
eVZ2vh8HesuAMAGvPPdkMeMonsGUwiQZNTOq5nmjQaPVO+OUnZqjkWjr974WlAHr2uUo1Mis6T1n
fJmcGiPl1jYbZuWEmoXI5NvuUg5cL0693GtzRlJZpRVocuwym65eT0BgFfZp3m/fUqfAh086wYed
LOAAfgeUWwUGMObwNjL8c28ZNqwEWdjuAOs9TqhjxI0n/ctUeLp9ioutYf6zVVrQ58qZmLq7lv0M
x81MrWHHcM3imM7d2uWrtnBf8jVqSLX6iZ2p+LK0qms/Lx2st+sz6PfmyKgkraXfu/aWaTTNjFdy
X3IzHjafgbGqah9uZYSxnvWx6byoXoSdflVyXGEqG6Mxso7IB47nLewTxLWYtTLOpBlhb6XFtP4J
IfdzD9K/Y6Zu9Ow/IXI2dVzV1KqMhl1yAPg8eDvzsx6ZdiAic0/N5wsfVndfhFMQn82ze6Dhi8SP
NuAKJzPuT2C3P2Dp5C98oSytaVGKpxEnX3SXFyA9T0hQ/xlD+yO29df1oQ1R7V6cOc7O4HMW2Wil
bLdpMuRJ9nL5qWarV2Ra4+ga3RhRNdCU1GDoM2krje+gpB+GAhCWYLY/f043nvXfvfC/sIlEnLL8
bwUSpSs21a4cXJE+NNwg6GhNSnh/9rpNHkg1JAZuGhJnDBj5pl7AkKz5sxXwfwAC/hqIlSzbgDbe
O7uG07gMs9Rerk4Mp8D9WBwQRW33+J/fgz96g3+hGftOrUpYlr3bkrRznkmAyavQqBjjHoqs6ec/
sXD9ATQpf6GYGUJ2XjWbcme7iRkORGVFXdZm/58/xC9sctvLSRGmIneTUzHRNT67XVL5Trv+iR/w
D16kX5MFh45IiTaJsbayG8kH7jrGXn5HVtKfRQn8wcvza7jgABeMSmfLnSu6CDwYLADi/k8+Zn/0
4L8cJfEyZaTAZVBVDFJ9t59inyN9+pMT4o8e/ZcTwixaC8mZ18bcKtt3Bo/9s1vzJ6DqH3gFfo1V
s3ujmjGEcNmkjme+qzq73evtlfQgg3IBim/ET3DAHSjbu//8gfijn+f25/908KZuMjtkR8kdW7Tl
q+h6dZcb9p/t0zWsf3+8/Lq/1MlXy57WROzGPO6cSOmd1wSEoMvi3a5qbrRx5yaDX3itMu+1NNvy
r4ba9JgkmNxKzqnI2+RF8LSyUKTNrCV/fxv/+182b6u//Q+//9G0a58l6fDLb//20lT89z+37/k/
f+dfv+Nv+4/m7q36UL/+pX/5Hh73H/9u+Da8/ctvonrIhvVx/OjXpw81lsPPx08+mtvf/H/94n99
/HyUl7X9+Otvb+9VVoe0wX32Y/jtH186vv/1N9Mxb6/yf//zv/CPL99+hL/+9vSWv3FCv9X/5rs+
+Mpff3Pcv5iO7XgQ0Jb0UEd/+6/54/YF2/uLQFE1bakbwhbuLZCvbqiu//qbpf/FMEwIF1KGhG5a
ty+pZrx9ybT+ooNeeB6Oft01dO57//vJPfz9FvT3d4SX4x+//+dV6cL4Gcz2f+9VjsC4gDxju47n
OZbj/sqNNzqz01ob1C5ZOkyHv3coGn7cGcl1wXKeuhnlMGXsaJFNUuR4oKxSZHf5/Dw0dfncgzQS
NHswxGoeJqt/szJzO1WAg37FbsyIvBjXX4d4jNykODFbQGNqLYtt7N5zZWbJo+vKYFxA3OT7mAxT
ZCNTIbUWMlxY9uPHwvsuHRm/6327g5i5z4Yqv8wQnweUltLPJ3s7Lcm2Hbw8ufYg4FEidCbNWx7B
BrnhbU4VCtOQ4VgvdpAgfe7dSVpnispj55bdOYlZQV7ZNOZb1+2ojJHRVre+JgOThng2m3tizaB3
S6enhhWbn7K39GkuZzCbVHuptXq7DnPz3VWJt4tFnu1q10mCdYTo1u5Se8+uRHmVGcnt8hZiVlt1
f0F+Ge+dbS4CXdTmd8NjFUnPmJMufwma3l1CCmVkfZM98gNzd39O8um+cPkwT253RyXjPEjN+gYM
IcOhmVFPcQZfdDQEZDJzODCx8Iel3t5zw31iq5BzYKxinGAJgA67rxPTtm9WpWNmwqD+2RiPtCjy
Uo11Eyopx8DMzfkkppWpySzORaZ/14dpjrLWzh7iefiaiLwLq6nD/JIshPJsTcgsIz5ynZe+RYLY
rqQSvm8dFQeOYVd+OvGPtah6r3EiWJB7kktbXnLPTvYE764nGK/vWNXet43br95ZZlAtQcswsLRm
703LbN7m1vZrg9IdQiaug22ur6v03JDR6jcT/f9cmOri0KrWNZsdUjNYzEz6bl69rNrdVAmI86Z+
lP1mR6txGCehnZ3xi5F0aj+XqQr6e/ozM8xoS5e1L/ZFdkvom7+km0O1KAgpibWdW5YHd4Zw0Ls5
3eWt/XW2teQEV5AHrpwuno7mV/XWc5fEKhxndnsvuAvua69nsOaya92z1hJMHLJmU262g/uoDvR3
jJG+DbZiz2VlWufSW6Zg4zmef/4CfXhsoZACld26R3t50JEqe3+evDJKpjo/d5vzRU1aExVo3Bcr
1lBCkjp7qlYzkK326lTZ/DnbKj9xZUs2ara3uwq7hv4+6iJ93ZQ0fU9o2Yk9LyOdIwt3BtP7nrnD
j86ZWt9Br/YReqDFZohaBRANRuyIJ9XV8qka409WnuoXN5XyslrrzBu+1peyAYNOnPQJJPQhner0
Yq/fysa769HRv8613t5lxbFd09BymvUjH7JPg2rWRwwYn4Ytaz85iRsIdgD5BsO7fVuv0wH5+4Eu
Sl2adtBJM0y/ZHVS3qN2g1lsiePHyiLasuddXMrxMRuC1kmzR8bexs7TK22nsoHJQDec11J+KZKt
OZdx25yN0bggrK67VI+doNXl/FgOucmsJqpHcnbrVWsCiWocMgh3fPKK0902qC3I66m+1Ko7ybEt
Hswxzh9+/p+rBhqMsup2P/8MlWO6M8sE5ZO0gPstpe3fOmM704LjX/bat2UURigc85XtgZ8QlQXt
SWlc9XHG3+rF2hGNpA7g+N6d3osDRk7AAJt4LtqYLSJ9KoMY9equeG3SWgZr26vHxmu/j4noAIQ3
pOatX0LXTiIrq5C1+eQ+Lq0jL0b7tG1AhrIZV3DYpAsZEHoByev2KcsDcoebOzftjbt5WI+y6tcX
zvl3S2nHfrDanYqlCMzJFPtNNFNgFpC7Io6NXVy2xt3PXzZ9M+4aN7VCY7YDTQdpJ3xpYlZmWztm
1Bgr21O/CR5eLxG8kERviWyIyrZuhhv2RN9INmjt3Mz705AV1aH4bmaMbBEv78dpEbu6ZyN5WkRF
GuYFmBByXruf8uHAQhF3P8YoyiAH6d7qEKJUQ0Zib2xNdDvIuJqj3saRs9nDsO9csZ6BTJRfJsNI
FCty92DHzkPjjXx+ErB+Ms59iG0yRvLFeNby9VRkpQp0eHusQM0hXmn/zeTMQdBFrXTyaBjn+t5J
MG1U9fclI7DR2ozYv62Jgm3VhseOf8Iv+ynI3cW7m27cQ25ip0236as7DJ97sThHmJAVxRtvu2Vj
LzEdDiS7luEkWCzqESeOvOLlB2a1EYiQ/sXOVrVL3yaXV4o4bSvAT2Dtu7JDi6A7J93s2e1H88WN
+yGw8KJGwK19YK+Nfm4s54rQAN/gWiyd8bRdAQiPt2DMHsqUgaaVIl0vi/XDcsPcVFfRJ8me1Toc
9lV7KbTu1exlyxq12rB9xUg1E7FFMJJ56bquPojJdM5iWaqTwVk3MPC//vxlbMVwjROzvEjvvSq8
/OIxIhmUHR/dDQxXlfPvjZjjIBmd9PtsdFGG2Hzsqj4NnQpzyJhn8XGKMWcJJS6lWZURUagiKJep
vNM6K1iEg8Cfj3LPDLl+XuKq97W8n98THj6/RbST/vZQoHw8VnwMtD7fLlw/5LdXKZ/JSsM4JBXX
szFrAbBPSGq8dimtNbkCNuxdy9MOs201QcrxGQ0yKa+ysvJdYwskUFabwutJDcFMr6FCa3bfCFVd
J2Z9QaW67zYGtSBLk+nomPF7Xo3Ltcyza1r3JaiQSSmTd3f2MNtRXS2c7gDL3Po83/UEUuaI8d5u
1Vtm4EHC02RdQE456pgQ6rUYLxY3yCn1PoOWoF2tmCncUT1LjRFryxPQsvqmm9XjRa7s7YDNOBWY
dJ6Uu+BemdVeq8yzZpnlpxhs8Zzc4gzjEehu1ZLPDbPxU4pggvmnR3wnQEhzl5e2mJqX8nEy+zKS
ick9ebK5w82hh2n8c9aUx8EWvnB+FFk+7tNcql3RzrrP2fBtdQBXZ5356pZ+GH17x5vbQYcnRkQa
0sgkZVdoaOtrJ0EXmUK7FQmFmYmdhliFY6EhscZyzZ5zWUHx9zKYysViaCiW0wTsk8vl7Iq52qeZ
13BWqRdAL803Yjm/mqlzblJw/LpgWt9L+4hkL78bJg6WTmrdkVBtyLB+YwgZE85ieJ18FPLZaee3
cli7+6QxzYB7cm2KV9wbN4pxubdjTGGp9rrWTrFztfRImhNlWDlHm4Uzr2+mCD2fT5e2BXM51aHt
tcw6cQz4dc6A3HB14CwXo0FbGx8WvL6fTc1r0dqHfNIU4HR5oPQtDkCIO1tsxYmB5oe12E8ucUdf
lPMDuhTbS8ICWaUv+qGI1XDVVF4wJJ6+rZv9xg2FDHgaTNSNJcL9PvD5gDLvdIcT3+s5mtW31ptd
f/OWV8TsHgh2oW5bZ0KWxF5xkiOXZZBhikgsAFcYrp+8/HoQ64dTYAf7+agVbJRP8O47NSxiSzuh
xFgvAClBZdzg5WbM/XriF/aUrrvBmj8tixQPi1e9m3J296VTaxev0eNLlb00Tb9dMqPsItFr626z
rCpktQ2pMHZW7qp+eFznpMdqlnYExY/9rpvRXChijIirdLzn3o5AD6iRbfqDKiGakaZ9tQjr6Cw4
HNftSc8s846yJQm63MtC2A0tlOglJwvp81TrEFzbulsbtbwp82tqWNvZmJpQJlpMGVP30Y09e4pT
3Bh6UT7C07nBMlAj96VnHlquvJ1QmW/cCj8Gl6RCeETbc1MwZTGd9JLFoxQfZaThcmMQnXrXqv+o
cAqdnLEJicPWTqwseym3xUR2Z11X39vdFUPr5ybRueq6rfP7xu7PuZPCkm4eaVwTOcFWH19LNna4
YxpzQnv6yayjyVs+piUdLpUnzdvW0yWajFKeFGCdqaADDKSysDTYVeplelD3NCVkJlz02nlpt55a
vC03LBYbqWKL80kv5lAuLDKarZE9WcNLE6cYmTbcqqWrtGAcsjQUCkl4yTC8LTWfUldLKL6c6TxI
yFRmHSpo3EB3xv55NaHPN8SVqo7TsKzXJCy9dbvX05n093k5itW6ojBPV4P4Fn+h0dlXSm13otS1
oxN/OGt5L11reUnYCw0+dgCbrs+sUIl9liBXB2jvp/zWHCTmVD4XZdEGqUWqmyW0JtRApffwwkzy
MzP2LQ97sSdMCxFhVc9fcNR6UelOUNebbl2dtTjEm/oyw/Bet7761uQSH5G4JfzE6q5ozOVuapRf
4EXE81rrn/o84xJLQz02xmfRuHbY1EtJQYU82E0peB2yBC/45vdAjY+twZnmzKu6jC5FEgXxdE25
rHL66eOwIV0VxEzskaChfB1kwthaeALsXwwIbcdDaNy5c/4jxt/0xGqDIsryLEGrhIifTM2gAszl
tUusI6h9HhWGrT+ZqXeEBXsmckF8LrkPRHGzFmesNDgtRfaYdAnHFNvxzgwWwI35vOxM7DsnlqCu
fAjpJvsYwcoy8uk4jnJ96SbnE6sWqmgjwBoYPNEQCVO0qNQrzrWc3yYxFgF0kxYY3Syu2pShpBJw
AYRVDjvLFst+G6jdKrbG+wNAw57ZQRLlw8yuGIczQhuN02SNA0uVMQMnGj7BciEE4+dVAjqD7g3L
ZRdY58uXbquLH6188sr6wZDF/FQzVw3Nfo39bkSF3GxH34NaWeFWc5X0+OSKJX7LvUqFmYOJe85s
6Pk0loxlO2xg/RSSc4m/L67OK8sXsdUVpW8U5ofszS8DO6wP/WrXrzliRU6d563tdPK6LkgkvAp2
vSpyRliZaSl2g8oexxpnc2IaL8o0ipNWVdfVHn/vxhxnOUu2AoOLlCUq2UVp+W6rjdEfdA6ezKEL
LGC3/ZJo9SDZm3qx+AX793wofUoQrtppHj833dSdJo9NAfgmi9790bvqGecwF7/+ox00Fi/AwMaT
vuw4Fo9zjr7YNVwxi2Okh5FtySNLIEOTEtJnO9fmD5X9w25KyhOXu0JMm7sHVQJvJ9G59kYLztY6
bwMG+kn56qBP4i6Z35u86g+eOT/FeG9BJV8NZXzqKHj3ZeI+aGIZ/NpMD71lyHO2PnXOsp2G3GKw
I9pPc1rU6DDGV4jSze/ijYXR48jD4SOKO+Ww6dy6J2b2sOZW5eOpfzTVMB4AskPQv4MSY41hSQ1B
0ejuea0ck/45m55tEfehLOooM7rsSy64XJckOyamWQbgWcuFZU/LpW5Mpgb5p0y/1eTmWNHp9IGc
R+uAxR5LiIezgZ0Zh5wK+6ROsmQaQk/dRmVrsmqxBS/wVncNVsc+YGz67E2TtavZfNVzBCEl/UDU
hQQqm2dQInfHSVvR9gVYXNi/nCU/nHV9Y6OOHumCos0mHaGyNz2M64dOdswrUpU+iKZnQNxroZcB
vxo2nJlRDwZDMHO6tJoSvmY9LWbuXC3SNpAx3TkSesYmKzqXtuskRMwycJhxf61tYtMR89WBDZy2
P9pQVOxKS6O6aa3nclB1IHqcXOPUVnsj0Q/0o9YPTcBheTVqN1sQrP2NgQjE4mkXs8E3s1AaS7jf
qN265WyOAxXVuim+dbxkqNy7G98aOVVi7UxVdcHkaMZBY39D3XlFBGKxBhoWnh1j/qMYdaaY5rJR
XfWFL8fk1rSz18W2fX2q5TP+QlzXOqPKZH1XztgdZrlNkVmtLQnQ+FvLdURlztL0IUcNQcyHT9Y2
5z72BCMh3LABu2j6c9ZZgx87zA1jUzIo9EVavcWJPdLoF2q3rfIeffmAV/qSa6P51JgAShhp+IhK
mrAhhRGxGqvYlbL4yOtiPJm8XE+puzwwtGvvU0Y6L6RSJ22yfgLyarCyJmkk5gYbIwOuUGjTcExH
796cXXmQjFL8ocle3ClCr04/JqeffNusxXOagrI67RaussgjPhzLQ/26lPb2DOD9vOHdGxr3ub1h
GEwyjmAl0VABRpqAnMzzhiIaSoOSp57MI85BeowiP1GnjEEJinfE+Ag8oRV3HUtbRIPxozWBD7gh
Kj4oOQwpe52varXmg0eWWzAV+RcomCxSeRXvOWhUUzziz9xTrDTsvywDW7fTEASm3mH4vF/qG8Pv
wKuT7Vj4vcc+BbgmN4C+iQNjead33ANS/mjmab2zKPUSp4iZkyRzRLjIRnhFt2OWth2zzgxKjDZ0
MxiqKOEe2nQ5LdUCudiwH9fRPonVeLyF0Qfsg8GhAZdjHnqzsbExxcMRKudbWncM7Kz8QNP7ODga
JP8sOFxXe8GjMbx0XOTjpkFAZNZCakP1LGFDDYfDYFhgezQjIchX6iJKrOwsK07OxZr8hoBt7usD
n6jpmUUOi2+v9UhtYbfXYpNBb1LhlGPF/EMOQZd2yWVyHSqtz6wJH496nDGLMbtItxkgaxuLRAfz
rc+Lbof9abcWVMWYofr9dks77x330M2VF7lZ/MYlcsCB13Dw5sDjM7EcjkiQ9OPSh4RtmM+IB9Hb
KYyLOxyzzdsDUZmHpLUivVfjrjcJc0iY/eYKs9Skg3DomfGA7Tfo+zRAIU/9PnW+zC33VQbKUdtU
8Qm24pOJ5y+czJb+cra4YcHecVs96IUqAk/vP7czixRUtYtt5/exTV6bDUvmMEiGxMespWErS1OL
oIFsNAfPBv3BDLEYvwtQvlhMTmg3JgfEZqFAFFNIYjDvI+malU4IRjnKQ8oyEyOzp7AeUxJWezvS
pIGXoSJMzcLo44+WuYEMlbvRBrabDet48/pbcjm4FQaKJv/KRrAFA4P9ramqfh8jzPh6umr0uviQ
qw60J8sJeoBV/dIvyffYjYddp+lxpE34fKc2/pq4kPwZloSgUVYXFNhZ2dXR7dnk9IJtszxQEryX
ZddFOCy6cMzcu2zL3jsYX9q1GEeAeC++22J4LLif6li+A830PobEeIp15iqicFn7ifuPcBx/4Sxc
4cTvmzp+60cs5YhGYaIM6HIF6KxVtDogvxdiHWeeVenQfDFvq/srC2RDR0yu3yX4+lp22fhM0yem
6UhFa8OolPmY+qxUZ4SNiDlqSnOXZE65n3XZUBjNZ4EB/VDMwxMe8Lh1KhiuiXaXcepg5QVhM0zf
QLa+6MmK+5mpOb6HncNVxn3nbbYs5dtQYtTPOgdFi5899h7H1v19nGecAjngKSV9oEGfRd4LXpT6
REdCTAJ5M553nZM5MAU6vbBnv1Pltckci+Dg5YPR3bFQOQvpdPlhyoleSI5zOLRqn81iDuyRX3JE
pyT73JFZwmygwuavMfVqyB7OszeNufZqyPLsNPmDNnVV0HiiDalivvP+X9V2zVZRRNCZzE2lgC3q
NwJ1oN8TVl3S8CqbK61ZhjZKRhJs9ImCQ/GBqO7MgaticnAiLJ7XBwpVd9bkTDFu5jwYWTl5z7x+
M8arQTMIgMXzx61sB6b1FcN0FdrOlzhpONHJ4vULNPOAwvgwDlxAcc7A0sAmsLfhMgOrWA5aqzuB
RMnyGxuckYyfOqgt7xN83O+sqPY9Jz6gplFcdESm2EJGYjT2jRXPyB3JEGhWda3Z3HWYyqcpN5Aw
qmnxyc/FHwyoGiZaVYerlZ8y5T3qjtxh0Gp2+gq7N1ua8JuauYfOfQCOat3ZsJZhXzHJXOb2kDOc
99muhMsaeJ4p5HSIBdykUDK0ygA4s8MUCqblsYGHuzHqQZZguHP38MIU1gM/Onk084AG2TbO46bR
0MUjl+d8y1rq86dyqYM4z99Nxp3A+zGs8ByyjJGn06SNX99ja3hSs/l7JfN3UjdSOiAIzLkj/UMO
36VXwuqnDhcQHY6jiW+UysnZVfgMsTwEE3i537r8FPnQ7YpV++QloT7G76RsfZWIGIOnv2MUH4hu
0lBiKooRskJrYq7w17Zl5dcxKqTl0TtLbWiCrHlwt1oEfdE9gwGyfsTJTlDBj3j78oBcjfvaZDI6
FaTAClP7PNnei7d0V9HyEiQtrmycu+Gag90SOfAN+eTJzbzDtE3Fo6NjXWxwOx9KI7+2zQJkqpgD
lk23GxUPT87/M60zPe66/hB9/6mfvdeUcBG/brMXG3Qdu8kaZNI5LwlZLiauPLkIQF7TDUkxCztZ
niCsGW/xAouBLqVT8SfEHBVNAzQH3HRIRTdfm2U/lJQ4U4sTSpGZ57h3pua9IHsflvJONEvYrepY
FczQsDPPPusyFTGu66dCyx771rrrNPUlBaUJknK6JCwrwkLQYLET1pM2Ge2hb5gGjZ6K0tvgxU76
yzTW+TXV27MnKCrcvrtKx180pV0bTdV3cqnzuxaOls80O9NfC9nXYZ5X3BozSHgiR4yr7ag9FHL2
aEPTFvPZm5LtnCVTsi/d4qN10/mBj/wPQ+gMOGzxXtvGfVx74lCt5RzivCtP4yDpbdwK+rPzqCHG
logiR35N23cSsNJIa9uNRtmKRpn2R8cpp1Ovy3eEnVdlKmuHRty+ljNHHrn+flZRLLa5kGFGpRC4
eaydx9F7aVvqOagZkoXiXA/XRFKCGSo5bQtNPbFYviPo3y2EALbFM1KeCvegPRbS0OnqRRT31N09
tr3d1Erz6jHD1uwMr7gbXwkocCPEtCyM5Uipw9gtxThwxRBwHAHt0/J9Mjo6bWz31ytRFFXUrZ24
ln3chrCVH7wO7T0AwnDDtDew1H4mYFrKyG2g3JmMMEpRVom3Pp4hHFblHcGVA6Vulxv0tCr/F3Vn
shs50mbZJ+IPGo3j1kmnz5JLrnlDSJERnGcap6fv41GF7r8aqEUBvemNkJFDKFJO2vDde89FeHck
rhhgEQJWRZPvCIJJPzfVYYj737aIQq0yvifBPHlYA6OODlMRXfQ/PX5+SFaPTj5YfALDRzonxzl6
syIOPu68FWLDjWeqvrxCbbu2XjYuAT0IQ+pkkYXjTCSOSS1/cCIpplqf5PAEeDKQAWQK64mCm5XR
q5z0HzsH+M+1mfDhnCDEgPSyXzWs55uOtMSmIGfGaxKdCy3+Y7fdRfdQ0YaCU49C4ibGuklT1W7Q
n9me+mPZQ0eIhf3G4gBnSiFbedUF4IG9WzibBxVr9SZR8dEW+h9Pvmpr+8eccx2EXXn/U14Er09u
XRgjva9eieM5C8yVNo90qLaZyLyN7dABGXUheYb7/D3f6r3LHgUtbcDLm2jL1h1v6tvzEMpWgWk6
8hr+371p3DcI1Hhf0lPbJN02cXuQSwk5xXbSXkyVtPuxmZ473Y2Pymg/uJQnFwBJ9YGE4zmZhsSf
ONkf8DsYT/rQ7mF3ZF8FsfRR/lmgwJB9NcXNJX60T7XF3qmszrmQyGyTFJZ9Bo1FnhpVcavzF13T
jM9DhEqb9fON2tXovGrmp9BZSTJEpUBx9/ArTj/neSyXjcXFP5RWPvieSRR1otBz1tv2gW5eIE21
mYa2gJkzIe3djVrrixGZXybGghMWgAj+Huetui96ojvWEjR1fixNSEfmdNRGDvU8X6ehWsl+AtM5
OWLdEawjtoNN+gkY3CaPkybkbWOfBx/uC+gyz2b35XmolINVFb7Vm29CVtMpa4c6TDOPrKmu2UeB
+V2BfnuI0oFpcwHcL4efsyWeCubGsZNjzTykMSbY/In6KiIYK65NOsVYUnbmubznhRYYJWTITnPp
qV1rVfhtopmbjfrdpJqEQuYExEOZG009qgY3PwQ1hqdkmkSYDKLZdGvkHLxWjn4jpiyEmsUWlq7j
gWizEQivx+J7H2oXhUWaMr8M0NiMZVIP5HuH6+QgLffssdtaRLeKIO3ecWYTsYgTSGF8WFHNXSSf
fSgyw9lChxoAEpwZe3x1eWEwCQUI1J/xsbSvZf+x8qa6TKgbdOiHSs9/opwhr2XxipYEgbOi+2ow
1u5qT/bczpLphTDFflDkYjv9tdKtX2vkLtyesjdjiSpkQdIRzOQtAvj9sGM75n2c6/yxipf1aWCC
vTFjuzmZ6wJ+aDXGsF49J3TvkRLCuTT1md6pypphv5JQ3UUrwVBJjAiCTDy9TLFzTuzpH+pwq72u
UL3EbHrHzILFgrrYgRjm+LbJifoFMmJzbTjfB0XJLHlw2E20pXZ5NZGriwTJG9BRlBfxCxtW8zQu
bbASTHuZ13AavH+0pKAqbY1tsqqzeVg7A1FkcUdQEKb2jnvqsVeVtTdT1E5ZG6Ecln5XtN0SxMid
jPydnU10OWQa3RI2WhZuu6BxdI1Tdea1t6oeBVdJLtrrUH7lcYVPoCd0V7XbtsiiQ65yc9O3a7HX
xB2T5YEQiDr08sbzgnrRHmWfx6+ah1vNhjbWq1o+GXr7sPA4YgctPN/QGXMtCbnCVDHtIVNw6tOk
PWaskrCDZvtAHkAlnN9ar9NOrhNZB09pz2AKxXlWpMb0rjyko92j7ZgQH4SJkyDv35zZiTb9VNSP
EAQ3unDqt656YkD8oEN8QSY644Fbv9MMXdyL1KEZjJTE1sgMu+cGEJmlxoklfSeVyXwc+wwaMuIO
73E4lfPyLOyMM3CMGU6jAH206BfKEOTuh/cO3IK5rxlDeiov4GRwa1/515tNfN9rbJKNpK5KufG4
bDyTQ32JLQ9HfP2FW/UCXAgp2bwoizoyHY8Z+ma5l01RED1DHi3usv5gYy1Kko9xgVTYpveLF7y6
3uqzsJ1rroutEe+sJsqhRC3Y7iubn2trhFafzj6twybPH/eDFBrDxhFZcUgcwbWvYtxrmfZ5KrIt
SYjWdxrmKEmJ7ucQKzzZ+vtcOc65aCDn1WZr7klCn2SxFA/ubHUb1S7546C1AfSw7MDbJf2uxAJB
eIgP01gOdMZa+3RIxoc+Ml9TJW952hzXau3+wBnhtNhq77qcHlW5lMQi838KqBhBq9snFDV9W8cu
E/msUae/X5I1vdUmO0uPTYHdHEfjRzSN8REJJ2a8Gx04nMdPdbn+lpYDg7JKPpO2fIc76J7XejnP
DI3P0pRfTtdFHxQrEliNxSEG4bWNV9zWiYO1hE3M9p0h6RF7vReG0M09yNrs1Moh0uq4aqeKRkuX
y9+jVkwnkaFONNX0mFbuD8UIzVNhfzXjkG4mghBMIPX6qBLGOQ1c3IrN+TqO7tk2Ju3Q6u0jiXex
iaDlnMYeOCRJv8BweD3KLsxd5GAzX6NDtg5J4M16FmoDT5KD0YZZHFDbFU3uoVqfc8eWrw6uNjtu
Wbpa/bEtilcwIetxNfqX1p57aHBjj0/u3UWv8ouFJ8hkXHbBJi+YNZvue8lOFYBI8htQPVcjiQbf
+enadr1FCwxMstUQA1hEUPAk1Oq8P7mZ/WB1dbxXngW+iTC36dr549+/qiqDRtcSUcDKH5CxJ6S0
0dnKoQgxtjn+IpzheE+UB6wt5HGhguwcTQ1nxLCVFJgL+GQy5q0xNTJIIKtguxjXJ3mSk7ulIzR5
/fulsrEQJHMYzZO8qPVDa5L1E0tkuy9moOBKuNYGz5e3VR4wMmM0xLYVSCZ/fymhvp/tKPkHuYac
0Wx8jST1oMrE+AVh2vjShjlr2N1N4IXwBTQ3Mm8oL2vtHZlaVrc0WV+Kzq1vTsHNLbLmFxyu1c4W
cE0wXNI7S6eEiHYlG/S5ntQaFjpmPoLyYU2M7HgPV+1/r+jNN3iu+YW84NcIa3eHQQe9wdoPLKVn
x+iTSxqx0c9OesVxBZpGEY/TS4Qk3RofvbZ7jFw+vkRV47Na62vXtfZebAJP6knIN8eZdAel2I2T
H6sEl4fjdpGPn2g5K/TkTYFBHVxj1YYmr6MfFWI84iCNHjUVbwSptmi8mU7Un8GM8ATW0XAes7zb
tE33U9sM1zvqDXcFId5QOkfpsJ3RGRptpb3K52qZDo3e/USx/mWWIE3rFV1ZJF2NAs8MpJiaMLMd
B5Nc5eySIY3wGcf+zMyEjXd4j42yO4M+TjYpF1bmb3HYFoZgmWJW0upvssobJhq6e9AGBkGiwzkJ
tkzgXLyzbQVaPmOAsV9tXw5Mr5Ky/1qWGHUX662fE0hloDo6pxJz1AH804HweUo1MNHVOTN/1qQ3
Lr2mls177q+6LaCwNcNJTeMmd7FyJly1mchLp8/O7aTLgP0s3TgtU13ykNmJm/+pZ3k894Pe+k3D
aj3CdNYG792zBJ0QcvH7dVGn9cmRpW90c/1AjW4drhNVgEN079koxHxdDPFLVu58kD2bBj6Ts2YP
13RBNc9dpH9cmahWiGFbzyzFY4JBVh/sWx05dVhNatlCxHmPI3s5ODY+wvtBZdFHvpjYjfp53JSO
PTBqAiVcL1l2HF2vgttTH+ABeaGQvR4iXqhNlpSCRKATH0DXWFsnIgraWVoVNBZzH80sWFVUeRiY
1TauU98MN8bHWE/7dOYyZExWfjE/3WnsdlUbVzuiYPF5+N9fYk+rtswhpN+bn9WcG89MAqojSyqg
6GEcHuL2JNAXjqlhvDfqQVocAuKuiw8T/8k9fw+AJd+OvQ2WRyOQ1XoLUOBoR4pjJnlL711iF9ah
uz80ehRlb108f2A5PFQqHTi/OCX6Mmm9qMDNEVlF2EGl71rhnhuZH8ZGeSA48n7bIzSdktbk6FIs
+DOELsO25kQ798J9oJBlwfRk9gHneHOHnij9eITVzZ0yoLC75mlLTWg7gfM81RPHr7Vmt4QpaPUR
845lPNV3C8ao4OZwZWWg0Y1gB6GUMAxGSDl22ogckGLQBou9ur5zf5YcMF/npRYCnQTKV+hxz+ZI
ZcNbHZdfcTLNR4IP87Hj1Tj+/eXfv7KM+VP1rrv9P3+rHuPf1dJjiyrt6ZjK7mqPnzHGp8NqTsVW
1t2+10bGDesUyrVGfI36dGsD58NINYbZJAhEQ8aP+qx6BPDPWWgyy5vKDW789K7aqbVjaLxyfhQ7
oLScu/QzAUrgEG332nhZtCdGABd3JEvQQRKN0AMQLs9lNGZHK50eSrxyG50UEwHUARWj0FjVMga5
iaX7bVe90NrgshZ3xSFTMM4IhWFVFg0RWDRUPcsCY8Ls0UUpTzL5VOCRS8kBwDV2+mzhwoJxd5ip
oNhWfSwDtzbr5yzJm+exa/84cfyeCY32VTjiHBBT5yqbX5O8Rwp6jh+sGRz++xQXbfMm6TzFTJSm
fB4NvDxOMR3eUs2+rJz1TkMWG/cRjBegUj+6/aRftbLQrymCxnnpmSFH6an2SGaY7E0ho+Fms6r0
l2FxQmpX+QHkY2eqeL0w6w1LXR1xkcV4E/g9Wqc9eOwyXGbXNuj62trmOD2e3BTavB4VKhjuJ7eM
pqVA78TFHebiXZU6FpQSsNYgQ5Rd6RtVyXob2dbDaLHEEl/3Eeq2E55i3Gprd2wXjYbgzgVAKjPM
oEb2nLf9Cz++0cf9aZ5UXbisQDh94/Vdt8rys3D17FBGFScsrWEJ0Ktba91jk2AT+0YfzusAablB
shsrwNamgbyzDrrO1NEwOCsl8XVErWcVmaMTGv8/jFmsLbxAENOCBVbFonzQqmENjZKxKxFkXPTF
zXUabZu53mEGS/xESFW8Ysg7GilamzcVMFxIarTL+lLH5S8S1bSbE/feev3wRiXf9wqQwOd8d1rs
cQi6XC7PzDPuIfnf+njHTrl5vJ+FiQllWednChJfUwaUZ2bPao9HnwV+ttkUouswez9tPqVPXvsr
HfGvKLapsG21p275SuB5Yjq3270DML7DWe10dzLOBIPSM7zxndGZFSBhttssUt/LVWuxMU7YrSeU
4gOfYrGpLfdrtpFiGb76DuirB9szPvDS+Fl0a9Op3vZS2X7RY2ZfpujcjAIjAd/f1If02uVcSrSO
N0vDyTSXlJf5jd3jerpjFLX1YeqpcdeU9tVIPcV70TDvbWPtarmqCIVotEsripy9KSUeh3c8sMBS
PGVcIDYmNOdQVekYamXSXE08EKXQBBsXn2yreNYqTh/7ZbYS4jH9Szet9pPFjPvABJokcdrZPnC/
b24ze0aw1cbEE6bb7fIQoxvMulKPuFbLsMzdPpBk3Z+dNY23hK6yHfpBqcz1nbE1+jsYCCxDEYDr
Ycq3lttSkSeKS6zNHbM11Dd3wU+QNWBqYX7CnQUezi3KsX9whe11C5eM6rrnJPbc3Wh8mrlwQn11
rbdFmpfBq7HFo0w8TmxA8cIGBDVjOEwux94a5yvlHUPAKf4P+LH1lqTWujfMdtqN1G/sIW6MbIL8
DkavmPBriQ+hbt1CoRwOluU8pMmUXbA455fEtbKLWVf8IFpWUKXFvxPNcI6GjG4xt0+fxQMAg0ZM
bI6Xz3Yx4udVmumua3ia//7SXRa5izmP+YQIUB/4aW+wfo6MJ1zvWbk7gOvmoxnoTZOSNXnuHLc8
/f2FwzTq7Ixqs9Y6cwnLIsy1mMLbwNWCtgYz8u7MwFnPgNkMRMTpmr2C+WkpuG4byR37MeEjNJb+
xFgaTIxyT3OjzZfx/iWxAF3G5fzCpYBRFO7UnaEMZJv1QNxEPPeWo25F88YOvfgrQKEdm1T+Ageo
P0ABBT8NoexsD+afBq3mVqLw0m5yI4npPuNQ7TV8C9Kc2ITKtr0lmb5caHN5ziyvOsux+a5LXGiM
r4YE84MRI/CCEVomg3GKDc7HAiXt5RhqvbL5RX1De0qzbTTLdSsFB2R1N0XVk/fbGTKmBnHnEQ4n
eKfk8yKEOCk+862YvRMYicwnOlsEomT+ZcztTdNGLrVdGvaN/Ue4HXO48juR94YOmNih6TT7gbQi
p4PKOOAHrYvM4f6M136xe8bZZbYGJljRI2sAoInEK/daQkRvlrf7kvbF7Ndvp8E+exFuJacpyVqs
y6dZf8cp/0GvpcNLEyXjNnVrb4MrmG1VU84zqPsts8r85NK+uXbeUbaM9QxgM9umheLlWS2HPaIT
28qWut9NYIRhirrY3fLAqZr2XCfYaGQ30/zuiRqTUV8caT991qR7oseXVETBplSVEjCbaRWBmWnv
kQR66cw9OjITaHDcqKmiLN0PgFKJv+gsYPywuFLXTJrwI3Ch+JZYi941ikq4vn7hpa/fdAAqdKXM
O7cr3Wun89pqIKZ25jKar14xX2fXVr42ucynrMS6Wia9enpdPufuL61yvJsr6bmJ7Qks7/2X5Qo8
acyxMdpgiYP0fhnktNHcKMUgBYwyasYV7nz5QnMH+0WM/JjYgMrTznvJJ1sdBWIke/J80Vac70lD
WqcobQ0HNoUVNnoXjjGtus7bruqif4aRU2ObpdYZctvPQq0NjQ/8JrUUzxNTqqYYrl3vxa8gSnl3
wa0UrTyO+ThsVecYgbVm/bkdlfOAlXv0cS64V6Aw80a2TegMVX9zR57fItZIW3CohjtOSpVkDXJl
NwRageQ0QBTlSmI2H7lBwKH1qIOiAvuHkX/MGGvZK/DDbp8qWOhcaKh7H65qOSH77qioAI3Fqu6Y
6XRrMMrQSoF/LKdbl/4dkkdmZuH5XNu9MePrgtogguY+T1TNZJJJscxzr/RiPynnapdDzwDGXUNz
dX7NPTkMI3JOYmtR7Uc5iFIPeNU+4IQuuynlSsDEzMqckoNO4lxoMXqtaZY8AD9EPmGm1LUokJJp
l1p18QS30964gF0OuBXBYILqXAd8Qrphbqpp+e4TYNNGafR+BWcDJi+AXiOR+xIo/G0dueWkTvsy
oNSbLBu7pOWa3Zspxny9f7a07siOjdNGZrfB0Lno4y+thzo/1BNvfJR10Gigi5KGQsWD9zqGuXKJ
iLZAB4oo2kWuegT0Ouz6FFh8yx2DU9EPHRiIHR4dErIvPo2B3iXPYarnjRoZsGxvLPkfaOXdxRnr
dTs0JdHgKB9oSDFZPu5y3ZoRJY1f4fY7ITS8Z90yUgzIxSseLDyEd8pB3tV7OL3RC8z+Xb9oZgj0
9Lfugm2L3WGfly0yDgeVTTbfZYo8TbEEw6w3KkKeJp4mJNM9pM4+SMjU+kSaKa9ZjW20gNtNAYad
5y8XzhhLgZZsekV/yqA1jxXQsA3PuL6x6Wv0YrsI82p6lfxgHwuKTg6JK76ayIOGBEqXRzsLVJx9
RJULG4CPKc24e3CvQCDBWPyIq1MLVK7d6XnElywRENAxX3tNknfukwP63eDjIV6DVU7qzLE+MMax
/oomPtKSa9YKf3PPnSK1Fb0wNoVDVddvFImvy+QNxWYgrRCSACBd19Rw9J3+iL3jG0NUydEs7dBp
7O+UvpXLMPLyckTac7h0/diLsh+XhTorF+EXnUl7FSbTADS05y8kbd6KRCAqtFL/msX8kom7Dtpz
UsuqbtgTefuI1LU21PqqlvIPMFEeQYa7O8ywWOgt75qpO00vw3rnqirIHcvdkpkN9V4nh5C7T1qu
24chxUJcIbxcXUZ8WaW5e5UzZR1B7rvO/GwjCG3EKF7ZjJEqTZJmo9L5NKkbKGZm6OOs9IB7/7I3
yvlMEhxrgU2fzDSRxKXa4n5DbYKIEHEoVhCbWjLvB8PM/Sa23izVnXXBFqx3xfPAjIpXcTQ29sh7
qmvx1e6sNqTyLiwXTCa4xT/nQbTBmBUsGhX0sPnVNMt6V0wwCOv7FJeE0ZHruXF2NBecO9l6ep40
a08niG9FKZemsj0aWkO/8GCvZ1K9iT9SHkADgLacprRZT7R+xRjUqvNqW1rIBPmtcOLnIh7zb3v8
o4bEeK8sB79ULje2mO9TBEDavaQYSHrLGCJP8Z2d/MFOMX85upyPNu52wtBfBgRN6ogA9Zq6HV8M
zK8bjV5dv8oyQhuVyfCOS9qTRArilg1TtKAofB8TBA+rUqX4gRWFK3JYfW7AA/i3S9TAPM7mFw+X
yB4oKJZtneFkNeC7slIkRZf7FI7HnTHcuikbr17qeEw0pqshB1qWlvyatUbF4dsrXzhShmUr0r2l
MmdjmQk23LLvDmZTgstOy38YQ31X2fw6tRmTrmqcziYNQmCaJduVQxJtIHJpQ9ll76E6iYscTx+D
RcvW9F3vxtF2kf1taVzmB/CzFDKBn2dmFJiIiMagX6Ki+x5G+RaDpQoU6unUn3P5aIrmJ0sND6kL
9Ui/A8wsMhkveQpvX+ERB75dh15SjA+msNWDPYpwLEvvgl26YKIs9JGpjsBXS+Bqukb0WddjJYi0
P3VT7Zw4WJh+yV6JJxpXGs1zL1liuc93NqGEXmjocfPY3q+BpEo/sV85LM2cw8oFL3Y6VfHZvBPo
+rhsgrKllGp0+i70cuhVafL+989lJzIOKrjTmOv7fk9oLPfn1dhjh7Z3f+H8FEDgo9UIqW88CjAD
KASp78VDfJyAd9uONb/Og3fudOPZGHC+5Q15kbr/sO9x9YYwP75+/Z/2HqcdVhvc99zCcTfViQZD
sfOMTuwnnd1s9OCAmuoaz2l2+fuFiHoUzMrpb8apbkXHThFRaddpvPtVNDzVi6EF5HXKxy4lSzOJ
JTl4HdSGdTQvi+vyBAipPeRu9Usfm+WkO+UtAypK1qY8OibPw8xck5pcvgv8IjywsEvHwTUupVeA
MOxSOo0a8WjzIF0W6d306KRIEhxL/ucdJnNlVLtHrZuNp5FTnlFQRcShCC8V9niH9GYwF/dCRhp2
fAQ9oivTiIKJjdCP5hWVxrT6IJ8qO7AolwlXt/SVKNdQ2LYb9Hmza+zp1V7hKGcpopCFanwh9B72
MSf9trlpgPmfayzir4l3RtKrt7VXtqypbn1hvL51soSSxCKriSTwupJwvOvtBZc4swv6CvejJdxT
C6XPtVpcTOvwCqFDMe3gOp0P3ryfjZH1AN9kNDzMVaU+67xmzajyazIvdSg0r3/jb1hmBVujqD46
TjfbmSk+c2iV7DVQeoFxl0DGnPAnJErzqXeQkXqa0bZ1uiQh/Twc77vIQAbA9tDmWmjg3NobQ8vB
pM22pkiWcwMkfd8u7rXM5HyifoCUQHa/PICTCFkQzxx3BKfgRO2l2f1u2p7h3d0GB371XoCdLvtx
2HOcITFSL3uXOpBz3F4juzF3khNukIBHoHgyPt0Dbrae5qdxfDfnIju7jfejtV18IRxHShVgepAs
d1ujfucSu0PC0GvB4102u5VH+KnF1of/JaFvUtJ7dQ/+//2yLMzYKtTwQz10eshgk/NI5rZHPLUt
0T0ldyVM58StmOkj/PsALtcac2+Tkw6Cc38P0MTlKSvWF01vEReieg0awyCXVHpP3iIkOhLONHBk
zo203a+J8edm0ub+KZtLvkCcIAk5vejOr1WW89O9+Su3CvPYNBxuHLsgrNj0ZugNnbsTQxTvCOrs
PBqu3mqp/VPFKGp6TjEy3Ttcp1QegFlMzq0N3Hcshpel1ijRhA/LP4zWTznCKrByuPt6Nz2bBm8x
7lf8f1v4UvE/ht1z09QzwUIKrD6fMXljdrcfanbQDQib7yhbo1sRYTDPhh2qqHlAOftUHY94nXrm
W5R31nbkXDGzTREVTZpbyuJZVuJh7TVI72TpPVCPPnlC+aCbvz3Tam40o7xbkkFeMmL9AbAgiweR
ND9w1fMsfu/gJ9yhMfZmTSm8gFZQvZBws3kWKaEu3eYJhv95MaPhBKrBl87KZuSVo7/QJ4pQkUGL
rJhWsfCOgV5mzn7NqxP5FXNrrdoY9qtwtlFWOruhui+1uIRIk3HUjAZFQzJF7fHw48nBYhURBP5k
FhD8a/4xVPXh2m89btZQq5uflnq8oDJttlT2samjrlo0/THmDdyX0clSifcbouorSkO9wwKSYv/w
9FO6mte4VSAoCu+xApZ8yHT7c1j0au/kTkL+Qhs32jjZ4DcxcGXto20EdDFJppbQOC2y9WEKvBDs
Nu5x1LAMkP9CStAVyDWlAnYT49Topu/WViQLCo2sU/mdrcYA3hiTpBvV54oQXE/OOFgm75bRT0Eq
iTnsmD7JaIYAvET72OAnjjrO+wjbOFviHflHm4N705zRC118KAXe/2jBe2MidPQDnJWqlgQdxsQ6
EMi40adgA97mjmEyCC/jx3xuiV93qaLuyRxDPW7pJ9GNbcb5iv/d/FOngS7E4POSMAs+zP3IlTZu
t9gDlwvcl3tqBdeemdbu3sDYuNirn5Zt/+A62KA5uw57Erj7iUYKsW/uJ/zBhYauITUai5ntZOt6
fjNaJ2isK8eUmIy3RloAnXKAdWm996n2K+L6TY/d1pXGcRx0xgwNfeSeopUpR70p4ig5xr2Dc6fC
0BpnRn1YYFpMDgdis+cdcnVt2nnWQoHuQPdFPigAGN38XGf0IThm90CgtzrzBzpEmGymSABNQRYd
mZPTlTnVb3HmBUtn0L+IlLJOzqYuEd9AMUi5WZeS/Cn33MZuvtxOS3GwJ+kunaujB9p+WUEvViYp
Cgb+r38xW/+vWWOX9FcHnfbP8H/Dxv4Ln+z/IyKZsIXpGqYO5e6/p5JR//k94PiOv7vk38Fk//Yf
/weczDX/Zeq6qVsuJDLX021gZ/9BJ3P1fxkWmDHb0U3aCaz7P/lPOplh/kvohiAToeOTd2zBn+U/
6WTC+ZfDDNZzbYaqTLUc+T+hkxmO/K/URA5dVLpB5/KoFPUk3/Bex/5vRD3cxhzHMmAxs6J8Z7Ug
wMdUNm7TBEPrqOqPdukkE2JRH5Kr6IjVsaUq/DNjfNKMjkLJkfxZIrJXy1NPXYI1Y2EycjU16vz6
rnkgG3Ks+sF9nCgfOs9zHTaGkMfMaKIwn/54tkchCMWX/JYMVJB/fwpm6qfUBGvWF8Z1tt2tZDB1
zmGHb2YT/4eVvSUWYwn7O1pHN4gVIcbummjZQ5sqqDaa7kekmX39z2JlzF8d97WLXHsrG2LSDrar
XYpRMFI2CYGVD7pc4jBhUlDbT44FgLGt2xWdUX7iRK/T5EvN0bktzHeAu8VOZD1xnOpizyAW8kXA
dDUaCrCx/lVyDiYj7Vhfx7MrhjectWGXrjMNpge6NlYCXdV4mjxjawwW21ibbpoGmm6x/GYYjBEF
3KCRDK8Cf9u+L+6aeUQCBkgTNM6mL+TOSSOgWyMj6pFoWJoNeF57STOPk38XWUsfD3IUaUrjZJ27
yEZTsPE6ComUPtMJklX1nwxL467rgqJKfhuO4iwhuX5ZMZjRaeQnaSnt5vbtS4SkesojagyXpQZ8
ZicbZr6p+UjUBLyvvWzVgqMbqtFG7wildTWWRUmlYdk0nA5qZxeDC/ct5iz1kKNMm4WzNfI648Tk
+dLiQZvvMSOT3HBMNfDmDipSHqjwQiabHGWYNs9Yp6zV++pIgdJ9960b44pT8V6Rxw1qXe+Drj8M
N66SGThAZKq8gFpBjpoPGbAXsMLphzLhbox1YeFxRpjwIJuE3sgdsNOZfs5t5R1UaX8kKXWOCVyG
GYvDIKLiAsrc51OGBNZXVVCPUuyF3gyoGM55JJT/w/vxIr38wPGme23zJgkgoNTPTuxcc+FJVHt6
osstqkDz1fMTZ5ujV8kU0XcfP7Vp+wI9K0avfrF1I/sxamqVrbo96e33GEfmc0elgi8zaewGqfLT
0Jc/Lb2XzE6gmHDim/2CRlkQDUOJzhBHIbQ9IJ9Sm2ABxtOpWNKnnjkm3hkneepXmifpEgSlEMWg
GNa8OWqgCXC2I4vhV512fS2CxONHPRrVG11buROJDec3ODAMVagWvuTZvqioG5SdEQqdqi97ckEc
YxKD+/FHdRNmFu/s8RPC0FQHToQkk2Kj8hmaIxCofQ17I17gtg0VpdoNkSfFRYHUBW1seyXiHY/+
hskWuKCyBxDQ4My1J8Ke93lOSoKNB3SAtcT3sD+LvKOxmwlDl3BgYvtNGQwwMpQRsU6lHOwucPP1
he+P5AaNIW0+8FUoP/XUB7T6BCLqWnxZBh6ByNR3uRZVfAd9fswi7+ZVH1wa8Gwn2YvMSGk79prt
dSfqToYxa1Qbn3sWBqcmFZu3HSLD/6LszHojV65s/VcMP18aJIPBIB/8cDOZc6aUmlV6ITRynmf+
+vux3H3hc7rb3Q0YAqpOWUpxiIi991rf0t45t59Ge9wO05CuVEbDvHMzpprmcaZ9EUfQjNrZbVet
pnali2BdE8maDi8zDSaGq7Gon+c4vuQ2DIHiMppE3U3EEzPU7bF8DM8c8uq9ETXqaKvqVrP04Bym
HLsja4ki9Hfw3SUNyeE+m/xs23DnQFbd+sNR8Ol2oys/3TAObjstPfWOZXwopGOreNBBl47zXuDt
E1WDJM+Ba8BEfTgQyXNfQK47gW95wJjCqLa+KVV1TJTKbqhjFGkBkAdGC4WNNmPSTevhDMHyE9o+
0dvyCfHsr4myad2G9kmFcpWmNePqAKNFFH6JjkI7VHgZHaRw68AgkcI3z3HX9LCcU+XN4S6VWLXi
oacGpVuKLuyKvsXyCrtytn4+H0s3/XSweOd5+VaTEW+OyaW6lDL5BHipr8yGNiER57pYFPbixnBI
Uh/c2gHBCHNwSB2CGFizTk45XDhOo9HoDX7zmK4VqZWNF3fcBpQ0zFc4s+WERR5w5z43zDJWHT2Q
lY/YhyouOFhBdOxsDMYAZ74AZ34PC4RgYlSDTpJ/XIwYshLYRlPZHvqJ4V6PZMVjZrVq5dfMIMtF
Eo18e/ghE+gwGulzYpj3gou/a3Cer2murUtt+LDSpd2Q23zPqSOUUKAl5xQoCz9GJYh7zbCdJ6Cd
YmNnMxtBdy8arOMkpz1rbrs3k24kX4zBTQt/hyi6mIGD/Yhdtj76znhSWuV6qoK/U1TBXRD1+s2U
47gwLRQ/1DbWZYZWokNI2vu9BJxYJ6fUqEDoyfGL8hJfpFOifiusZ4O2zDKDC35ZZKrGN23e37TY
1O/rgRYewo7xVKTzIp0IvmVmnAhbERAtRLvVNfhxkSWOiI+RDWrDtWzpK5CJrnaEyTSHVNBwlWA7
d7OaCUpBmGqSZ3ZjLV+MyrduBLd/okPeOOFjS35JD9x3qyXsFcqs/H1v2FenytNT4YMsF72JDSLP
nQ3j5HRvxUjTCPk4l2RZrKteUg0ZQ+VhMm2eGzsztnHVhNsC5NjerjmHB0L/IDY9fxzD79Jl1IBc
Fs3siOwpxBCzM5xq2gb0zRzSCcl7SZKTlub6OVf6gKprQDFi6uKkJomgeW63aI3qE+mt18R33RPN
2+9+hkwcLprSbolbBY7G7Z/Mi21Rsovinvy5+UbVt5XRdicUG19d7MZHtjnil6pr7ktzS5T5B83n
SZ+zB0CC7NfJxa4D7ASV3Od9O+z0zF5XDumE5Gvjm22Cez2gy8y13kbwRQigkvpVyvSXCPP3pArT
nR5X3brsBmcrSKlZIi0eTNvVbtMGWZzbzZ7Bc0X/htElgR5fEr3ITJN62fzWidBWBPrVr6kEU6X1
XJNCYlSMg9fILGtv0vCRdgGuN4XpsAoFIEdL4YrspopOcoS5BsXEmrujnRqUmVAIC2BTenVWXVJ7
Zl3SVwRadHJD/aPJ525nobY8tbg+iWJq1rFOWexC+btJhLgOmpMfp6V2RStfN4wKMafvOn7MmQ0M
r1YQbCOek42rx+gCmC5xIVeqVx+xrp0JOKdFWtzntBSBwV0yRz1LM18H9UdCakZkTYvE91cW268c
k9D3BGR7tl41Mq8lYJ14XqJBq+qR6EPSsx1bQeIhFW4WNTmyYetcTWsiRcwGvDEsZF6bcfGi/ry6
msnhD/dSVqAHiLPxoZo57FWD798QYXNfIzO+LzuzOeZQMpAwjiRoLGKnREuCR8FfIbF7kmbzNisC
eX3LD6/ojn7Zutir2MjunBmhae43ZMy3mb8pe3iN9aARW5+Rzutqkbsmj8bZhL3/QIidfWUDPwoX
ft+g94+McW4Gzonnuta729jt+s1EoA9HWIs9oHLw9mRdeTO6XG+NETp8jVy7tkWKjG/SX908PSNM
aC5jIPEEI1TA/zl/iQRf29hpWMtVdZcJZW/I0QG+lBTVumJpvA+Ixl0TYDk++7wRuAhG42ho6VM1
dI+E2eNsRQdtFtO9aQtABwbrowZjFu38N2YjuDq4ar1mipAAlCDg5hj2sakYR0i6Cq/ELlYrcsRO
msZZstSsc4R5bJ0b7pObOzjMs/DNDDBkyBlC4aT/yjDVwUAAW0S7ESSDLp9NHHrzZHEsh5lOcDo5
S7p/1SMdDGj55LvTTmEYMcY5eU5IiNdR8GVB3iKAG8y1r0aO7Yz82ZJoDblZehOo4t1V5DNO4TdB
YyT49ot6gk5KrlfbEr/VYuBYzXRXzWj4YWgEwlV1zykzO8dhflJTIJHVYh6jXHwy9IZTBHM0quhX
WkHFwXBmJMy4loOf4XhkmSpkSvBEtCa6PrsScW/jxOGOxC2iqJqeEfZoYFoucVHKpra9MNIZUjvT
oQtDz2+WGHHf9jpzdm60ARQEjZE8NJ6IX8u3pt1f9Ajv/rJh+maBgQbSXAtyLgooJwaRvrY+wv2A
UeHU4j7MfWSYVXYvWmWAH/VfiYXj7Gufoyl7TIzxmKrk0RTDAye/cOdj7upDc4vkloMRJzUCcBG2
dW+tT6CKixm05Pn/VfNEaKaWv6DlJUFKi+N78LB3VhW1O6MgiGHARrDiAM9aMvf2LrUSnVXeKx0H
es7otrtOtY80DEccxMBctnEEenC2FKgiFvejDaXmNqspU/Eo9mum5toacnFwBRAKd8Vn0gw3ZTiR
hoxQD/0WEBS8Jaq/ICS+VTCFYzwxx5ota5eZLgeCwO5vsRBeqzIB+WbNw3WIM1q/zQ+eM/uUBy45
ndxiqUWOJ9Du3cvlS22OHwhL3DXUXBpgfYBWDjHxSwn6u4787gaW+mNlOgVRbvFtnPAW8wSSAow/
TVSDPFv9hFMfPYxnZsa47cCGreYyKPbj6A8UAPYl7Udtq4wmv0UAezLa7ENYbffc7VTVGBeaFNO2
H5ExIKh4rG1CypX2NijzeWxM/gM1RVJMz7EM30uTGe+M5qUPrVefJNt9oqt9Y5APb4/xaxwwaspa
JNFq7i4DSHgCvXYLoAo7dXvjB4BvmDDv2jjFJYSisIQBsiEMqN8w1WcEUoH4TTptbXZDQ0Y7mUL9
QHVrGXVP55XuK6lNXk9PZ822qQOso94vAsPE90KTLyj19ICNodmCfyKbW8f4zFIyPjLT+xWG8Esr
DaTy8mRWeXYyFdywITWSQ6MXNQzsJj5qzbx0dSG7GNUwb8uQIEFdL7UPmJJHFK72s5SGYpalukeo
CebKNKd9po0TDpt6AMMRbJucikoFGhW4b9YnQruOsU/ropqTaWUSb7ZiVkczMsXQ5eq9pyVp+NDG
v3K0rtg7tZ6lT904gVUdhJP7WyOmAT1ELdqlKglWZYy4p0mGI2qVUzyXdJnbYbjEAYrgAaCOJv3p
TEBKuMG0ohBZ1e1ta5eYqCTeZulfMwA7N/acOw8pxvkNQ/l4C0b6PZKBvIKLg8juu+lLbROUl3G8
3yWuSDfNNNhn06DOpXv2DsUOqqnfxuixx+4gZ4SGNTX/zrdJjC4GstrGacH8sN62upxiIJ+rphwo
NEiNutVxMXqkAFRnpAgzWwGDUmgSl7qNjvWI1C/K5C/bzXcBD0uYpO1lni0JsWQGoFH4Fs7wujpG
epoeIN6/YwcpcZ7V0Dt0ByG5Qv2p3J0dWO5TFJr6FiiLs5ItNXE8mN1Ll/NaalpevRFOe4jcOT+A
R7E2dYFLaUg1ws5hQHJot9xNnc0Srd2nEVf22xRH+baeG3uZ65u86HITDXN524TZbd5H0y6eEOAV
Cjd9rVPh47rGdUWi7s5Gx/A0TJupDLZjQguDqqVeSXTdrIm3ZcTiM5TMhQNC/thYQcDGrnbJJqZG
I/7TY20F53hcWnst+tbI5EpalvbtjNQlRYtYIFf2bdBib8swjdK6SkjLRN9H+eQYJ7MYNngisiO9
pmw7VxSZgmb3KmASe0sv4j6lvwCPGFOGkRB3mZfKa4kFx87LyCGTfs/pNNQ5LoiW8SqpRLDXmTla
NbNOJOd44+3nLJnAykV0BZyQaAQZ58zKac0wytaYsqfDzrLsR13I7EHxTpsxQvV+esAKSS8CeMcp
dO4M3uqHqaHBp7mcJEWd341DevzN2RYRXaPGX/R6cXVf65SVZOBZ+8YZ3lpzbE9thzOAziDMYB6v
rs2M5yhZBWp6N9KpoSc4MAtTVGdEE8xV8tjmibzBOQw9mMX/LKOtY7uSdTqIz2ZbxucyjocVxxBm
MnxfmdNI8B0IIka0hWBePXSA0RJNBneTtZRw5gMBvocIsgpOF4QoqWCrmmaEKDDdPWVQ6Y514MD+
ab61BR9e9mcMLfexSu3dbCM/hp5+OwHe2YWpzxuTc3JDRbEh/qtel1JvV9JM1C5OtPbquM5eDSJc
mOW4tsdyIqAg5IBc42bF2ci/RQV4juLhGmvwcpRf5SBth4cBfM62NZipNSSW+qrHeQb6mYY4s0mu
1xBkD0Ecv/uJSs64ij9M3UJSpU7EPZ8W3kA3H6rR/SzSvNvoRf899g1ms3GMFx37KUffhh98C3k/
xG1iYifzLX5lh6CS6BUcw9XKi8Vr0ugeuMpx3Q7xycqHuylm2zVRT9JmQvPnWt097AmYoT7dixi6
QCGiaJOxDPQlRFY+fCTACAzlA+7LhyAEzRa43brX9HeDAppHMnhos+y8iI3Ws4hoX9r+h6i1r74r
u41NGyvCB77rp0Pe1rdy9G+NtqFj3Br7FH3VPgybnZo/SxS6FLvELQz5tkxtfR8ULYj75BwnFqgg
FXhhL3e1UkSTwnZY2c3XaHPsdfvI8KI0tD3DNLaRXUGL8PuJPaV+dFFL4FDG9aZnx+wNs8RVoVzo
RrQKQ1tLj1IIsKlmbvVaPIwtAQuSQo+uh/2L0FHoyYYeQCHz10VnFxsXQuLouFfjJQ/q7BxPKlnp
BRY7tA9bJt+3neWf6MEArvsKy8/SnaKDHcw3ifbTES5W2aDFR2IqYB4Fz4xyXyKAFKfYxiIiMPXz
o99nBBFIrmqaWxVENAvfdKUZQMjm3rhYcX1D8utXFKfNFTfhsEpKOu/UuBDMM/YBtpXwLskhMWT4
TmKqEDzQkwWRHJVBA8vxWC1fSPE5mCkVslOjAaBK7cPYOimroBY3PLOSxTl0X2SVgsZVtk5dXL75
MeZ2U8HYZ9JCRHshNmQ5RacaA7jTiLuxF7yuHM06WisDc3OInbACLTouFcZfz3DmehtNgjAPmSm2
1+HEmPJ7JqkxHMwnvO7vXTkdbTRtQBZAj1rWnjoJwRXhtSGZD76sQA1lDfizA0fAm1Y4z7MRP/Rj
DHK9VpexG96JDtzFo/NqWwpFCWy67lqWn4m/HNLylDxngQuehycp9QPpnKtKmugiZ/1TZjEuOGNw
EVJxo+fJWBlVSJc9Zv3AWL8aCurJ3uHh4OENDfWRoY6iUkxtggM7f8+6dLAKaLqBKk30StFPpBWv
Sc88Re0n67nTFN/MvAOsvCHSnVUamSqtfr6hVQQP7qQebTM5O235GpBP7IjK2upt/FS5zm0YO2tI
gXdz4Dxqgir9VFnDRyvxOQ/Faz2PEBhyTmIJ64u5EaNDDxq2pcUKj6MaN1/peExfdQ/zJUmNGzSH
tRfbT07OdKnF8IlHz/Ccrs9wSeS3/aDhDnD6+uQYmLJcHaxK52jDDcQC3PMtdWmQNu6W4T2GFOIT
DtNQn2m9j4+1u4zJtZUZWD5w++JVpNJ8YUSHuzVoPguZWdskBZOf2ji8o+S9KfN32zGSu1+t4PQf
V3Cu4mCw8Rym68E233UDLksc740myh/Ra+B3ibgH4TDvhpCXxnHBxxusqkciCSaeJQ4LWld+GW0h
9m6iE1NooPpRKWN6LaWUcTFH4bwQT0XdveAofMOHXMNfKZOVyL+1crGpNsyCooR2pdLKehXQPtuP
LTjj399UxNWMOqOviJ5GdAjn5TY0K3Y1Ak+RK9DA9BNBlUEmR8toco/oZt8Es3lm4LmrtcyCV1Br
RDyOSxWQACtmZ2aelKGCh3DZMjuhs8PlmG7qiDKz7yCMyBqgpY/CmRAdB13jc+bmGyJqNxLU+GFG
lVYmxl1O8vhlqqczU5H4gqJqQ7lm7IaGGQvh9ttJTuizGnnuFOBjciaHO9cRNymWh93oG4ZHF//Z
HLT4Tk4IhlVS4rJiEOqiUsLtQ+Rr3sJPHtvc82PyMsB8ezUn0L3B/eZXnjr8qDnYZ4RonJA7ceC5
3FmMWPZMaj/bkdyCfJlwpRntVVr3a1DHBsu/2o6i3FftYLwWiG/2oe7e20vWQZkSHDI03VONnRJ+
1oifcZFmTKWOJL2OH9xCfJET6SJ6gVsb6d0zxN7w2QPwViLXYyBRBgnnRxTwQPiXkk1nXbd95wcn
IT08KtGm9+evJKEqrpM1vI3pCfAza2vUJxQ8RDWAFhH7Au8GxmxGoL7oEZtNBNNkc3ukOdUgHgtq
hDliW07VA618/2rO0qWdcCxLY7wtCes9ascmA0PppBj0wzicN4NT73BQypSKIQWHZvaDc0wQyWwM
oJZAVfSfOSiKjV0wLIDGdNs5dXJlzPhcic441y5Mpr40fhoQricZGXRh4u7YMrLa2ZIVB8LZuTh3
dZn+0kv9KVVgZGtpvWByfi4V3hPa7uWBEHnKq6rsjgnKgQ2l4iYZirMVYLgZ+/KsjQc1RQyP42zf
1x36QANvZiOfGrtCZk1/1KeffHHK/FTm1sdoTsXRjYb0SmxAEvni2nXxDS1EQRiUC3GN/LyD31iu
17hS39hxQv/EMB0a+ZW+FmX14xTjd74IzwwRzg8QJl4Qbz0DI5yvGmlKijlPg0ZYgNiBTIORwlGc
8dvJyjBlZ7ykrPKebOU7cuBsPZbpD6IoTkphv6o6cASFaH+CTmMYiRJ1h68UVplhQHGgEqStVm0H
VIBr5jYerrx7XPwASZiOrOZ1BWRhZbGtYfsE84qOYI3MBVc0eCdEgVTGBT36bK6/E7uXG2aeDtJY
aUfCawJ8JQN6GCgDg9j7rb/DoNud6Yegtw/KcdsTJ5AYsoKbWK38VKcjTlCZ2Zpf2PwpT8eAuCeZ
R9sBcxJCOEZKtXTyreSGr0w4Qoy3+m+wdBs3cqLNPLiHFDjTQVOX3CoIpgkGY0OXct+KWwGGc68j
i7yHM4LZokXARXDAnH6Tst4+CBRtgSVBGTnHSPrZziwKJLK+2NcwixC5gt6FIX6Yix6/9hgTqx1O
8H8w0EsHJ4NmVqbX+DVSJEbTkRZUO9sVwy7TaVhN5iRpXtRAHgleBYwRbPpZ1Ue5tCRtXT/RfGA0
1ob3RkLZLtXsey1FMhQl9wNYOu592lAoloNNbaNnKlo9XM+AeVY+L61b5vrOTuafedE2+LFJsQv4
yUfUsBolV6oeWm1ju6tKt6wXkUkUbtln2Q8zzVHaVaNdvgRuPp6HRXSEe41+XTg8AeK/ACuvxEND
7B5IdTqhZTGBCwd+lrZ6vVNdpZ7iVH6lMMziLmICoj8EAeOnbNYvSZa8odN9zufY2nTIEtdBRdPI
FfBtkW0WOZM+MaEeyAFzjelT3LQpEeTGFU3BIjHDiD9hPjZT9V5sobrUXmUpWoPoNVwnitYDGKYL
dikPVvdHN/MK+9QnYwgJsw383ksStdXIXVlrLhGiMESPDmlxa7TND3Iiegl3AtpAw311Bg5nYZU9
Lc8+nLOMpMcB1YbzIXImeYCkYaQG00Opiw83AxRhgsHXw7j3xhYB9dgooHe9RtJ5+qmmRbmNhdOM
/GfLiYe7IK4udsFLIANuSuO2nLRoCpb67e/XLOXYz4duDiEJ956lOM/jYiP1JhG7JBDWJet19HC1
nx3Siebw+GwqDihYd/P1ova0+toLoupk/aPq4aeDQr+HJj4BFZzArZc/EDtQaQ8EqY4CS4gWTS8y
0fF96UPnQctnKZ8JhMujFPbCOJyC3ncuSfHKbN7cNX34PeWBwnvbsmhMDGxifeenk81hcthXc+Nf
nP41mqTaEfUM+bPnwIH3wj0nPeNYnbZ56LCUtGWfA+dE8yAC/6gF1rswEO2asRWfmAaZ64Y3dx/Y
GIu1nOVZGKW/KWjjn2RfJyStjDjA+rh/UfAGirkC8YSxgAONvq0AL++mUhivmqtfm4GBVRYlk9dC
q3toMlBaevHhAzYl7V3qt6QnsVmII+3C7tFs3ZvUCjUmHiMESZU/FPgYji7WBRytZNrQ6ZrB8Zg3
eL/cnZ7E0ankRO/6kO1C3M9wBcKjLdLiAnjea+q4vbbIm6oEKgFdw1f+72wo7Sg3gc3jP3QIpTpy
zeGf+sdaVd1lZn1JTB2Qkib0zRQHVKjAgUwbT+HvL1YSd4Di6OFNnU89ycVE3fowRaZzrp2yWOtN
yFx74JRU4jgQLAMkWM53xCWQH0JqAN7UfEfaOSMdao0qi8SpMcuPHtsM1sa+uaPxuGt7S126PMXk
N7e0PTuIn8SO73R4Efcg90UzMA9r9BsqgZAzNqt81XqpnxhnDDL3bmjPF3KKIDCkZecZ7dhufV18
O6qPgcTeFWpiaTdApJVFMHhpK8tzwTzWNozoUlTZBWYLNsQZo5Tb4O+k1T0ScNAfDauG2DJbOtD9
rjpkOse4iDyN1M2i70Jzn3s6qWcZhITYV0B3iZCcVyJ1jk0bECMYuXfo+K1dKVrOtpJAzqpgrDmY
Q7ZXMBLWIN3u+9nEI9iHO5xDEX9j6fseCfihXxpPfo9WIUuW3ATV/KBGIO2QZonn1A4WA60WG4sD
ziYdkOzDdQ49RLKwrl2kWRDLoM/m9MSy5hgnjbURMXxuVQfFcYYPHMnoFqohx+8uwP0AvvpWizrS
+hz7JdYbJHXLlyioD1VrNXtHaGu7VT29UD1YnkxUJdU5cVWzT1ExbcMBhUCI9QLO3pt/CGpyMcPF
HTajx7IzyaFHtMUe34eDNyd5W2D/+2RKe6iE6GBi6gg1wtXhKozbmjGtXUb6wfIzRrhVsvD94UTK
uuTSqtcUKVWA+umxjXhNRmQdgR98TNXFTNwnFCcJXfbYuNDlVJBA6n4T1+Vd6oTq9ncaUZc1RB65
NlzC9p2+Z3MhgDLC8Vd9m+ArGGoNrpdE6FBYQ8pLx/ZzWye59zvbzHZmcjfsZqaCT+qDDQqCInTh
ruDc0VwNuKNPjIjZ+vWL4sVGn5hmILT0rRTB/IQVGjyaluxHnbFBlE1X8jaifVUVDGmTFt1ARbRD
PVrT2o46oKqmRT88vQ8jTsuN0fRbUiA3hS2njeg4YjawkNbZHNA3mQ1m2Np8gfxGjyufHU8zwdmk
isF3Xzb+0SEp+xlLR4z2pLTiBlFWZ62pShlOzXwa8pyPejOihhLcvUyqckPbMd3qlR9ccelveliT
cEfCe43J/AGDPCxWbd6TZnVfkBl6jJr5darKdDeJLt6R4/aLznnuuQ40RVPO+cWkgd0ahDjNfTHt
ar3MvHIOGTdWBSnP5TzdYFS+R+vYnuqp2VSot6gw9XMFj15oYfcYwzWVd60/+1esVFdQ2UuNU9dw
RodPoBCAxIFYF8CH5NisWUSDLY7qH41DeWvKF4HOaR8uJsogbJG1ac/cYeow6NixcMxdNqANyDT/
hTrugqlDHX2awQlzaUIozQmaqjxUDCOnHBSEreJi31n1pTaK8LZS8hKDjaRomcl6vrfAwiUFxNuw
IaXMNk9cYRJchgl1lwXTvQN40i6ZXyAP2v4Doxy9TvbPBRzRVww9sZ15FkPItQOtOW+chsMhCr5a
zmddD9iRFFAPBj3Duq4CAzhybu7dBnmp5rIZ+Em3Mub5EoM6XWHsCm5JyYkmY9g2YXTMDPVqTbry
Ilhlm7JLf0zwMivNR5qpmcE1mfPobBOPKyKkt/NCcV+0RdZ9OCGEz6dwX2K97PsSRZrKnqFkrHDy
feazUWCWWFUD+0A4O81eauE+RqXuDTJ+nFLcrulEW78h7G9wx3e3jRFOpsM5ZYrVZ9BJi2ZnkzhB
34FA1MqATUzCF6TICVN51p0iFFu8Xqci0CysA8bB6Ipnt7aolb4sUia3lSveRlFvCUCZN6zAassj
HsJXgtCFOhSH+raWgjWoGpcg46seRqPXcYM9xCkcby36/gRrMIKfjulU16c6dr8Eze1FX/CtDwQ4
BlP/IiMNrLkJlCqCXUQ8xUwciAqrlRYbP3KWx3mGJAQYzvGkbg+bDUmhw3ZK2UDMTsxHZ7qpjNha
2yLqkPpxO4laacqeGUySXwezQSuyHbqq2LsSjRvM8IW2/FT5sTi5WftRFHDgDWerZHHP4Qzy3hRl
F2aYnIzxE4CuhDwfOuc49s1LIukp6xHc79SlVeJW/Tqtlgs/oEmT0DYxdImUQpvpIdG5TDpaggla
VMpV3IPmmEgT6NU26O17Eb31vQ+SZ+CUnzKiTIZu2KQAgzm0gzQOejS6bp2gj3DVNbVF+F4X8btK
0NOIVr50cf1uJHBzVWDexFPtP3QzrooS7GZA7yC3470b1v3Jb/VP6LZcwkhWvxyfHa/bca7Bo1ZT
jS4cops2dfcONYBnS7xuYe8wEhdtu8FXRGppSMZiH4+7RmJkIjQ+YcyNsJT+pbWxanSSgx7SbQdx
Qv+4n+7Cpp03yM9M7/cfTWBnd6LSaRH5GYGyIfMVh1QcSi7noXF3Yef0XzatP9NkZiGFeT/iTtMc
RsuQrR+UamkSkytTVsbJKF082hlwv3rIfofbbYSOHrbUOdHQQJdVkbwLigzd8nBq9j8SCALbKPX/
vCsQ257k6NT7IvZ93Czp2dT7nOhAADN+Xe/LiUN1WdwES4BKQH9w3ZX2URrEGA4tExfQlhuFRIHG
BttLJp/6GfEYsU+11vxERY2ao7yYQhyGyDAffRp2sAUDFntI409doKEHq5yTbHllJ/zntzJHkz3N
5abSHWc/Yak7+AKJkUPmyqBQVElHd7ZhN59HgIe3c1oMj0amknWAC/1ADAqiGhKCcf9X2ik0SsgQ
tFXWwqf3q3GIW8X01ndtdgNPxcJswxc0lVjQq/4hIgg0XzXOhZJXnBwMPzsxMTn933tV/mdGlMci
43//0qvyX36jxTrzWZRTHbHXEAL/b1Ya7719/8MfNr+D7++673q6/266tP33/PjlX/5P/+Nfvn9/
l8ep/P77X9+ZSuVe1LR19Nn+s99EuXBjLJwj/7VV5f/mX++4sf/ynn/95Sb6LD7e678cmpQ/Nv/p
d/qHb8UVf6O9pLs2CzaZPbpr/btvxTX/ZmJjIcoKibXCO2H8f9+KIf7G35h4WiwqEhwsmE3+zbdi
/w2lkmUDPjCkyWjeNv5XvhUbVwo+NETBh6+//5VkK7i+Op/M4JPhreG7/cG10jRVYxfRiOg61Z7Z
Ufdkj37kpbOQGRWMdFSdK7wgSN/78KO0of72hE8aRxNgROE/xyaCoKyji2Un5koDAjNFBUuNJJBC
d9etleALxP9OQtfGmMMTvZfwH48sj0jwXVz/8Vn/kndgdKK8bf7+V8P8j78CMbW6K23FFZPun34F
0ftSN8gFYprNi2pp7kG14Udiy7sgZPBsh4o5ihZ9MJD1UOj1TP5xSFTxf/c5uJF/vpR8DksgcuRO
uxKv0T8bgMyE6cfAGGrHyfUB49pezCMtB4OlV4tRQS/k0BLeECo/0N8cl9yhRCCKf8QSV7dq9v/0
cP4n1+VPfqTlzjq2I3TDYpvVmXT/8eNQOJs1uNWKjxNgJzXUYxfKm6jKz//657jLN/rTI8QPIh5F
t5TrmuJPv7c9k8mKsaXaWVHyYVS/KplBKYDpSbVtH9y2QxYqD2aPRDAkztphoECCgxuBuIm+ysw5
TlXvQcFah724Gom9hwCdkvjAcyfvwmXGiFkK2dvrHG/ZqYgTThEFyFcHZbSWp8km8x1tY6F5ilz7
rTfBotkTT4JOD94a6bc1MSEzUfzTF1FzMJx7ZgvxSiS0uWqde2H5GiC1SbtpCp2U2LR7xSlgYEcE
j1pZd8IkadkpOKXl0QfuZA8jfbQZwLwJXT2FcfzATkeQUxJLT9fmbY2kcXncQp9foadXhULDzbRH
vW4cD+sYMJzojtN0DsHYvAsghIAfW8aPy20yFUS7zDo384sJpm89DxbfJOMRahKONHQ9sHpQPzjW
Xi7eW7zHPw3gt0RNBbCf13QOHjULk6WlJWdtRjXdxT+ulrFFmTvWyY9/fe8NFsg/3XuWARg1umFb
9DGd5SH8fL9HQrG8qf8HLwjelagqdxXGpaLdNiXrBR0gEkEdLjJt5FWEdts3Ta4zuLdVCKuCeoZG
kvIf//WHEYvD7o8PoiUFMAyHrfb3ivrHD0NylirRRBL+NVnQfnCmGSZvoFD6sym04+AM2h5G+kXQ
u1wFogFhUCJB6+jK9UGno1Mgbr7pdG0dEwXaxVqxHubJ9Kw2PfSSGxE22ncaoggL7Y8yKB+lYn0R
hpl4LnrvIEX3Vw3TToBaRyGIRspx34rQ5PzVSZPYQXkoBPOqQSdnrUz+u5sh/uOLaHHwVa7DC7+4
If/0xuudi3JQMSfpcislgLn+f5yd2VLb2raGn0hVU1P9rWVsDAZiMGC4UYUkVt/3evrzTa9zsQKr
kqp9tVftJCDLsxnjH3/DcI0zPM+co2H3xirEhtNngvUY5CMyGtDxsK1xSLS2tZ0xhLOS67DzIPo8
5Y5GJEku6Az4FqvJ3Tl1uktvxpQgi0zpDHN7dznpocxsSmvvqLbG0nkdRNoc5/TRlfkHBdmxdx2o
W8a9YzrHFHRQt4O/nD+6+Pq129KQtiU5/y3TU2v0X2sQV3oY8QMfewQVwgqLJ3GFl67bqtnIRjZk
4FRcRYF2JSL2GVa78i+P8PXkN21pSo8pAI5WlvfpBOxlHoy91zCgGlqIvj0Qt4cb0vrP6/s/lrfN
YeO5ruBDcqb//jmLrMrZOLSLYzeSVC3Lh/kFch+SiC0mveOWQKa/bW+K9f94uaYHQAl50vSQtv7+
S8scHgyge7YtZXau6+xse2IFhE2QYB4SqZfO8Qo7hx9NOGxtRbILCwPmxDhhRukB745Y9eYsQi0O
P2rNucqWYOu1nHlFGBxzKzt7QvmNbUroKkoumqxah+M4JGVq0r5bxNmtg2n2/DSFRKUh6ck7S2MY
0J1mvdmUkVX4TRi4nJ5sLDd7KkmL+udYNwo4DDbh2sJ27vu2Py/jcrRmHjEeCetJ6vhAnGPjsi8c
DGmsBoIQ+2OkzqEJLlYZFOBMN/OrNHkQ2XtJFKOYgtK3cJL1y7k5IaW9x0n0sYRwqWh/cPM4D1fS
OmpufBYOv4nxzPlyK5LfwKlXnRiCr4mUjVUo1kSOluvCSjQOsBTIJI69b2Pcb/LcIrDtMYQ/Spyf
wgI8TJWLOL9Ga/IuZfsyddxxshoBBLrkI1/iDysxDvbAytc9bojGOqdW/JELhLKleGjnm7bRH8fg
JTB4t0XyGFQ4VUApZcrvFddRIzB24B9n1T/fSUj4kEaARga5BFOC+1aah55Mv5Xl3ugdA8kUSxHY
62x3onA4IIZyP1TZx+UJzAV+gaJJNu/dWMDaLddmy8dHAXRUBcHlTNK6dC8c4xBV7vfOTXD4LSsf
RPWk6Zis3HHRnfQCa7oCOzlff7StYLwPmm6HK9rNazXxrk2tcVXoTENaQHudmqyBNqpea7uvVjot
tq83xQ6gyC9D571/LHAxXTXSSdfZyOsS7uwXY4EemijNyCwq37rWbfIZXJ3la8dzs0PIRqp3gCd0
Hh6Z6YLjiEMTu3cdM5tV42QfSRscuZs/1DfsZMmZEd3OrnBJ8LZALO0qy3mdOW8q7DpY4emvIAoB
fQVyKCPbl5W1A4nk7nG5WqwJHlxMBWByL9TQG0qEc7L9OTv21tOpgaBvbvJAv1araAnTM6m+nu8O
fJ91+mqkyqCCAUloGCPjKW5cpCoEabPSRsm4l9VgmCxIq7Zjn7BIAu5UgGl0Th0+pYEvm1jAmkKL
SgFT0C4izEbthljn8QdJPoiBKHKU7k19HwbVqwaWvopM0m/QjhUrx24wbMElb8GrxGmuqcm3yEk/
erxhLt/omJe/cu2l7ZFxFN5DqYMOeRM/IyuYfHYotYigUPM5d6cOmRxBEhWCd9PjX7Lk6ZkREcLo
dsY4gsHzCqIRUGd2ipcQoA4JB0IaDhwjeJDCuZ+75c1igqrXFBwxKjglE/EbLd1h8LWxUkjXQcXX
7DI3byeWtYHso4BCs0rV6TEP6VkLtWPjkNGN5dNqdsJzPlmHy/fdufMK8wmHQZ6WAtwvByKpkSQN
D1lTMr+fN1MyY8MfhOfS42cXEdWYOujmih8bwe6O8HLEux8rTkrgJf+A0ZGs8gIJPgR4Zqgk9Xn4
Jloe/7edgBENiUM6lHVqZbZZkujDKboT5PR2PXHB2ujfg4JGKrJi2CbOcZbucQqMQxsUVOCyhEJo
PISpWtZTcq7Knwv0d0YSzr2ujqjFDJUt97zSLYQ66kyZRzbeTHFOUCCLSDejpyX8SZoW+z/kmHE4
O/5ZknP2ASx4XzbhJuUQ0jvOtGrgnuUba1TlEGC42rU4dDcARYLsED0ntYsHJC1jXlVxxF8xo8fL
uWE11h4l73Fe7Bc8Eo7khFzlpLTRy7drpi7cIQmHBKeXRLlHaT4/Xza1ijXHWZlfXeas5YTMBT1W
7uF8uFZwxKUtKyb7mc8pQJDgoy8d6LFAdKWPAYZgJvIHASEmCzp8/LkK1Eto8FbNNOiEXdg/wSv2
gdspLgI+e2IH12bQvoSZRKQ7MDSJjM2C88zKNnnLy+KSeDlgUuuNiroWPU3x9BMPMw8LnVXUeDh/
SQ9yU+U9hS5fmgz62m/Fg1ogncvJDp97p45iiJms9O4tC56tOGfgqHFdwJ05YHYClRI5sFhY4RKa
z5y+TEzzci7pSVrXOVlE6sYdgqMZZ2TUzIeFa4YjI11flj7xoId+8lEIPhu2910nEUStjn40D7Cl
7oM6YVmyPRvrh2YOL/Cp4BMNfPgiCRNYnjZJL+QC+rbNCjk2EG1X0ZRdW7O8BbJoud7orhjIrfRk
/CVMg3y9+CMWNQoMau+0SAffqifha4iWIktPr+ylOlmy3F9quIwca7tlDqOe0knPEmaLT14GdwpG
uVnG0pd2ch6RzQeOAQsUJ566sskYVV5MsY1lEQjtQzndiTTcTRbOT9Yk4eB2JA3m++oRFuK3PvaO
WM61K7xBjkXEyNDStlIKzgWhtC7qK4+2Fo9swDqtu+ysz+E5KdqTOquLLvcrAzPauNpMKIzVBVwl
Apl3j5DcvqdBkthjjp5vJQ+jBv8l7k+Yx5dmfop7+z6J7XtVxVzK1ZTbBZvPzaR8r5qJ7uly7rba
fR/I51mLMY41OA0SIjfx24Mq0t9VQsf5gLPXnGFJ4+4ZG9qVKgFJRb+fHH5QaliHuWEEw+hUHWGq
nVYHkWPLw+XKUnXZ1AFEdCqnqrotJsqv2pjPJM/cq2XQCsj/hAZSqZSk12GRYLcFdy0ndYnSlHT5
X13wfLm7cVg5Wk1y7trsgzBk3CFy56C3O1Lyfjak4P5z97omAIgVucdyttivjufn3gg4xEk4S2h0
NG13+LhoSPRzH8IwkTlIDCaNVW5m016GS++PhXkIMb9YMUaaVlq1PJDyMFTOKTeYZOvOra6iSWT8
UPzTryfo7+frBrvGwK3QEJb7NGpPscdntdT1a6vWRUwIMqtnPS/PvVef9MU75gRgTPSIsR1ipRzk
PK9vW9wYORpb4ym1xX0e5Hv0cuchLN+hkRKiEtYO9WJIKAgJtDw1ZV3UI8UfRo4gYb44jFvh9fLg
SobZYfLkCb7YLuMNYYLuTwRK4xADsBEv+lVsHi9lV+kJ2hnNPOQumYB1+YvINXw/mPdd/vWlHLz8
usxmQbRFxj1sHPQmuMIQu75qR8zlAt5YOvPNmRyX0H+eJoZUKhaca82l2HZplCoIUmqMV7LbGy/m
+6jYy/nApXipD5cZpqFLyrXh0d2obUDU8CnGcXqVRgUEPj5K3dx3Vf7jgqzUzIb8ip3T2dwmRmK+
jTojnZmfJ0feTtmiUWgdKGQssX6aORQGTm0GNB2Mx5jJoJ8MAf64ESeP1WMb5XV+MLc3tqo3JLRx
om70dK3xF7BQNd961og6vVPrmLrRKYpoNNDCd1fCtn8lhrZLI561U9sSPeBeRuFDTPiHPzPNiELr
w4joIMWUflz2H3v8Q/cyiHTpczHYR4XXlJZ1L0V+r1dKAVIbq5n7cwypfe3q2Z3QInu8zcC23ySk
QPIrm1NrGHh1R2+OydPAnfUAkHxbg4FkJj+NKVkgljTvOpgRWTTmIakzQi3Je8KaC4X1KpbqYq8h
UNtEwmTtUydIAkaS9Vwl871pOcjn6wjfMfItoLXe9WaXrkUD08ewfw54ffuDA0tDY/yAb0/4TMYn
S9DKbYhJ0cQkj4y5aSGSBN0538SvSXcquiP0YGPzK1PuQU7BQY0f5MbA0mxlSyfwtcSBkOt2Jwt5
Cje6qK+V73pZlFuGbFhOJ9K50rrwNi11y08Pk7nJe9xqcRwhXs+NUV6bdE3xFJ/tItj2cDQiDNOu
sEQijmnydmHvLgAvYgO5gMO9C0kWCQhe7vuFUMGZSpdYe7dM1sCcpMtXcAnJhlyRPIZapsNaGsrB
XpRBvx1T/TXWI7Lc0fmoQoH2BV9XIDOID4m3uBwk4Z1hLAhBMjiZqfnWTqwPHbvtofrFeY4UhhU0
ajiNCsqEGvoKS+FpqOIO63aEcIU+M1/3cvYVIXVARiRBVqe8iW4bOWKikw2PAv+ExFDBCJx1KbN8
TJ939YIFSIv1zUhgCOpmqOtqOqd+AJKxj5Q7osYWhvUxLSoHnoqd4AHUlwVGucj8SZBAyAXfEfjc
X5oAix/OPK+0aVXpP7B530WdibuwU2FVp8fp2ibWa41L0i5SRWtPQpFMw3s0NsyoCOX00Ydpq5ls
OyKBGbgvBQmBi/dtajXs8R2cJMW5G/JtK4i/VQnGoAApV0SvaG7mchpk82sop4euINJ+wRajA8Sk
qwiveHs4opfgFbBRo5V0zF3HQQudyMGqo6IwskXrgxpVGMr1JwILyIkScDDH/qbSmwQfalxtydEq
qNQ9/G11niBaCFaCAh1Hym7Vzo6DQYRB+xDrDcmqUvc2IdPYEgd+QxtOZlV8i5RjI/HqmhYu65Gw
Mx8k8UfljFiZzz9sfWYG15D/h9kGMwOeKJy0tzIvNxoFgDLHvqvD6UZ2jBQ6l87Xq/CEsPX8OklM
XJbAHNZ5+V7p4inBFmjjzNox78YdcW4bgy4RosJhru1D6umHyqJAFvNyNYTMPoX9TRuRM1c2M0I3
XvOGN+D7McKo4VaOrzm9JMfcHfLPW7v33uV+RlXiDcY9U9JbZUdyqYjUyT0HAJi5fKhsbo2uSPa4
jsImZvQdag8NdGwg2eEFVe53chczlMXZe9IpyLgDLO0N75aHJuxvjxs1LBOxr7L6V/RKo3aUWbZP
KORE0tOIAQOGsv2eOJhQjY2EmAnj08tC1k+9cx161mwG44YzJZYFdi5YSE+1zz6GQx9wSkcUw2zd
EC58RM5JXIM3atodMbwQcU3nPE7t91boj1bivo8ZlbxpYWJMqFCIpvghZoXjVK5Ceid8bcm4Klrt
qvKIdCBPm4wG2qj6VMMsY5jwoenc+WZw1BtzN2k5ig1VnbozRzI6bu727hqe0J2nhhOXb1YDwiCh
Bl19k2AXmgmyRzixOpEwTEnZH5z9vdGxmbjMQ88ks50jirndyoGgetUL8F+EerwEAGM1eVGIfJTe
4zn0BimQGzD5lS4OrsIJryKoNKzWnXeFCruqIEkj53iZIFhehaKKTotA85P635TOIOjl9zdphx8F
VaAxgK7oVoR/Gs2hxHfYfM0GWiEZ8o3owS99zFeePZwSl8dR+p+GZjothgMBKNQng/YrKloHCvX1
Qpmo3tTgikNbTg4aW5SSra2D+CoQwij7V+kiKo0+IiI9y+iYddM9ddiZgKNDNCz3JJ1uOsFtj8Eu
TLVxiXxto+s8odV720KQHG8piAWw+cPVqQYZ6+GoRqpOGN4KOdMJJ/zDy9BO/+71DfZyc3tKKKnd
kHo11N5oQW7Io82YZhS6fRwb1nydNsReohKFRjx2k+EbJTzWFkCnSoc7TGa26rV1mn2tpTedx/OV
TI3+qXTcMZx9eId3l9u/KEcLi4Vo26qaLOgpNDARhYX0HvXyJn8LbWNdqehNHX5PUUdoNdUD57O1
S6T9TWbjpjGQMWcksuMCt77UF526BmZIFy4lhOUSW2z24ccogoV5K76sUPtthBKgiN4xbuz7nhhY
HNBVGeYW10YTMYpnJKt1mKHO5QL3iT/qtWcBYEqOcdai4SAdKQVrd7LHrjWUZHSgTU8l8W61Q6KK
5uJ6nGbfm7Z/1Czq2jmH/i/06imARSl4p4Dmmp/Xw7AJcR0QanQyztFHPTXfXJSVuxSW0crV6kep
5ppx2p7ACU+zSzlhzW+T09zWNq2LgweISFWoTvY898m60OjJgmBMb9BSQTN6sxz2h63QDZmz9IcB
0ZjtXCVzN0P9wKFXR6m8IpIGGXJYwlxqykZt0p1c7J8o2zDKD/VtIPp2VziGDzzwjVHYGbE0DBkc
YNrCQqMUAANjLPzPRiiyw5C2j6qtLQbv56yh7McV9LoCG0RCBGpNSxamtNfUJs+Tms+odvgySXuN
S45PUjUxDozHV4nV9lZBl14GPGVG1/gzgn9Z6TrM6Va7x5DwGx7bv0zgUPVuTTfdIyo5mkTJJ1N5
ZxCDFSgIPFTjscsRFC3keBQc2UNzmkt2G4TAY2F0+/6bNWSvUn0Xvc24OM70oyiKdl33AwebtqO6
8bWQS2hyIg8LWBzMFGX8UrOThySvKlt/jrC7adPslx5hPG3O7rrBL8dRZKjSzisfM6hbIhf7FT7/
E/dlwMQ29NvBS249lz8Jml1HkmcWV+5VgxOHvwSY9Cf1dLNEVNJzUh9dYex7rZc+bThFD4N2uo7o
vCTpmWqOcYiL1GTsD4uClUoQMNzbsep3SBBeTmG1rMOK9XApjnrVgkxeuYm4alexghrcBktrczsR
oLDK6Au8YNoN7eaC9xBO9YHJNe0TG7yOkUGMRvPg9NYNmZSUmZn96E4xshA2XmLeS2TqdTjf9Sm3
7wUiS+xbc7Le1CR1QK3mC54OY0x8XbDyLAyydzT7fol16GLGnaUmtXE+3atnvgBlTsjZ1pckcji0
5HgZpw+I7wxyYZKJmOzSXoc6AKUXDgB5Lbx8Aht4p7wTiAHpFRjGUz9qm8tbckZyM1KjRMUnwZA0
96iQXi3hvASmvG51+QAYo3ZdUTOLZtJWOO3Wwj8dAYCD/t0PuvHmcjsLSSfT4u3tY7C1LkM40Kq3
8SZuk4h78M+jqf+aPNrC0R1ilByEup/GwL3sRUVmRbo1A54VIzH6QGBcs+NtJQNiZ1PSElrmAVL1
X3kXl5/+ae6Lr7wthS753cL+5LyKPAEP1WROt+oYwMUKm+niNjVUg991p0WqYo13JSfn/vI1XIaw
lqjIXCF1GWIQgZBwwkBzbJ2d5IVIucnxErD6syw+5+QdcwT7nUbDfAGtC4/agxiOj1hLYSDHH70j
0PoAgXApfesJwK7z6UWDZ5+QsQi08t0cwHFJrWJsA/A630xLcca8Gao7yzCM+K0zjXpmLi8w3w4X
gEB2xBFF2GRX0fmCFTu6/EnV++qEBnFafeCnRb8DQ6+p9tgkivACfeBUtZ1fwoZsTFgDtTnBX3d+
9pHAymZiUF1RXPQxTu/IBw5pF1a+m4iNZOqF0us2srkZ+pQZn1Z9D6wtCeAxClG1LYC3V7XUd5VH
JYbByv9D21DBYbEQEiiH1E+zBCK4eO/dn7Y6EqNBYCmkHVH3e74ZgrZMuIPiUmvIVVzX1OhAza5m
MZ9Kf6Q6RIs/r0v5lZ8AVYoBv3QgBgjIFb+PL7GlYUzJk2yDloVZS6Dk0hAn28BIsKKQU/hfsTbs
kcfkME7Eo9JGSyujQEKbyNgeh1sU1orLgZPpNq1BP4gOJH6aOwbIW8EYf35mXfGVPi1n14MWhjEx
zl7wsn5/ZsN1awupQ7/l4czVZCN/JW33SlYkSUkN4qBdM6nQEjyryA0g9Kg4F3W3/ctT/MeW9oTh
uaZhYFPF7Pf3p8ikofdx6kHRxVaNqX6t0gP6b0E34U1OxPQoECEby/CUuRgVQDeArQKTIsCRbHiZ
enkWlU3cXJm/1APQt14zhKxt8fSXx/zKcjI9XSrnZQcSCjOs3x/TwEQeVJs23zWOI83mVW+TGmrM
4tHkUbyYmLisPE5tA1amhsX4udcE6WW3xYz90zxJYgOz2z8/1H8M6qFB8VhMcy/svt+fKafINbpC
I2SqQXXyYdRI91KGfMiQ8mNtVvda/vg//EbqB9siue4riw8tv7QgEXbbhdhkH/99B/0GwLQpz3Wf
poB2KHJxdf3b9vrKHoSJYHksSQ+XbcNR7IF/US/qogmNyc27bfoYTDlqqJh7UHTuETEdkqT44zJo
7hDTk4gASEjvWC4A6aN7jCgcV5WCKVQfk5eukkCTd16L7TAx3nOafYuL7MoubIokUi6D/GD+5YvS
/4M6ooiZtkViHalpn++tscw1jICrfhuK8D0Ne0ypp3FHBma3vQAMWsWhUbn4dcYOuVpBe/Pn701+
ZY5YFlemCUnI9RTV8/cX2EuKiwCp49aNnftOdY8AXPsxXaMtPqhpjiiGNQZJnL+gEStTMKOp3Qd0
CfjU3Oeuda/6OU8RH3uZ/pxz8m/MYs/gfm96I7a7vN8q+hvTyP76vVsWpD3UyCx03ZafKZfuVM2h
E7bbHP9nRXjhYGeUpqlObYhmgiS4KtXDKgjL7OTNmIBJaM28CTSbxpSrbZHNlStwRL8wJ7QIyajy
sQDYPY/QEWJj047De57TW2UNjXdjQvcAf8ap+BzhPAs1tTxdFpHCupfO2akxjfSSs4EYrDTIGIx+
QFXfVBWJKjqpfREwiA9tnG6bLixTDNDBZLikLTfQvCPuKer/OrEf48h8IsOeQg/G1ujm13KeLgYY
LYN5LJLvFImyQK8J2QUrb/BT3Md2SuBja8tRTymD/7xMLhTK368ExQ+2TNjCyrH+M0vX04epA6Cs
tmEAVoEMgPhKekM1khxjYgVDY/lw9GlbYWqNsI1gOA1OQVd4GBnyD9QbGrzgKknxosYsF8ACv3dl
nqCaLVSRCvkJ6uqE6RQr0Mm5CfWIY0M18lIidY+gPDbKfCcj28lGiWKVjYflltipMdpgBC9a6z1m
GV/Unz+6/nWHIJUTktGpBbXIEp9u8H7ouJ+aAYahrWa5DfWJeDFrwj4WFoFaX+C+C5+quVLwR6To
AWlIPeRVeD83+fnPz/P1viHqjem2lPC5BRbjv2/YyK5KO7TRmecOb2PkVUqWnd79tQy4/KRP37kD
hddz4PA60vl8tkK7CmqZkaW0VAeXCURdwpAq1YHpKSBkGtlixMiQXO9thAA7Syz3XA/ddwdfGD9W
7wGlFUTXkfqh4Tl7b8a+1vLLnunRWAEVgTEnxBhGTAZ5gRWW6jlcRq0ST1FDd6Z3+zwiKU+d2goj
UwM1WB37y+xMFM5O0Vw9ROzACAyXdePsBsn0PywAqIxQTC1HWBbl8e9vvMCGREIdr7aOQ8/sleEH
JR8DEDh96oDMWzX0V0BbzfBjapMn1ebNKVdHX0fnOXfv/7wCvt7ujqNbkCwNaZhf79pM9i1iaL3a
EhFTrNAtY1hYH7H3uSba9K7PwB8xePvLLzW/3lSOgzQbwylh6MJxP9c5pd65wpbVdh5dB/0vlKkK
u/LLN4x/1Iel9/eGw+BQzLineJ6Cj8znwkOh5DRPQe/8QOTHmL0fjy0sEk67yYuvBzZvUthM0ZaX
GpUOnr/XXfOCFW7hXzBPa1l+LMP+AhhVITQpKol3d7F+SMUmkpW9lUP+6rXTG1A8Uwssqq1o+MuH
/w+WMR/eUpxex+aW/Exlb6wJWjQWIdvRglZApGgvfnXUrisBLAGxu+v2tosCiyAKalDgE4baYj2I
7C88zwuR8/OehGvKeqSlsKzPuz+j4htLJXe+jEMvvaBZMgARrlwPXhdcs/7ZM+Emacu7JM+HDR6A
V20WP+aC6wYbWL4Xji38UJ57D8PmjgykQUHbngE+oSacFy6MUbzr+v3Yd0C0GaNPpiW110244tT+
opY2cUI4/yMiX4/vVgjTGb/6I2KMjwlaVxT+GjqILqTLX13o8DEEcCz8sGi0upMz2Dutco4XhL5Q
RCwNN+KsfeiI6fMvF243gtzH3cG1nnB/K65NEf3IhuE1D1F6zCL/KVInQ0dI84gwG3VwKb/lCUiU
k7ykwmR82XK95Dozfh1t08rEDlznZgnT2lgtenjGxZuILQTzxIJuhyjC3a2/Fl25LczR/+dkU/Qh
bw6fo0WH+JWedW52LWwPxnjURo/sWzSNycR9Y+CxgMCN/+KPv0UkvC0LJeOfN735teJh7RkmahmY
vgKxw++nUOUucdTQ6m4Nd9dOxt7qAVwNZ5jWFmBhYwC05GZzkhbev9Q6l5F8EpuSaI9W4hPcYZjF
U4H0wiLC9e8qbB4HyffXw0u74k3YGOVpPT1zQGJSP2R7xV/FKTm9Kbrq22S4jCMsPPBjUsKuZtE8
twKMicnvh+nRVxMFxUS+X57SXvcvvNLC4wcvWLP5ndw0EVYIPWDfxikZywV6//znF/Qf97TLdUgT
hgRESGF9uqeb0DQwugOOKhxgr34aaasJqMRpMUBh4YGVm/I2bLzcbxdHP0ywEk3d3Jhu4Kx1tgbW
M9d/fiSln/rUSLvSdCwDXQpiGP2zIMdjHO+B1pZbkY3umvofu1kFViCJNUcIJhYKvwljJS2qP9wM
RgM603qFhz+jaxOeAEnfGIjUr/qyd+qaCELBt8ytYKMflDcXGsyE76Pfw3QUkXHfhilwUuHB70J6
gsvme7iU3pbyBf4yKLFIcHGsS/u6cJoTpo9+XApfdT9xOJwIMd4rUo3dwuWxSY0dUWbb2XR3mc2N
C5bZNFW7xR4YtZYhvM5MPM4W9FW41qBRja3ARobNObO5ZoK4g4Ad4wLC7uysZJPji7dKx2jXlvC2
arwSkthBKG0HN0Ua4n5hzSzKId7AZjsaBkxBwWAL49YU/nFJyOFSLrBS1HjYnqgPPUywChcpSl6Z
ezHgKjAuf2nPjP/6AuloXd3zTGo/W9WG/2ovh5o5QjJG5bZKYWIMLHPFOQHHUnbL4KmJG2Y4GGFo
IoJoRLe8ciqG6xxSS0zlaqN9aci8J0UPhmj/7cJkWhhdEy1p8bZws7sM7BZJIQkFxBdq8FDWOdTd
rHvNnkkSBR6yzQqTuvQvNf3XMsKVeFKaHLMCuOczcNF39JZ5EZZbzSXRIKCiU4czAmagGM53VZpn
0Iv+vCW+9JsOG4KWDbDEpKIWzqdiKtLbYG5SgFoRVIwel3iN7RrTjcX8GecLPBCKytx1P/IkBrek
1gbAgZiN5Lk2DIdtTcehcNw6cN5liisA15brtKfLH3jVdIAZu60m/cDw/W9n8Jdu/fLwpHgZnC9K
36PO6H8tB3t2k0SDO7htsD3F9PkmrffW2LIiKWbxL7g1+vKb0ZsPHbOaP7+4z8c/v1odb+iLDJ1e
/UsFklZWC6stpQKhsVK1/6xR+5sMSXyQnr92PZez6d+VhsNNwXGKJhVZHaFin5Y+QnC8KZs4Uohj
cJURL8uhg332XA4wJs3GWU8m9IYcikIFNCfEKPYA7Sh0JtTXRcgkNHXtTdhAJC53sTUGyOklNdKM
D3qK2+kqimGfaX2toyN2mC2SZBi1gNBw3H60qTesaxvvlhhZ/Erq7SEizAklIWQeGypS6SQMR1Vs
tLYMx86R+IXr7y3RKbf6dWEQxLd0pGLAS/kggaPYZBaySNSKq3hobEXCOeBM2asL/K2sxm9wGE/9
MkbXuXGamXdsiBYOVsLEkcgJzQqLg4X1mHevnWyHtQPB06cnxEyRiB0ztCB/QaO5aufhGYf0DYE1
9dVsQR6Z2h+h8zGL+k0AN1+Rz0WvTHxp26cPs4fTfIVCznWMrSOJRLNpuEgSTHxhQ1UGGCVnWiPD
cWrvZDJbDKSyA1kv6aaIDrktZ9gtwZ5sL/Lf3f5j8pbXKE9OIO6Qwzg6PXESzEMAkLKFasraj3rB
aMIjCyR6NXV9l1PGw3Yigbcym+yKA78jwRaUDMuYPiKSHgVwddvhA97HdoU/o9jFVcBRrhVbaEwV
ZZZ3WtS8OHZz/OXwJAe4ntfYh3R19K0baJMwu1MO12S6mk6zXSShYYzfISORV7eigiggJUcoDosU
Fm1gbJOgkivXmkreU5vfetOTVgUhzJGnqjMfwiiWazvahFaMpwpoB9wdGdJodfpaqwXGLJaGYbtZ
8h+GCa2D1/eXjfj5TnCkSx8kkUxzIQiQx98PAS9EaahlnrvRly70l1J61P00p5SmB9YWXWorcP62
ZxRKAuB/jlKc2za27RuYnmyGLPuJKudgqLQIm1kwnyJG6JKaREfGvx5drplbWWO04ODN3w8YApOF
tmgoHbD+JYspyXxiKD9caDwrygvcjZTxk5EDlOQR1Bk3ga1G9t/cGXiYNPibphp5S0K79cJ2vhI8
tKsTOzXwglam19RXdcCP8ioCsxOMiIlDPyad/azHw6kwsVKo6QbXYjvGBkE9VOieNT4GdMV4NXMP
22F+9+c3/BlwQTzJAcfpipCQS0J8OnmCrtIto07xMWiWbQOYR3P/l2r6y4jj8jscxwVLETDVPmcl
4ncLydcOMYRqx33OR12VmCuT3UNjmlkOOU32L0tiM+Jp78ZM0MesQe778+f80lXyEFyEJhU9wALn
+qfrJNRcO7GjxiHKB7fFaCZcHpYB+TrFQozQhB8JTGMyDr+7Bi4cEvnYFjXIumwEFW2X/k2vLT+3
+DDVVXMr6eMZVAFJ/76y5zrPhiQvsW2xK21T5c/82mDVdNrGWyAf0dAlCb86tNyMzsgGBJ5xXsm7
fTq5j61eUjcWOQinh02hdJarPMXZxG7dKwaR0+bPL8/+z4dl2CqBQNCWX2rvf93Fqbbg7N1o9obs
HEg2Wv46zHV7TZTNWtKQYE+eJrAJBWUWautbvdTFqif8L6ux/xjx0nlAjsHWPUxxY93PgZXiwBpp
W2O04Tv2wVM9Y9g8YP7q47f6ZBBKo6XEFSUkzWOQDtcOr4K6a3b6cImYpAUeN4kOU350lmtkTsYq
18K3Xuckh1XT+B05Xz3pX+j06kOvfxtZVrucXjWPouwaFTa23zgi+RDGVno9Vdcs0ZvSmhcMVosH
ouFB2Bn43+SZba6nQo9Ja8JqLy8LMtwxoe5Lutg/v2T3y1ak3zRt2zYMTFEMqsRPKyLubBNnFILC
I5lcF532MI+ateot9EqiCtGoE668cqvvGe5F68v7IURvXVOr3EWF7sIiI2DS8ZpzG/G3p3oJlAXo
SxAx8s7Uy1pic6FSmJ4xpHtMM0JWEsGQPHLXWDdq62pqOf/zs1nRGE2LxNXQ+N5MBAlomK9z61bX
cpChLxEDGN1tKnNs2WZX+M1MDevAylgWpc7Lhr0lyh9u3lrb5Q6clnF7F1+5KYoYzVIAdhW+oe4a
sBfrllWOFxJji+6xL7Fgk4ufV3JZB7Z9gAaFXs8VV2bZHOc+a68N7JhWLeRnXww/Oog3a1ctvcny
jvVI6YSr5xuWLS9WjHQ/JjsyrJJqvZjY1eGyuHIowveNqc2oOcrXNMdFMzYR/rux9peby/qyZfg2
mepKsFwGlcZn8KjyvCBe4s7bYPd3D4pyk/RaA2Qy7ONwfCLmAdZuYWAuRI+V1qz+GBsDX3a8ni4N
hZ+z9lepmxELH5OlM3GtFLliAXkgL7C7oYpb7c9hxj0YX0QyYsur0vG9Ul92Dn3fMkwnsXjLLZ56
+vUkqwdOYG0dG6wA4lGt/+PuTHpcR84u/VcavafBeVj0t9BASSkpUzln3g2Rd+IYHIIMBslf3w/L
bsBVhf6M3jbghe2qe1NKURHvcM5z7h2iDKdUxzySv2ctSDFPTJZ5uAprwqQ2yn9IcPbHA1BQAG2v
iJIfjCZJsLpX5BnlDopg0sX/Q5v096J/nblYgcuWkePxb0X/POUZ+h1+a2OFqxWpbGUGbL7nadjn
uNEYoANQNz+AYRGuayT/SUFg/W0OH7gmxUroresuOwr+au5GIiJsUw0cy6l6iggpdfLswSGB8lgO
wgS5JKqNDXMcjX9tbdsgSKhvkx9ZacsjiUVf3dL0SLQmWv1wfegC7IeGOHZTDV5Fik8Z0MxPY0cD
GOoEs9/4zq4GLCwJcYvXx1auEAHcwQd/GNsSefQfB2MxfJRFdptm8cVGYtl1KMsQqXUXWXBZpZKk
vXUXRgcIlFh78YBffGuPXx6JEKEN3g7RNc+QjYykmPy3qSV0sG/J0+0rytrhpBzuY+oqjPMI1u1q
wvfWm/4eOipcv5a7spgdWOzTrSRZ4xauupnBSHaAPZDo4p1hF4SNudIfMkwBDfjefela0AZGQAuV
aPdNDqfByMer7VYPZB/3cWD7j0NYA1yMolM7k77lSzwNro+FAUT2VzVk5MZK8yEjjgaKsIBj5Rax
Uxk+mlL73K/vHJ0QbwAjO6NugM8cOBuSfn/YnHZ839eb2/YwW9kBwVYEjuRst2MpgoKJ0HSwtIN6
kHJXGG52slBYLNoTe8+o5x0ej3RXGCayDAWPPwX6H7nhHMva/NatkFJfmXJbmN4Mq9GlkDcIx5wF
/9+oQHBPCZVblRzSKPnVjxSiHbDtDW6X6xQFiPswiFx8yaysSxKMDW6PcdlInQMRnEDyNAjGKrT/
017xrzMIHm2+UoyWV3bBWnb8+X7pfb8qBd5zwL8o7IvATeP0kSeZMR4J1g28RCBrxX/4Rod/66Vd
i00FBY7jgaBl/f7nn1rkw+yz2fLi0c7EcdbDWwm+q7Oj7JxApDNbaO1VgKQDnKyMyZEC3eVy22AH
rkCv74vVe2KE01VMCzgH4nExEuEggED5SI57dk7Bd2wa2Xg4fawVD3AgCAjMYZawGG01ATuk+ux0
CIoo5/PYLaqJG6uScVpP8MdbrNEZ6hwshfUP69idZgqsuDBpif0E6dUfxyaYyBsaO0XYmbfme8EQ
yYrgGlk4T/84sQ+hWTD2E/JrmjNra9nusx6dj9axf0txmqMA3W3+k5EpkVUANLxJhYcECxBjyoDA
gcrZk44Gu59J+b7uwht2Tx5shjtQ1MqTTDE4RJWLA6DCPN4Sxwxg+2ZGZMdko6KXZfB/0FZzHMta
7Aj1k1sCjKAMmuLWeYzNcoMctf++XvkbiYli2mJB5YaoUDiq/zpwZWcupLE0XuwSEBGBgEeUUNEu
A6PbEET5QjjBr6XzT8u8iBhADMLh3rpzoWn/9y/E/gNL8afxCcMtj2faYnCIIjH6S20f4jHr7DQl
5RN1+D6fI8R1Ud3udVmGm2Qh+5isdiT7q860CP1Nq0K+iG6+V0hnRmmdi6ghcbzn6VgvoJ1FxUma
GxsOTVbktSddZjsxnGSYzCdfDMm7OXL6mI0LzDNpn0NPVru2E3zwrXvthfoirQD+4kjSUi/hdoOS
Z/bqnRYvkaCG+GNSx0S4iNirm695fWQ6lyvd9vtLbnOwEvAaE4F8KtZTtPAHllw2ttFEPEGSVHSr
XZxxufHFQGAbmj2T4vAaqtbZT/Jk0kCE2Q+byQyFl3h25+ZN1RTONm6tvYG7fqsd9QH2fzyXj6xq
oHWpSVA8yJd+1b42BuuJyHgJ5ECHAYy9LampF5XZmwyuDmUUG0mhfZYwTvNsiAp8GDHsIhjP08Qy
MZDGs6cZrJbCx9fhWqzMADa0cIIWPJJjzZZ5/CmioYXpAZK+LssG2jP4CBTK2OcEJR1fTCbYmDi2
fYjDM98QjjTZp8pKIYrn2IqZgW+DCcJ9vvq6hU0z1Ie4ghe33pUj90Jn+8mOeRkVkiELYvGQo6KN
cm3wInm7C+YsJbnq5lTzHKdG95jnpRGbjoQMbAbIUKi6lCAqNzDT2MLLsGtliAyTbVQAzwu/ASDb
ukB0XjXE85VnMQsdZwJQqyudj5GcrJLaqbcK5PV8xamrHG6Zvj/Okj81Js7PhfUvljb2CDnork34
fdzDdbY3ne8h8R6mZYc6BDjpyuxJ2/HOzwlak+kj/csDx/kmN/3s6GHdivxEQoLsH2UXwLBMhU+w
8QCsef4+DChEFUb33neWnaENQr1N82KvE4s0WAjyseb9grZrO04OOgfrjg8baf76m//juOlIV9lI
OXSEMy1ItxvVE+vb/3ajlI8qE5Cya9LEbIjX+1y7DOxrwmIaB7J/RUbQNFe3NE3l3s6j3zCC3ky/
vQ4ptw1ZdcvODoYthVARm509x8WMf7GrjB0FOUc4Nh3lj9Uu8hWOuDJYcWLmwx/DsDain+GXTd1M
DzSn2t+T5e7s/zha/kUgvP3zDAFJ+BdC4b//z//6v3IN//RvYcngP//fABIt5Df/dgqvBMZ/kRXv
vwRkReiImfz6Hzf59fNXn/07EPGff/KfNMTQ/QcSooC5z1rNW2xS/w8NMfD5J8xhfItOl4XdOt2v
CZTM/tf/tKJ/0DgxHgEzt3LGfCqGf9EQLfsflBLRiv1jPQQP8f8FhvjX+4tWG6qiH7FuClFSoqb8
c2Xig3QeLVUMMYNu3T+jHgtfApLLO+JWB3mzp5Ahy2Rl5k6ousFED0KLIVMSuwQo7ash9f5Dzwi9
6y8zAFYAAM2iCP2Dg/yLi/XPr4nMRz83mFWTJNn3b2UIGibxo+TE0d6ecHU7j4PEDzKWI6nsU+0d
PCHEwdAhS+i65gxG4+ps884Xb6BLTBbyc34wWkqOlBrhXFqLJsOhkJcuwo1siP7HNKh5HwlQ6pvO
ACFsdMYybKe0SvZDH+Q/MlPpD1st3nwscGxgRyzZpkWr/huJH5mYWk3WSSb+9AVbtYlZ0E96O+Y1
1DfPqRK5mr+ArURZSBDmKrX4aZXSe6kSnICkz6TM1yMnJhmnv+XV6vTv7TL5PXejuzPrtaoLwv7E
MSBBkxf5QyewUvuM4GPEI8Mt9R2mdaoO9jOG9K3Cf3TVVpuKQz4UNWH3pv2KbYUQEvb9j2w5ByQH
VuC99VTL8CfImtBj9Q2cuLmbHKwsQUoYMjnd9dbXESB9VnPAI9x03+qu3QeqA/BWzkb7mXr+8OJ1
ZruLgGDuhsCKzpFLu1fV2vswwyV8z+w5j4mFJiROSPc1C538pUhL413rboyXyJVHowqjTYIIYtc1
tGhLYepPPUoA8ovpxk7SDvu0D8WvxDcUSb4+nhN6w60RjKw/vaKMA6Gya9pY6T1OGvLomX69hwnQ
5qwYiAQbCkjJCAEPqHHbO9NJ8+dUcXvRMzK2U32900Lmx3khtpXLrri1ZTl85EU6HOp+aIh3SYet
M+GvK1o1nxYkSzvRpdlNEIAHi3t9AKqwiqmM4Gs7vYgx4FrIVvxs57PCuqZyiA56atP3xTZYvRrW
OF8NXzSbknwoeD6VFZdqmm6L7vSlR/+3n9PBuDMH3hKEb/XoVmwZI9uGetOsCtLMYJW0iB5FYxA8
TZ45AKSLir1j597emNtum5YIbey68xmC5XAf2QS9q2jBQ94HnXFnwSB/WSQKmzDMq70qkK6TD+8f
fZHCCxjcHmf65J5aiRZSmC65o43Tb6cMD0NBSY+b226nuxBl2L6dyuouKCEVMLoN90Mx4OVh7Vom
9L2L8622IAk3zLM5O4jAZRhA+DNmCoqFY6EqZ00eSihI0Tzi4EY6EM2dPLuOHO+nKVwOY4E+1i4H
fWy9VJ4np04eFpLIj9K1ysvcyAzHykTgVYUfyCL25AL63HxYAqf7IOgjOs4I2Ghik2qHeKe91toF
Y1MX2dksW96ZIE1h341VerbbML/zi8E7DlqpHxhKuicOyPA0DoVxAywtDlYA1jSCJA11LFcMIwfK
FVwphScxfAVKgaoEqb0QsGEQUopazkR0MELbvLmWQrOVd2BfD4VhOd2GZSZTkCwkEjN3HXZkIkdz
YHur/KDN1jW/73VT+Bbpgb8rS0JXgHdyA0KtkxajDSNI9eIiSHoTER/4Si4iP2yJagP6WNYKmDL0
QMwpYBMRJ0gAAT4vw9nPSUUYMLFl1VdY9YBFgzw8NlI69647GFd7alAQE3xDLF83pWzMJkQ7e2FF
6th5i1UehOENX44RiEMwu/knjHdmon6WNh9NnamDZXWA2MelviQ6D7ezEPUps/kb15QCWP2yyXOX
8AwYdjtIgu508ot5jC4tvK/yl4/4Tj3x0LjPUxqh8LBhP/NQtjh0ep7KrySx67eQB/yMCwt385Qb
V12oecIMHbi/ZhLamQkz3Lmm4/hRisg4DwE8IU7zDtNGPhqR2lV9mLEtWJ8/16KDY9RXy5iJYxQP
lbLfSD0pPpeEsLlYVeAln4e+b04ccfmzhPf+I02zuSZfK0MbNYqo+52KnlwVbxzUp5G3069cFGRA
ahbTS1U7J1YH7n2ZT/ZPxx4ZuGYJtrfUMuf7nM/yW7nwUs1kkPdjGto/ElMP7m2pseX0hLbcmAd0
Ty7ogedZdN3RBb5I2ofrh/V2ICACgdMkzWPSAK4kYwE8jCvC95y/CvdSIDfcPv3y2qO6IJ6IXdip
gwa4MzPjm7Rc+PPl5OT+E+dm/qm9gvKbPaT3YzBsFfcKX/Np6McuJYQzLwiTH9FKdLOLMqJBusFR
MDPR8qcGhh757o+Z9hDih9b06vZm8NIMlriLrN6LCT7Sh3bI8rh1UgIMvGC+76N+/PJHg8hrFuQY
z4chPGKcqvfz7Lpn5qSMkaLQeIS01Bxmv2g65luTHUOCY4Ztgw97Zcp/NazUwnRSdDUYBS3te0Fd
Tgop8A9IEdB1vG2wIH7XpiVuYHBmnCNjdq61Dj4CJxVbI6MDJRzN2abotX64pCb/VAMZlI0VdvuF
8B6A/6hEzsDW1+Ewoxo6NvIvh+mcum6d0euW7fQlWg0LQubFGL1ZKvFfRIM5GaSJ3pMtgmLUp0O1
VYEaJRwX9UXEOTezVdhPkeynPV7XJc7GyTuHeVRfWOWpzzTQ+S4So/U19h00Cxdiu5iokLKRXro1
7JKDVr6GpkiPtEHiIDWmLdJZUCsac7VfgsbYWiHDk7xoNGhftimombimTfkdu8zjwLeRZe2xZLgO
9vEsBEnZc89eDhaI831J3U85nwf2k9NwoktBb96+DKn/mKUvUp111/9suCMthUiyiRSNX7N1lP9Y
IG4kpuK17jxj09KWoXi9zLO3tSf7UsxEO6DDruRLU10n43lIin2zkrURjqp5OAaVcwpY0w8FW4tp
vFdufzJnmmbYdr01rX4P3HV05Uxod/UEC8TOTiFDHigvW0XLNxHpVlfGgXoTTZdNmmWYXMwuP5Ed
jr0k2Jqu/sjq6Vdrn6WTXRz/q3TQzC3tp1VlpKsvCFixUs79I898tWlKcRjK4SjNYFMVrLDV79b9
pbjRev3o8oM7rnS7fpIpAWGAforwcaX759FrJZ9JAVR/RNZFL1UO+GT6NPW064dbxuyg7h8K5ENW
+VWERIpVjzMGE8d7ilykCmguzMQcY6cuw3d3LgWQpeBG5EaGQC/5PU5juMk8cptbt9sx1+SnBLYK
M1QAQExkB0+Foag4+M5EpvKaCeVPzNPy77Zf1acJ99LVJ6P+3Cewxkwqll2f07oi7+WrxJriWec6
v4a+vjIovJAA17y4s49ewOm9I0yio+H46q6TiRX3TJ3j0CjRkJgAJLxekIpEiLCe4T40S3O1jCg9
lA6/MnI6z5ZPPewS6waNENnCVSiAF7u6kl/ZEIJ37rG/UCxl9OzWeJ9x6Z3g+9AIQ42rYYpPpt3c
eV4Nb9AQ44FDJbpCxyHKfQi8+6416q1RJrdW979qbdy47VMyztAGOoS+/0TZn7ukETXzr5H8mmCL
LDD4YIzGUAVYxlMZREymCzhSIBIDFvVBm3QUOYBP4PoN0FfKCVYRZIweG+DGo2QFE1x51SkPybkp
cn4uovLWjKHRBET6yTb2O1nznMGPDjB7Yddlg7WB5csQJEM88h2hLNdU5Zp7pnB9tLf71h4vPqwL
P4YLNPBs1PxOSzNNWaEUBHgQqstMiLsp8zZLplS7005qxfg0rfc+K/W5JnfkuITtdBjQmf3ovYId
jkPOGjFfJeVxY9enRZnN1mgHSZorvVUoZ3K3kjWduZSh++55YmnRWLoIeh2potgV5KvXPXnWwEiL
+VFC0+LplSPXauRC3bQbf5shOkILJHgewzHMLhMmT2gXgSJULySP1fKa5g0rywJrA40LjQbNINgK
0fMqvO5p0cSOw2uznXtIP4gf2QDv7WmO7jx0WI+NURW3wjHRbLit2PqpSdcKPOjogTzDmJQ4JzNU
wIoiBDafjduRCB+hP83J4dyKPAmuMyThNynRdbpymmJR1IRBFglmU3qh4SK9tDz7pYQ6Rv4QvR9s
GDgBmX0yXW/mC+9VW7eqz1VTvVaRaWImMK0HOzVtPmaqswazHWZshEO5pAmiBJfXogr+oKzos1cQ
ikV1tnzPzWH6UGY1H3QbmqcZFA/PmmMQhattKDV+2l7g8KoNJWZ7NNziYlj6Nqq6fEIMY2xyX5fn
Oswl8EzGgIkVjg3t4RhcBNtPJuCIFY7UCNHOBhYOFbMqCATgeREKTxmRmYOFfA2vSX5IuLfOag5W
vastyoOD0P0UGeEnQQnuNnR1t5sgCl2R8x9B0mxxvUKzOdkyaPZgIfodeW3gaKXtQbZJbOvTCKoe
4HjBnspfvJcCqRvRrdot956o8ktYE++5DPAj82QojknZ54dwSovXwIjmAfy44kRVlpyPWdpFH6bX
ugcHTeTJawkrV+nU45JqKB+byub06K13AGyJoLeom7dA2+azk5vWGuvuxxasiTu05EnMr3F+tUbl
PZVLx5HrhOQmjbnEQs5dc80E5bu5tPoHCRr1CZ5q+r2d7SwGrEQmjDLFpTaCnAlE3uOUQzHV6qg/
ctMGJ5mVNLQ2UmdmquHTvCBRsxBobNNhwCnORPEymZG+MByYkYH7tbuDcDW9BFNefJoA1OhKi2lv
gVffDzDn7kRaKnjN4YeV9lcm1D8SVSfQEJA6Khz9O21VGA+q0TqSTgajaNAL8/2FULhJiWM0+BJF
o2neoZKsj4EY1AWAsXXNVe2cfZkZe8xo1XHq0/SNVBx5lExK7kIDGvXs6+QCHtZ/jTzDvp+LhMsi
mbJTq/zhu2MXcAXxBCzbXNf+rtS6v3h9EzxWcLBOVeNB0DZ6/xhZE91dk9TpHcZD2pginab7xRHd
vrVy77X0iuxSjOQF0dlQk/iKXB0mB6I5EByB3KwfHUOxxRQWFeLQvC+KliJ0ynXQvLJ6GAOcfQdy
HYpFte2dDuNeVTTnbAyrX7r19D0+quIbkFv7UDarJ8gpeUUMcUsQ8PXkfoD0bA/wKaNHXBwhubZm
fgo92vUoybA62Eb9A10Oe2JedXIpMP+gCVUsE0LDl3FWqeBaFqP9Eoya/G47zfZa2GuGtZXtbXNM
7wkYUs8eNe7J7DFUmgURNyXEGDCs7LIxVFjmT8MYnEtvySbmDDe2gZURjtjpcd8YQt97Gub6xum4
vQG827usGzjP/eFX1CURKZphs58qkf7yooXg3XzOb9Pot88dTwK3bNvfnDzyHqo06NjYj6vQfoVH
Op2jYTVfwijHzwxW9pKI2js5zToOMaPpzR10e++5bX43SSd41kVDTzoR+UPQPBdGHjDrBq+6TVRG
dNziw2WdQafS0gIbp0vu466S/YtB+NPGTIf0oSRz6Grn/XjysX5cEYszzQjb/oWtEZlJxbr3aQfw
kwaX977Xxoejyuyryq1O7VMncBDQze0z0b7TR4Fh8EsEdtXtI0eIh7EqlxdC3eYjMPzl1i1j+k36
oriOZXFKrDb6gT1+xB4/JqfWTtujE6SCTMywte68dJxm8NEziUUYT9O7qKnlF8gZbiyf8d7RGZzu
vgMc84rG3dvUXdeeVgpFDIWt2OUZNvBK46iwnDaLjQUjyAZ9KC3tbOpnVqkObx2ynjUs3Z5I8+oc
OW34GviQw6wZ8C+QhnmXmHQeqnfmu2EwygOJu/LYVrqF5AFtu2hq8dwYjncJk8iPo8Txv2WFszz0
yA6RS+YgrSayK/CskTQKQL2mX9mXY5IRQAHo1r5bZsP8SYfe3RIHeGqZrh6aHLjDA+Vzemjox+1N
EwzoXDztDHsnbcGXTcwtSWMn5PrQoah+txgu3mtZ+/smKxVS2oks4TWJHKdTXmRxbwxyvNLdjekl
17J6r7peUJB3zIp6w7JeiDmzZqBvJYDbqiGKeerr9BwkrXVEZBWdp3ZBrjVawIc3qnS4MrKFwCih
bcNj7Ofg20TKbb4HpNdepWHqA3taY8f7sjBaGUptg/UR3sKMcdEbm0VzM4ccKUrmGFxn0rOflbBT
Mt9s+4VjoH4oJksCL8j1T1N23cEmlqqLG5M14abDdHzKjcB81gIlCvLs9UvTcB98WSEimSKReACd
wEOVVZoTJbQq1fC9LdO+PA5p7b8bmAy/tbYMT57rTK/JPOtnv3WrcGtabPfTpQ2PnIRMdXRprPo+
6b3PZeTek4NJ7tCSFPfci8O7WWYOQMaSegUlcP7UTR1Rv+YgvS+0tW2J5iTxSER1UsC8Ojo5xSQu
lgfrsRxylrb1xPBjVGH0YnFUICkaPf9bMxeAB62xamNVZMD7jYw07aQkHg5o3kuEd+gol8m9rxvf
JUQS9dlGJFUBB7pNNpDHNOQClSAatPoOn4+R3pVEvCDn1vZzX5jmAqXccsIDIoGm3HmWWJ7o09oP
AmGKu5wQXcb20ax/LkvbPkZLF25TqTAAZGb2QrBfTn0AJzbYYvUyj34th7jIAhPVmgzzlFTr0J22
fU3odtBGTInGtARl6QZoeAwGZgcrku2ragQ1Apvu2G8nvUtw8u9qJ5Qn5hnyqAXxabiBGzyiK8Ow
deriOmR9cpPLstzhIja/ESMAKbOeklOghHkeS42uzyGAt0fDdG77NuOZS8ojkTbyYQbJscU4Vt9x
bM9HT2MyWrIE2yBN3ptnFz4v1pp2lHDNbmgmGXdZ6+7nQPMMsHLxr3nkdD/rumh/cVsuT8R61hcX
5QSqS37lVAa6eyQ1IXlqemJKGjfV2WbsRsZzQ4qRmf67vGPkEQGdGQ0uyYGNCldeKnBtw/b0z3bv
lY8TspSnkR1Mup09cikLOp5uQwakxeHhAriyysb4yQWLK8wYehij4zjOcq+djALS7AuoFZkXdOQ2
qr797gqdfZGP01xAqpW3LBjGo7aV98MUPYFHiFeAnxWZm70vXLHvHvsSClDsTvf14LQnP0vkMxKa
ptx4cz29VbozsWv1AkntFA7mz8XXc3uXDlXv7PhUR2Mjyeh4UCYogW3UOgBvy8wzN8uUmGJrkwXA
rr4t+36rdDK8q8lesHDkOOJ2PFbOuUH+cG0NNySnyVm8h8BPbBKVezRskNf5uvbKDM8jgZqIklHX
yB1q+/YFOHX9iH7V+2CUOYAxay3CoWt3RL/VgVdBDt8uRtzgcHphmIbYUrp2zE5qpVYT0XhPIeU/
Ge2skF+Dpw74ZwTFekHq3eqiM4/KtGkwgyz3D0YxR2hKUj86KaZD264v6+9A/aZnHXRZTA3rM0xJ
uoQxymK0PyJzgjgX+FO200uEky1UzMkd9oh0BCAu80OtIQRg4jF+Qioi6sfvwv6c6Zlfsqck+5aO
nBLWIqYH4FF7xtRt8EojdSTQNj+5Jj9sg5ewu5O2jcGkACZd7zxRonZmNealJ6ddlsOszPpBqyB/
07XO41E53aPZtIjtBusTZ7BB9qsUb3UeugycQhPJbpTzRC/K3cmoQ1hMZ+yTQ8qI4iyo5l2CP8rs
ww6rqTmwZ08pem0zP3vRSjESLEDuhqaFws2SzH1VbUUyQeV6r+tnDPk265lZRwPOniIomOSgxK8+
e4xG6LSz4lIRaggIkMeBZE3/7LV8nUf+vTUle7yW0qq/5qbPvvphCI5l28ozN1TOzqY3nzjnxgMA
W7pY7M/zE2+Vr89Q6+SZMZ5/36Q2eik2QNaNd+ryCt25vQKh8LbMWA29X2TGLHCELvTbL0urOqSc
4Iyq6ny6S2BceBvDHsWrZzCGjBRdRDcN/on0ehDRxPM0ZzW6wznvW+PWmdjXd11aJ3d26udvfm0m
j9pncBo0jvpZCR81q1Elx4rmDtptB+4IXzEkHZQDowJSyCQbIUuaM0IqQ+d7sIzqvtRpV220lQGX
xIhkMYC1SaDbuS6FOdqifNob2sYGLK2RDAAmchug0cEH0aoFAzyvR7ljhhiwTO7yhclxlj8NXcix
QVjwjFWEhHj8nIbIX7zSAwK9KtWPi884c5slCMZgFGbFb7tJAdJabEeVWFe6HnfTo6i0thAvzzhq
0dSj9xgyB9cYsaTlsq0dZzo1WR3hIEXM/aVSUV1RlX92jKhfkVLhu+K/7qhl8p+tO/Z3ybSmgixe
vhwwcmSPbUuFU6Re/zy5msxzbRXHxlzc31NT2r8K5ctXzlrnIlI9fYSymvmoUzN6HjAsI6tnsbxC
10kTocpEhpmuBShqPf/3mM/jS7cY1ctCNsCyXZxwiK0+bdzYm+YHOnxqabe6Y8VefKcXyQARNoSu
FmnPF7ruy8cxnNcon3ScDx0C65faastrMA75lfOQCi+ICmi+mCIPo1MxjTTINTgwkgG4bPBI3xe2
pqUxpWBH4AHgTaraqBCcRAyGWL/6PMPZcs19ad1J37JfpCFwbw2RIOh9KBFzW/nA0KqeOYdTwZxU
JrLgjzpTufGZPyKtacWNKGjwb3Ouv3Vj6GzHyoGh3Ic6fLTNUnSkWqTTo5lb4slDmvhsG+50Q4zg
f1/0LD/HZqipmrL0mIN8+olkcNhHACI/5ZIxLiD8awQOI5erHANwvB4ZMkxPekbricuEhuP6rRdT
Ne26cCpeO1uQt8tsHUCMqsq3ym3EN6ZoqJVDTuxANivicFD70jYYTLeZ795oWdlmKkeEePJEi5VP
RopQdQe0YyGFv0mrvr/zEiO9T2rJchFrw3tN0PSxKYfqrl3c5gjDhXrD6ttrF6KvK9OkewEJH1yG
P5KiKtmZd3WQV1S/gJWVyvXMCeU711a0I9/BoT7XncAP72u/2oOGqr5lqJyYtorVbO2KVybvJexp
FihAS+s1OSifL7lldwxB/GgX1tFyDIy8ZkQYjfg5ZV2X+9pAn9D5uopT+LxH3nN9pxu17nsx2uty
qKlG1GybuP0d1rweGw3OF4jWY5suL2DbjadWWumB+a13xDILQtCFm8lQrvW27drGMNBBeTkO6XTP
qEcfIyDnT2hiqn0QJtYzrYZ+6OZSPlkwl6k5ZsSITZiEz3aVR+9ZZIW//QnWTrS+CmYpqgKyUJfv
XFiQfmXrDEfPdpPjlHvRO0IGOIP1os4NW7tdWdPqe7WXnQqNI5Rg+WbH2VMcOSX0BbS6OjXIRzF1
E65wGk1i2Yns9qk5cgqzOCRE4dGItHVRjDqYEczzMxNMVIGKVACkYtAJr7R4pUcpCm6+IkOUYZ1t
L99yhT1uI5cwuiPkeMJkMQOJXlX9xGEZTCm9djrlSGC8XWg3vOXB1TYRVV3FcUrkBToDT7CCNlBS
eCYz0Ux1rK+GUN2wIQY+ksPZPA8ZrNHGcsbnupbjabLn5KGLOg/bflsJElEIP7Y7YgAsxM5MDAhg
fLWnkJJSca64TEeQVVC4bXKLxnnDQMZ9Fio0jm6H4mGXOZ58SLvJIpNsdPZWyVMMKnUA4h/kxsUe
/GIbBDmMt0Hhz1IoG3LYw8TUe4guGT1WhYkGNkzObH7pilrILRTYTApuLonaJ9crjXs3s7+1gxgD
VtmMJXhjfvmURuDBEDnOT3WSP9tmYW9HLyX2jD3EyaZQ3Xs6K8/wXafXvMvMmAAuH/tOnm69QE/f
7aSSO3NR5XtUtKy6OiPJPkbcoPA1qkLHzED61S/PaMyAZxkHpuOeR6t2ce5a/bEhHvOMOR9Bb9Fx
MGdifu7rER0eiR27gnk2myZT9b/LssIP3qTe89JhORlx52xtt4v2LcS62Cxq8bAU9bztBAuJeewD
k6ZAIa9g/BHGlfSMOPSZwEm23qvX6H9zd2bbjRvpln6hhhtABKbLJsGZFCUxJaV0g5XKAYF5RgB4
+vPR5TrLrup16lRfdbcvZOdKZ0okAcQ/7P1tEi8Cn1DXODF2YFj1rRun+uj1S3dKlKCrZeAYQYQi
K/vXomR6LaoluE5YVNfccMluNAaXyy4d2qtZ1OJaBk3irRfXN17IlCBhQmHG+Ur0FIkbOdk/q//h
M2yEL5zPbBw1yvHmPs6egAW+ZwOKT+bClNBlig0riDgC3Qb21hr6Xfpq2XPzJB1ln11jpF7+9zWH
/w014e5ndZfidf8oOfy/MG3Z4jb1GE/9V4LC8NsP9IS/hy1/i4la3n8biZv4i7DwP/+Wv4kLPfEb
8A0f1AfW+TvtE7+D/tn15BzbvwWWRAouPAd1uu3jKv5DXGibv2G2ZGfuCAeloo3m7w9tIb9jCmzG
JmW8L2xT/FtJy3eywp8U6SwGzd/xRQQVQ3Cg3f2rji9FBsSjGw2dJjbAUfewQwgVkq6lI0p+kv+C
3yn+wW3G60ewaVk+3xSMKL/86/djE1JXQAsinj/VNmDCO6Euyae3zn9Q4llRlONlud+5PMUc7jwH
6TLL5XNSRQhxnHWv3xDh3ZNUiWxeI1Pj5rh43vypxNc8Jgc9KVBkM8TvGGfHyNvt/Z8+7T+Etn/O
db6/8395x35/BXhTfOHwUtBm/vUVRHVSBdjXIyTF86bPmoMz0sFmcmuk18lgjHjTtre1EBIvLugy
/EBui5UFHBOU39Dk9HHYkrn8iDQX2fAWxfXOQVucMXRnMsQQ+l/YDjBl/vOP7NuINO8yVhk4/+hr
LpRXg7+No02HNJ65mTyMcRKfcU99GN4+GLv6OilF0qwBo68NCDTOLQY+sNHbvszeEdVRmrvLMWG2
ue4XIj7SbJRoWMoPrHv3rXN7FPUu6q38RA3XbCxDayJPQZN7QBYYz0DEMVei1B92hLY6YxGhNiP6
JT3pVYLRwu12MWYRpiUA4djK9h/IYFG45RicNJUognzKPver5fHXzKvSdi70p2CD0y0j6TAKxq3x
SbuEIFKuZqwx3xw3h0UxrlyC6Cqki9XPuCOS7p7oYMjwHjtRjOP62KMdM4dQD+Cs2rXKOMCmz6bR
oSb2Ah/6JRmnHXAjtgrOOkAWWGEmIKGBRXMML5+K6CGDbyG1ONYzpHK5F9CYzLg7Go53jpV7YMlw
s7rxipzucF8+147c+WQK5WMFOjykqd0sy4cpxMls/MP9h2LhvTOVQyQSNCpn3hQeZ4Fiq8yiNYjy
8xxlG1tHKyOHKyKYTNwh3F0R5qjsaLv6bc68bHIuktiq4u5DFQzN7j9t5UWbiG89mvGp6vh3+Xa/
V3Jcsb6EYMbLw1cJbvjB9wv2DhV+BOoiJo+TDFPEOV1A0lL/EDjLZqAM8rvPwUCJSuvsKRLs0Iyk
86deeD9rgiSXlcvVPwTkiESfcYOqrmAGncybdPHC4N4mGYwtWWKVDCkr0tAgMeN/IiqMtB3c5YrP
eYUiKXAQ0Y1Xq/mc/KMfXxsvPpTE0iSsmDQvzyHiCn/FppY2h/OToQnVgfNqJDdgyXujfZhrbsi0
PnA6MyQNR3DAUn4GpEoqOV582pMy/t64XBK1Xks5hH4BWchWK5+xxP1VgV9YF763BbG+buvio1tK
8tG1/C5L49U3PP+c9NFHUbPRnmaD5HAMoR4wj2Iu1cWxmicdWOXOQpAM05/bB9RUtDaGKt9KQVIS
ZVjHRrlq19MwOgdHRVDSRk51Y/xVjDXKGgrBnaPosiifDyVrQt5aXpQ/Reya61KvU4u0PkNazgus
C2BWakPAKPtle9kCFNp7Wt5Qk6mXutu6mc1ixzBJRKkNOPAOiaV65O5LAnhgnYo+ppmW242MS9ah
sVIjHtCoaHeo8+Cw1IxNA9WzXXFCtiO4lezIfwhyB9ObqLsDlPX4OBruFzvl0exnM4kxbueFKV4z
4E9+epwd0zliX8WSGBnvEyvRJ8/JzoMe3BdZdhdHICxrFLdqoEnYqZz+fQz8Q2R28Xmo3xQJR2cx
iOuoM7a6ghg1CG4goK3xYsgyXvd+/fHvlzr/PXvF/1vVDoZSgaHhf/5uLIl/Vv9kn3igxskpdv6h
vvnjz/2tvgmc31CEIYjHP3knRAR4Bf5W3wSCIsbGvwAK+x/rG/c3SL1ENwd3cB3ISv7Q3wsc5zeL
qgSzA2WT4/G9/h33xO8v6M8HNgZSHAq4pEl4BJoDFuSvBzYyceZq3RIfvLERF5Aw7owAP05y403U
LOddm2DLWovorZTNYWkca0e8KTjHmN5MpyLamMZ8glWJS0ETvZnfpXxlEtCyZfG6Mu3nzqQEyFP/
u0DoziCYrSv79JDWY1+JFDUA8G9wZeQ91VFxaArAwxXaoybSNsNLRCsBjmE6oNzbMNnsD44XvS86
C0Ctcwr6VfNtMVtr1wXkIvF00qogUqHluZlW+aG58+sFQh+mrCeqzZXDrDjPDQQU6oU56sW22oNa
bqbOMWmm3h5kJeYlCwsyU7k9NcO6bfGcxm159De+kKSaLF2xMZKBfOoFT1VtwpXLY3JmRMSqn718
srErUkiZlymOGazvG5lD3Ym8xNvSiXyLlyw5ZyUWcc9iHtix6QSH0xfwHHx3LwYQoZbSxonYWOvk
zmGfiBaJDOqV3MFGGpjeePQBgh1tD81GPcKab7LF5AllZA8FK+VT5yABaaAPZZP3Oll9fS5rgkiQ
9ybXwqKMnMb4h7IYiAy9vllog0MznqJTCj2uGFkBJ1Y3H73omhV8rqjO3eepZNLFubEkeXCQur6X
I262moUbdgSMt8nW6Cqy+pJYhVnbfKEqOCdeIQ5Z2a/Lun9zGCTXU3+O+DAzc3wNGrhOdWWyqCBb
EjqQy+SByU3LXJBoYThbp5jYuIgtD17Z4Ugh/kUCbM2GMZyT4RRn57Ky6aFZD6z6hrw5+I17Js6r
XjHPkzkxtHUz/GBmw0MviVC9RqOFl3EY7qRAIh/RSKOH5EhnUZmtybt0qQ9guIhXNooZgIK7xpRz
AYXDtZwji2PByzeyke+BWw9bkhyyN0zK5D4OZcGIn1/KjJSRPjsGmbF3e9M4ZhTnfiOOvmhRhJRk
DjkwTRzv2almqL3+CzNpfZL9eHJNTeXUGmaYkbOzrfzkx0zZuhVj3K4IaXx2p+RUsXJdkahxDJLk
2s+t3nTdqfddAk9UhLytSH6lbp3dHHAR0E1+GZ417D1oBbuUNS6lRW6FnZl9K1t3wOuS3VOZ3zPt
ubT+5cXwxz6UQxmDsuivVffBrBks6j3xZXCV3FSOe1bO61yPxrMuSMcj9bDZL9Vw8cz4Hr5eWi9N
PGzTubZgVrbdqVaaK+vJzeP461IWFkt8hVRuhm6rkvEIjIafh3kbihDynZnlEi2K2gdXL3/JcOlb
wv3y1v1MCYVE048FmPFismVXQ7q0P+yClqUHAiiiMtk35dhQkWYZNfkPeoetsLw0gTIOc83g0dLq
3EDlqDKsQ0J+MCq+TtYvGzCa9lPk6k4E0ajceUXX4wMdXR6Cfb8jwCDe6nhwEROZ4y4trfJM0dYd
xgpjOGGFJ0XuTD1U0RanTbxfIjNZLbEqsBobn8UMVifTKSrv8lwEg7GnSCIbMxija1oOj6mbvRNJ
N1P9z87KEt7TaFfJpcD4DbhhFbUEMd6HTgjW1XGaZn/dsaVfTcn8VWbLJloo9LL5YrXN99xZWAqJ
LpQdNoo5NtLdfQeBWmM/FdktxzuHLBjbKGrQa5QjISoq9KGujR9kOaV5TFazXQKrs9PXxc7hC2Zz
sPHIodqIdMb3mn5LpvhN50N27rq+3hHY7OMXZZk1mMlG+/Fza+q12SJJcig8d8nseiwh/Y73y97W
rXGWY/m9q0wcvk7zq4uLsO0R4FuOnp4STil4a58ZCO91Xjge2nbYdSayLMlADler2sKIfzeW4ifm
OkrUipajuVtxhmXTDnxcnUVDw+zRAthaeAerUCymUQoP4sv9337GQSYMZwjrlIDRONX7fLY+fWk+
Bs5Ajm8Cqr0pp6dsMn9WuQccAisLIvN7mijW70NAbMQhnyeYG0XW8vkfAnvQ73P2OE9+9oIC4APB
nXWl0fzplIqVNZDb76puXC5hYZ5NNUEZIaV27w49Eg7fvs2ua14qfLquMOD6ydT8lvSsWxIWwk8I
OJiYZkgw4uCaI866wjC/kjOHnwI52PH3L4uTxTy2cRSwgXG2jZU318CbsOXi/w29VvPL+5ch996y
NJuvnWjsFVRb80ZcY7FFe5ThVW8OXIDWYcTWFPpqMb4t0QOO5PK7C3Z/jaaZoD4v9VlmLrfJdnz8
/wCTWXnEoWha4+5+Vk9J7kybym/el0XggphmXGWU+NNFVS3gB+JRyDYDpDw5s7/q06JcOPYK54IV
WbJqGIxVj4OC2JQfRk58CeJKeTNwSGxRFGcnKuHmIjQDcbux5iPUl7bgOcUHr6MFrIcYPx28xSjm
d0ET97dyZklug6147kZyM+UYWceoHtNTR1Fx1RwTbk3fCZGbyS1HbtGS52PR7TjN0D+oXrThLDRt
YIKunIVuHzpoLD8KCK6i0sMtQz8XFjkyi/vZEqkyPcUJX2wMZUcwiszup2e2My5WBCglMbI4nkEi
PTpTskFJPlfym1FWUJFmvGcAws7StUEPI2FkKkpma+P0ci1ceJ6BzVbGkXBVOCrLpxg/hGk6069g
J4sWo0sESzYaADFFYCSDbNplrK1XGbuRXdcU725nbriM0wNr/8NUV9hfAgEwJJXWs5ePYUKhhdJb
fqnMzj0qn02mYZV0WUMzcHsGRbHvIpxwhSuRGffl/FRX3aXTjXrjIr4gtoDNpBJxyZHnbxeDjz1i
B7ca8t47NQmIhaKsDU4qEMIFqr814ycOdjbnp2RpaYJaf+cu3C8ZoPhTm7nZjlSPp5my+BR7tPa1
BxSNZL/lqcNxyIkoWM/CUdw6LUmZS4EupGyFg9I/7ejpideZWwX3kIa9MKZHiFzJqrC9ZidA3yay
Ew9BhLgRcQeIi6bViG0i81Z1Lk//hUnf7JKqyjpq+TJhX8S8EQXPdYRpceHueeooXpmdIyIsq/js
2hgp+2aHpLJZ22qZ17qJTqbP34BQkpy2wN3jhNXrUo3Nuizf3EU0myiS5+QRD3F9yZV+KJfxYkPi
QXFLGITZIGbp28/cxeqJVod1kgW9KdLLGqIxXr+avDSWROsR6imAh2rA5Nqc3GG6BEmwrFN23+uo
K9kJ9t5LZDYaHed5Gc0J5E61ExPkRSTA/j7WzSox48/ZGSnV2/yQjb4RCv3Nb9GHqZ7aDwXYzTSs
XWFVD0WPmjB7Hx2stXw+QyFcGNUxZazyHwnVuZljshx73FHUhh6pyood2VT+SBtGT0sR9aGYMO/O
VrGSmYEBVVtbswWaM3j3bXP7ViXiS4PQCCfScXFwKPUpQsgY00s8MwyF4uILgHpYkJkzlMXDwpzA
kWCyahN2M+v/lbIlqZHmoJhfZafcRXWN8VmHlo80sekn6GhQ0PfwKL9ncZoz7TPyXdJq5zxMHJ8z
YukN4iWco/boPet2/OGlu0SZFctuuDJs4NfNDM3TLLLo4vyfNNL/jZ3B/3e9ts3s/7/qs/9X130r
/txk/+0P/NFgu7+ZiOeYC99d9+Bj/nOB4Ae/3ftkpMceIGCMhPzO3xcI3m/870jomPmA6HOcP20Q
5G8Wk2DIfRYA8t+XC38fAPwxAP8baYKBwP9mIG6Zv6c8/GmJ4LNmY5TPd6P7F5a07nDUP1EXu14R
fuzUYm/mudwz0bcvsDiCfRSpZcX+HuSiTgEVuuhIEEEQJbzEBK/hJgfygjlO0c+D/3VxvaPZ9aFd
Fa5lYWT3WlzfUb5vJ0+925BkL3mQm06IEGkInq3Sm6Nj7klj7dhecrpjhh4S248I0KRgzohtJgw2
YsjdgEWbosVazUiDRqqdJfK8XT8swXMSpO65xfG0n6pBhTbxyhspsFBUtZI0NHZEBGwlT/1oE+zr
mGjxlsQ5uI49PknbmY/KM5zXILabjQyyZp3j63jNLKPbl7Z2mAPQcAVT7jNtN/vd3Mw9pCjZ7Qbw
ldcktuS1I2Ji3whFJCp4A9rTPEmvYG3pr2Sawg1sFeNFP9gQVFQ/23QVq4A81I3Z8LjF6x/9xCLA
TrrLCFiXtCs97+mrl7WSEOqRtLsuBtJJpIEOfWb9e4waPkKHBd2DA0EstUcYxd5CKAJwl8fJ4JSl
YKPyIGKTkZ6jn2p7csNcKbE1S5boeN+rEEQRJU7NUcy6VOK3UuhnooYyNKrQh89JI8NADSkaMkHF
RWGGulLj9m9zjJbj7w40EVAHQv1G5eluIlE4V+BtOEkXswg7jp6bzdGoHPtAy/HZOcRolFnKELhp
dwYVe8i8pv0escHaCmDR1B4tYwN4i2ilsQdNdVA+TM2dXhXV/LOKjLHXK16CSNDhy/pLEDXZzUOC
hwuvI8DVnbzlAD1Xbwf2uTBtxnzL6pVg8LghbL4eI+9M3ZHGmBej+Uugxha6tQx++pNtvVXZlF4j
XYE/Tdux3zXNqPa1dIxn4v6qw9Q73sTlYRdHziAPUCL6vHiMWDNQ4R4g8PKzzdo8FPXssgsAYk1f
ODyquyWyzACPuUG31Kt5wDBnkyV9RAg4rFM9FYyAdb5C/E7YSzSne5acPUL30rk4EzS5yJ+Tlcoz
CVcJMnUwZBqNB6A7gHjsTorOpwgfhtfMGPlWIhtcfi4XboVp53BdFSvvQUG8qxNazir/hiQx3TiJ
mezjri9yZu4FKgKuQRckj98wxC6ycKDv2hiKq1+Tl0FAjqzWdc4GfobqQVUZNw4fLVGj+OoSYgXS
/mgnhX5mOYjsfCKfA4NjJk/5qJuDXDiJbF+6YU93RaqfMuMmhBUMfkLDKuZqM66jnUYvA2MB3BJy
Gh5snS834Y66YF1TBphnO8fb35muNPJLL9Y8z4orILc8TMjo2AVZch9/23WIVq89FINJnrbABM1V
1zJir6cKn5oUNfAAewFk6Mz4utI+k7tGONF2sZvxqXRzSlptGnSYfRCiBxq2wwT5zMfz89wzR7m2
k2F8JYDkPvIzCfjNxjzYM2A1jmQGiCt3dO2g74czgs2mNZ4EcjRMXA0Kc6p1wUJp1K+JkyFK5FFx
GpM7fdEzx3ApO4WCH/snl196SHlefo5mjQdqgDlVSTvfjG4/vMaVZ78SLE8hBP7hVsL4+EkT7Wxn
PsIvVbVMm6CrNZL4unsX7AHWOrHFIReeapGvQ1ooXIOgFXyMV/DoA3OgodolY5KHc+4TNx7/pCxb
9+QyZza+Vm1T4WuR16TFyOTZyuJf8TKXD5lfEQ+FeRG7YizQaxjgYkJnsZdNXy7JI8+G6iuxNlw+
o6n1nka7PiOZbCileqAsdZ3QDyd4mvAykl9DQYcY+9CUNpHkntth9TW9nEVSpR+GeWxvvP1obp3G
nJ4da2mPFR4jpNZQya0w6cWvdJRBqFODsUOUpA+DintOCnt+nWVAspdE+RdKz6own3lJvAPlPm1V
xK7IMKfyUC9VdGynsfVXbiKiXWVOdB3ZnIee32fPY9eO+BC85FAO+fzVZnC0obLTp7lvvBcYAvND
UNHPlHjPP/NWFQemyZK5C1vtviWGoyjuntk5H/qVrUXFyYDU8Kfnz/nPxC67Xzqa/I9+MY2wUhPa
Lp0gPKsTIzqhgxZXQuEYHTvdsrXTTm905ackwEfod8vJd6+aoOdQIIL8bnTgriysGB9RQ+pyOJZO
xBRUDIccNiVIwgzoONutLcuf4AxjQ+yd1ibgtw86lHaL/UiP7X9t8o6pFndG2Euz/IbySn2p/Uhv
rETE15KB6XNnuekWkEf5gB21eHPEMpIAEWTf78LuVTUWzZkZukUcgAwug144y4zoA2UvdLSc8GKT
oBqH3upECAKRNeA7DrZl4HY02vjY1fVAub9kCAXbAahv3D2jhl54+uryQ7hpe4rtQZABCXnkZ407
9a0QBikpY0IzlbgWYbQz2WJbZhJyZVZDsW6zeNwFGJ4JL7dAwtQRBBCD4I6hw31saVoXOwBMa9Fx
//SrrAkXS4g1wlB7WMkyn8WVzfjQffYI4w9BDs12rskYF2Kcr17fFlfQD/fZHeW/1xfpbXQXw/vS
LoJO0G+s35Ob4zZTPMljmX1PjEQ9mV6yPPVNMnfQjwtiyIRaHmswJo9kkPZnFGLZMYXiPa5QsMMZ
jjgWDFvMe51FxlE4RfUwK/O1W8TjwCSpDnn56gLSoPvGQwoJQxczbUAsKvjqQ3xjUF9m3kfexfKu
QmTzsspKN7LWMU7PA0ruGIusAoUXoU4+EH6ctsehisW09mZQjDu7zRYMWym+cLDhczzcoxlMls3D
lC+kSGjiD9mSq2beVGOr2mPN7cVIc4wnlT74Q8AGW4Kr4SZGf7jsZ6WqauWjHrevddS1xpYzcUov
iZh18rVJTDv7ZCbQvw+UAVShRgPCpndn8shjc05LUBJeUG/M1vVYiXYEv7DdcAHUmGxjCdVZ5igJ
YRzShI7YsOTWhS396lW2T4RPGnX4trre0VSxHlYLOu74WQjSVhk8Z6W/I3ntPrYs5PIYMcFmP0Ow
BsUEy/h4L7PKSx/beLJ2cdtnTJ5a99nSXvyREOD4zjCJ48gpStwMK2UNaNfSSTmfZR/19L4zU+K1
w2j31R6k/JWLmtJE8mn+GAZ7KW6RYdzXDSpiVmMW4BW8ocXkpYuJ0M6+dJsjCmZElIzPtgx79GOf
Buq5QwWyrbHW/RinrmbVYeAI0JFEH8BMFctvtW2xhp9zRDA0qINH7Pvd5bQayzjfCunQvFdDP5DB
5jvHEfnrVo7IC0BamxuzHxni16h5/BQfgl1XxdvcJtMDC7p+XTMvWCFVdw96imumxRaXkecaxsF3
zfrJT5dhVzd++8OMxvSgjbrZI3AwIBZ6EI+i5SccEchEY5JQ7eVgWSYf36ymdGRBXhd7V1MMCoi9
YWUQtNC4jYU+WUR4W3prY/Q1wMnJwbhSBf7VAhe4RqlxB4O6/H2q6XZSVfWO6Wy7Y/UBx8Gzums3
Z9/LajH2c5pgzKvV8iozUXxCDazOiTkajyjO+wukmSbMLa9/jVtv3GUEWKzrNirP0ADHfTJbfdjZ
S/8KWhr/rZEP5ZtfLO7FrRMquqBSOLCAc8xGIHYKABZHU4dVppyC4sIwvtt7+E4eWIHO+9qylu9B
FBkh7yA2hG7uyxsPr+TbkuUaqSxaBtTSTsHqaEifbGTvp9kc9YvuCqrzoPT7eT24vfoIhtS59Tpy
Pn2T6brbM4dGqtGMO7dkb+lVngWJvWzCOYZhDuXYXydJGYV48uCGRMATg9y1n70hTrpNng7OlxLk
2aEU5U5ggjwoK5n3iODj516yI2W1qA7IOaIN+EugoBWBL7dqVNG7HQWMK6XR8QTLZfmWTl6wZ3wz
kNO9FK9Jr9SrJ4ry5g5ipErFWVkF+MtXLA+ZNjvcfMkS3jGpn6o3FC75trm4HODEbdX5pTAa3sVa
kLggnLx/sUzjM07RzXZaeusZqRK7WGmcoQHKUzXy0lGQD9uoXFzGN1l1jmJfvkQWd45C1VmfA2lL
5CItsWp5A/gOd85HBkLrcSQAlKzSifNcdsHdSV3PN+yV9m4aTTBGcYPFMnTh8SDTqSdST2o4SC1R
OXArgK68gLoCtl+OQ/araOv57MaxS0Hgl1/uVCdv1dZW+qxMUmoHB+1yLOfxVXRVdHZKHWyN2vLu
cPevDQykxziDqYM8sbwo8pc2kAjArHX5uJsTgBhtfg8xMKAbH7Nc5huSqg0sEF1LLnHgv9YCl7SK
YcSmgUescm13WxufJhsA/IA2nsMQKWr9YFV5fvPwcB+Mec6OJFrBFYtV1z07Jq91nUp0qxs/z6wV
+npakypgNp7XafImKLOOeu7G59xP3UPLLPeUsuzH/LFQsKzKyKl/NBGql6pYuksSmZBc/NLH46is
9GnqXOd83zETZ9NxnBMeMGyw2MZuuMyNCXzXLnF1ZKQP0S5FbktvFHuHwunr99a2k/c+QsYXRb4K
U1Bgz4ar/S0LRwvnFR/vMCJgV57dKKR9tsviQsrtAv/40RaFOhYYNlamyrKdcmHwrazUu5b13NM2
l4hictsGxWJXkMDH9M1CBXMYs8DeqxmNb1TdHeLl0GbrOYKkg3+RJVcy5i910Ktnl0tzQ5sIAThO
zZdmHkXI4YkSciRxVMeGOmq77vcp2mPa3pRFlI7L7MC5myIMSBLs9y6pkSGFLNSBscZskGes+nuI
FjdvyppdxMP7VHZJupINILl6KvRnLkCAhHI26HFqMfY0A0F6ceKem8oYy2061AFljVlfMLxHMwoK
2RC7hVOfrrWCj8GBzA/KEuApmxHqdVLjAmKBC/y4paDPe91ueKZW34xuEE+s75ZXU+JMSvWsEPkk
/iZyCYVy3AkCIWAYMjt40ODeMgiwND3myK0Z7HjSW3sav3I7lK4VWrKJwopy5ZKBRjxDOJtO9mIx
9WlV9QyoC8TSguG063T8oDrRcfAnUbmWzLEOlE8jn3udbO9OtRCnmv2JSbZf96QQr8yhJu7AJgMV
YWClNToLNi/mxITXHKt4bwOjILSFHK1v1lh81zHcdeP+9DcL0zi01mR/XYC0PyFrdNaDUTVbLL/e
14TBScj0CO1/KhkSZMAfzaFprojKOaEwHoTaLNKjmvvscyGbmcJ9GbeFBKBMKmeh6q1T50jaCjSG
2cjHco994mSf8dYBALBA0VOOwQlod7YysS+bHkuBEl8XekT6zLiq6k0jp26rR9M5jdB4xd3IE7+N
AACPc+WTBUExteV9QkvDpjs+Rne8jtbEOxjxYN4m38ufOafgFLHmuGba9QBKg9PLhZGiDwh65F0Z
BrURGeoGUs18Bss/b7vYyE9yhJAzeYDNSnzX59GqWXkusfeOGIMYyryX57JpUyZdY/IAoCa5zrEF
esHiE8bSH4g915j8ZIRkh+WYsJ+do/mzMlIMNnR1x65Iq2tV6J4jpxyDWw52gmeKqOTbjE+kYoFH
6bGqqAjuQBUjps3sLDxPwg1OLhfeSxCxOpAo9HdkBMhHozcbQFpj67BOnZFoZv0cZmyFXy2IZZu5
qJz3qavKX2UjmV9or3e+W02ub0QJlqd5JBcbUk837mt/Jkc1c/0EklfR3UCzGm+u3yab1Mqnx4IT
8sMwOnG6ywJ3Fb7jxzHSYJBsxz3yX/qZ9EHjvSI1Hjdm0na7Iu6Kr35Zsq6qxR0zBXCFyxX+vsYj
RuN4SoQyHnGmSFCLki7AMcxTJp3+aYx59Bhm4u4bsxL1K4++ZvjMMJq6kGnGap1LsJfw0eyHeYFQ
9y+Ey9K3/ypc/qfB8v33/zRYdhvVNXE8qEPM3T199pJQlq9L7xGDUEmNkZxwC7JJpc+tetW+xycn
y3oAMDkvkAQa6aNmB75iT/uczU+66qXlnuSyMDgb7Iqna2MnxknEnQWYZ55KRJFAKjKCb7EMtSH1
xRxaQ63odpx+G8NKMWg7YwQ7drFwjLS9pjxEBXVm5Guf+wi61dpum+4CUQqRBVSShL7Gw8PlQetO
V3njVJ9VUTU9Dp3Y6NYFRJ7nuK8LnOrGo+IZoh25n3u573xspIVdt0dVCrXCcPzs1tSQmM70Bexs
dUv4bDkui+lWNhHDnY5gpsgvs20xpMumCgRDQdAdnut/DJKqjC+h7UIX9SjDgZMDoDSd0SONKf0x
l+m77OuLaq03GLOsDadyP83MEawhRomL2vUdPUR5a9pYnmsNSMLK5YfIy5+aLaZMrWWlh0JcQcfT
49VkhjTL7H1AgfwAAIwOqYmAaOD8zuPo6AXj9yBvMip35LClaPCuB82LMWVz6Al1daxUhUuRfANw
xG5L6x9pHHzURGWemWm7W0ib06m0Vbq273JfnRLvIfyxOAfYXxCNeAgOhvwLUW1Yc2YnXGyQdcoo
n0dP701cttJsb1bt7qE/rTHYakq5gJRUyYx5aOthhV8QzzOP+BG+K5PlDJUP8vxVj8yHm/2ldoEj
ADIkAUvsM11ctXIem5wcBmsZLq4di1C7AW4/t/+K4QGZrZKILMp76+HzFGS++mgWUbuSTGLh4qEZ
GgL/i5cof6WFPYVGD/XEhlWH2iX95JTjMBl/IEC4IUoJ0CVZHeTY5QfjOlACabd3/P7WOdUFvuoD
2EeIDGJy7/5/tFWxd9Lz8KPSxWaaEPniKf7SxNX7wtvF/7fcD85537qmRyRi9UG38SLjpiBA0Kfe
Tr2oP8rWb/ojdFs7JHUmDjkhbnD037uZMoZtD45IVPKm7pHNjc273zrPaQZ3SIHiaxr7+4QLyq69
Hy1WyFXXpM6qAZEejdXVddsB4zoDtjS3PsjfKsOOoTqTFZuBaf05/Ad157FkuZJl11/hD+AZtJhe
rUPLCSwjIhNwAA44HBpf3wuvyC52G9nGGtCMnIRVVVaKiAu4H7H32nFwnot0L2b7MI0DF3pJe2c6
EaHE84hZ3OnfCI8nK74hhakVhEQrW12KSbNDDyq1oV/5QPBPdAUO6I3ALb3pp+g+bEy6Olk8zb59
lZZxGDqlNtaoPmyjf21U9ifqwDQ0HB/AAhTHvYJlHKbhl9emp7ZBcK2VjeSd6mHR478Qz/cCqDhb
JZm+mAiR2TLtprBCP96ELt9UeWVSfimMZaInSOBOJ4oNC071uq1tbmafF2LuIM54PlVi5k4TuxBo
Bw0crbM/9x9EG+qNA2cCm84QsMzN33PfCjZBox5Np7gEauT7RnCoWsTtHS0n4dbm3q1aALqB01CR
hU+1mba06eW7nYP+x5ngGcVV9dzbgE/XOW8GTyBjfOJ5cTQE3vOgcx7dRN4YDwBaVt6TDuxPoNM0
8aI/M+K7Y7exaZT/W8zxC23ze9pirAapckc6zC9Pcl6mkf3ogNA7MSXsD4gxPLqyCOy+M/1GGExM
LqpPlKcZDb9AlSSqNNzKdLE8Y008h2HwO5KAHKKkeGyd5aAPam8/xfX0aFgRD1xM3BNTkd8izt6F
DVuCmcN7psUNNcOvWunvDiXQxl+8HEITyOh15Ij6LjUlxeB3NbAYSSPoLlU674epwG5hyZgeu6b2
yrPqyQRIcuzq1H3Ayxee8rRntVGnd/ivf4xEDidCp8QmMIx9nkQHk/0M+577vIjrfVB19uOs2jrZ
wMxoQfB4UWatYXzD7hN4F8lLiRtWeFVg7gqzLf6U7kyAc8iKjTHxKYJkApkJEYhUMzbb+AmFxDY1
0EYYVfklExwCRlEMJEcM3VGmAnBmEJ3RqPH5zwlfJjaAEqU2Y5B5bYGE8GzkMZgxV6XfnwcLLa9b
VMk6ssC9MOFfMdEiKb57c1jhbgzd8R4k1kerEO1Xrfs6TO6L3xrPdoCZsZ8UDYIyfmpQX5tcTOSk
uuUBk1YCUNgb+MyybxjTjAWR6ejW39SIKT9YyoRrTLN4nC1Uu0LY46sAYPaSBaHauXauU4ZbMSoR
L6O4ipuafYXxaBn1+wTh9igGJ2efXPMXOFmaQKIvvgcftVAt5vDa+LOA1dSG7ESm0jQY5dgRWUkg
tXvcPMJDXWJmTf6o8nl4DeqBEW3qDGR1kLssQCySrL5BW82YrSytBckp5ycXjza6tmr8GM2BUGd3
EtBRGmsgItWIWoS0rKyna221prWNTTPILj1uwZ+qNqYtYI/yOQ8S670YKrikAvAjQcatu22AHb10
opruunYEZitLhzVxPHn597/uY/g/kF/8f2RiwP/4X+c/6K789Q177L/9LyIg/vGb/7vIIvgLpYQN
Ft6xPSuivv93F4P116JviCLPsgLqbYQU/0NjEf21BEWFESNbLJpE+vzTxOD/FYZhxLySpHA66dD5
V0wMyBX+QyVsLHIQFB78Xf+xAgYkX6es1kHm2g3S5dgacFG3y6MCTsl5GZbHRzWVWCx1PFTZ8nhh
NC+fy78fubSwfnCWRxl1ZtFHG+hdfrHLW2+Gf4jyERrI8uwiv+I5Hv5+psG8wzCxuTzMVRlazOM6
GQ53o1ss9+nyshDQkj9GmYmDHahihkRMLW8cUMn8vl1ex4EllAag57CGtiCNjDtacii3EFGZzwSq
J5qmjJr4ynEFsbNoMQouR0fFGeK1NM+jZp1PmzEePOZ8Jyb+wyok24HZLYdUEsXt60CytrVyzdk+
dRZZhNMMFge5w7AqLcTi1XKA+kM0TwfciUbFKWUNfbE3o1IQjJfMTnBNGjs5WMmSV2WVoCWaxkb+
mlT4yY3CAIihZjCRy+0jp8a5z6ZGwK/hqqoHkmgcne+YMxMiF9SgtrsOaQXYFu/C1E/dh9ryX0pD
OZt+uUvrBBTlUFEUJyavtm360304KISndDMvbapIE7Ji/vZZqPWQh1GzRozRfzoJf6DuKkIKmEXZ
j0ABwmcpYVMZZszPz4XuMVkTZ5eAAX+qCf65NNnk37uy9e97pjm/Brv2X9OiKm/DYHRbUSfTQ5XW
+o8zdB2LtyIXcGia/IcwM5IdmCwmUflDIo56L1wfoCng+8jdR27v3dSsensTUHsqjKAxO42nYEpE
f5ukDXHKspfCzOzlp/I6yzqNXYSBzgxCHBOOUCO0WTgq4hQk+bw3xmT+VVeWCAAD1qSVeKM7kakw
iqTYN00d2ciTgSy7c8TyQ8mgPXkGISerpjDyx6Gsh2HNAxazB+xjknjyAsv7OkwdnPZ1NY0vg+wH
Z6cAROfrUc+Ua8QdJGj8kujkA5kBm+uG8UOp9PxO2iOM6MrvDmnWtMRtMwrArVNnpD/QgqwqaXv3
BK3G9XEMRThuh84qX8kkz69zkrtQj/3uMcki8sIbx3r2Wc+eus6dr2hF6fcdU5dP3gAmFUIILp15
NtZhLRByz7hnTn449OfenVq18vO6gxxLBjgyK3NPd8F0V01sv6GcV2dLoobwUhcNZO6qaJ109fjQ
u+BSe9WRmJR3jY2H0ss80JXT+KkddKJgrKlbVk0Zyl+G6rpzOUk/WhWpwtlnQ64m0WEShYn5JerI
O7AHa/HNiuxRWHH0SzX1+Gy5Y3lh9Mq+dCxtXAqkSnqHkWGn2GQp81PGGhgcPPpN8qm8Avuox8p9
o10fjaQP9tA9uGM7fZqhNm6DyQO/MhjfIoI2GWgiDK+vbhcMG8N3sp/MVvCHzbYJ3wi00qw6VAoR
j6Se9GJTYZOX6PAn0yLoBYHDNJaGQ8snNZr6xdQgD3bM/ZHHZ5UmlFzlfHOYF4s/lgjLD/DkY7Gp
YpAPNF0sntaN05mEIbKO/4K0x1qyaoPok1bI+y7yoJnPQ4tW6jzBHVI7owyQ6xNWH35QUhNKM0PJ
ZnKzDN+tFjaFl4zGS4lD6b71y/Crwp70FPZM5Ag+zRl4Olp6NgbHnB1lZPLu5lGaDGuZzPG062Rt
2sfRw40qmCyhYVByZhbWRB/oN40/LU08YwSBVYMDe2KK5hROf63nsvuYU8f5YqgAFN7N+B2nshnE
I+mBSbTLU1yzeROxgEwJV6y3NA6tv85V0h0RRuWwzKQIv70CeBIlz4gBDOfno6Wt9I41JMik1mhG
rpl0bs+NzqI7qCHRo07t8ubOGg/apMmAKfH0OVttxiTflqz+xFaGbUcmWxxlv7RrDHtHWtmwyTxa
fAJuuLU4sDOHGUQJv7I2HPap2unArRdM+0dKu7y1sRUDFWTZjIPXFZIhsjlLXYLPFXSTdTn5E7Yt
NR4IV5PMOPIufi7jtvzM66U1FWldzAuD2MAwPPK/rMTcTXJjG47zEfpq/mDR0rx3tdP8GRMzlHTf
QVGvZzdLXq3RXMJsipqUnrgzPOPSdJ0RUbcnNXemJsUaI7Uh4uvcxTa7ww5hF266ENFzlOq73Krx
Lgw9vC+YbAu1wGQO3DIlMp0bKi83QiToFEemOirazx2UAORdUxXcYXUgVomYOGbMgzOAP5lKTQti
VjfTwtg0RAEyPVe7Q7TSrqLETBsgRji6kIRLx0731igb1mJJ+8OSi1VqHo8gJfGT+eiveQl/AWLt
cVGVyHUYINZoPQwb9ZU30HIn2fSaECxvwRMzGGVEuO1p1GlIGnD3iMVWNW/QtE762dngga6PrGfb
Z4aiaLcQd1bNyiycMtk7qi3wJHQLFckd90WNEYa1kXDIDir4wzAGJ9u2nXi6Ir2cRkqYE1L02QD/
F2hAEULOA1HIwG36LeuvSuzH2p0OpRlUCEzxqm0nldrVlktmwFJTRPNKAVn8ZgjonJswzM1tWI9I
HKOSzdpaQp49xGPu5WuCLNkhsiMkaNYZUYGcrInUU9KOq+lTRRQRZpfJlxFmz28kV+GRxq5887w8
fWWvYP1y7KB4Qe5lHSvLbfeNP/lbt2sUJoGy+xNaCi87OpkCpEJM1NA67Ibgq+f5PiXspM4IYNDF
ySTwvhkH0gL6kfKeg17Ppxm2I6LBgaYC6q15KwZM5byt9V0ZkcyCPAayemf1+PiqWdH1BI5+DKKK
+1lR8qFqaLrdgqT/6flkv+YQo3numBAcUAKOzxJV2qPXp/pTFz4nPcdsztWKM5tJWP1m+0hhetr7
/eTVw4xAPyjvKlp0Ovk+w5Af9baLVa0oXozSiR69zA5uqh7UgX93jRmBuv0z7UhPwVIh8n0vXHJW
SKVBayur32kjZULYhMTnYADOv046tF9craNLUnriu86bYd+T/H1HpVJ9tSPgilUxzS2D1zQWBxeq
yqXzk+mUWGPxmTkDK8yy9/f0eMtINCw7lvhltP6/0j/9b+Xr/w8ybxxGdv+VMh1TwS/9PyvT//Eb
/tE0heFfSMdINCX+1Qtpp/69aQoX67cZ2D66IO9vhM0/u6bgL89GRE4cK+7vKFh6HSY8S6Se7f7F
7/DRq5vwxQLrXwvOs73gP8fU8feEjgV5B+4HcH/vPy0Q8E4VTYmqej82D+GMsDeUiJ+zhHDx2QT5
gV75UijjaBkQbmOfhT8n4LaaMIiWQ3APQTE/sf9gXDsZa04scpvKJS+CtBm8vEin/HwJxw4HC8sP
KLVK+/pYL4AU2GdnWStWjbLfpkViXYsXcegdBOiqTninVYo5HCOJbdkFfm34McoEdjZMd9Akhw37
mPk2tdaB9NLfuDC9FyXtH5v8kjZZ8Gz+/LsglvCshio4T4p71hTjseiiA7cOX8bpK/cScSBsbtUQ
NoFOkjy6ahw3jhXloKLUwWcf4be5eesMpJpilt69w6jfjes3fH8eYDuaMDPDqEtoUxTu+alMexou
vYUXVgJlO8jYlmusNJfOncq3Ok5YBt2stDPvYWhybOPu3CYMxzs3L3CsY3TL/bFYJZ0DqM/MruzK
xD5AXYqIAsAjgp3SbKzt3KBY6rBfnaOgQDhPBMEkelRGIN/9Dn9crJhUpmmb7WF3kUBK4BkT2NJj
njcnB/x1ZO1YYXIiPiHbjBPRIyhr04sKFM5N7laURV0CO9n8PbS+2ofh2GDYydlQl1DSnDDQ2z6A
wmIQnoXMNPH2+MprYiWye+rnHgFTaa0KzFQ5IMuLF0e7SsbmvTuZ1j0utm8pomDrs8OpZcFceZyt
fWVbuFWhd9bxRCST49QnZUq2MBArr61TT2tEAQLJ9zRtVa7ecyG6HfOup7HK6j2xeYSYFyBBpii3
kLu72WEkj3AVzKSbNRgRb0ZV/NhVPUFJn/niNX8mL5swBNPDxM0uVVZ98VhWrvqg6i+oxtdphnoO
edy0L2SMRRCkfzt18hCbRG6xCEelnedracwUO2WeHluyYVZYRL/8fOTfQBsOEK0aziPRdXllkn0S
dyMCf5dMjJlluc/k9hiFSbCyXWqqDvvKytfxnU/9u7ZCb8ldmcfLkFq4wuleYzOoiXml4CB8AXWW
E6F2T5zulNrmtLWD5ELOK8utgcjVxIY2zR1r4UKk4rM8FBW04aCDVIONfU6v2TzOtwJ16AFUGlnc
BQI6WuYycVzebQTrpSzmS1qGd3Xp+CeQd1xalXupTO8LM1az69Ng2Ck/k1ewRjJtmxWtAviDOB4P
pEcZl45AV+akEERLX/8se1vBc9SO6fRHdVCm56L55U5LQabN7gyvtb4hbfspszHZ4x+QjzQcbzQI
IiOp2PCjK7qs7BpbLJG9sGsPAnnjRroWKVEZtLl+8l9xtxs7ZtgKXpT8lTA4vDHbZ3c0ZOfQEddK
tGItyNU5Kqd69H0SAVwSLKqJ2AcVoLVvLmPi2RelRbCBYQddmuBkBkH3cHEiQJYH5EJI/ggi0iRt
sLccoF+wxunL5pJ54AQUSgxfnGpmFjtZaHxqLUEIrMb6XRPo6+jUNjV70NF7PCsivR9NkWB+V3m8
9ecEllGGbkuaajtPHJMeZeo+w7SuGin2XQPc0o7Il4bACJnXI2PdRY66LwsSKOs3VYzTpWiqZxPX
xb736oeyqGJkq+guOwqhoxPKq6gQNDAMGc59PN8xVMA3XRfeIa3GXxms1+ce+3UJtdeuuuNQqn4z
WO5zR2e47efZX6Weytms0Z8iROHUaqJvb/ImwjIK7ETIr4F9qf4sGeKH1YNtAOaJ5GtTeflz6/2U
0IU3YgwAYlHw7aI8es87L9lJWXz1+Ku3Hm7FTcrJz7y64bNkqnRISWpCKaTp89yM4PQkRIqdX5rI
7J8Nm2dHWeRfOmZVf86O+YoNAcyAE0FVMC25y7QVncvA+s4whvLQ1PIc9ugqFpQQnRE61C7+FSeJ
ukfHS8QJfs/ObHFK+IBHFrMFyiBvr2tyyAkAAvtVJhtt6e8plc8ZdMmZMYU71+HKjtp9EXkHRACf
Bp3bAZQ02rgyuAiNWH5KT8JA0QbhltvGV9VWLDAfaULYFxlU1VqxElbzoQnOwoBTEBL20/XmMhgg
C8yqBDP6DFkFwBjGHwOdSsBtvfVREK6T2o9uf3/pbOJn+pDoo8hswwOk/2LXYGZcE3bXEvUzUTAH
gwnfPYUDH+NysGgK8WtKrl/QC1xz5klXnt4re674rPqYNFZr2sxjq9dVV8DiSMwDUKO3unFyfM/5
h6x0vEXL60IF25P7JDEEVft5prBI3rB1+9coG0+pgYZpNBIqBeUT4912NEdY0klXy/Od9qa1purd
+l7zAbLbWHP8z1tYSP0m5ceyI1Lm1e5ILS97EtpUCPsoGPiRmvcTTLFD4NApDHqiYEYel5eGdVbE
wrCgBppWQgS1qlI8j/01FdvG8sp1N2GM44xjZzlm0S2ufqTbTscyWnaRRei8z37/GjO6TGQXnw0F
2ivLzassOvMaF/fMAfwj+SfJnejaB/R08/XvLwksA41mdpX1EBumZjpWI7rAIIcwIszogIYwvANI
BRHrkGkl4F6mSKxau8rXQd+re2cMO94AfcyN5gN+/EfZQKjmjRuuf3+RDmrdxhcHu0DflVk4wSFt
4w2AtCYDbi1xTkPz3ZYwp9kUPQ62fNRubq90Q5iZHc4grLH0EnE2GWezmFOm3v7ebW1/BzydBFjL
OSYKsouOqlNqTeNaeOJ9eouik7JegwCNVu4OT8qEUAwxkUS5qd2z6UEaKtVnGNtbmTzN3HSSlK9N
nCXpAZ1BxRnovI4sqLeCf+Fg6s8OCO/IbbBqqSxRYthLRPtwJA1hQ4u+ZVh8KNIRdSDZFUHsvDCr
e4kcBCOxy2qyz4OnPiWSXSXPjbLmDRr6t9rEuKv9Jf6EoJ3Se1Kd82KI3ZCDlLkGk/eG+ETcJuY7
o+WNX1zj/mpgjPTkGqCrk8zxzuiYiduc8KwPnXPvjWz7OAWbXc6MYWuYrnECUYpbitiTF90p1LT1
3K1bWezsyanPTCnEjT2AvwJVwHeU+18xi00tWmSqk/NYpupTjFJsDIdVfRzRKrIyXhdTvVFmeSPt
ZGe3SJxy9GuNFW4IYSEQKc6h/ZXFQ2BH5zq2L1OA0a8Uf9K5AmVWYTroE8ll09nHJT7LMIlqZSvL
GsEtrzAHfmXsIOcyOEN1e50D92o3PkhtcA2oTV0oIMgS/CZfNwAdDmVcYD+1knkHj7bnqZBAYfIe
IY8iSVJO3Zrj9EYMCUG+GR97Np4Nk+88o5YehULVQdTpyUTssEboPKGiT5Bpz93FXb44FRUZO6EX
W/9ORrs4cpScw6aYLqpftzxvD6mtpgfl+POmjLW9LVjbYgRP9GNv1muya73fWuuX5BEVv7pI5jT3
f3+po+ITSsa9AR38pv00p2jR0971euuBERf+ugGwS+Qb3nGyP3Q6299piL9BW3V8ZzNa5RSHb7HQ
Vxy7QkhLMrZtUxEmKswQMDm0+WOIW7xBoFvj/T845IY9aEeKs8r6F97V8c5Udrw3bEbtVuthBwuG
6TpYaPCh9lbrhjjp+2xwgkPh1zjBlv9aguK4L02yS2CLqxMHitTAPUxoAzX2o03C+QBKJnmxfFde
oFYT14wgtRHRJ8t6FFID53JO9Aa5S+66ZpS3czRMdGMu4Y/k11G2H2ZPGJ8wQeW02fNQkmpoafK8
aFg3WaaSHYLrbjfjX7vKOd0NYN7Xvj2rPbvARwxIn3pAouDgHSj74r2am4ST9lrX5Q0mAwv1AjgD
s/GDX4EXRYk2nnLtPlYyykgD4ob1B6vdmngaOdwBDjkGZsG+ohTm74+hOHZN85on4BubabJOk9Cb
1s9B2+WBfC4QB56tSV0Rk95lA6oHW2h28gQBJbzkmOzuPU6GdeTGVwq5eK3ZoWwcOdxRs3wRblyf
6bjQv6ZkPWUk4jQRmShDJTchgs1tkyMnjmrWYFn8MSRUJyguqLQkJVNKRTMt5pk4RRQWG1O+TSk5
wZiw7za8HydqumsBHXwTWP4+Sq17m1qagnD84zrlW9kU7yZCBNkMWOQYoGXecAFY8dkzgKTPgncx
CuhiCSiOcbobsb8NDXCLlImbWaBhDLkSfRBGvYiavZY/tnfkw75S7HloQ+e3Xsc/btHcFTTYu2Au
HqG0XVLKVtys08s4aGdbmi7npVXCIIrmu57WZzVr99tsap6XGpl7kKxrgx5gEuGe74tgVlTsG3cO
v4WXIjnqicqAAj0cpMn9mjv9hYfbWU3ilSR0kgadI+5cLLvJ+Eez7dvVmNfIsYtAoAK+WqTNnQ1/
kqvJ3hdBi8k5aB7wnnHsGe1XW+lsnQTzI97wO0u3/QH8FWH3bnOhv7I0tQroevQ/CHX7kiBWkWP4
SYzfnstIW8/M/0e3ilHsJ2JhReXsDxUrvzlCJwdJ/wB2AwwQG02D2FOu5ctgez2m4PidIQs3us8v
RcGbZwle0ACQjifAsaRfTpwcs8kqD8JLiIaFNlq23Dyezk+4PS51EFSvtJokw4KpQOeceofYRnjn
9vnVSNLi4Dvts+1k4Rk1PRkR/AT5c5uPMisZ7o44nfkkn/G3W4cgzrpLG81bpxpILfI71L+IhrUY
29NkB+Sd1ZdqMB4Gs4OAAR0WfbyBuTtiTCwD7g8zcc0jjsBNRDTfRZSXmvUtMsharif/APGWcyvv
q10Np3ufuM571O5SK9KnNgw/CLAdTo6b4IpEhMVdPrXrOHFH1JKApURKJgdGCBHmG9wpYlNj61iT
nwSOv69rfsZVuysRwWykb3qrlDzh1cQ2eJsmPXDALntOzJvoUnM75MawIteBVhY2phiskxLTspCz
0b+4zYdQrCAS1IrrgZwE/pk6ufV5DXg114+mV2e7uZzvaiwLZARh8ZxRgQZUeWcTOfcZF9UNxC/J
DPKWZoNAz0asUgiaIHHhCZTkjcCN2SYvQY9ID3wCl/aT8tgtcYhNp4ndznOOpj1EpopcG3KWYPYO
PYClAaubuINtZX1V3sYbXHXQGNz28OTzXZtwqPdy/FPU1m+H3JF1ykgDaXwWngYE5niAj1lo/kpN
89b4DCq8FqN8WVfmoSUg2J7pBguSkHfWiPS8aMCiCuHcl1Z4c+nIJYpp/t9twcyGQAqvtOtd3BXp
WpNrjlDACxFyWysdguCr+3LfduOfxvP6F/xmwc4R+dFDi7tZbH1hV2X3acfHVaXMURKXgzhtRHU2
MOCsQfolzKD9X62rnTUS9zU7DzBKpPZyHCQbSv5VP4wfmviubaK8WzeOCP78fmOYmLM8tnZ8yunK
6sSWwCrGMITEDyypoRiHbzqdHscA+ZpgXl4VF5BFDg0awwCaB2S3iaTg57Nww8HBnEstYvvm1qp6
bqJc74TXvpQaQ1eUJR8EwbEdc4+oLhfuMaxVTz41RbO0OxncJ3nGoUDA2MD4KO23bSgiglpTHpYZ
1jzA/JWqDOyjTUKXBBR+lyYBJUA23c88S+kSoeMvF/3kgq7yzf0wxp8DRwlWAwb8IgjPVouGikaD
oT1s4gZV8Y6y8RWLQrBPM/+pwmTHkgWhczDc971TH6qIcVjkBqsy8u5n1JHXtgu4V5P+uXhz01f4
4owI6YlzwLgr4sjNI2vXnZUvMLtEPycjbsmY+xjbcfpJuO0udEeMInGWLpToH7eJP9PKw/RljFC9
wYdFCiBsEW48C0OQw49Wm1mP/A1Fs5c9tTLPeCtZR87VK83cbyvhp5S71Bk67skn417M5fCja3pP
o775cQ8FqurGvbJkgS7R2CRdT4gQugfUIM0pMuBsylAwBOigLtEzOSWriCYy3HM5FuehYctuLbAh
u8y8ne/JcG/5ZEWPAWlaEp3AasDgRsnYXzhG5VGOxpZJJg7/oIhJOWMAVdoI0fM63Fp0N9xLxSES
Q/bYtmQq4hqUAExIDoQxxnSMl7zLjzVOPFCjjSSpw84dntuvwZ65UEKxa/E9VrQTXoUYQvjH0eia
E7Z5ipx++Xckas0fhVKCsKF4hDKaFu0lUg45943BeHSaVsb8YTn2RxzKZm13LPflmNyI/dhizXww
2JIfAq/7CbqW8irtj6mXEp1gfJr4Ww4GNel6apiymf3Vg/2wK9zrUOX5yfXZERMdIYfxZTTwzBXy
sZTc0kkwJixPWxxP9F0y2cP5DNYMOoGC9uGVRSULb22ba7AODirU8dYRz7ot9RlCTH12ouJ+7rM7
7SbJdnLKF9Fypg1ZSMfP4notnTbahkp2e6sZwOCNlJgtBA/k5svMtuPfHr0FsGq2OeT5TT/Li2MF
H0QublodffSoAd28qzZZS/goitGLpnH0miHY2y272JikJQSej3XNtrqpY8yQ0nmy7dh4FBy359EZ
3hNwAbRX07ZnfNp60QumSAptbN3rkMlBYg2fscPxhOdk1OE7G35i+Wz7ydP6ARPug+FVdyUxhZQE
IC+97qKlc2/UHguvGIsobwH2tXXgmy8jzfcKz8uFz5G8lKRB7bDwaAn/yP0nv2LkUeTDYx9xuwoo
VH7SYqZGC24uszgxBNwjkHGnQDHJROk/RcaWTlNvSy627azk8Dbxi2vyKMglS/r0CooiWrnVo2rI
QZV2aKLd7U8W+tCtG3Ce5K4wrvBULmUBgKofTJSbletdWiM3tiEanRWgiQ2zBfvgpd19TFYhWW3N
JmsaVEfX0FsnJb4Oo5higlrDa2Zm3Ym0GoYw5HuMAjVP4nwHTaAuzJX20q2zY+cUJ6vU9T6MkC8o
xYqAGLE0qg9uUxGJYlAjDuEruJ1io2O0yo3fXioietxEusyjuIXJIt+V5DruJKAzeGk2g2cmgJ2W
44qR97BNpXlLLPxYXXlvzRrwL4VIkxUvXZZXh9ZkNDvhoS8lM9MoqJ/ZC6GtycmLK3obZIdNyLwj
jkFaImxim74qWKRuRDG8S+ekh/zYlhFTwQkHHbE3x4ZJNkB2XkjGSSeT1bxvRdhmW1g/dgvMJJmZ
dNU4L8MiWUOkD5lBmkEHRgJUBpBSY823S60ZNO2eqQVuV+vATvqjQil3HqilI1OVD2HL6wckoq4F
gYoj3m3PVTthlFTXMcB3w30woDF0LQuJsYkhh04dbD7BsmgoqD/DzIUpNJoudMyK9yH3D7pxKbFk
u5WWJUgTYP5uaRYcjb8FscHtlifbch4j2quUNGYEMmByow3rhnyXW/1zZjc/gsbtEupsJ43pGDa2
3DZUMVtHDztKcwACUhcMGr4DzsaJtgFUznFxVtiIHlE9k02r+hwMZiG3ZpXR+4BClKTcCO5C7FTN
BcFzbOZfheVkGOJnd40/PdmTO/UHQbPgxXSHTY54mfBmB/JnoqvrNMpHpSrvlaR4kvY6c8PIpLrZ
yMA4eTO9FZ4Z7Vm+UcYwDXvKSrVpSHNSDDiPgDKydR/gLmdrcadLzucWJfgGQuAGNmt0T916RTX1
UThwWi3rrc+1v7VKifVP5IQDZPambSMqm/JuspNvo+JTRkFFxGf2Ri2JcoBvLU+r9IBFZisWBgCX
HRM15P3kdGzy0EM177K6IJsya2oE3Sw6oZTkBwGlhscKIzyI0oEDjh3gcNBX6zWXMfNyKpNIo6lT
ID28rroxPOdpzKttAwg29Vk7pP5Th3YUJ5GARknGwBR2TIDhtEy+99A1/qdr4iYh7Gek76VlhqGy
aFKtmsfUNMAZd+kS+QkTcjJxdwS/B9M+sb5CDMoFs2IkHYnwK6yxuCwPTG+4X55EVDgaD3bYfg4O
EwJYK4v6Ri+JDpd56tObFT0WZu1cCpeLmLjRT3xpJ2Gp8YPxzUYvrbBCjfucp/dSavzMiaMJsCjr
Q+7AqVVsNTFixQ+i53tid+LdAFp4zymLuzCfXxyqIQBky49xLElBggJ9dmkjVnZv1CuE3cajkZa7
vOBIpZQ7sokJj0FT7YvSwde10ET//k9/I0U73X4abZ4c/vmLiY0EMxqANjG2Cm7m0hgV1A69O/+G
VOKdMlHJfdwB1EFwlzzotE93uT3URPOiwS+J/ENje27p4nbjzKDRakgArCqaoyY0UTGOTf8Yw6bA
K7wtdPI8iKC9lvMW2Ye9s9HUoSArc/MQarZh9r+xdya7kSPpln6VQi16xwSNk5HdqAauT5S7y11y
zREbQooIcZ5pnJ6+PyrzZkZGJfJ2LrrQBdxNFgoBSS4X3ewfzvlO1z8npTigd6IVNLPkxssGfavJ
2V3Pg2EwfOLTOU7zyBoZkztwLfa/PRNPMxrJzFoqj7aPrqy8zX2JAA/HCMl5mnEztkl4HafdqStr
4wafMqazqbk2Q/utm3GyK13t5DBsZWAbPmn1OwgB8NtYKGPKb9Yd21dFrj32v37rZXwWmJZvGdSc
SqSw+HIj0iuZ9TcmB2Rf7ZhuFPvew8NqILG+jcL5McFheC41L7m0ISco2x6rH417B+fflj8CQwz2
RfwpYPoGwV4rnIgT9nOSAWi0RywzysZcBq522+aRgZyZeMB0oohLM3XftumLxpbGhcjAO8M0Okmm
L3VL5W5X+eOEQ4NALPLuJ8FGxtX3IKp8I+iCfVLph0Qr12Vl6tsaM1fiNZFvI9TlepJ7ICHVqlDh
ADkV9GUpz9HAJZI8kXyB4MGER9Xr/UVbRFsIQCVnYrFuu6NtYm0Ee91sqvGhqkwToCt8F0Wks+up
x0QopHuD1WOkhEQJzIdE4aGYb7GGbBmQnC1nAO88TYmf6OolGtK7Ou1bny3bKUB/fqUsTD1TNVBU
Z/0heEVLG+xyAudh8s0FTouYJHXPfJDmXB2h4+huch8OYtxy3C6UBFHSXZvkbg5qZ03uA3lk96kN
BYUAQxyEPfvMUPGhdHnPtaFiawBSdwMjPbuei4WThr36OpxtzFjSYjERX1OnBjejlP3aZH60y0OW
wFpFclD52iMYvCvoPHvctz2UtKt+1m9GYDdr4Uw0kCQoM+AC+pVkZ5N5HcHbgDPnAK641J7Y/tO8
VZ63JpFlU2eTt8qLow2jRNcYpukxZFUUuhVt/8qx+xhLfbkOR0Yk+chfzY3VLb5+8l3D4kvsKbav
TM8md4ZOxigUcxN4BY2OA6V0uxMxsoo+39pQPFYMuwcf0li7xsyQEFFk0VgxNkLmizGaNl/ATmS6
Cy6DrD30E/robGUq2uuP/7QQBv00L5hZAaBalTGbrrI2L12f9Ic5bveU/y1zWNpbaGDbxgs/qwq8
owFQYGVkDUSNz+Dmq7eQyBrWwed6bJYEJ/WCgCBdSs2d8sjNHnkdwkzfOkFqQEazv808EpTaOFWn
of8Uh0xBOm+6YQm208Om2lptvgjRDVSLEOFD4nVaJ7cPDtqG0k3hKqJfxYrBqw1OU99590MfvMvJ
8ROm0ivPTB1fJxlpE8u3tsb76mR6u4NQQvPltCOMhLlWJEox9yRQmy3BXKyhziBmb3o+/HG4a4G5
jWZ0Qo4MLi40hnWqWVQRHs9IMt9Bfgca1uU7ncD3bZmg6yGwoF6pGKdZbtEOkl9UI5FVnJRMjdOR
QsFwKa3zoja2HMNMhGxmAiMbrtTCgmnpn3AUSCQ29Rev9C6zNZKw43T3Q0TA56jCZ63CxRFb5Nww
itL64CtvbbIt4c6uknhYuxV/QYtA7vtYHyxmgxbQoShndopklTsf3a8untqh06jE5q+S3Kc1GlQo
IMI+t012nzqSSb0q11NWhFsG9CuNanqdjlghCqg6jXyZjRdhxW+kU/JbVhEDAPY2K6PxzjJhfcBa
gCDNtvXHpj0ZFTeM1ePEAGzLTrR5dlmHeDGTsZsoGl6cme1EGUfXSWTuAw9wxTh53xTt3EqPm5s6
jp6gTrnS/UAXfe6LqMV/oW9TS9txSs4kZQosH862V44/IXEZLeO6IEGqnhs/nQbMEtFzoDG5bRQv
MrMbQiBm/i+wX4KokDSFMPA2WjZ8LpnTrMr2xjUZY+UNAgOkvw5u6pZtAGIivN9ne8HuKb5921oE
BcfJWm+aU1jXXDQMUekQrtKy3eD5Zxg1xIc41ID8MVTqNXNLYMKT4z06FVReWgpFYJjZz9zcOi6R
KHyAtemTN2KsTV06DBH0fRG2x1zaz9nsHrM2xqaYrwsdYTUxiHE935WDe1oWQjG0G0fDlJfRCm2U
1nwyHPEcpHHOTsodNrFZb1DQc83oMKZEs6qhwItyw2R1Q8Qm3h2tPo4pG2Y2Yck8bQe9A9mI9cdy
w7dYQnnWMIloY3v28JpmgIRnnaEoSMuHREdmVo7LcGUCewGZaJ+o4KpJpJ+YOE/kSJoWCx3sCtRb
5pfOuMvynESW6rqyIgrIG5fvH5mNL4BEcxGa25QcXcQ1ZwOdUDTl+0zGxQrWBTWhNP1SCXZ/zD29
hJ/sZtjfx0VvAyUO3Ua2l7FAOS2yT5UXXFdm4G2mDVXvWjHf5ErhY42DkLrUsJ/mdiE8vpp6YK4J
aIjWgQkpq4fBaEj9lC37zLLt2GjRYbe6oDXWr9qZfpo7ce8pZ5cGzL/0IlgnSX/TJ/XtIKNHHUoM
3v0SNYOGPza/GBBTOdbD657Epw4UPyL6dNG4ENxlhSyKyHRuOoT6QC1bBPhQsl1ok+VNpRw6eq37
HNd9cu5mwjCRmxO6bI0NfhEym6y2AU1hHtm7FA+KV+NPYZ1sZsBWSriki9hUT2Ptqn2rx3cc+WyC
GuepKN35YM4DfHQv2M+O+ZabsbGLOwsLuKoPMVsrdN+86gI3l7SzEyJeUrJyIIc8LaH+oFhtWGNI
gxXT+edXFZtg3t2amaxVHGfBhlKNuzCnIJ3C8a0hYZW2axabvKoL6hUMvltyajBaBiBbIFIYfoj0
Zd22+9F5Nt0xvDLHoTyYU8/cMUbszkT3sQWR4Ve9SHFP6Z+JWjbWdYtkDv4rYgTZxtj83YcSTCgh
4PEhhXOORmGCel6kGqgHAaeBUNvN1AX4573mbI3fylxY9wLfPfIAMN8hyysxOg6sWzgiqMiDjY18
Mpn1U9eN8dljuUGWxB0AE3L7QGRukB0xmBsQKZQ3SJ5gwPaJ8eaSCrGudVIYQruAEVGjWWtuGvq+
o9zksd4wXWhxsFV1vCsNenABUQt5YU/zCDT8qJP4m4CazVhIMFqMCbkIdzTGmh/n6oFVtXar4F46
ZQPbYJgd1HrxqrETcZt7qFFN3pVqCt9wwXDEYKKv27k74UeTKkjwJnf3xEOrYxPSHFas3JMUoiw6
H2SOeT8yfCDqxEnn7Bp4FoWB02WHBRyB1RYMX+tuC8nnThOiPcDPHJix4TWWFqkgLOtar3hP8vwA
XjThsxm/jZH7RRIMWDL1YsVb3tt67+NKX1v9kK5y2AZXoXBPNRb1ikwNtBH0TCHCF13sBy4kltaP
jcMYicCfpe9vQCo7x16fIRA5T/2MoC0DyljeaTa6AlQC9nmMGKxObDtkrNYNM6+dVVikOkQhXorn
wUTAl0qAzyCh75q0hMyPOhVjCXmIDlNVK85e60TsoX+ewi4v9mWPdQSO7zejmu1tWZGY44iY7UXe
RyCcyFiIR6z4XcchAtajHD3zBmjtyR07ZD0G+wQbEOLG5ED18fPB7Uia9ymt6EijHIqmiQAvAY47
11dkMGW+YwOPgv8+7gLzrcomeWXTQJLt1lEQomd4tBM+cELhyDOn8CXs+2e7ZeOq0vFOJvG2zLzY
Z4lL6Q2aY6sLqPAxhXUpTfcWzLJcV4yD9zgtiD7QdllqzPfo0+ghneprXrBk1BQJQM0yd+m4QhMz
3f9rZfVfxv/5paymhuSl7n//G5mXyUnx/jRs9vAK1PVv/+M1r/7X346vLdXZ76T4v3z9z1p86fwk
YciYnDqM5TEd41P+JWbW/Ek6JjgxaaHINxybyLeibBbBvWn95OqGbbvI8cljky4C/vZnLb5p/MR0
1hCuBQdZdxzrL+XMmh9S+zKbwrLYf/3H3392MEtPyCWc9DuGT0HiFT1pO/uNMRo7O5fiqbai6sCW
rj9XVuqUW8twws9uZtMnEb8Q7UAr1pjt+mBfhmHNdkHaZwdGyibXhL4txkTfZ2bJo+wGybRKDDeX
CL/GkUDZkdokQj5n1uAgBi5xSBmI3sjGIHynNOADYnS8Mpa5/Tw4g48XXIDgMNJne9a0g+uxTDZb
+F6Zi4bVCz2PqEmqQTMu8m1eQCPNl4F5Vcbikye8/lrGoOdp4KDKb+J09HbMPpceKs13kHyL52EI
ayaBQZh+GUaH/UoBT4pAE1lRRnauubO13nhg413ejcBoLCzOAeUZc7DyYZ7b8SatckI7FnnBFFlf
8wHII4zT7EUrAEmUkoocNye7VOCL6iFx4hERf93hxraMoz1WE9eUE+11SgMfmU/siyC1D6mMpgeV
Im87tmFLzYMmAN3gmFYYQAGeEIbTWChdl2F3qQ3B0U5k9UYgU7/qI4N9au3Bse9q7G6t3nwrE+Le
RQHiLOggD+lWZbxMmcifXANx00pmeXQ/Zyx31i4yro4RaRGEu0hizGIuH0cdr75rWTlpOUViZweW
hno8j24bnFaILT2QE5DtBoblurAvsIuHm9kdx0fD6r21pBk+8vyWr/k0Sso7s+m2LZjtqzQJjItJ
n4/ELFbGXV+J8Uxs6oy+P83Mi4aCj0gyr67Cx7yd7OVKAvVMHDdJLusSZUIApFykWy+vo1vbyI21
gNkZQfksB0Y6kq3uspOv1kYCLq8ePPto8d2M2ybRy1eVjAoDBL18jATImR4Qnxf+bM/6SxRX9PVd
aKVY16BBMvz34L312OWZGfE0RFuwXsaddNrg1dNV6tJs2PYRJhKWBiefnOQacfZ4a8uOInX2Koj6
KcvKR4Wz5Jrqn7oy7TTGsB3+KnUSMtdYpWSKqEBawajdEw6OI7vlnhmRqRZht+sKEm9pDQlBqx1Y
nysdI2+zb1KjfjIIKNhNpu3eo1/Hupl2FllgMpzoLbvWnVBdBsowcOQPDJRK6UIKUcFsvkkRctVX
WmLjsskJNGi9VJnI/mLtW6+J+Z6hBK1nnIaac+RoWhRO3Sz4jGbI+ZeXivzYCNkHG4uiMVBOi9JN
CeBYJZb1+0bW5ZPXmNZwW4/ldDK1pn6n+h9uHIDSSFBYpvhdP6GIZlM87HBwQizWa0NwIhgxLxkT
UB0jjXDZUzV9bbAVaGyOD7yoIWxjuFz6VcD7HKxMrQ+jdd14JonrpbSKBZLD0VUP7R09BV5WnXc5
OrpwLEGy1IN56u1sye1xs667J85Uvysa7NHAjLv5OAFlG4FY1ra+HxsN4hwfCZKIyXuTx65qzMco
GbNH2G0kGrVGDbQ5B7RLtAGUsxQXTtfvnVpjjIkU13liWDy/xnEkn/no9WfDGt37CfEfyapZiWS4
cpvrEKQy+RtKjLRI4QTEKjDL98GFC8mjkJq3IaNol0nNIC/5aMrrrGHGiXJSno1m1u4CJqndCutk
fh49Mdx0pMNeEOsGX2HNaYQJeOFjQDrsTmBjHhbfdvNNt804Ohuyn191Wg5ieGv73JHnyCo7hY5U
JFF31VRtuAVxo7EKUcW5bRksG22Y7GpjwJ0QV+EnbPAQo9DT7VEYRlvdm3u/Ts3qrCvMKAT5dP29
2TPdjdxu3JLFN6EA5N9gt5jhvVV3wAhII2k/G7U77CcvYhah0I9J1OVh+mqAZCL70jPCG/L2gHw2
ZCRc17ZtMg1zzH0TNLq+btwQ1LmLPaDP9QFJkq78Zo6R9VZ1/kXLmngfC5Ib4RLPlw8UI0j2hHGV
C8gx7OrHYODIbiNyhGKFm5wls3ZrB+XAmimQD23i9bcR4IIrQp+0jSo6IhFPruacI50BdcuOYzvO
reJQTRx5DR4qfPvXFmP/H3ochS4MQ1p/WmqtI2Ju4/C1ib43O/72lb8WWWD6DLQsnvefgTu/FFmU
XwILpO64GCJN+RslxtR/ou7R4ceQGW+irv8t6pZ/clwpiPD5JYzH+SuUGJM67vukW6o76hNd2jgd
Hd2yjB9yeFTkyBwu6IT2BENwn9rgOMK6IjYllAznEWkxH/OuWL6LgzuT76zrLsr6DB1Pp+lv1Bjd
jg1HcuTev0SiOhvVoM7DArw3sAjuOgPJTYmZYRuLOLrYUqdwaIdy6/SBvamKe8oN4dfjWO/suYS+
jSmoz6twE3Ay35iIYAFIoPpIlV+kwtn+ax/cf9su4uenW/94t/gl/ijHefMti+I/eLD5ol8ebIlf
F8KRTZmIo5f//bV7gGREB+CRJuWRxkpn8Wv3YLhAjuTi/xWesHRnaTl+6R74J5a3fJXu4L/lOxp/
5cmGN/vjo40GhI8dnCUA8sRG88K/7yLigq0Yr6/2VdoevX4ubxPvddBxlrdzUJ2s8TG3m/u21qLV
LFzBNAubV6BYwSRm1m4ZID30Y1NscEcAQNaCjpR7BaEhkvUqCIrGxwhzO1nYl2ye98chSL4NlWwf
4YI+uBAmafrD2zaxEeun7drT1J3RNMwk2Q4Ld9yo8TI4EDaLzEHMG8DTywgHzgv0wKYR7JuQ8FhZ
3uTmPF1I0AOm0a6Tuvdu+rxMN6Ie5NldJBPCAsRMWArVIotFIAga4t866dJNYbVy37f226yslsvU
euwYer+1xrGL6k0t2ucBZIXvWIyX5xAy75aYDzZuwXgeQ3xWUfsJ/7Z1TSPkpzH5fD17uxKeNiz2
neuqZxZOuApN0nKYTk9bHVcM5JbIaL5wJfphBIXcATNdUG7duPmnxHFeVAXUSQxhudqbMTIAtjZB
LcRmqDr4h5gl8OnxG1A4ZuX4ItOHvp/2nBHFenTCV0OSa6dM6kQPSVP9hiB0XpdaowiqZF7ZI9df
ER0IXy1M8i1sGmDjLEzagRF3yL6FVMybOABVbTDQi0eXWCwtMo8eiV25PWKMaqjBLIXEF7OKs2vd
mzEyu2OfD/ddNB9Nu/FuXCen32HHdhyRiq1B8jDGDNUhM+CKJIoAMQGKYueaE4Bnk4FeUKh25WJ6
Wedaml4n+qiuhdeeUc3NvrI9dzWVI8mxHcWNxpZpi7nZYg0U1Yc2DG/DJn/SY/vBYTGzxYbe7kg+
9VAohkjKTwRT6ieDEJu1F7Z7iZrzmTSBg2E2zoEuYdqw8e92rhM/jwJ5bxpeMF0Ez97AXyMrCKCI
u4e6ZOQdls2BlXuxVQ1JG3yy2mNXFz0adwyei1dUzUi/m94+5ROK2bpTKQooPbhmPHwHVGlgoBg9
dkNEAGVoZ6TI1AZ4HuWHxWBtpoiAqjHosz3Czgv7aGzDE9ZPR6SH/z7Sqdi66WGqvv3j769f87jY
xG3XxF+6709n6emmY/zpie6Xr3/4Fb8c54AUQDIgCeJwdsgMZOry6zCIvscyJFQVDmhrIcr9MgwS
9nLSgwsXHLUSTg8F0y/HuWBO5NpUMRwRjHBwav+V41zwjX5XqCyvjOvCZeVKbKCp/1Co8MknVChD
vJHIGXrz9BBUw1Z5LCkyoFZ5j5Te0std6mmvJOus6Ljf0F8tfsjq5btr8A/SC7mh/uCV8FJs29J5
q36YTmV4U1I+pmRpgdmFxhW+9x/5qANK4z//SZa9sPp+m4BJi9/adnXpcY+ZRC/oy79/NwlTZAaa
JqvOrSF0QK8SmqxtsafJZoWysoZ+4Ga5uVOJcRCWMvddZh3SIOxPysuei6mOfOZF3wLpROex/CRG
Cc0o6vIbGBvbGs/xlRY6Gc4gKTYQ7Es/mtwrgcDOB2UwLFtB4/DxnyozrxCxiyuNIuxIf7VxumDY
K+L01oneQi7AFQ/2N0Kq26hT7Do2zSTXRdoo0urTYsu44Wz3Q+enyWTtubmOc9zBmKkGmj1QzoVh
nYXwohuB1H7fjYF7lRT5fY5K9Dww6t5C2VvCdwvcy4n6LPA4QOKKWx9kMOT7rsMWP0e3cex0TxMp
MQPXYagDFgWkU16YZc77YaiWiEJVXjKTcNYF2awl/bGchktltf0ln9jZFJG2BLRaT2Jum1WTOF8r
N44evem6Z3uxwBT5dApzExRldCTBNzyO+XiS3GtXvL0mNn9CJgID4WlYxSWIpph9dgFSO2LdsZbN
aO1Ggzz7URPyrne4M+S0dfBwHianfiw7L7tuy+YylU7KBM7y0Qgma8seSJde/jMuOdP98h9IhQjg
glL3iY9SUqbnikIMGB4/v00Qa4x2A7K88QY/7HPs5F3FJTHg/BcQXY8a6r5F12JtpYEk0A2YdoA/
jk/SaPxIuOVGtF5z05vTnkpEHfEoS7+eve7OmSo8BDZ5jlpV3i7zS69rxX0ecS86fSlX9aSPez1o
WZ2kpChjGBfXQxA9pmVT+kkbzjyi9oKsiN9k6+xlCJo3RJrCAcAgsX7RZHGNC/2BnDIJqU3D5VBp
DyM8a+Y7lyGK3vsE20200Ly0iSD6/JImZnCoRnEAEfLqKRRQfW1dpk7u06phvd1g+RhZsVgh4vqp
b4/zRkeQQMJxT6J99dJXuEVnfhKdHG2MC5eBDA/WUayNGCsr8uayAHaY/hnO0sotw7cC4yGaz/cA
IBFK1KfS0d8WODm2gUXBmrDYlfsqLKFCkwdCyBRbNXlKB9PkQeIaZDSz0xx+UFHHb27/LRPjl9ww
qUgYcAYSaRbKIAP1rBHoLIStR21qX6g6kH+MyGJdt9yDNbomOubklcP92MvzbKS30Ju+Agl8zlp8
N1AH1q2M3pLKaXHn4TwJignWsHFR8K8gzZ2nmqTrTq2ZgL0u79bHD5AObxkJ1wuDocCovMaOj+/s
AfLCxZ3sL6gmTrhUUeGMT7oI32WvPcAhvdgqeWcwM+Fyua1TnTG7qAiz0QtilnkoGwSmswsMOMJ0
TdGJKMLhZ/iZM1wsyLYrK3pVZWOsC6t5Mcq1LLx3o9pFA28w0/63eCivgfYzjebdtYFPy8g+jJr7
AOq0kvIEMrJcab18qIjjIcf0dkp5BGzGPAYGGxL/njXtWaSUxOZjUhskdGYW6p7gYTnCPS/5Un4d
bf3Sp96tPESgRUiFZLy56crpWRF1v1wpBGObq6Lrzz05hLrhkBQXNC+2nrz3gXs2eR5SL77uWYvH
IW8iLsNreAQxQHzvyfpcTvl1EQYPy2yGjMQHvbbalekhqoQQtKoNflHybsorFvOIytgKr6RDLjRr
+J6zzEkudtkuC3ficMNwIjfCcgx/Ljt1q4ZdzuF7llVQ3wgE/PjmhpPmQKLBb1d3cDjrbyBsb5zQ
vKRsyZPxNnTdp37Ud23jPQSJ7iegGYzJ25GEy4Uax+8iQraR4oFeNaM7In+xt5bQLkXgkF9W3YoE
j3/uXAVWdZxdPHyxh39LWS4PohxJsT/S5dlYWQTCXTKTSPJNo5bpIX7lgqUFb1an+L5zNgPcjg7L
O2Kq8HYM+8+Fo5EbZuQvLu4jM0vfSJ3kWHOtSysdvA8kbndhfs1LxxTMyr1WB71CiY22m+NtlQ3x
W6vPfrSSDT8FBdam6puXdLqHAPuQ67xObBPYNapdHTtvWav2edHvvMH5rOnaN0VrEQjroVI2lbu1
kL9FenIL47aX/W0e2mj2Uv5Y4/Jw8Rk/RHp+IUbmoc/4fQqJJZnt9aoipMYetG3aBdsODQNpZ+XT
f1e7/zfVLkM2XUD9+q6e2rx2r3/79vHF59ecUvk//ozj/Ns3+Ln69eRPJOZQzJF6zeKSEcR/Vr+e
9ZPH/EB4DCWotr6vfplYGFS+C+fZMhZK5W/Vr+H8BOGM3Qb/yqDOsf5S9WuK31PJXMulBNCZ+VGY
OQxIjB+KzpxHVDfB7+4xAssJaUhWA8BK8ALYtqZ2KKgzskzHEsUskVPjoa8KtHL9UDnX9MuoAWKF
eNYaRPt5mCT6tMCcnxBrVGQ8ZsLw23QpqLzYTmG3T16DZCmTADkHVVE0BQFBrms7jgRoGvakIOYh
ORwcFIbRWhhEH6NkhLq4MrsYpVlpz9jXQhOESNNm3bQVntL9cqGXEt6mnQo3CNALlAM24Sltzyqo
69tpLCV22MjBkymchXCMdJkJfa59Tb3aONjR0O0Lh361BXGorfsyAUnJAtzDrx/HN2msyDqMEXp+
qrmMb2PLFcT+jmPzOIH2+ZbKhFY7bYf8q+YWGvYFM0HMC2T6U2IE0WseDwxjVFZscwvQAlWMHYGa
kHbvbRFksMQxkfBjlS/Gd/T8CqNM6yHX67Omd3HyWdNlLFvtGc+09URd3N8gLooYzCwXeMgbxuWK
aAVwDqLbgnDJe6shbHEl8ISAKFM4tvFN7yZZd596Q8QPWtQaT3OQBE/1nPOHHvD1sJJxhv6BLFko
b2Ekb2UkkseBFPF43Tkoht1qjD4lLltnCj4nuOYRKXaQumvqUeYxdzA9rVOVeiHqbfQx0Wi48DyI
LFyRDy5ZE00Z8tta47UDNcv19whB+LytQ9cDeGFpFrCOwMp81XXzSxmmGlIvb0lCKhpUp2ntzbdV
gkS2HYkiw9TDNJgKJzSeG6CL17ZrU3/mlRN/akoncTc1uNR4YxYWZN7GimcgbLrGDIsJkdsR7YB8
nalbMOPWqN383pyxuawyAR/Xj+MgTNiRjtVhRk3anU2kTeI+miodBlOmyGPGmKzr2yogY2UdkYrk
rhM5Btaq00w9e89Cmux93ba2fuMCmGU9Vn/EpiaZjNwHTU3JPYxj6tywD5HMGjk5zA6y6gomUyWC
/DWaxx5qVjq2b7mMenETwq3uydggwdUi1gOWCaos2gDzneOFKh31+7pV1sjMighY4hzZHtZLLOwy
Ly8CS/kw4/K1ZrOwc6B/7Wo7AaAW2iOKIyNxoLEXzXTnxAXkzWH0DFTaDqm0NU/WtzSXli+XzNqU
P/g2WXJseQLVHrWx2Is5mvBjmpALU3y1OBMb96jlLF6TLI63PZsrVFPhYpNU3gkWH9F6S5puE/J0
g+JNv4Ck6X30eflzvOTv6iXWrZlojju7bwEcLDm9leuGD+2S3RsFjdywOq9fh8EuX4hwvynNxY6a
JdpwsJcE4NIlC7isQ2eLooJRFLy9Hds8tRvq4a1pi/azZ4ZpvY64rz83uCtAyLb9V91uAC8lJN/y
gpj+9RaiTJFgPcOfNe9KjcRL1Ckm8t8lxzgzXV+iJ0MoueQch1Pifkby3ryHgZt8VcoN3pt+bgcs
mxOBsolbZS+9prwjoV75vtSd6g09Y426MQpvDHJVn4fG6o96hZurt9P+PYgA9IgAVEVqjsUF70eL
KRFGS6z3gV/AQsVzJMj2CNGv7b0Ze3sAeBEYa1vmdCAYwiwLfhYAHvi4cPK1R37gsBI05WRzhugS
aiPeepFtf6lHg85KsRccncCEWDB42w459ZqrKVjGn+OGOLvuYLhR8rVXybTT7YSuJnXS4hxMhrXJ
et29siTZYiSrEwOY6eJSaaBcOePrgUNYAmoL5hlorZVeKwGSMcMhvMMcWNxnro2U+rs7+fbnWcbf
CpXflnHRtf/4uzB/P6f/p6vN/GFOr8+ZSoH0yz2Rn3gyiwW27pplyIC0NGwKNa7l9Ziz4NyhbRsf
vQ9ee/bBbg8+OO7WB9N9/OC7w+nTwm39wX7/wMDLhQjf4bs3fFM6KdK1bJr2VpIifpgXkrKldV+H
DMluR5uMzUETBDpbAzOJuAg/E2A7rGxWrFj1NeS4DrTjJ7y3s9+S7n4ezCHwLWJpIBNkTXm0ibO5
ZVKmHwkGde7dCK8IyJYpI1kgDuh5C/T2RtLvItvU3rKqV+bWnDJrGxhhvCdtqP1SkeYCcmxhZqZ1
B09zRtu0A10nMGa3YeGSVNmX0PQZ2rViUxZmeqM4pwgrRGXeMfqqnOIrtuVB9iumyg0WQawf2vTZ
zELYRAAY1bDv8Zk0q3TUc7GNyMLeg3nA47oi+dfBTUraXHoVVTQYa3RMGZbOunY5o2eMhzTeuJCg
L3wpcfTu9U7T+B2S3N4K6os3i8IBTS4O8w5UylY2mKbWSvTwq5e3BNekOOqgji+E+5ZHy6n1N0k6
pW96c4qVw5oIDsjlw+AEuHpqUfutQSeWFao+MVZi3jTBr8Qu7HwlWs25YjVS7TXmhtsJWfmS1AZv
vqedHLTmHGjj4PNHp+ewxbAjO+A9X24jyZ/kqI2jeWo+LirRwy5OltsrX+6xysoM5XMpg9Yp0Z2W
q8Fo7Lvq4xbkhhbTljW6eK8+7smMzBdoVR/3pz6kC9GtpzJYl7YITsyb5J69AfC2/yel/7+RtnEZ
YRum8d358U81va9Avr/+0+D746t+HWNb0mZyKmxLut9vJR33JzpcNuc6227W7uZ3W0mLTbyBtNKR
jHXZZH5XyOs/keFiuqQ5IIdclpZ/ZYz94+yYeTELd520bk8wT5c/nHWeEfdOm41y27EpY+84T0Dk
psrYJGaUbL57Z/7gZP2n1T4aAYb2xtIyGPxyP/ys1mFiMISFs52GunzT2KfvltAVsgO6FFMc5E7/
z3+g+KOf6PDeu7qu0y65y79/N6328jl1VRpgDxNETBPAocNlUVqUAyiUgJCV7OUzqXy5H5mJTZIF
ummMgZMp/MLqY4gTVngUdQ/frAj1swbpP10JFIan/+KF8uesvh+r67w1yzaDZg/xg/7BgP7uhSZS
w90zFnIbSM0jek93fNfpXBRakFauh24ipmYY+tGXetMuIz/8Xhp/zrtQqfSxKMEQEaNZvv/5yzJ+
3+QhtV1e1sLAZnlu8iTyUfj+/ZNerVeJBw5eico6dUOWomI3yujdGdD0DAZFhFmkFB9pMjyCLXM3
AxXnVTRa8tmYwvxmGiOGLhzJkXZJBIOJwAvAUfaKnARCY9OvmtVMe9NI6qusNMo3dLapn091dffn
v4n45+U7v4or+dywn7BY+P+wuHDjGRcQeeEwILLouhmHcKeh/jpkIgqegGXLi0MLi5iqUM2dVrbD
VxzjRLxneeHRBNTZfTZE13pbbjvU8is3h+xkqfBVIz1k/X+oO5PdyJE1S79QW7VxJoFCLXygu9w1
uGYpNoQUIXGejMbx6ftj3qrbmdEXleje9SaRiUSE5APN/uGc74DeP8Yyu6tVfJUuldrLyppI7jUk
G3AvvYHhT5hIAkfOJhIyKZ8z2zGecov01wq89ezRVHQB5aoD3NPK2lMGI0QzOqM4R1jKWPaMPivs
h7MT3A+t/5rrCq97KzALzuZjr1zyV6uTT0eC3ykUPcJ3Lbdo1MLawDOPDHbsR3Ay8VOVPhA8CT5l
7aLb6Fyw7oclrO90Kt86A+iVTWNBAuzPGCAjkbEjlpcSOZ3Ph0YLvbzUTX9OAjdEyRN6kJRBl/xK
wGEOS/KUtd25a7qtbxowBNNwNjG6uz1RJpIUskJaz+g9f7nAeuh2HcLJgOkvS/SgGa2R6VGt6U+e
t+9nfHZmgfTQ6nv4HjGuyhVcZDVnx22XG52VPKeJZcozoVYZHIu0wT9QxeDE/nGr/UNj8i8OrfW4
//3RRAPk2KDcLcOC7P7XZwC+f5c76GrJNrJKTBB5FRKILK9RmRysEgiYRwbqIwmmJOqgdM07FtbF
+O22hfqcSC9+ZsssfgXcw0cvISQiw/NobxxdktARMbWsk7o7DsNYv8VLVdBxNOX8K+hH47FnmXLG
9i3e8JnG13KZ1aG3sTaRz5k4ew/LydnP+yzUvSv/7oH5F48+59B6/ZFS73AA/PayfYmxen30rTaY
b5wcRxekRWFfNWxiL2J2AyCkBq2DUSz3uIfVdRksE3p1TzQnY7H952Lo1LcTCePzv3+W/8Wh7q8n
k8lnAWfUXa+0P52V0AzB/zijsx8xvRFEU38nSDJaORS7cYr/5mT+F28DlZpJphpWK3BHa6/wpx9W
J6Y7+rMm0wl2w1uslAeYRxbH/4eX9Kef8tvhRDB86naWcva5laZfsu7qayyZePEsxwUfTdZ6+N//
QGO9a3+7cNDZWcFaQ/is0n97E/mGZk1jts6+cizzPPk5WmGn67OTmhfnxa9tYGLj6De7xCzlG1EH
1SUA9Ln7v/810CHaAYURy2v+9be3V4xOA7jPIW8bRToQpxfTIccldoNyuwQm7tS4j3eF2w+r+/s5
18Pf/Qbrmv7PbwTRdtRSuEe430ha8H5f409on+Yic/fF4gDlItCkvwEMDkN6qUlZsMYZoBPrAjcb
rHv80GCrFwOcWND7lf6bs+b3YgwLC8tyCoB1uEs9uFYJf/qyLfaSt73LVyyJi3zvasKfqoYVMDJG
629+1O8PEWUGBYdtcTziFmXM9dcflcCrKTwigPYeOTonXWTeVWlM443VRf1xlXv+3fvMHfvbO+1K
xJQedR+nqEc64G/v9GhqzAfGGO2JE50vXQwpMoim8U2kwEpJg4ogq49We8VRSoPoqR4zs1a7fDai
PcRZ70BtAbjTnIxNnGIT1LmSd11CzNwAaPMMUcYCvsV4nLRzMHOkZMiBhKjA3c6iSH+ayNleyWxh
4okQdG8shn2K4gDq58DiXQIDB+HvWyUIB5B/NyPKIcBgIrnVtmq+Sm3Z75HduuxnnC89yPlnIJxx
zzCVMJrFLQ+NwO+r6qm2KQ5ivjXKGw6ZTp39VDjltk2s4hYgYnWyrQQhK/MSgNFZy2+SAThIBz95
YmMNM9bK/ZuyBN6PBtvYkaoNlBrrYXCll1aXDJBtpps5eP/nGrU7Ifa5kQIuyjTDggkT6kkWo8Iq
7E7fXjrvJxAbUxC0V/PU7WRvkeSXUYi+pMCsw5F83mvpJPCeej3csATG2ZRl1v0A+BG+bGT1P+1c
ZkQgWPGWPal5TcFApL0RQXTA1pNtUgPYT1A7/m3mgyc3lsK5wBcrf1Xd0kFA6SCsNNCsb4Gwd8eG
IFR2pZ15At9NzGPbIAsxu8kJR23PDy0R57CBC/bbUywhepYYXGHQDhIWGooIK5r758ZEKVCxs3tC
H1YfYQWSHEEgyXHBgPCQeyq97bM2QQdiwtBl8nKImRLcRgvRgfk4yT0rQeNDEFJAH5xCh11MvSuM
wtmIZrZ+TH0Z4yXyurcsFoBe5qV/Z9Va7WHLMtPKvJyiKq9/ghUYnuDJR9+ustuXAoUCsBxYpqYW
r707tjdLE+WPoraGd2W1+ueE0sMMZwCRwBocoHBAukaxERLS2Gh4X9WIET6KlRNG8Qi+UHfJ++RA
k9uAjsAaH7n9s5qLaeeLoWCKXJFYJ6Aej+CrdipQ7lEO3R8cHpYwFpIDO0im96C1ljN58gu7Wwtf
k5GMYU+7ce3EfnUFuILjxumyQ15oJkNTtGS8ccu4FTbLBRPCzuMwBeQKTINgoOj7d1HHYBqTA0ck
KS83GtXuNi1BMKz5AYeqsZY7VdvxqWOv7m1Gx0sZByf5C90xJrDFMfYBiMQwCQg/HHrQhfUUM050
MGgShckPNsvmtW6T4dLavt7iaMpCx8bqPYug2cFB656TWMYnF37UhelWcW97gL1Ht5uuzVi/qSKb
H5IiTa4Y8MZH8jT9fVQVcdj4/bSZxWT+tEZSwEagS8SQmsV+kp2+NQW+DwDC+eyGdezaJwg9Sbxp
V1bnRhGNEhYVewbMr9OtJScDSFdq/sprEd0D0pTY2FUbn0tO3JWh1HpXWRbXYZLP5Av0ChO73bZb
neQuNBgzPRZpE9x2Caz7oSRibqd6q7tLSO5GKVCAX31CAdLx43RiHtmBVLdxHyCeMknpSYBCmdue
xQtC1BLCwtQy8JJD7/yqcfdchAHxzE4cfW1Hhrmvlf3RVpl8J6qwv8uFVFcSn+V7Ekh1NCIvfYmJ
VDv0EUccHuhx2PUm4CoE1oC4J5+ltdskH0yMs1PBVJSuYYlOU67lIc0lYlz4PKBIDVGcF6sV21zl
8qYbEB3vXCQiT76G3ekKWFueWfsHGOHWgxvn/rlRxXyeRRnjqKlL6sopP6WN075NHsCOwCyMB+TO
CH3yFaKQmNnBVjr94bPM4xvKzD2tGrCiSxNclYUd3cKGqG9w6AyvYFHjN0er4bbgq/0uZrr23pL0
cQbocPbl1ngNDcHec6HQsBk0dSoqcDe346HzjYmDflh2DCRhPcjmUGKtOsP8I0rcH/ARDoYvIEkn
gBmKhtKwqoch3WQCZt9YwMXJ4tEmhNAS17mtYIkFeXoNQqA0OOXZvo+9NJ/AeFe7pHIIZ53wLwR4
gA4lgWN4E2E7nbyOWf3KhyimKwaZ9HJEdFbvFZghXnux/OLDWvcwwiA8Eb1jc5PFwwLXQ75WlW/u
gVsNwFWEJl7UtUg0wTyxtwqFd5Thxr7tkxx+fup9D9YgnxB6AMiIm4ZUWB9RFQI17sI8k88108Jb
rbv4mT4B/Jvhqubg8QjFG68bAA5YQfTiKc94UMA/rg2c5CcRVdHNNE3dr85Z4TtDmyTwzJf4IqTt
fFmTDH6iYCMlZRJw8ctInY3IFztFPCJXu+OivsjH5b2drPmDFQ0oP1kJpC+uGG8m33fx4E1LWLTO
sAfCA8EDUyppVZZoznHiY8WvbP1NRITLgtPvoKMy7IbOaEU7I65iDPCFwtfa+2+0LtENCbDgvGwc
WmeeJdYOo8AT53Q4vxTkbbz5lsPaNqc+gebrCdhhtXrPGEK/DGQusSep65ZUYUfw2epIOY9jr61z
LlNxmyf5EMpyLPcN/JGBWbZw3m28cOypjPqNuB1Q1WVsP4GzGC6LioODU2q0Volf8kODJbP2nAPw
WNjFLHdTzoBtt6RTBrtdmyFCueKkhxg4lpnOwArKIbuKPd2HruWw0ZGm563y8RF9kkmPcY2FD1W9
M7bcYF10sqsR8GRXifZhmvLyp12ih6tEn3yzuu1fvEhErDuIBBGQHv1c73SejJByI+tb1WC4cOSL
6dorTO5a36mAezfJY8qWB5VPqk4FAiBrkwwBnsLE7gd+Fd8nxqRAQ7n1R7O/8LNA0TD5yh+mRfKF
VqO0UHiPbMfbheQhidqGa68Oq6bxjoj6K6BUeZvRIJuslmwAPZh3+JDIr1L7Ip3HF4OKeW81fIaV
8gW5TbhIH3AJqB+NNJs7cCa8Do08nGzifN+Tj6tCt17GX5NE9Lzpybn4NjreQ9ZA5o/FbowK7dnk
BVuHDQb7bmRgD7GZNNt5GTDJls6whC67OlTAlr1cBWmhwyxgCbFJ7XolsUwYkMXklfw9aWm/VYal
XgoCX89WjWqMh7hIn2oqX0RUwwTehlL4W5t586PFGXBZopbkYs3FtEH2V1/hvLVuZscBNSGF2z8R
AKO/yY2vD8DaeeXUdg9Z6fsfs10DXEza5NE2LdJ+Y0zOhd34sEoG79J2eflNm2Xe9rlpcm7KaMPf
Ev/sJyF+lHGdPPZj2TpcmAYY/3Zstk0mgmdv0fqJzFpsU66Y2l0eCZZ4gnCXZACHO0pCRmA/2Hbo
p5LDYBzy3ThX7ZVVJSxwyH27Jis7vjWIHr2v0VFmBIos/isR2+5NMnrdH3vAV3Ar/s+4Fwty0GGq
d3kT+WCQBhvSKjltV0BJkKrBdE/vWPYOL7nN1GQSc3kiOVZe/N5MLrNU7b2xcFPgW/bjK87E4Mw4
U343fsAenNy19N7im3WfCM8eq80A2JQUENNmQ5qrCq3jJHhEtl1Xqvc2I6lob8kVvIRHWQa7Vbv5
3KNeJ4cvz8kpUii9PGgIqzjAGu74sIPX0fT5DGUM78zPIa2cfTyjYIRBXaKo9D0eB7S/NyN0kh8y
ieGMjHYBcjPBHDyGTmqXT7XU2RSWnlW+Ti7pZvCJSoIZyOL6CXsoqvDzVJU8+C2tLunqkBG3hFQQ
VuUPFhNI5NpkHrVEFuzEMvftGTEH5aXpR+0Do4FomhBZlB2DBhHMhHYGc+riC48Mb94Vcw51Mo8p
MO6kw0T6PDbDFF/z5/KXVKTtvCmHWrOQd8mZhn6TmPUaCBLzPLcG/PRx5bguC4UX9hlk48IDawe+
NirB+RIlfGG0EGHpSx2XFQQmn9b1hmcMsuUti+v5qZCTvjQF3NNRSGJgWi/YZLMGBFfReYFqgqlw
rWpwlgOf1DXG1GbeejMgceguRAmUOFBeTYxH3wk6fjaqfQpTfTCcm4Q+VdLLxzCIu6JQG/wqdrWf
oX2qW8Ar821L+jQVoazr0+AMEtheVHpHblJJWUjO+B3AqeRuCKz23ZcdlTwEFv8zyxR2f5Oz6bV2
zTJFFVr55M4N8WNZ2dPdktAhdtMCeovjKXhmEbymbKTxc9zzjWOMle6lC1VmAkNQ7BJrdj5EZhq7
ag2HJXx3K4d02lOiBKE06nevXfyNsPV0GJ1B14ge0axbwRB8Tf2kw5we9tT7Or4QFYvIqIkLcKmm
morjXC1c+yXsNjWjImJcvCzXmKzqZ692h6MmDOi5xrhF+cu19k2A2YfHPvWU2a3z6Zpes+98ZMrj
WOtjTazAcU5T7yJzRllcOrILYDgW6UNJBAaZdrFlEFCoFjB/fbBwWE7DchNgxfqEVzV+4Oesj0W7
DHsAKRNiJwxrZafikznDXwbygAGLuPgtAb78Vt3cXvsA1K/RoIgvVDLY7OGATMcUwWboCd2EVSlx
WmkK95+6aGpSnmDtek5dfjJpJ6DXXjpig6O0ZuudpRzyNkuN4EGO6bCcF95iC6CDRDSMBndVtgZ0
2uTvbgIy13Z+EpWvfrBmaKOBC2ebABViaysaKldXD35v4Mx3eIlis9SgE1aJLgAOoQFEsJeNoz1J
SN+enSVgyY3iIlvPevOpw06dSqONb6Q8RpgB9j5ZmnZc/xrILOsR9YEDQi1rjTXwKhnBosXrgCm7
DGiUQBthvm+oIyJ7h0872GDzbXe2QPguK591u48QlwZS7bnKxAGyD5qfKWu2uqgE8z6u7hWwmFu3
VZOV31jYljDSuA74zsP3mITDGiGmmrfgOFpehJWM4c02hjHRcKvPPmVGYVm7lDufinpoe8CRHiQT
My77vcnHvgKiENX63OnwRHx1k6aiOyo8xxsCjU3ypAxxh+u9CTsO3Y3Km+SVPB+giIbDVmgPfMp/
RA+QXJk2IKcmmzOCO8i6PIwG+MSebcFukhMDE498CFuV3TN7C5euMW3fBpKKz90kvXPMl20PnJGN
Ru8jgoWumLBQ6A0BFWrANI013ZqCA22zRp4RqS3J8DPaisj8Vlo2j3HcLw9CxN4LC1M26ypa0N8h
IMJJEpOjpSde7DEYDOPXYjr+zkgh2Kkq9u8KV07Pjmj1DzT5qLjwBvXbpub+R2BT82pS8rW29Dzk
dQTsC7ZlVOpnDCdahiLOjOiApmI+svbjM5i7tilDlY7DbV955rlIItDqDp3tuOknk4cicEglSQmU
u23rOjoVab48SgLTL4bXeidD8dtRppgEyGCtMZ7XFQv6sJIgknqOx02sM/tiU5ezI8pneR3HiXyA
FG1tCZz0T/XMXqwjHxrKOK/pLjGbi6ds+6kUGtx3ZQU4DRkimZ/V6JpfkVjiR3cpywN2MjdkMfLp
xw7J9MBND6TTONdyDtIHOBXTpdFlcwhKJUPICt9CGASGMROfz0tWq62ZwN+SyOgJz2mSS1fWKy7Q
yoaHqpztr9kxl32cOsOV3QTcUSRRKr67AFpul8iygUER19wTo/LipkF2X4x186rMmXZptPJ1j0Bc
LN4ea5Yn3UbRwarJIYSFus6jOzQhsLdWHI68z4Sat6gzjTuyxcYDXOeUlIAIFF6SBdOWWCb3aTKM
fKels6LjzPS9tCP7m6+HT8cO9paasHU18PF0fHRw4G/kxNQ2HP0qJU9wAB8Bo7pqrqLW78KxR96Y
tk56jGktQnuZieNk7/LDMYR1ndYJwz8vzoddkTqfNdfNY8kQ+ZMhQUoarSJ2PP6YQed7z/BczRt/
YZNSbxfEa8R8VCmlRZtDBVuNTuMLzVuwxbiz6K/eA0UktlPASvJnnLvG+O6ZjE2JUkiJ5KQy6ojB
GfrdTOYlAl5HclJBoPeqkJBzBVcjst+JtLJummiad7nHZlHZQV9uxoC2aNBT3O1t2zd7UJRWYoRD
5lrvArFbG6qaaV/PzmXX0Fm+4PDifLUF0SiLr5OnQOBi8eauenPiMf5UttlTcdQtH/0krF2flzZR
ucxc+R7J+lQ6Lbj6znT6KyLjuzBoUfp19tCt6eqxW99r1BiMiCGB4wkb5NavE6IaMpP8zG1Mqvpm
Aj950Tru7nBcleci8qKXipxCDDIDRwnXVz3unLhPLwMEsh8pSsByq1yilGejgchR150dmsGQvfWZ
wCvV5vY2mnTjb9q+Sx6UmdRvQHiM0B4ZnKQMprecRV+ZCRAq4HhiUkCiy9wBoiQAkjfFZuTg2In5
DI+X9Dss0/KzwVV+BNqLrRnXFHmzCKP0hghRyhycDDBqEGKfOU4KWqv1qCy7OLqz5qT7mRrleKbz
jG7TIa5INVMz5oiUJIvlXoipdsgDtJnpdi0EOHTCo3iY2ZCyPhooDoiUMvQpKYfyB0zf5SXDjkzB
OWU/wYOUwO4xVexkAs0wcrlbOQzJZiSJ8YBIvC9ChiwNkRSaeNCdk5ntrwzUUrkrSxFQTWiSABZ/
jKbQLily25nrk1LCu0YeWz6bk9upQ5aYC7QlwyLBj+Nmm6fEv8HAWj9EB97SzmkL2mEbkPgDvMt8
dYp06c5M+NqDcipo9Wv4mOacZW8jUr1N0TfFk5NE07aqdPtAG0XjOagBuRuJwzmpsnifDy0gnWFn
GrUTzgJzOKtobvXcG1Z5G+xE5O4rv2ZBFUf0Hk3oro/GMiMzrkw/nBw5AnHbvv2WVIYg1IbIO3Ij
8y66q3OEWpNfTue40sTkwOt8YMmwHGDw1PtV8HtAjG0SpDYP20ITUyYd07g4jaleZOFae589xS4X
RRaCOODrR2rvNiD8eMvDj5WldIPHQWcMtBgJ0GbJYF/WwQyIuzVvcqcA+FsrWve8xcRV5gmHfk9u
EYNylGgNPnSHtPEb6m3xglUN7J8uAa8OqcoPo+fa1l7H0ZpNkSbO46LbYptI0V0TMuWfWNrbZxJ0
m0PvQlDLbA0baqjNE5xLxL9NkpoHKGEzCa4a7XYtLS87AHAETD3LzCFfipzP4nZa57htjxLcGXza
QaW12DFrjokKHxrzWvgFpcRYt/5HAdoYl6a0iw8b5Wp8rFtmmDvdkiF1gxK2YeBKid0f0NC23MJx
MW9sMKMX64+qeSz95MogofnZI8RyRs/AfBDid0GMigg870JCVHBdDUZ0hPZUfo2zrh9q0xMPxdgo
mFjacN565VmXMnfcR7vx5Lu2RvFqD162syNT7eTiihO1jHd2K1Tj9A9E2xXjkBygZWUPwnPUK74z
FZJG3TL0AhRxFUtRHrWL1jyIF3/XEP+wD9xlfsQu79DwFs3OXAZIXRaSeQZ8RegQ8bmJqBCxHeli
POnciM8EypNaKEzSTrKI1FXyzo99irRYaPyUBEBzGIi0E3uB7P92Gsz5amH/9JHHsfsi81IddSeD
u1gtvxQbOGdjC1PdJTYSUtAIWCq2OC29cFYE5ZhmMr/i1lDv1SKM70yNj0snx4eKTI9pk01mSTZc
acHIrVLmxQhHTX3O51pekL7nxECitDaYf8nmDEKC8mNZUucVx5P7KUeLLyDcZe+OixhpipOgSvep
S9FI52SyZaSSSZeh9UbNqXPIkce9DiowDqbXTXuzit6L+khkdU3GhWrOhAKrXVpnE2GhfTuAWuPv
v5r72Huypnx4yLNufqAa7d/y2u0uTuxSfBkJjc2uqOXUbK0cil1VdPJQxEl5KSu49rJtm8+BmIyw
HZH6qHJIQxbtzWkEBbIDrE3Eq0poSqehHXI6s5HOgEHkOXddSKk8w+QyxUsXChwzL5hsUL8AYIfo
3ch5h8B13sV51N9bRmxCczM4vMq4CzuJscwNYvdTB/kIYDVZB1BZyvVBu1xZrKDIfZ3TbiZXRMPg
8UUZrnvkq2aQCdEsXsFJtx4Whcpp8jzH/xCzIGHL6O33aSyne8n4cWerAL2OkxrevZOn9ndr9cEr
OKL0qxklFpO4JfTO46w/2G1QHGbsNWvPZB87Yn5D29AmlsVMYPCM/YMYEElxKmfN4xJp7H5G2b06
FVlsI5hPaFjwsv/HUktiyMYq2geYsBHqV+YtJSo1s7eQLzK57o8/pAsr+Qn4zH8Kg7r/+Hf++59c
zt/+8z+eaoYv5b//hRb11z/x/xXJE3MYMoH/+ccr+FcAnuOHmj+qjz8jG4x//Jn/VLp6/+ZA2IHx
jqDiD8/af1nWPPvfbKxiErAhvrEVs/NPYAP4KFIcTfbyTKP9VfXwT2CD6f2bayFMRZlK4bviqP7r
V/vLx/O/P66/yPq9/0OAgBwJEWjgeJYt6c2tVen1J3lFbpicBHlSHVJpPjcTk8WxP0pfj081Xeih
iIrmMKpFIbFnqp6ZMOww95P9/Vnb+XjrocSzmNpFDmZg3T5P5vWS+tsuL0zG3x0pAr64dumnfDPT
13M+sT6v3X1pvkVBbxwG3A5b1WmXCVL8JNnq7AdvBHQc1PpizECqOpDyS53fVFNHlrkyqt1kAvEE
BrxzG484id4nMsMYs9BnvEgKTeRdaTiVmymp6RgK6Nou005oQlMFodAr9+ME6yoV1m3Xf4kAQmPj
VOASe21uvMR18OoM08ad5jnMhW2G1cSQQrkOOc2W231Ir9+3dr3ciE499HqUp6Zegxxq8kkI/uVO
dRFvCOtVq9JmDlhcRs+o7mLZ1NuCbIWdmQfTidHTSyfFegXsSvXcNeZT0VMR+MyRR28hZIBhKkrc
/gaTEe5z5V4AcaVte8eikRnpZN+ZLmMwC+y1/oD8p4iJxQXg6fqU1+gVl5Yyvsq9kL/j254jxsIj
AQ+tlZNSERBFVt04KRmi7LzWAsbdCWFbpKfSwk0nYTnLQQ5U36QGjEPwFqTTiYoOU75b7UorIFWl
8ejSvOrNgIKUFSYowgGwHqJI3qsWcWJDdxyZvO/5qwtsdQ97xiUsLGu3o22FNjOmDf37xcEXXLTe
FCq4DZNIf8wD+Ip1RNQEdwbpjSdb9V9RRuguP3sIOxqXbEJh0RkjVt1Y/CyFeWU7xfU0y5nwNaA3
OZVaHBlPaXbhhX8qy3itVV5cCXzRdL38T4+4ShmQsJd2TKRkEG/dpmETUx1GiEl8+Om1uTABoRm5
h43hHMy+JGc327r+cky8dMt0YT57ZnoXBy6hPcp/0nb+7jpY/zD1nYH1/+oiM7vLevXL/iY/gPBs
oCA5Q1ICb/YMxc8NY22cmIhbMJWQ8rsQbmkHJ8PXd5nXfgxpep+mwVWxZMuph2EfGezHF0Lz0Gu1
+6Dh/ib5+7vikxt5+wUb9crcOG0DiFNQI0R5dSJKxt4saXsrLDVvOrc/zAULN2sNFpE2BVx/XzSq
2ehF7Ka2SO7tmODSyP456mIIbYH6A9cMhjHzxBjfAJkQzbtI2yFRFyQksyXFdUcltjyPqUO0CQ5A
GVd3PpOELVqwq2ricRqKH4gS8xOibbYzzKE2ncoumaVhgwv3PmByMTj+dxGlN8gYGTtNel9wloTt
YtBPtGpkGcKapwXlYJDgG+XNt72yvOwyYXeTdM+gz8iwgPNFL6xwsIL+yiXSXqgc2BO1F4VeX1a7
TPVPliMAPayOIiI9re28IsXUChejanqMi2ffkM3NKKmph/6j6ev6Aq31PK8EJEYj6oZSIhTAkeaV
koRZzz0nKznJAaHUriwld6Uq9StfaQC0hOVpvCjQS93KYFIrjama4TJ1AJoioatjPFQwm+r+iPVz
OKLG686DguzUkra8t5VoT62FmmjlP0GzYe03vkcrGaoFETUb7WNeFq+ls2hkUSTr4p1z2VTIUzXG
2Wsz6KsoJ6Y4CFx5M7YxC2jH/Irry8BjEaY2yh+/8Z4A8rx0UXIxzYahqYcOFwWA3Js0ZMxpp+Yw
rPSryCjlobH726H0+uuSl3LtLxAITRRUqEYUWzWfefGkHSu0BswDTo9c2Ymb/uQGpBK2tb+dqnI4
+5xiG8XldzcZ8qzU/BgUcX/uqguTCw/Fk0rO/Ur4KnC8cm2wsVnpX8kEB8xA2ZWsZLCxucROu2zz
kYo1jinZmfhs1MoTYxtLjt/KGDMTAonqbqAKJMR9q51P0y6eiHt9g8srD7iP4PlX5mN72+O9AJYu
2k3p2G9jnz+QJMxOofPVRtvkHsvgTWfGT0sGZ9WQlMhKncBSt8cAiuQnpcjcyIQVNXKXT81dwIiI
JeuyPJp4SbXTwzvwMjgvEYQNQjhOfnRbB7iBSbP5zDO4ociW1zwQ/ztzfzAHzHZmURG9MsuwtqwG
gyKCNZ9kIE65Zs9VuGxIgHsxaUUP/WxxOCLXEx6GcGYY3yrrv6kPGQVfNXVCnltavpdt8EjbAO4D
pYhZqYLylI0eAQH3HE3os4GMME/+dtj871wZv02z8QjxCkrw5DzH7Nn4v80jN169q2MG67eWjt9T
FTNabtwQj1xYdXAo5+CtIoGd1Fm97cCxbL0SvHztcLg1H76sXx1hfDQN9H/UXlBuFqBD13guL1WP
lArwa12nfP/HeUFk0D52xnlMymtveLNTG3MkaSdDYe7j1sz3Hgj7Ta+9bzsuCsQJrMozlpuxVQPv
gzpMmtnyUJjYWUU8kSRrZGQiG8MPnmPCI/CVcSfyeQhiHg4gqMG8TaCEBiYE/s/Sqe5Lp7e3i1Pk
aG3ZdyqY4wPi4e3ComXjFAGfMl/2uDEjctrUK4h9w50+2rEjuoscqhA1QbPBu39H7F0acnYi4BHV
GyeaGfoGHWdO6JPqk+xgtgQdLxG5G0mm7e0gaclsK292hMDhtjDKT8SSfkUISerN5yyt7ml7RsYW
+pAmX5GaGN608ynFOL3FdU9guF3fibHVW+bysJY7ZKTsva6FxDQIuht9Igl29JPTNrX8c1SL2yQp
iTAumNIMGAx3+DijDQHct/EgTjmpfpmBT18PGC7HwQMKM6VHa5jKbdLgZA80jzVtDgjf6yJadgUP
vY6La51WAy1YcG83zWeUsSMihcfZGcSwVH5yPwcEbaFepOm0uH1r8UWxWPuOhcFsmfalatbbID93
bmXdoYe8WF2ThF4dxSC8O4Jpv2w/y5m6YzgIiroIq6x7Ur2fX1FVYzr2B0iGfnYioY0Mnb5GIyMT
3J1Wd4Os4V67RkQGtjCOUW05NEVXpI17j8n06MW6YoNCymAwiEcvAOgFAPiXmBIiSX3/ofPfMNMK
vmURA8g8+s5AFm8Y1zhB8qXGZQmb0rmKbeeOYZr34mUfop/yfUIg7FwTjNZ79p7AwPl9YTMMBf8a
F+Xw2MhsOoIZM7Ya/3dGr/mOBP045evozXImEF1IlUqErtFIcbRWDZOVk2qOYHSXRSkrJgXOJNjh
VTnZDDo31ug/o1g0tlkjjwUfVRglxUM240Mo7qXLvMuL2If88Y+C4pplf3wk/e8TO3i6LfsqRV84
70RFgvNcwTQGbw7LvPhKMGyfa78xN3jVups2avbt/+LuTJbsNrIt+yv1A0hD30xvg4vbRx/BmMBI
BglH4+g7x9fXAlPP3lNVWdbLQU0qBzQpRUlU8Abgfs7aa6uBcRSLwN1M24tQgzp3zQRKn9dHC39A
VLrLBYVBsqPlLduh5gFMG+yQ1rk3jsjimKB66pewdMzqrdLUy+JU1sURzm89kIrlUXorcpVFFQnp
XSITXJp45QbLFngicQp1S1G/YGQkfHoNuktcz/5a3Rih4IGKy6HYdLf4lk5Fe/YT3v+F0Ppdndnp
oafdEtjMiR96Pd9xky8OgWUzs4K3iHDwyDNJb3FSZQvIQk9tOBfxCe1D/Zjaj3r71cZadZ7HtriM
6w9ZGcaewV4iFQUAWWKcOq/+kJbf7ifLKM6DgeN6sClTrHzjG+G79FuX6o+odKddt9BIpYO1HAHP
sHUb2fLocbmh+Ugsx4TPa64YyjRG/mCW3ESqgts8LfbMVhcq6nNHV/uGx/m2tgIZCYBo7KSSeta5
v02+NOmL5Pt6YNfAxqzSOYyK/BIjZmBKSiXbaBfWU7ez39lQfkAkqZdGDNnLwLDVwf0zJohIskU2
HI6Y9BmrRDjBJkx17iObtezcrKLhDuMwHP0E4AHEp/e6dq08T+eJ4EfzwPZgkYjTpyFtz4tJvRw5
hvktmOeXVpSRzVbqRWeGeFtKjc850jPhdwz6yBuGvHCpipgC8BwmTfvF1z6xET+UTmw+ONmwhMzV
eEYLI2J3IQFQAD1acunh2n7Mp9j5KtzKP7omz5Zqqq9Ex/HEVS13Qofqx0p2D8J3m0Nl1u5eiMSD
5q76rT351ic7sCdTO3LUzO84NHlX1pq5H5akBtTjzOTymxxNUF8H2+73llclYd9zJM2dPx+/OqJ/
eIniKS5e6Flm3l13TvOT4R8/I2jfuIkE4cJH7DiQeXlaZpPKcUtsK8eeXuzZMA9Mpznc6Ogc0qBk
Hu2IgNJN+qE6aitY3frXVOr+zivVO/qA4GY0QYQizQm9tntEIHhnnbXeMe9stU9FzUw2AL+/mgs9
DrZHDZQKrKdg/SGdAJPS6susHRBqhsYABSCuiU93T+fwNaC09pIY56zIxZuRGmJHDZlzdMZMvo8O
vcp1cNZHxzwHMMAUGlMnMBcZhz52oqwx/CL0usV9TBJmfEgM6Uv2H2ePhr9RPRB+Z4vCduAwZ57i
7AyZFRvJpUmr77ij/CuA77XXR+u5J4SISMZyD0wDzUPZGNaRFXbKp1t75jGlf+89HoMW9yQKx+L9
Ys7jGZlYFjm0zrc4tOHBAxBnuxrvbruA9TLHAPnRvzWe9sFp1vvqMgD33ObpUMzuoZ5qk8IkXgbs
8oxdGnCjrhsqJ4YkK7e1LBjSx3V6KGxcu3qpN+dJQ4A2prX5GXDPq2fH+0EoYL2mA5SzRCv3METa
YzVoTAfnA7Ex90W6y/zU+K+lcWJqN98qv1S3KoVsszig3qbpkSm+/Mw0Wj1aGhP4DQjezWJ6TIRd
/3JUeQr4On0IN9kDStFKJXAOzR4HjIDKujBIq/o61r0XylkvNhVVAVe8Z5xvMLZFvCf0m+Cc6VrN
Yw5Ydqzn4Y3uNT8MbAqFvFiXAI+JwTdQ+ybYs32jnVuXjn7ile3S/FX1uzhI5BOTnXOp036V1Yzf
DbmYxAyIS0wjgDrfUeKB7NB4MHj7HHTW07RZTMWLZ4NN28AGH9maL0GN+9MUeqSqwvhqqYTpRi27
VevuxArMca+5iNAzbEVvidZTLo3jdD9D2ayvhTqK+SVtCjO99HpCywH8gpm4wy6lVYUvWAyqzwmA
eVdlRVYt34ekbW+0hiVPK/tZzY/OYonf1jDvml9QkfaH3ZVz6Fdzwbu5YpiR992914pwaXt1GWyj
YZ5M23PtL+lOM5Pmjrc536glK0IA/W+mI4h7lNkhnrPxoHdOOPMYu4B9NyigKGOSbfI6oOzdlH7+
bSxLgz2oPxyoUE62lsm6bFxFExOBmzsL1uLc0OnVJAdOfdMbXaVcgR1X44YfRKpw0v2UKyPiJE8X
TlXzFQEIpd8N5UZ+WTkFtD/ZejJ/ZmwgnhYOhZRQcgA2qnTf5pp14CFMUreNeWgX6YVikfxANDML
20YSAEHQAA6Srdq+yT1aqsZKZNo0Ew4VKLUq52MVJLd+ZhrHSeZSmHmBY5LnoY+DxfZtWCeKf6hl
afKoSzXxYHnyXEvxlhK+OnhmEbGPSe+x33CO9r1Lb9otxZqO3NVNQW8ZKZ8tmJN1z8eIr5fz0FJ/
edEt96FTWv0wMWZjLxhY0TCZAGRVKg8c3yiog0PeTJR13yZ3JaEIWfuLGeyddohDX83ZoYlLkB1l
aa/gJa/09VCXrlv9vnZogbdy1Ue+DETUr1auhCHmWcusmTHAbkg0a8NpC7+IS8M5gWMOi5TKVqz8
DkNhdyzklNpOMPk34ngmk5zeCqFVHKY+Ool/O2/PGkz0PoN/4wWTrfikf8E9yf7KKXjRU4HWp+km
Zo4JgZ/2r2BMxyaZP5Y4zt6aEn6ul4NzbO0ugMF256ihTa7q6O7xM41pYOeGmYqpGFkRSa7kVbug
YXXsal8NN2Ga71SFUPoszlye+1vQNCXzI7D0RbeNp675VqnY3E6pW+5r3dbOf35o1z9aKoee52ls
D9Y3Y3Lyq2Biw0C1mngL8UFgp/IsYMqHhLkJhOcV+wK1oiYDRStRgr5kAo91za9m7IVBD1FO/szq
9NAsmyCku/c4wKcyPiHLFa++qsJz+6hlq6WkLE7KkgG/yJHsfaZ/aYGrjtWgv8uJFuNqoI4jX/zn
YkxP8zIb98GiY8pMlq1PlKPdUG4uo9jtH+yinzi/oVfimwfplP0T/kE91BoTwjLg1as6owoHw6tu
1ronfs5tjywGpnN8FYCWffA+GO22qs3k0PZ6s231zrrUA+sm5RCX0GS/Sfnfho0PtTdel11s1ef7
tXe+1796SGpZ1/1Z6TyYsi0eXMbQQEawyIHl/ogZrtBHWIMBFNaRmnPzaLmjdybzzs/iuL6loxOh
rqQJpW/G0MttKiL66QeRiPJQlTMd95pxcJSi4xn2dTPpvn80109NkDX6G1O0uqAcOXepECedsrHt
AQFnSXKOBE//HpC4XBaxLbomjvxy9A5lh31NGE1IjIKivHqkEVNX+t6SzLBBAD6NpP6xZONxCUrr
yWHjsTe9ghO7d8qHfg6bgidW1bWMo4L+B12dLchVOVwChaly6qv+Iv1njLG7eIBlNNz4vtqlTnbA
RUyMZRPmdkMluNNwPAHOuoyCO3LLyhV+S+Unnvsdl1o6ZGecAeFG3zRt43LLqB7gSsenwC+ZuTft
ffKG8S74pPM7Zm4h/rnmeukDK8V555qduDI7daiMiaaZqe2QVdNBpdanw3DgqtgEP38lsSej0pLW
KRVzmOurys0tl9BMYpfc4SFYit8wj9gf8FYdHKqTDlrgzC8WjFtdTdVz404vjPPKZ1UFJ5a4c1gH
2khFJSdmadbP3gJkiDiWk0aWzJBsM+MBIIdPLhB7wLgvvD3DhRWm9whRY+/ApAxwPv5UiWoVUPm0
Fc2xCAEtmyjGP/8NOVwwT9Y1WX/J0j3gnhCvf34wJ39vnqWkdzHJ8gRlUG3t1MTBmT543AuJWggy
Df2F3qkJWTSAHfY+uZsNrz+5Y+1tzZ7rOB+RPeuAaVd7Q36TMf5OE2PIUuR3az1I//mjnpJNIkF0
TmXuLdepgXBVYW18d/EO+TK8BYqkT8NC5Nn9gZei55KZDA8c0beFw28f6Jr/XtSJseHQXWLyqdjj
TFyB5vI98Iruwpy0O5RT87JomjrB0oHrN/QNuTTQuWmYkQB8lcuTYrNzI+Sjbdws75hyow7lvy4L
S6MSO4yL8bHwY9odBtmGlhd2MDe7dkp54xnq3Me1waGpulP9pPH4dS8eihkW87O/jXUzqkgpnJgM
wZqAefAd9plh932Egv5BKeh017NqFxfT2Ru9/C6Gur31YwuISVgtwidbH/jA1PDv7Ncz2mFdZboU
pFf6VgNMDxNiPnt7Xo5zno0bbQqCj6U0PnsAZBzN04VqCe+SNPJ9SUvBQcSLqFn4xY46ebSnGOhr
BeqmMTlJWVsfAc3MbCzsHv+IlT9ba4nonx8mQd4CLY2xp87zvFqpdonIv3qJMXex6OXyG+09I0EL
RN3+ztK1C9B67krvlXn2eBNV70QMdNXRoPVsJC+w51jKI8W2s+OgNbuxUfk9wIhNEawqKKkpzrXd
2JEzMy7stdznGvDhJ0F6TiWKZZ821bMtOD5xvQCU54terbEgqOLzaLcFFVo8CPQp0yIwGpuBjpy3
kBChM2X0HGhUFzMcWUECHtdowthfkfnkG4FPUJ12j4Mq4vsyZB+Gk4mLQ7k2GkpecrBPW0MpGc0c
2W5xCVVnX31v5lw/OFfb/LRx4uD401/iVNlPhcsnKWVVcNFaCHyQFbaTusYYZ57pMrZ7gsSzw/tn
bOnsSKDF+oI8I+jpoUzqED+QvRnljFBQz+IwYRUHrMXYyekn7NDam2ZLLRIdhXPsjZIdacgUVXk8
HEVWn2bav7+b6kLWl5dk2bD/f1x4f8ElFQSLiuruzh79Z3n3RkcujY0U14WpqWHHsxd5nIaRM8hk
XPxBe9Kr0j02taGd4ccxgbNTdB3OfgNRHt1keRB0EDqan59cfRjCeOywjPt4/1MzVyEP7huJD+sx
BT32Wvr1FjEnr9XE0c9Hv57mUBdSleLaGuYDibYiQjm31qZk8RFD456dQJgDm5DIqD4pt9O2VTUa
R7Sj0LY0dvFnq55RqT3zPgitRtB/EoBKTJS55A2JF7NXPAks8sYYJUDLMifylH8nTK69j8ofUaub
5g2K0j5qvEgBnooipHT+K4ApyYvkpTXqnWU39SPUufbM1WLeMvtmF9DgZ+czjbwRzDFnvFm1g7Ez
OUnuUHuKnejxT24sIjNMzyTbrPWk4lckE9BjU8qbDV9T7VzqXB9fPGw1zFdlyqsbGMTrKFFL7eBc
lU5yIyrMGxmhVBhr4xhWauDfFU/1uSvISRCxZ140VzxZqZrbUEiIyV/0oG6kGPjMxrx0suxNxT6F
c7rz8/8J/XFNf7bIOn73/98wIiTuUIn8C0Ykld9/iu/F/3hov3/96sTfYJF//s1/wSLBP3Tdd9jz
BSZ+Lvu/tHs4YCRciwyUK3+KOlAL/9XuYVn/MFF1/NVN9levBwSJ5XkuFAmKNSQe7r9VQOYaf/dU
4IMwLQgRk1aowDd8BiZ/x0SgwMFHcphOK2biDJXeXGx39GGbm4q7qhF/Q0U4nIOqACzATARnGvNt
4Bq6fSy02iZ3b8n1DDe14wc/v/1tCs97ntq5RW1ASzztlFVOpbxBYGFR876r1iu2RdSg7JHVkymV
h9nNtPuUJXG0SlxYutpIvWfRXDxiW2xqBKbWIRnFN7oSTYi50Qa4iqc82yGUzg7WJLq77ysOutbo
fqlRHwnIF+UPU1rDzc379KBrOmO4shkjs+xnxtBtfBxFbd/zpfMvWs/KlnAB17x5nBa8Gr2/txZC
DZQk1QANDRyqBNTqSZ3aZLcg2l4EGVkCkoWEES5SuWPahaGoC3IE8vVC3y0H4U2zKNIdiSafezSr
pO1c8nIN2frfiVZN31SGzSGfSCxuBzDtt2F2IV9yVf8W69yfyJn1yANxfCE5QLiCddMbECezGa0C
+EP2cOeGPJ70RTIaRdQU6m2unhh5u1uPPuEtGP3cbwxVBo9pP4oHoLX8Nk7IHDeiMNKDANbd1daw
7OY6qZ+47IudTsaSq4SR/5QEeF+qRm89egxq626VFGljcNDCGVE0IRZK35946fGHjEoE8ctuPhP7
cC+mCxael4V68By1FnkAQ4XxKpsE3lY5IfKleBgmxzgpvUkf9KZGhzcbiYqoE3PPQ2dox0VV3PXG
3PywhKuBF1KXyy1cIlMQwqp3rqtSZA6eeSrHVPtAX0npwpQbBtR4whR5TNruXhMqZwNFzp+1cey7
DMA6GXwb6m767XTQ9TtR6AUQId2bpykOqrvjMyVdlG0D83WIApzGeC7HOp5oGI85egzuEmxV7nLL
EhWvgHWZFtyoo0y1yAMuSbeVmZKX5TeifDTTcfgmar62e6VXzr2ryUvsvK62+62utz3ApVazOAr6
fo4ASJW3xYHj/8jBmtkPziMpdEtH4d0MtkvQuJdNJHvijwnGcEGIHA+5Xxd4JIKFLcC2dFJQmr6s
ATcxlZzAG6Asct0NTnRbUXLClBV9Qd6umnACB6z/dfopSbcv5xl50q4ItPkYBHwnEh/Vt0FXVCed
3tQHaqBbYBp7gP2o2Kd2XmlcY8MyIovbHIF8yYjB8vL60HaiC4chNX43dtA/zCwGf6Zoh+8LhPqb
NmT9s8mvwt2O6GSfeJpo804SQrq7RjCxGkmFdWP+M0RQEjnYf0e2ZrJNUiY8Dp0HqWpxqklz3fph
DNYbt9f+QNwXH5ZiLaH2DO8jt3QnTJOphjBJfH+f+aZ5bLWajI/I3PElISmv1kG9tS8nubwso2WF
njuTIMkq9wEDCELRcWJ0k01L9l7pnDkJfOntWmMrWJMnYB6yKqPA7BxygaibimDOuqtbl8neHacg
0vH87M3RV2EJhVVscpNc4FY2mn2HD8qjdG5dZHFuAtOSGHzxlAeeG3BLj4nHmNbJc+v8nGuKNKXv
tw9eQVpri0tE7hXLo4c00fRvZLWyZ3/JphNT2eQscDWhmsNm/xgP+vRaxJUdspNjMGa1sv/RV7rz
IXuCvX2dI1ahQYPzpV9GcPjDXuNYdzbrAA2I5vXF3lTcn2ND4wNlmRxqZWXOV6XK4QSEwuUzZejb
TxbrIuFNbHVsDiadQaE9fpyEntd6zkMHBPKD/kn7VNHqF/a5pd6NnEU2cnEutVPpN3vfwiXXjfqy
ugLJsDRBS+pesfDJA8Y5CGz989waPMfYLBX3obeTo1D0PJv1StkZa3V13AYKDUQif068EN7jjvR3
vpZdZ2vt9eKCl8S24XAD9GoyqxxuOWDjFISbZLjKYxRdWc/u/0+ntj7OgHSJEzsEAptxoi3YmF/0
tYW7D3xxKLN+OtaMbA5pr8XXyvadE3zIHFGTYnyofhheFu4aq8Mya7eWUb86PTeoTepa8gv/AAhN
Ecgnm5H6Y5bmdIf37HvYcK6V4u5aLr5wvT0jgBKolPWC9vEknYgpNiW/k6IoQb6k7pbv2dpZHvPl
DVN9KiJLrZXmWAzcdOevTee0BszkAE3wIq9uTyZbMb4VIOPmsYi5AvjZuTQmnkQNgU4bhkBsoEmc
AzK//DjWCwNm3jMHh51LNHiUN7APMjOAeXt4JqjHeKLFpRLlk5gvs6Ha0OGvUFFaENHN+MryWPbX
rwxeIZNF67BZlGMfxmLgk9KMVhMlbYyPpdCQHvppV0qmXmKst/k67mYd6d2MmqWSNrT+bjFLhkWO
2dC7Ja29EtZ80Ac326Vzob8xKmRZNph2x0BHVhcO0vUj12/mugXJuO0sSmGzfzBZXPqpqV4M16uq
nYeXEHAmr4bnlKXmLkGe8izqUQc/mdLe3dl965cHqcf9c9DwMtR1s7lXE/iInf+Iu2XHbcKOJvZU
vBMGegyuTUXtS0cp17Woyup99tP6UfYmrnapxdqeYKr3bjgzM1lWmuSAlumKTZrd5dIFT62DY36o
R2IbY47OddM5bRuxLOnv0+IlJB7L+mNueAGrOlnOKTE1h/Sk1h58gW1kC/NnfwP4yd7KOVljeJ19
ZGubndK5Exe3IOiAmtwgCFzIfal1EzwLSphyeKHCnrd0r5ZrSl3RU1FNKUPOxUYIzoNmx98+pDu5
OOkTfmlieXSN6Z9pw3ZvbvX8OhL4Y4Igl/GXAhdg3ssbMFgQZCwk8OjW8WiwT1NW9cvgX8jt0EPU
59M90DJCZy61z6k08L8rm4AI3+fF9NQgVTmjOhm2rGHb3/piE95ioLjNk3444J8SV2phAmNDeAWy
U2vz5yaRy54VWPbRjDQPIZhIKTZfv4UJIaVsFMyAyLKm6lNuE3uxssq69xXI1DaQVgH/2aTfNWeR
FFiqot4HE8sXSqBs8wjmaIFhaJnrbqoCBQqEapm1u9ZmLThnQ0YzeNphkVq8n31pcOQAfVZbbUiZ
HZqsH1ka6ltP75i9ZlVd76ZpTdwQrrsFudXfc9KZp4Ff5J1nqb4vnEWdFhIrW9jfnjt4Mr7QJFQ+
uFosIV4ApSW0zs4ftWWfzo6Yt2bqjbRmZX1Ei7e8iKruOFYxxkJylJH0bzCAUZC+xGW5NVx/futd
J87w+Oj+s+Ym6alyVP1q93F/hgwdjrpyO1JupNvfCKOS/iGX/I4GVnLGIJHbTOmyc7w6i5h4+xFh
Pkon6ikNQgSiOAxjLr8yoGekb6R86LWMsQKT/IjQp9yOnnhrdMcJ7bEvno01l2K3k3ZBzFm9maKF
hmAK34To7rL/i04TAfPfxHz/+4VndWD+Fy6eKTWld37vc04hMt7bYo+3PQWQAc1Zir484JGHKRsp
lefdD2ED2gLWPL6M/Ltonvc2vdV0T8gmOMEshFb8CZopWRNaU9ZA2tjxwom/umrkuhGoXhvFJWhE
F3Jsx/IqxiyLupppp9RWztENLoOEqlz0mYYl14rMaX4ZZ++j1JQIpdYyfZr7vPnZQHxtgq6hy8nz
523ug34BZANS+WN38gOhhRX+2hD2qrxUJA12XjWtzoFYHWbReTgqLPk5UwP91ZbTTJ89rwzVGEy7
liHo+O0pr71NgMetBoAUExm9Uafq3V5megyGtImEy8xzam3vxIQ1+MrxsfA6Eiomt0ZvBBY/QdC1
M5nDGk78moq8/AA2x4yVMuhNipSFatVslZVMHxZvyaMy9fLQrS/xxCyumDj8O2DhtEccUkUV9emM
k/CNZK0z79OhWx6ceT4s5tJvg2wWxkZarjrERck2GMaufqVkuPo1gd7eynzqTuxYX8hZsUTnjsca
srGNjekguuZ2EjOH5mjJua1vUVDGolMLCyf2t74CnnP5+H0wKppPHE76k0FdSGo0mN6W6YO1ikCc
kfFYk5n5o+BZx5q08/CBLOTA/Njw7yj0171rjLO2STv7skyt+ewaI7cQK9YgF9KxmHhN5MQN9Hw6
V5kprxifqqhdvJel0E7SSD3S5J1Ylg3BrvLUQge+pp20vpoWrbFhzKolYekPIUUc3hb0DoN3pjU/
NNZmG1xPAYDNoH+MCXVbzXpRCFjV7SrCF1FOkIoUI+i0rY3OwVLzS1LSKhlzEeg2QItBaLUoIUYY
7EwPaGAgJwtPTLFb6wefJOLLb5JD1XEwCWmMGOnuKUWP3rb1BYfasYe3SClg84T9JQs6jRK2HSvZ
8stLzeRV9NOwbAwDf1POTNiJx+Ra97q8TNUSfDm1nbzOI6qSTW3wDuxxZUcoKMiWT9VMrtxHu5xL
k4eEJcvHUtcFRceV3UqEG0P9pdXZvWs1qIGBKetQZ+ZtsZRcCamVH7baQ23xX2mZLqE8k48wye/i
1fnnvU5WT42Jn5E6puFVelnxQg1Gdp7od3qyAoPRm03VciCL5LCMsvnwK09/G/qA5hPKa/BKqkO1
SLGfY363cKgFN5GB6/dLn28dbVz2hjL6j2ZGV9GILLk5InfufNV9LELGcBkSZYdxMQhiLdV0bXM+
KjWXedM2OCXmfF4rJCLbomovnBEBYMBZfxZ/HhLAYfY+zatPyaHPd7yjpQmxaWnoAyfJH4DuuL81
PvtOlCvSnj12ryTUCwp8KMNMeHghsba6AwT1sS5cun1K92fJvmWTV+OTkfNA9/HzPpnrZfzfny/+
94aH/+cM2t8iacTW/oq1rfUFf/uT/Z96ssfhV6uefnVD0f9Hwmr9mf/dv/hXydnLv+4DNlzD9k3E
zf9qfHgS39tcfC+//jY3/M+/85+zQ9/7R+D45MwsYxW6ozX6j6CZb1EBr9u2bVl/DQn/mhyazj9M
3/N9Bov/bFv4z5SZ8Y+Aa3JALoxm2zW39u/EzEzb+l8tvhSjkWPzfZ1/nu0wnPn761SXOmM7su+H
tL6NnH33/hQ075SJ3FGwDTdbS6wdHr99W9nO784NoqTT6l9Z518dxHC1701AsUF8cJUxvVZe/32p
vfLElTLZNTHR67S31QZJK9f1ktojXySfbIGvxpKR08m+q5KmdTlIoEHbWh4dPHG8PMGjWSF9ls2L
btjWdyW5zqJ/cA6pXTw5rv27RpTKrGjWNm3pHHWsuuy8IA4W0tYAJhSv2dMl1YbvVdCBOg4aPgYj
8PjHYpexJY0R2offth9jyzEOSpSKQsANSpjhsukhtkAu+0KTVwyvBOATxbvKE1+Gl4R0lVe72md+
aVqIOkt7D2dDRkF80zTyIUXgZ9fWBPqfkuBLJFym5/Sk1azHGm4lfitPoDf5ruqTV9v/AIL7mcc6
d0tuHd4aYIjzZV+pWr6Y1ShYHY7pTfIknnpt3q8q549i6A4gTXOo90YLT5l+jpjFf+AfuM71JYF5
ecacuVwXGPDOt2jOYfxxThsMhlaR3dmcsPAbI8pEtsJjzUTxlP3IVtu8svI/zrNvP/75v3Canmbi
qJuBpendGpiEVJU0QiQ94KmuLUOhWfEjMKq15Q43vRcFGxAq0sWRdWGCCWNEiWML6zVHdbFXHs9Y
vR1elTCLi1ps3m5aepJaop88BRRvD85rNXIKQULC0e5iZ/p8qbLuIyEx/6y4fhH0aaDxwfKxdDTf
veCNSr9kw+UsYMdu7ACFyUIMIjk36+a/yx+ZHhicCkqXjiEW7EgI0AkPmntPREyY7dbFfXpz5uBt
MZz0KlxpE9rCV5G0TTSbnKxHMK/WkDushNk5UxaNoK0z7jqEWQ9/frAVl/kix4MKRZvfSrHIPeeD
b4RvjLBqvfkqlfuWGwA2JEX682xgqHQNdSIgU22Jz32vC49TA1jqhqzyY1x6M1hf8Vq03jXuZ3Vh
wACKKtWJEduqvdQ/e0hyR5+du97XzDxQWeIpZdiHt0JAs07VgXvMzuq5aw+O5UKgczObqTkg6II+
YzhqmnWacjoC3ODAeeXSkTih8bXgpDfqIa51uUn7A1Ag5amB8UAZHIhbohExzRuyBiqGH5oZErDu
JMvRI3di9zhGMl8+7MFiVU6uUpBlaF33ggbXAz2ZnYPerfeo3oz4iBiXbFrNG3l+afUqZ6vniNNK
G54DowxdQ84R/SPVvhgG+Rmk9xLdtVPI4g081I4a1hrbrFPqsXdqNotJ/aqP44GdRIGLUvSv8TJC
iidz6JgQuY2+1GByMx1/ZTBspSxxCJikJHGW3X2KiG2sGS+USj71YpBHI1bkQ2k2LuAIn3XBbs41
V8O7nMyNVeVU53kRODJtFLXb3gjt4flSxd5ou4uAAKZ/yTko3S+fF8t407mvOWgHw1JxExw0xfg2
HpaTK8fxnDJFZL9vVIfCsN/qOZuuZZrvOgkZZ1MatwcN9FK8b4WuH3uvNp8NwgN80vSzmJQFFp5+
qSUJrp5DmqyQ6ZE1e3tiT37RU0lBc+bAXXX0HoykRdxlnUskakJgJ5oDa6L96PN5HLEv7Az8XBA3
tX1LSdfChTKaaUA4thSlZIcE+PA1mAAEOsQCsyEuRcqT1Is7mq+kB/FBR7nT5/F1aUxyZhVxFfNb
N7c2VD2dHr3hMifAmexAj9/Q3N3IKVKfHsc3Shzt2xgD+tkoMAoKv2L6BMbRPRjMiJdY/jaa9qfW
ascxMX+mqHLcogMqZMBZVme+Ct/rhveAr2u/l57+WqayZoLDSBUY+Nra/Wrl9H1pCZUy7XtZDccQ
Cxi4uqyDT6qfZ6vfOX1JKac0aEvLcH6U+U/bqnGlNowNh/qZfycDhM96ahlc5TchzSg9ZWp56Fuu
b2dltPV+FDICgDjUzfjU1P68U/mCdLNN4EIW545LBAxusvjFTd2tYhRZa3lwGlztFVww3pA2OCSt
/WDMBtmrmTgqm/yHzIQBH3mx2XF6HAr65bZ+HlxzRANXixQ0sLJyfSQwwIws3zs+X25DnW7WnjwG
4fs/PYRW41FXwozGODnli8G49BRY7UNqLl4Ui+lQpc7jlMXTp2e3+7lv1EcmqU32bJ9bBDr1SHf6
Xb6reRY/gxxxygyYj2RaV18WVhVboGJ95zgd8rhSjZD0o8MgNsyZLvFfESePC4u9ZqLpvQ76F6OB
fhrMFKl87t6HVPPOleOA1moKzmhfjOz4Gx/kI04dUoCWOW0VxtF8iCM6Fp1QNP6vqtbYKgoeU1L6
ZNYFmHbQakHUBPa7YyzG9X8ydyZLcitbdv0XzfEMDsAdwEAaRCAC0Uf2meQElpkk0fc9vl4LrGfS
qzJZWUkjDW4YabxsogP87LP32gQBiNwGkXt1kwu+/fohX8pXCxDTdkoM21MBWXN2mpk/5sT71sxT
0OETyEshdzoZtZMrMLW8DUqdmtVRO8bMi7l0c3LKFJA6gcGTDMqfDuOdWZcea2MuikPy0GcZnBb0
sNCst3aYvODzrT3sLrgEqh28wtazJYQ4s3T5HkTXOetwUS/wyKX90gHfIGIK2thaVgQ1GBNYKQR1
sW7LvUBfAu5qmBsYSHJTuLLBz/ZKB1D5YGT8EgHrLTP84nXOCPEOVgzLNEgt8bDtOiTiBr1xRyQ/
3yz3bCz0LUvWy8BNLe2/0JgqZmR3Qh6Rk6fd3aQztmLt6LbMevY5xoBNU/pLKIcPN2g/OC2QfwfF
wnAZH02Wq9s6hM4HT+BLjuWlSNmegowmXE1On5gI8FX1Ikv9MNmcpMA4DimCqfXY8t+oj45XSHnr
5uyr4iw0NfapBGTgdVHyEW/aAytjY5Mm6bOo1EG11gCujCVYka4wYzHv2QhFHiscv6EfCvVVqa1W
x74mBhNievZdaNEzZ+Av8sFoYSxpbBMiXco2BhFoy6aCem2jSkCSBCA30TP2uHGxrXBuJK0H1/Pi
5gTtgISley3gB6L8pakBOVoUv6TeJVuckNFJCDoXQrY4ugu5pzMP9aztjKz+kBWCZmOb1zSYTzXd
SHo3nFR2swPj3KbVqQgV4Jkq/WPw6uu62o3IRWNB5DJZq9CVm+yafmJDk2Z/hqjDIc1ywYwT7r2m
+9K79UfXuGSR53cHD240LT6E69k2t7bxNsW68ro6djdF0XBVj75KW9vFM282ma7LZLTxloKiap34
2QBuy4ldXWnuek6GyxTsSNa9VKZsGZ7DP5gjdiFWur/F3lrD75EEv9mGipd6rDZhNO2a7kMsy6Hp
qJYiRBUhYkK6gFlJZ7kRqCPtQzFMAefFDs3Hv0+PPByR4gn+lBlWByocfqNio2TYvWdYZMiSNngB
O2bsitw4jkt4sqfiT+mYr4o8MlPjl5NToZDebKrhp7c6Wn6iFfs0b77kfKgI916iJodoukk1eYsT
49EeNP5A41H2yR+CiUe9rz/+drW72uLzKuLV5ZlZvX37twr07IuWjj9Alj90sLGbdiSZYNLfHrws
SUoF6vxZOnsko8L9sqmol6AJKuW+xEu45253CbPkS6+ZLHJD3kRr3fIkeGlydN5B+12tqID8Dl34
JS7aD5A7rK2SL9xsX9gDn2Lex44SxLHEo39q+U224gnwTNeedtc0HoNKQfKcPLT532jUPvIECUgi
AGrmNrn+/e7a+q4t8bYlZlVxLOYcCwpzGJyNnTU+bKevMmz5vpf1R1HEXzhuofJBDskuOBg/MPoC
stF2tms8Iphwt+oe1qdX19mfLnOOWYPrL9Lir8J1X8iGffVR9Bil45NulTfDv4Wz04BdzgHxY5DF
PV+JGMEEXEUdQjLuS1n9bA0H+KKU52mOHxkLoVS070hZSJIjl5ISomnGUWuj57Aw1FRhek+4M+vY
p6zma6K0YRVLQmijWwy25BgnCPpDGLWbufkib/UQsD7dhiiyGzewH9LKaLEFctRZ5WIz1n8OwCWm
dM18GDP8Wj36Hm33YZn0g5rGCSG23SVwgn0A+d9Wu1gnx6CKV08OhAWYNrL3aM56gE0kpyDvckto
JnHNXFJTceTXEGOvTZzezH5tUy6NhAkspplt7GpPizBHOjl7cYIG0Daqoj+XeZL6aQCcRC7OsR76
+UQWl0VwEMcgDDqkP4qJ91mu+dyvgLomNabfeHkQ3RT4DrlKDx7n9EBAbD/PLGhwpdVrOwHz7JKn
PxiUR9V+m0RT7m6XUDYwa/gDpwYfcqYt0APT+mSkbNAMbHzW8FFbPbnK6pTwkvMNdQcSs7N9jpiO
OjJVJ4fxQevXrRWJX88lXAy6gSCVmVJ5IPP4h5low4VCCqZwOaeeoOClSJ36YWzLg1uN2Q+jL06Z
LbQHyVKmJxTrqdl+m6tYHJVoH52wHC8lB119bGLAtrM4T9EwXMZqOBqg0o7wYkk35Hs7H+WNzUCN
kimEj55o7ieRBlsWMgQ803jwxnliPnHr8cjN6VbEUCRYFLrQ4/yKTNOum5P0zk+cMfe7zCV8mtfD
FbFkuFK8gdhu9MHRMviQxnrgnmpssi6O49TQ9O00vUnZ2G+4PzGX98h3sSoP4zhX9z503sAYNrsZ
MN6p6uN3xH/+/kDOr5SoffVd85yKun9CGvrOo6C+ALMhiCw5Iao0DE427SkevbswSZ2q9p2+l9sS
Sf9quvUxicbk6mSpgPA70j/dsgKAfkRzuuriQ6lC7VAJEAhCtUfE8xjsAMwPG7vlrR0uSkTqKdD5
WMeV5hla+kAYhLCMJOVfoUS6sIqgmwTYBwo99cvaz5dDnUTAWlqtfyzZE0CpaXcpcsnNbHovNVP9
HK8PWl78lgR6fKtNSvY21EMiXoDFKIFxmZMdvyBBJbuEuELTg812i9nXyiA7tGlxbWYspE2Qdg+Y
gjYKd9MlMN0NTnHBZtkRr4RHmq1mqk/ScF6ObeE8tz0KfQdsliBS94gWnHlhlVR4U6xtSVkOMRKO
IVXnegbF9OW6ChqFk27bIeRuaEFOiYx9nnWvEMm0LX/vVUgoyO08ABloZufidilvgdDTox7I36U5
Oz/XH8BE8pCokGE4Tj0nsP24kuufcaa9Zjo0EqwH5XLngHLVJjBwYxCFfuFG+m3UEYemyP7gArgy
/PCmFxN23mFRGytp4KuZA7bnAPlNRs8g7aBItim8yfCO85XcX7MzUJ522O08HRMg9X+u8hYqwjdl
EqWeMvcQ1OkVgXT7qAlq1El579Ja9B7xUjxQNrQ2Kr4OoQIUvjY16stqIhyuBtnEl9LRDiNhQiQK
6dAlrIlzSOc9sM0VMGdRrJy45YEClQdnZG2zWpQGQMqIRuOmTaa3eKmWvWh0lJO0Wig27jS07PqH
bJJw18p5G7Rpug8Rr7azAxK9rZSgB4vXPtboAy6a8ZQx2lyjd5xyph8a7PQtyjpGWud9W/eDAH58
v+Av5J0/o7i8u4O1MI+RzcyrZps7A71M0xDg7VpKT0voJhxWRJTt1uRzKIIio8HRPpg1bqIRl5JR
v0s4xGRjZ6xe3WRAqQ9rWIRG5hxYQC7wdrPYL+Ga3/4+qFHQ9Rw0cCZzSquMdmxBn5v6pqLLdmvR
H7TNlxbLPAluT4EASeezktFyqBi64R0lV1dv04Pq62utJbAyB3w8dWKjb0VzxMbuhtVYXUDPb5PA
GVjmNT+n0TrkovXNBWAI+TTOveF9tpMX7OnfYolDb6FBloaMaqfBcPSdVuA8Kcjewyp/tWAKeLBV
MM/r5UNr25+JBqGONZU82pAiIwpG8fNX0WHJlm9Na3A6Q0olpqaPZ4sSIQ5e81vTqeonBsXC48PQ
nx3Q8S8NM52LF02DCcr5OFs84fK9Vl1NpZZotX0Ma3ZHgK/2Rhp/OdRlX1lPQDlI3Q8rC/DDOHNz
wuvDu1b/ap02Ba2fvhnCBg4zlY/vcVoNzP742/MyQ7gFJXAMDEVVUsrHjm61TSwrqhwWvj+U+3AN
FtaLhdwGGynsj1IMJ5v1fhb1L0L0n07nWodOLmrbRPMd9tRwpgVJnOw0u8IxSY64/Elm2QRHbKt8
FENj+XlbvtQZAl3zvgxjcxiTBWLBwi5Zzkvw/He1O7RxcarbnDlkRn1y1jg01djAoPpqt24ADgrA
UxGifrSGwreqd+GTrT1j5OjR0MFGNTbU8UDCcJlSbdtPucBEGFVULZzqOTqAPEVpLtoLfUeE5jS4
Dm0zsAJHzZYzz5aa4gMZXo0X+2FGe3LD+LFuYhvjizSQWdoLsDYk7Lm9zGyGPVsBNiqfks4GIR13
8dY14+uA+Il1sd1EbSMxPOSfNp8LKONC24/Im1j6NN9gOCDcVbisC4zugLwl+fKhhjuacq9JQkFN
9yXa/l3kRf4EoTL0oVT+ckIoWFXBR2eVXDYMY+1n3aeHformPwkIIxwPeDhU86vrOLsMpaC3TNeg
mQQTeTFC6UXUMSmQulVJfh3xX8C4oI+u0uUXDenWhc8/WwJTneLCuZd5tlzKEXJ5GYLgIpCPAYwj
kYxpfckTyuGzYrnV4E7SqhVHlrZE7/K23+ug+Dx61wmAGDYuz1HjgDpkKYmj8BIb4B2W0Ow5o4Hd
xgdp7bp1ww0/uj6nThme1p9l5TJdDEdy8GxyyUNwH9g54Hsycy+KOSrGuhTHGMEIWxzBABw4DIPM
7jArBlKz5Xg2QjfY1F3NTb4wviboqgjc1IX0+D23ecTVMuYSyScp81raIQ62A1sC9C82G6BvITyU
w0qH6e1yuABYJpSDlo6FYR8HzPOKMeICIP8Pg8B8MsYIG8sc/0KHTm/OQnE8MRCXOY6w/uJy0Agy
xMVKhIB2MiIRSec+Q2rp9pmZf0xVO1OHAkypwqW1LfRcXYn1ImbFQ82bgSrASoT4riH8aVqErzCc
HEAfHGqY6jtlGd9y1sVDRajlQQXuPusi85IrLAdVIVgrV4Mn4+ihLyhaE65l+Y3E3kJFnOlbjs0h
q0Aag+5YXuiFajeoMrRj1dPvSmbh2R1JtQh2jFhC++jCEgGoHsqZV2W0tTmlwwmiasODQdU2f1eK
b43iQirRcnLikqv5bMDg43+JjxgfBi9neiD7fRlasGSmHY9b25zFDmoqUXrpOWNsHOTSxL7tRFfS
V84htaBPBcKa98Aqsi11mvdZEeFqq7jcS2Tfh6S6wXN/MCg8eMcXfTFYg+MLp73GDc5iMZrdUoS4
Q4Rf2sBghzHeYykHW9fLqwzqdytEp2Nt9jBoRNvIl+s3WweiG1QHOj3TezURorQNHfEUwRG7LnFs
yQphmr9KN3IPee8eCj2eyBZFOyYNdWZJrc5pPP2e6Lx6ylkQZMPyS5i29WoBPKpBAoiyXG6yWHM/
y3i3uSMf08zag7vMSFF1q3Ko+SLma2LLzD6off4aZ6G4mvmANZDTW8rh/NwgCVagB49hZ86n0aFI
rq4a7t+dU9xaCB2ECvGSDZyj2G9wnEg7yp/aKUVklQ8wQQjBJ5wJhqDZRomlbSvpHoUVdJchwKNM
hgpNrnU8lpnjHr4ea7P0SKDhPYSBtw8xMRZArA6aqn5VsAD9HHjrs4QkVWGjrvWwOnYF2AXs6c5D
IqadEEnmZyygdlkbjocqQwpmgYrPJJ2eVNtyPx/eQfSHHxALqWcFJtC1In+1o26hmoggFFggBHHz
q6vmaT/DBuYJoE/S0UUKietBB0idys3TTCfaBbDTH5gw2YqhD30F29zDLj4cdM7W25GLriVm857H
GffLCg6aXmSXpumBgA/R0RYxrgR6wXd4uSn8TPTfZQe3fMScf2T7e2VhcgwnSN8ioOSi13WKZvnA
timbJdt+AiFTe5O5Xo35jEXhUdIw4LWD69KixHp1RlCbI+3MRClvoXLYBJdP80xEflweWXS+LaXx
tdTq3Pql2Yz7srq0CJG8CK+lBX1OF0dKRLaxIlxYu3RQ5v1+7ANWI5XDHIWlhDLIrdIHv4vL5wpG
2cZZd2OR8z3P8ZcBw2OTUk3kGPUfXIaOxcDmrgcduBkjl+muZdgDP2ppmbNrIYRtqUgPyyxjKabF
25p44yXDZgl4istvpHNsLaaKMFiv/S40oCPk9/ozyuOz0wdUt8Ze3VUdH2BxcBtnPuGH/WzMmKBd
Xx+LxeLOayAZWb3a4psfD70oYLfV2sOsNS+2DQcAY/3eZkY+Rh3WwjlrLqI4Jd3cnHPChzuDZfim
WjkZS1XHbJKgdxSx3uz5/A62ohW9ua/E6oDCkUss5gd9agpuBo74KlK39Tv31uOSotVVOwYsIbwJ
AhZ3GEkkGwzWyRRYT5tEHWK1ZOcSCJszGv2d9xEhOmL7GAxvkCtYrcdVunVtbT5rzWj4cxADt2us
5QrLifi908SPU10xhZG+RwSR+j7nK2OXkfnDLQz4SbQF6EHP8uXQamH/o1f2FZi1cyEMcQzB2R/K
0vwMSnYgvYiDG9jsTWmG3X6hK3vFknYnggfuAYzjrrMIg/Acpnunq/EZm89JdDPGpaoqL5jhdmna
5HskAYjkDo09BWm7Ya63UT1qZ7xO79g638YEQ1ulUjQJBXJf+yPD5SYoVSPE/532vwqW250VnBOZ
0SRajPulZJyeofLkYZNf9PeRI6GjnP24RkQWLlCD0MNdE07QBYX6YVX9yO6+wenVmM+cr/dlDul9
6Brp5XGCSm8VB61yH7Kfc6RDxXEpGSEVX0bNiwt2Zx8ptu26IfZRBgvWGWLhjUrQwOF+T2BTGchg
sXeZ5Y8awxJYgc0MOEoruntJd8sB4JeFf3pTtho8p+UbOcyXEyU2KVfqysX3YE1E97vmbqujCprM
l4b60fcVBTiN9qtXwddsxni9tMrZRgCH4il+Jg6TMEnqsNRZp1LzQptG+wxx/VlZk9eAIxuBvGVs
QQvinDtisvFKeTibLF1oO+6fwIYgNTbYMfG9jxuzGB9bjphG303b2m4pAStKHnr3oRfaezE7v6LA
2tUwnFCgo2hnmwznmeMHTXcupimBxQoklonr98guaFfb6jtvMMBHPwc1nOUiz6TdTiCFv0jd8+rE
yecQ5s949zeLqxcbfcZcvgzM/es/PjJnbwjW7lt3fFYBoI14dXZEych2bmouXd5gd29IUplOZOww
YM1HK4fRpkaTi6vrHNiggqwwUtsv2QxgoIi4Zwz0SYzouxewp/QrmJaPHgbzSfTnAbXT1y3jycVp
qC/ihiH999iEzk6JqjpLOlg8KrhueJg7X0OFwHphmB80AxzZkonnuH1x9D58DIIRHl1bP1sTZodw
qa/EbI079n3Eo9DH2gLGIgyTiz0b8YVuIYlXeE+1nXYx0onuB7OXNwLQ6ctI9QGS6mvoYPnO5vZN
U/Mn7lBuE4IdvAcIKjvLLCA4g17WnTF2/BTKoKtGNuapjsonB2601zRVsuvNQL9lIeKi2RSPgVtf
JnDHG72W+nPoPHaLHZ+J89fbsh/mZ5HsiF7sF1Pmz6aloC65g0+wi5MhgqBF0wT9GeSemGEKjBez
eYg69aaX2BFCTMgeNW2Y+6eS1YMbdAe8fJDscSgSAoDz0gagSgzZ2x5vYncKWFv7aZocgjl+IqqT
342SEPBck6SwMOvva57wSZT0lFDCzISSMQON6bjJcsvlnWgTj+X3veiAiraVCWNDc37POb58TSdP
Ek8aH2grvHCOd065K/XLkAQkHJSOs4d5LxwNCwk34/iCb+XOHBNlKBKUhfZfKtN2cKxqlqOvtSTG
4QKwYcon6Q+pwOIqRB8UJP7Zb6L8Ho1Lda8quQM/YTwURsqSTLdzAjy2/AnPTINsuzGE5XJtalnF
UD+nrZ3HvwKsOPwlTXGEGHxcLJR4Snah83KPe8d8zME0DjkxobQDZWjcV2ZYW5ctmj8EWOHkNnG0
vrrErPG8oZfpWtvJ80nbZWuB1Q0SK3kMx0F/oZuNJkEig13tXsZpih66Oef4nkbvSQYoY4nuc1NF
dzpQ4HBQO1Fauo2DhfciSzGRAcJun3HlkJBqsvXIi6VS9CxjQNmmvIBNTTwuM7eGZha8jhgV2mpe
jopt9a5HTgTyo8vDgL1+I0oxwb7TH8kZFNfe4SDncoXIZv6VVTmdLKJeRmTqh7So3k0BZEAsOvIu
fqoT+cItGuGej23Nd5nlIPYl2zftIbrlxa+eOzi9rSZlvPW0xV4GMz00ylMs038+TC0s8HydlLre
9IfKiK5DcIiL4KjjY4gcRzs1xdA+LuqQGVK//n2w63kbA9g7r0zsPImDE1hkNZUxf3DOJXQ4RmrM
j/iw5o91WLGjkTlJxePOrK/WoMZfUVaam+IYLTPdrYO1y0bqWAetqrc60/GrQajrFLsNFg3qSvaN
o7GVSt3XkqjTgR41KmJz98K3t2AZOhIOzZwCnACVPbC18GuzT6gEqf+yFp7ZjtkrB47yYRHWubU5
P7u6YXj1FAQb2LMTaZnafGZS648xRfAc9bhso/Itu8KYxycIAYQu3fBSUZ7ug3TL96RAfiw93qyZ
Fo/rxLItgUfzMowOiINxOrl2U1yclt6YtudgOpkDZrKUBsBuulPomb4P3sfYPpREzE7aQPUtCWG+
NAlTWpbfc6i2x9YM920injNiia9unY6Y6YJvnR6Rbi7Cb5wyr/poZ6+gVGxmVY7jQKrf6yX9bEsW
/2jb5vqJ37R5UtzT1oBHjbHIM+GgH2IdN4AEE3lZknp8wkFk+W1UsaoKW/78EUcguoNEDksoGdbq
zJssq7upitxeNpnavWcxs9X5PJ/6Ojnzl2sPVaEHvssho1Oxbxn4f1eX4Ec4cPyfwnwXlIE4t5Wj
k6Nx2ttSYWVcDCRIFyP3ITKJ/xVNiSslAJ4n7RCNsD21E/nsqrMJltn7ZhzRGgbjZwpkZuwENdfm
wa2J8U5NxXbR6tDZ2GISy+OqvS5c4Wd1xZ85Lfa5A2TCsotvjocPHWGgbZJOjReBv2poFmEpxn4L
4OYnuz+O4lb0BPJjYgecnHCoYOXUzAM3gpVLxWlRz5NLlH9lLeDXhH323NzZBE37PoRs3A6m9qKp
qeeFjEYEiI+sisB9QqCkCcEzRvsohGP+aBW7v0HvPufamc6Ql+Y7H+p8F6khXpkXMc6Zc0QV0v+D
Pfr/bHz+17qO//Ffc1D7v8vbZ/67/Y+Mhv8vPdQIsv+Zf/r82RQ4t9N/X9Kh/v6uf3IXnH9ITpxQ
DgzSrIAOSPuMv9vuv/83Sjp011TcKu31Qcj/XdIhnH9YEkoZtW38UTa/63/Zp4X4B4Fy4XLsERY/
UM7/jX1aiH+XRbItJeEuGKtrmu8ZOVfc4v+aRVKt1CqbS8lOtpKC0vmugvQPu2bYJKwMU8XGiAuA
ejaXjP1p12z+5dX6Z2vIv7aEGHSL/Md/gXLoG5Fg6BSoCePvr/9LGiqMpLkwtPW7riyhDfVcZepJ
XQOLLX0aCXzRnQM+J+1/zjACjw5Cit8wMiK81a/VALlUS9rCixP5meTSvtq6UXhBm12nyDKulaQF
xK7TfI0ESz/qAB5LHBo0wIKstW33d2kvjpdX2bivjdeYGPIPfEPvSaLsx/UHTt8sRKl1Mru6fY8k
sZ0ZwStsMuMDJTAS3bOFre5S5dOJTrL+FEPYyeXosN+MfxG4+ZgtYd3KnKPRKtEuJq7kMucgKBt5
jGX9ZGBV3+OdYZ8UhldlVtvFLAQugCE7/30QHcSymkR3UIs/Zjvsh9b4VWaHBjPVZH612SHOLGcn
o08HLcOrVKm83ok77DbJUy/XIRO+TTNjOy4gDYmUOnA6Jd847donwoV43FyZwl0ccFoNwb6pVqge
4a4OLDu29BnFl3AwZI9lnTQxypjlfsS5Q0srdIBFy1pPLNFBtOJEliQQEYtBLmBU54HlMAKEolDf
pTZRE/afToYB1EJW3+QjYTUb3gZQwkVu48w46IHnuCz+LS2xPHVTHW0PMlvZfvF9AYsHpuhC7p3I
aGlj2OD2k8lsoHpQPBDq3bhx8xY6FSZAl3ubPhe3qJr8JJvkmbvrrpiY7mqcdVva6mDM33RFYtjt
5ifoCuUBTZYsp43DscqLzxE/FwEoztKNeDAAFpBtxIsi45DA68D/RFkHqLumwxRhPuIYIB8QjS2H
0JaI1chrrA+Ef8CKXiy86xuwtWdMqNmpacSnkcTNJrHM3gM3RyUMGeutUgTT67eodzDMZW+V6ezT
dvBhiKGSKt8B2LfRBucP1A+YeUmNPBBIVMFUHG18cVhiCSALU78pTIMYZPislZbPGPg5zMgdSv+k
UrIue/prjCO+UV4lLUT7zrsdmNMApgkvdpip95KbHOst+HBlxJQcP2S6tUGQITq5G90Wm3YnyQlk
GF2ADe1FFZhbPb87IqcD3ch8Y+5/5nhNdIuyAcB92bbKBG5WhKaBnGMeuCs33v6e4xSZa07eGCWx
xyS+CwES/72gbWKuGDucX6Gl7VuB6E0HNVmutPNEYkTemFBJbuPIQcA2+dfSfMbtOviSJhUseUGs
wSGrnMfvgrnjgnjgcqvOFuw+HbzQgNiek4GO4pBi8Hzge29yMF5bttRL3eOFGBN85Navri3OAYC8
Y+DqdLNicCf5jVsrZJlsZkjz4ENJ3GJ3m1L7F5uMVyMSCRk4Cg4dbdcudYjnWqzWlmyCw8ZDbQDI
s5t93iysWlxBZq/GUeSaZFckbPPgaEz0IbR2uUbrcFkGU3tw35GMtg27/5Ojx5eqbNtHgzGZ7D69
ZAalrZvEJldlOmV96LNlDZTFZzPNu6eqvppN7NwoKKW+OoPXa6P/b/qpH/emSidQO9NbMLJNjGT2
3eMR2VCEZO8FBCrimzrGFCtrGIaG36mNbumuCMtuEBpVBhtD26WhnJFTxbfiJuZJWk0uawdbrBvm
LaBjhkzLdYY0+dA00+9xxK9XJCwH7LaWnuRnlmsmV5VgAhmi4M0s1Pii6PqAgopPim3zKa/ls6o6
2AFcuR2rna9TfWuwyj7FgV9VWNuDRBh8ScfUjyCnbwrFklvEND66oTgkcUe79Jxb29T+GUdMAtS6
lPdeUX5pa3Z4zJkXvXhVvKwue1xKu7l11UK56FTz5hOWtvsmPWuTogFmcPYy1x5rdx1sJpd4egpV
pzEmei4++67GQDDUzTXJlLurKi28Mn60Z+aSE24Ae4/dt8NmC3bIKZJHReobkkpeHWE8P7ttL64T
bnIKNOxbmOPLQc8r+NpS0oLxMt5jpK4udo1nWa4PCVf8nG3Zo9HsxzbIbwNR7y3UEWMzdRy06fsr
ZYmXcsLJLez+jZracTvqRn2CoMyvkA8X8WWwg+DV4KOyAdJMlFrrnnEjaU9ybE6OneLNqVsImrS6
klkd7W2QuZG3gKs9GUEVvMeU4gyA211Z/pAUXXh96sY7Q4NYSMyhwUXoQE3Pf6JsUQqxGFQAOMtO
k0ea49LbnGc5JglWM6nQOuwDnPgps9Gack2St2V8bgp1zm1nO+vV8F2A3dTC4anRc/EOI+eZpiIa
QZKF+JRtPzLmbZbJNO6Obe/ZADFTNgn11C8GqLyNlAoRNp7sC2YJD1gOKNTSQPcJW2yqhp20bHfz
dFfJqjiXafYajYAZBmXJTd9a3Z5CxOH89yHIfswxH19HDphjelaKAVtrAJjqPXQK9YLeJcrEeuV6
I14id5uU5ypr3R+2RWRTJjN2nTB9mZPmqif2jwig+o8GdRztkhJIIUh+xkZztbTflNYiBcblzZkk
4ByjOGodq6qEhoepkOqQJPFjqEADCGYla8R4nSs61lErwfjj9bacn0PmessqSQSW+cx+Kn6QajUh
t8RMRBa/22yRHD6VrDfHp4jbsXCM5dzP01NB0dR5woNANQQbWmljVhsGc95EXON3uQr6q8jkFlmk
91VEVF7vFohVfcANJckuZX+1UwsOYFGrt8nF7U4pRQ9buaQstu7jo2WWn6nbnwUC84trd8LTRcIM
OdSgTNaH2TTW1X18ln1UXAtc0B4ow7Gy2tPkpI9B0wQf4fplqvPwTC/2L2fdVP9dV89obeZSyWNh
6fU1pW372uafkSnmHVw9Y0+Hsp+KTt4xNjDHsXXHh2fkZGBUdV3K+bugu3vXOPz/LKZjr2RxwdOh
1GGUIRAFFXIOMOPinodfbJxQLCEYuUF111MWooVleXqWzzuExIn699g5slmcD8D0rV3UsMgmk2Vv
4AFnJ5d3bIN+1PskA2htMBqAUqxZPA2npTdqDkdi9ujYfyrnXtMsSgax+m3ROPpo8BG41Snu/WyK
Beo5vca6Zk5HIwmXjVGVj8YgujMVKOZhXOavLNHdU8Z9Z9Noo/IqN/3dg8D2Hf0tSfv8Vbs2wD1f
Eg0KL1E52JVuwKUzpZBmsuXzHC3DpbSWijNr4Wz7pVwlP304TFF1I7YlX3qdrVmd2sXrMA3vhcWp
NhlLYk6imU5lmj4ZeRh5/VDX/iKxnWcT1ipL2RfdiV5nOqvOMd5R33RN3Gt6YD4hz7G4tnhyimYq
zJoxp/4WoUzq4F6F+jXKz7nJ6j2Oi6OI6ouyrYg0VkwFD7uSLdbuySsczr4mvpXtCoHhmJp9FNJs
jqYZ9DsShFTRhVuRpuCUsBptWm08gBWSgGIdA1PbBx3q4zO5G40evvAO5tXwO5PgXrKU+PwaJNxC
jl+SDzeKqWGQQhAYIVQJqXo8FuG/MXBQOGexojaH4amNgU3RggX1pyr+J3lnsiM3smbpd+k9LzgP
i+6Fz7N7zKHYEJJCycE4GWk0Dk9fH4WLRnUBtah1bwJXiZtKyZ00+4dzvrND7Jxtg554wagR7qYW
ZX9OJK5EplcURyGfEUMQxuVz/jDwEVIBa2jPtqtOhiOPTSOOdWG8agxVh9E0rX3oLJiitM2uasD7
ha750bgtuwzbg9NRJefWyW+OzTXRa797BqnO+JgkL5PIdQSPsPw9zXgkVyXYE2c23w7Ddy4p1LxA
1Gec3ygazZM7/xGQBMjenl8iHb8NkspFFB7SCI9lpu9Fxi2bsRS4c16dBxtrzTAl5VnUIRLsgcEq
SFn8ZiBNXLPp+cQScWW7f3ZrVx0zmWzLRPFt8/RuSxT463QBmMdmIM95mgC8UsSekxvGtNjnObPS
Rf0jhp9MVHmMcqjedRCd08ZgA2eb8S0vOUdinFkkQgRH3HssBwaXrq0iqIuQK0Y2errgu2/fLQHR
tFanVlr6OKjpWndY//I5sd7mkFZxQGNBiavkczplD/J7z2URwJ+paQe0F1MnprG1My2m1W6bBmcH
u8o2JMWFkfiWSVW+neffseu3L0nv0AY2bHTBODQ7nc4Gem5CCu3BT7dp5702LTHjqjNPfC/9Me6j
385rC7SOxQuPg0zcA15SjE4gbe+jfW7kq40ndRuZTXsAxwZ3DwDEowySYYsRloJODyzls7TeVH2K
zGLgyk88r9qEYZo9IWHcuXb+E0BgjwzDsfZRX5CDVbjmU9D4DyC7zh0hv1jHKQV7mfSsYJLQ3JQe
UXc6N/p7ZzrpYahIsYYbaK2dEo0UZdjwUjEzIdBnHE5EY5MwVg8s9rFdTjQQfS3iiyey4OrMFTzt
Eu725FnWjfsY5Q3amYA53QlZAWINQ7bbsnCHYxDc4p6IO16/beUOFd7axWrGmkJjvD1VGJbLjIWw
bACDeH1yNMUsUZbY4UZigz74QXSSc1BDMG7pIAtzBlSmrA8iN4/tDEAe0ny5N+nY9gKXMTr3tH0a
s4/GD91rx2M2Jsp+H9CTT2Ugv6UXvDgJFpdq7q4aZQvStAK8L8EupGW9s/Roj12SiXXb9+EJkm23
pj6+Y7khTYrabiMS/09UlvYfQ75OCCQS2wjuMY/cC/a7r3SKBKTz7MffLBC7VF+GERYni4H10sGG
26IAhmEr9w/DgS+Ul5TeRNivrCTMb2khxGYcgif+cEsS1UDlNDy7QLefA7qQoHCf6TJXtsIGOesW
Fo4Z5s92YCS72WOXWMKWl9qSR7dP6hMuhGucyggxpk1S05wnhyZzIHcHI1Jfdt0byrpqbxPxAUN9
zHATE8Y3C4Ftpcq2AlvnOvXMZDmpf47s8A7c0JcoSIqzOXj5VSv5JwZcpaXhPfXO7D3JhsAiG2t5
JtVw8BRnTc5BgnK7uTRG+mrTJl6zYrL5UjmBKmt888Go126g9jrIejxUfrwZ4j47l/w2OzZN35VF
LCC+R7DsDotPRPR7aZfdG4ZnTGfjHvMf299eWO+JX4i1UxsYpO0IdaJMyvcSW4Cwa/PhGPRBHMzh
wdY0C7pK0MH0XDLlGLwqIlBPVutiVUMQpABM1uQjnYEjPDLUMCffBuVj68XFIYNNY/D+kXuDZLXO
GE1p9hHLiCc3DeuUWk13SLQCxTRaDQZk7NFpiaLQbn7yX1/lhHD87tL8lEuYHn5R8HZTGO3BulTH
CZigHGbv6neQ3ZKxf/Kq4BNDgXuKAcrgvU6hJ8BmXZxVCNVE9WukGOVuIqAcccrub6hKkWdLloxz
KtLxVNjDOc4pmgHHEdlZEZCTp0ScTAsVW7qrinYImfX4IYCXQNxMsfRNvO9ZhPo/U9+dY/q7jCi6
JKSzNfgimYPvcz/ZFWhFXjVSd0gkM3oh+YVPCztdYuG4soA1gMJ5eFF2s3zWQSRjfhQBv/CSn6NF
bnVRzBViZMilLHevyXbgIE0AtEpAOxnbe61KB0QjERmzM/c78iRIGJT6LTRcylUv8h2kI4rMRb81
dozTio3sEOG0yA7S2rhbhg+xVbT8LRx65SxlDa2C4mdv6uzSaruBN3Fwwoa4VySGO2esCmb6rrfN
+a23rUHd0wRTfpFp9+KnRXtEvBbfitHYOaW9L7rmJU1N49oMw++MzJ43ZGUg/cwNspvxDjP2mOm8
XaUtPC1PGwFtanJz3ea9ijFBWgOtUtkMN584RozO+WcYE1zmpje3ir+HMUaPDVtg5gPdK7/Lt53J
0ssu/GEbx5rawu64HMM0PcBz+Q1pvLpL9eDUbbhVjqor4GPBxjZMMnRhw5Ea4kwFQVbTzzBewja6
9jmw5LeS4C+sHlFqFIS3FNHqJRmtP8mwpK9a1qsqiojrkEK64RohvSDcjchq0dkD0DHTSDzKzlab
ehqD9SDJLZUjiB+Eu9hMdXVqNN1w2oTxMsnMPx0/uRiSGNGaBxoqN2j7sR2jTzhlyLbM3DiFHnte
WAfFqVBJufZKlG1IAopNbYzxxsVktA4CSusqM9w94xHusmxCQ1O6d7N3vDW1aPg0eaQqQp1qrjmU
drj2+XeIkxGDnXj4vM2/EHcs9pyLzSpgpVpWcVYhTjLu7Vc9T0dPGc26rDzjapIb4rjduK59sk4q
2dFxuygE7XCdhWI+DdjaMUlyhffN69DDNwb+CUXOz58C6801dfWiiVkRBTW67ClS8Ed4B3skIiXm
r277OO5h1uVh6rGWdeotZy8D9JcMhPu2zJKT9kD8eMM/XUhSSDJE32GTwe6lYo4IwYOYLnd2Kf8k
LJIui3A4NONfRQah11V/F1P1rhva6AS9IFwJvHZP1khgZZ5BDu+wee3isOZ0RCS8UnSNV8y6Ts5k
NQny9hGkGJaJtd1GaJD4O/WKPwmCBXfEyJOZGhYgcUMbzFlscIFOAEloH60Zgdj3NFYQ0ZT7BG7g
ygdftxETdp1YzuC7UuNk2f14WFJcDmU+v5SWl5750JJ9UWGNzTy/vPz9kaec2KjXjspqraONhGib
abHhzf8ijdx5LGEs7ICNcwZlIZ3FGTlTf0rtiIZnqPVG58K8kt8o+qrcW6w64RFPBjCN6NOvmHAE
s6UuKT30Tjc9OStGmN7SqWGJGfQfed++4rt/BoQ579nd95jgUB0Go9q4nWHfqJTtWxQF2b6Kg2H1
95+pFklsZfRcfQliWRmb266fi7vZTh/sRRqiFLolCNR5Hjzz6MmndvSdM6WBwjzl/1Z837vW1fKY
TvUp8vJliWqXNy82TPplpJizPR3DxkpPMhiqcxe1wyH0rQQAS8/M1lfxDblGsE04VZ5AgLobqSw2
9V7w6UzpcK8nR57qpHqxpeaUtOIMYksyvDAkn7Z+cnV7C5wEF8Eddu2aKSJuobT/Gc3K25HLCwfG
1TvHgt4Q+X5x74qeJHYAodsOq8Ij4dQy2iq6JXFb8ZY0Xyms1Yc9ZcW6JSpsL/DRGSuzjNuNo3Az
tfMlz8uQ5o4sQDUZnC65EZExV8x3UNXxjkUIXFH8OHX7u52R7DdFcjWrznrxCbDDTRlmx0bMIxmJ
cBLyXtc75ggQyNEKbDKuYA8r1R9W/z9hCzHzxQQGoAcnAaFilPEOMaSN7wY4Tyax8qu6fIyx9Rsn
wPRAbtYuxNVPIjDKo7amcC1k6D0J3lobmdiGxN27I8XPEpEwgsO9HEmdcYbsjegbWraa/sxZGDE1
JNlFtaBmBrYT2uhU6nnHl9RarV7NPmp5b5bb0QmsrQMmdD0Q2ruTGvoowfOOXX0VCLB2fu60ay/i
Vc3aptgaibea+zLfWE7xs9FOQmNQ7QlBfpnjqWfQhIBK6Co8d2gHV2UboadutfsqHPezkGlwZfSz
1qblkLOI1a5AkdVWZNXnORK7rDczOmKsc+j7fSqWZLw1Qnr0mp084S6zkbER3pFDBUw6Hv5kZlNU
miWeuhSTnqwionx10UDAHj/IcqUPiWJzZyZEWGvLJ/TMVMaGPOFHjIP8OAy2OpV2+FvayjkzxiQ+
XjcnJ3knUCd4VCCRgiI4u4HXkQdSja9TduoMPwSEWEqWaxIPY6LXurUwuIRsm3IStbEoljzRFXMj
fI8tCRyuuwJYQDohYo6yitEI+oeyQfAb+a7cGbpmhgcLGWsWexxnGDwin6FbmJGJPwj2NB9OwbwH
SuDGDdB6D1xtbFiMI3D5elf7yjgnNmD8kgWFHQrzPZLo/nkgbx3SzUuDc9MV5vyWZfE6RF6wgdAX
0qC6w2sIAhXi0Br5d/MyW46xxuQW7tK2oUgN5n3sSwghs942Rt8/o9c4ZFbb3u2yILTZI5mzLEDW
d3gEC9N+nUSeneFxQNsVXDqFbV+oMK2z6r6b0TIxEz4aydK2LyzvI+K2R89ICjEZetTYIwVpW0we
sp5mV0VJ84ioY3JlDQ+k3R9pbvp75q8kNrlEkvWsJ9faA2jJLqXYDokRnFJ31wcMAULTys7g2ulI
uvaO5wMtuj3eRp5xZ2hyDjglCPhWLAyj7pZTD2z5JIH+1NlVKBGd25jRubXIcdPaa0+eKb8SBrr7
Lh7QoKP5GB3WOo1hDczNhxvIiudEauMzsOJteSJ6hm449dWTcIF3jvDL61Cd3NLCFJdWNynRzrm5
VFssGx5EFLNddamTQdfH2Jt7ObLwoUEEiWFkJaGPnAuTNndWpLoadYhGzvzsAgsPtWkOj9Tm8UKi
vzc5Ja6VYMctyuHk+OVIKdXUPxd/gcbiO7TlvGFKj67WNIYbk8NpbfeffVV0r1TDmkwPj8W2+FXM
pXsJ2XKuRRuaa0EgwR5jb7VXHpgkq3mfx5MOHBwE9axuywg3F8SFc7mnh0AThEogAubXotw1MfJX
anT4HA661oas0eeo736XyHjK1lHPDrKfFURKsY/C4a1Lq/5WaeKjoBfs4663Qb034GDI+GKYYJpE
d8n+y0ZMc+bgpToLRba3EepPnh2dhsQVh9qqelLKnC2QlfFROrW8l8g2CYbqU6c/s96xLoRKDjTD
Vypz1r/cNujscmOnYfBuyRT7qpnE7WLG5hn1D+6DJNoSCbhqoLJjA3Owv/vOuwOxeIDOCVg5NVd/
o0vb1vM3U95nu3KO7DUQRmPnV9htgpZddlHr4jT3bNDhI5x1UB6Lwl+nCo8su4YIC1SyDwzrKQ+T
n9FkH2ehiJfMyh1Q6Qcby1ft0Qc6taaDMf0n5kSM7Fr6qKWmi9vmxeDkLyd2LYMFnhp5fYL2etDQ
rY3wmXX3a5mbj246SSjG6zZpJhoK1n4smeiciZpHZo0nEZe8i0uyxHgTuGQxqXb4h5nQ4q9oh3WT
Ic0MVHJiyuluugjaFoK9T3DU89ksBmAuE3uFxGawK0LiL6KS42pcv842jZctkuaUZP4/HgJO7Ay4
q0PQszOvJB7fTM4nRYDPAn5OVlTq+BvYIaZ5frHr7gL6kt0n+0WpSTBSxTf4fXbPQVQtMdLNarYY
NDfZV8eXT7NOUpkJexLh4cfs833jXUtbTT7Cgstts3vjZL87x7mPzrg45HIQ6xhzzaqhYUo5zpEq
rmdr+KdEsbZyOrViDPPHJtwKqWj1yzWHH6h3NcxSG9RZ2O14tiB/QDfJUBM02eukh40zMtt2MnoJ
PY9fbuddbRHDJxE27oHgMMbAY2VhQP7wprc+UXy8apnPkctjjcNZsMsIzXSdFgMYVp/D242vhVuS
xLA4zIaM9sxqJEdscbRkKXHSoc7LQiyUQl8CTzyZQ1/tU24pEbvrUPWUjGyywIE/IKgfyhltdOME
lGLhyuMFPVXAR0ePOWlsfpsoOtdi9NpVU09gqvSnoKLoBsY4aYTRM/Rdolvj78CshnXilvXKx4KS
xo5zdeW90S0F46Ifh2TBEL8MvN2ktF5bxbb1FEoNRA8F6+c1rNt0r6t4Z3e5gRElEXtTEO1Ntp7a
TdQBQJLwJHQm9f/KAwIFKyYe95Gs6ZgFlBRC9zhMGNz1HiC8zmp7ijsJnGGJBnan4sk2GDQw0srW
UGLFbjDNu5/m/bX0MGDXBPltKFDETtOgnxvtE3o09NaPcr5hxbl6jQ82xP2HVlmvWLvpG2SJVxQg
1mexiAHyRu0E2ba73AKZBK1FM9GrDiQ8H3VZBffCF1ghTKBaQ4gburJVf1a/4PfWO2MC/qbhxJq2
+0+ZFOrHrAPKofY2coJeptDA+gRXHD85MzlHDTVD8PxuAX7bSccUBNxrZiBObuwZzt6pVsRXZTE1
BLm+Gca+fA86sNbkm2goQ8eWAOQ9AaHRZkhqkq1iI+alKn8XsvFuTNAPQd1xfdVElJFKzZ4mip5w
DrQnB5r/2q+AvoXuSABukOLRCP2aLn/asPkLznL5MRKDCAr4aOhcnjope/iyATrLqZAX7aYG6sOO
JwxZRstCNBwS+2wJy70MYChWkYnaAIiGuhbKuQFd7Pc4m+S2aKf8nE3SXtk5jxh7FfUnERc8y823
m1q8utk4PPdVNe5t4luOTttx4KO/QT7zEaDcPpu46c9KON2xE85DTlFwHmL9w1RhfQmN0NjchqAL
DjDZgutYzPUW/HVnJse8mhIEJsE1jSTg3KH7h8ceF5q9IoASw6rf1tekdJ5IL11NQz39oQJdx7BF
SNIjVSNk8iKIYiazJpu+Gvenbao/RjUhRybz99ET1oV43XqPvCJcj505n2GGtauqapqn0W7CXdFS
MGE3nnd4U7I1U+l9Y3vlZ5l2z1lf/Cg6M5QrLrZ7zPbjJfbxtpnhnxHF80cObK/K8KzXNqLbObUT
jFuwcGaj75DoL3KTNH/DNpXjGi3BEzbFG+EH5EnMeXzD0qnXDatI4KKVT4R9DiUOohNGa9MjaCE8
B2lGAWo4ay9r6hPiu2yd5Rn3cZH0F6RU9R7P9h9KJnsXZ0w/0b3jKiWDHBd8E13//pjaOboajsd7
KDdoiZoloHQ8sXRdKeNbE07wzGjbf2kCH9JpvGZlUhyWIKhnH9+JdHiWzQCPT/Tq4PinlBpLQuYL
iii3Z/AgjfMYNfeO6fDRsfv8AEQ+27WAsRDe6iu0pInOjz151UqcTa4b8FulVH3Ltn5y2/bIzveD
fWR9SBJY+CyiUJDI6UG6Q3gMRPBuLKiWPlrGMbG8EXm2DZTq7kmr3wFMd5juPAhZgRlttWgFGzyN
r5G5T88OvSDkEXHB+Ksxk0VGbDTnpJGcPqTmiGW1HY3qqWnb4qsIPFKTJzI2SFbbGY2YrlUuvkc1
HUtPutsGBPnNJDMFcyhgDrAQ3OYFTlLRVf0D/8CaFF1nA8cZZ/dUhDebuWCPnOfaefXGb0eX9TES
SriVLtMbHARGndXHCE7NWlfsLs0xQKTcN8AxSkCfjZGco6pOz2ln4cCGs7bp/XYdThd64vRN5v43
ohwyIkf3Pa897JcisFBWpvqJKL8nYeT6DItIOCme0qmvn/QA4g5D0cxyMK+f4DdNjFw7H//ekS2p
ei/DOX1YSsFDyCnt3KDdjy6ofj21X+zeyx3fkbEaJ9Fsq7ksbqIqX/oxZtzuxPnRtCKkDWxDb7M3
rKZm+DNlSv4K3P4Mr9c9unpQ+ylqbhFbSy6Utj/gVt76LXidYOquQ+h720kTNEt+XrAtoxk4PKPt
Y7OgyIXln5M4xBPpknbNegHaGT+qGTEYaxji5XH/djqo9jnbqs3MKmDToDA5TD7ws45AVtQoIbCa
z9gc0lsfOn9qjAF7HRUfBcldV4KbT7bbO2i+zFOnELHBNg85CfD+sDQPAP8QElR2CN1SnTVstYMf
trQjXkUqTWC7FOLu/Op3Zgz8VP3xUbeCk0jKgxXOcDty0nfbgO8/ntFklWp++A68EwEslIbDqNbG
sSQFNYzbeAXDBaljapkrwMMtOnz/c5oIVNWJ2k5O9yUTUAp+POCuSKJfPkHxK3cgchL53TA85xkE
YOwo0QaDd79GpLtbRkgRhglE92nTvANh8fhDGpgkCRFCgYvBRd6q3M7XwHXAA4feL5OZ5aas1Xts
mw+PiFdeymg9uvIdCM7DCEMCGgPjyL9jnSvGPFkr39LJfEQtbL5g7vmrLXP+yZy3M7yfPBL5s4d6
zbLVq8FccBVMcOFC9MUIASZvr6TQa6SGu3hq35GuWeu+jhCgtgw4UnEPmETuUwJVMcd7topfGNyp
Oy7S09xE36pKPpDcr3QxHcba/cnc4mVqeYt5RR20wIUJgojohMrjswe/8vj7B3QjPtyaKLxV4z6o
BH6RtP7uJMnF7sZbrMdNYkU/dMrBaQ34tWURf5QukgJWteyf4r22Wacs3ySEIRM3K19nUDUnFzgd
LrlHw60xhQEXbUMAV0SDuyuaLrh2zcwoFXzhzndAzIa9eMl9nigzpN01ZfTElO80B72PuKxlDjTL
PfYR7i5MDJu/X2SNl3cViGxHZgTezRYI3KIzmYhp2bu6Lm5MRzZYgT1mrjHcPw+teGSgkUtIfu/6
DmN1ZzED+Gpd4LPI+0jlVHqDK+v3BNOFBNk3XqlTBRuMjpCiT2V01UT1bQhkEKu4HJf+isom5QMQ
ZfQrbdCIpu7I7JidzKZp8Sq5cPrckieO1W27jehLUVTBTpGtIB5IvvCnHQ56Fod8jOancXJI0Gnr
Y9uaR8SlzVkRswN/ssANH8fqxijcY18bjRuUysYFKbi7tjI2HUE/9GsY+RGD/H4TVi3pt9SEYBLu
eQPOIBTPxA8hdinIdBBxMFFnjBMs7nbcmoQ/YYzPy4s9deWFvLSQHPQADbrlFRfhQnUJJZ9Mm/Ok
NIOPRiSu5TmpkejYLM24b+aNwSMDIRw4kkKjwciFQyHg5AWlTF3jBwfHLZ1TucjwspKVCYdVJeF3
5KHI+boEs5JSKHiy/ZNfZtG+W7KnkVjJm6LSORLkBx4IGWFVM2wuEoTBso7z+98fY0gIqOrHH1mp
4o3p6e++aVA741zd1YWSN83CHw6cg1pEhkwxQxZIYIX2ofVcQSK7VCwXL7jCXyPbC4+15esT0KOX
wszfa9WhDZTw/TlvSKhmr1jlOn9yzd+pqbp907IT7IG6jWyWnxjMv2ep7q9J1ywmq/lepvOIWHhn
PqWwPjZl1Cdbc469M0kT7pJyFmwKqvp2ZQNDBGInyVv+q/MEp0Qu1XvQaDKnY1rdPpVs38rgEUcO
eVSJmmm6rAz5ujecERVlAAKASnu4dq6UIUjiTDzSRmm9KR0kd/TXHWI2hkxOFT3SIZ4vs5ViUpec
MuBjNoGjunMcSF6FRN6ceG43QjNGCUMHUzF2pXNaGOrgQI9ms/0IdXJQGGq/7YG2K1QZwuciMwiU
tAb6ev+fKkYdnAfyjfAm/lutn20hxZMbURMGw6JJHZhhNUcWaCiZFB+esEiQjUO8/0YwL4NKwz5y
m5wI+EHvm6qd7Rn0FUH0xJk7nbN5rlfaKKdDzjVnKb1Cl5LeitrlTk1CaCet2A9Rq3cIJRVytrmF
iVxBVDFIzNXB/BSL0HlKsi45D0oQKDa25tYYk+gQIeJaz91Y3LxoPip26GsnF8qAmSn7Cy/ixdUO
PMM5b48NrGzgQAweQj8D/YWOfs8EvdvlKZJ8C77Mts7KGiwwRnrq1xClNTZZbWG8HxPEPlZCJcD1
OO5GBtkgXDEUwyraYQkcDwxzEWmQ3jGm3gTjCJlJZaNqQ3GdPcchMIpFKG+nhsKyhRRCLj/+/q+w
C6NjU+8YZnTIn+nu+FEFBxvNK6LV8g+9s0QVAwqkD8z2xsYQZ4trHmq4fATB+P4qZBV1ciCw8Gc8
jKH2T+NAUdJMwt9URUkAe2++C/QLq9wqIafKCb++wQLWEmVI0to7GQNyIwS4VpLTy6OLh3HLYglR
W5I7D/xjTxP+zAtWE7WJR+9XHcS/vRwRa503mrnZtDHHGm0IE+iVHyp1LKLpZ08/0ZK0cimMvATC
W3W71AyGTVlavwYxfZGRZV5DZJakGgGYcfN7NCykrMlJtimpqNfcAQfNTXSoMylYpINuIzsxA2ox
Z9f5MXil+2rlCPnHjBjycTAfuYioizJsR1HIlxYk5I7oa+iTHde3TXPAv0rwMyPWc9dnn7z6GuPM
WS0/6s4xTn9/icvkSp2TnDxCHtFCoDUX8CiYYWCV6xZlYKhyeNOhDuzTX1PTvzM9/u1qIuTjP3vf
/ssv/8//n245N8Ko9t+HFZ//tD+L/2KV+/uv/NsqF/zLiWz6YhZEPI2EEv8nqxznHhEfPoIpx8Xx
/X8jii37X4EZWkHkBk64JACSTdLV3E3/+3+F/7JdTv0Iz1lANIbt/4+Cii3LWpJE6mJK6ur4vfj1
gijyPcszbYx5vuOQXPL/mOWingxRISyO3lgteLv04nyUzhBfSxzf69jqyQKUsXGtfctfQROzDsJi
74Hlttxq9TqnvP1Z+pp5NT77jCD0kNhhZOc0jm3VIa5fZjuwrvOD9J0PVIrIGfByh9lCWuxK6+SU
xd5JZbZNYpeSfR7B9MFns83ubAxMJhloJ4KNgTmS1m4Eobc3JraXpI88le3k3pmCbcl3YXwm520O
AKALE25Ab8F/QIUOE1c/VIOoEPuIDDg5YIMiwZiNc4PBnaMTLgmv2dodrv6cuURFKcDeocze/HCL
+KV/nZLp95gG5t3ZGYG498HcfbReisXViUATcLLJ1BOveUM/kmbFZZbDxMwULA642pi2UM20dtEz
m25vh5bM3ZNnijIbiN9zZzgFufXyiVmTzd5mBouoRPM0O+17PdZs2edxieI1Dn/323VLdV+Y9Uak
Y/GIyFHG9wN5SiOMYoEwVAdtNWgeGDus8AxCo2cJcbKxhP3V6RqueRqnD8gV7UfaEnxnMiYfGuRU
dS1xGNF87AhH5ChNJCrtMCbHnZGrDN3+5rAuWacjoWEBIt2hScUPBoS7IinsMwPudKcjtEsRiaSc
c9AkiBL8LG1MGFqPzk0XtvPWI+qK8Kh9jpPXYhxjtjFboOpNAo5pJ7dVBEJOAiOtZ9vF+94vk14b
NcGIaCcicHPKjLNnpfFZx+M6ApN/zl2YOQ0xG2YRmTcr5Tmzo9ZH0IfJu+jDdxPpwp1dlHsNE1Mw
eNNXwnWqrRsUbOr9oUHUl/1YAkhJIi2fEyd+M7p03DHvhXnkbsWzOw7VDwLDkBKHuMVw39B/kGkd
EmSGUDq4eq30D8osXsZqAXSwHGSK4k5Yr7JjTejCvu97DPnpLyBs8ZpgtYjkLmGcJqTNvZz/7Q1w
vPAa5nN7gM02I9t1J8bNvBoG7MzZ4G9ITlW+vbJdI8lOD91zZxuIUDrwyLbjrNnvbcH0JB+uZhkx
Nd0WfW2Lu8sjVaGoxQ37+g8v6bHKkCDL4nZ61DmaMJHR+XeSb58QC/3h0B0Ecg6XzKzhRvrsdEyb
+CVsYnk3A9IXVJ2iiBTRd+fY9deEg8ErxsJZeRAZdwQrZNt8GW+7hf0nsJoP061oBUbTOEU2z2lR
Ff5OqTzEF0TpTqjqI6NLuTmIbEnR6Pwt2FERSBRx/hic8f+gbAxprJOWNWCFvPxILrR1BkJRsXtV
9daqbJQrrahOVREgo8n4/XG4HPHROBe7rHCjd1+hIcb7WFNX4IRA0zApksKCwGQoxHBpEGCwO/NV
hjl0Biy2Z61gUpIrOK5Tq4VImYN74pyuT7WPpJuG5BpYijOIl5DgSXwu4xi9VbPudgBwbtM86KcQ
Z/GqlNQsKWLDDqb60ab63UMLmHZuPj2j3FwPjh/CUkMu6Cg+NYKXx5MSgqTAOn0y/QSKtUAAYhM6
E4d34FTq2Jl6pTuV3gyK47tw859uPkKTgTUPrIC4UeRJ1bqx/RKO30xWyYRXiv3DtClsgICOBYSx
a/U1Q+B0EHH3iwo02mimuqvZq4xza0kEUkGO7S/TLwMwHtG46Co9nF9mqe4qzg5dgZJS2MG08zzP
eeqNZb1W2ReH5HLmSUmzD4vh5S/oOsoJM4WmTeZm4VlrsJH1U7wIcwtxIYUTfbm7nO0JV8qUV5J9
4tgsYxQsHSQA35mrJQgOx4Y3qirPZQryAK0agU4TevSyqHfK6oet8PLPqu5fqUJxIqWpBEQN+6UK
3NdYsK6y83RaT3E8wfCxtxc8hcZVpfrb6sf50bXiOcyYO7Gw2JESa18M1thjBdbCxeO0E3r5HYCU
7fl/EsTD5731mYszyYctik5NrBMxfPpN7fzwhukS51ihLNFbFyLEFalyafOqOqaRUIuBU2SLSc8n
R3KuxeLyrJA6oDQlffQom3iXzYBshso/mo6O73FGwk1gFm9ZxGX0jyYz4S0nGHUTRaO4l8Kn18Zw
O5XAgpDoIiBAnHGywoi2NV8MfYk+x0hXgxy+udc1B4pvA0X1teYNM30kZIO2X2tIW54iRzeSBqGP
OGdvKkMWTCdjw2Jq4/2YdS3MuXOSYHEjkREB7+Be43A6WMuIlnXRhJAVnak1ld5/sHemu3Fja5Z9
oWKCPIfT+RvzrNA8/CFkW+Y8z3z6WlQlumxnlhMJNBrdQAMXumnJlkIRjMNv2HvtVYKdF1dCu+ta
WZwhxTgkPrF2NnYa96NTgR6Yla/gZhXwRPSlZPvPThpE3jLyE+Ob8VLm2Ddc3W/u/ai4Nflt97TJ
c3IMBHAwVPCs6zOMIv08UK9n1O3hXMC3cymfzkV9PZf3HXV+Sr3vzIW/N7cAxtwMjHQFcKeBa8+N
QkHHoNE5BHMLMc3NhKCraOb2gpDKYGHNLUc6Nx9wjYganhsS03nizuae9LlViYD5rTXN99d0mJit
4xEjjYsnNyrtlZK1sx7nxgcVnTk3QnqZFihlIAnmEd3TSL8UzY1TN7dQY4IMeSBxfREV0QctuH8g
oNbZRXPzJT/7MG7MtTepPZ1ndgjnD5//1ep2s4zo5LS5pSvn5g6qMg7sueEb59avmZtAh26QVS2a
wrlBJNBnMc4to5ibRzG3kYw2yDzTnPrQzv3l2AQkKKRIfGH9ZSyjYdd0wwRraW5QYSlWWzU3renc
vpZzI4t4vtpbc3Or0eXGc7trfna+7dwE42zZc7tPLownk6U/0ioHc9M8zO1zMDfS2txS9/TW8dxk
93O73c2Nt5xb8GFuxh26cjG35+ncqLdzy05/vojp4cHljLuQ+AzGT8V0zJR2y3LL2tdol8qKbCGM
Zwe/Zyzgu/OAYB4VJPPQoJ/HB2wzcJPDltmXQ9cwAWXMUM4DB30ePXTzEIIo68cJNcXBDszv2sgO
EHutt1Gfw4t5jNHOAw3FZCNiwhFp+Zty0nY31qM8qnkMglkHitU8GgEzzhaGaYk7j00y5ifpPEjR
55GKEef6acq0azqPW+J58NLOIxg/Mx6zeSjTzeMZex7UTPPIJp+HN2oe41CihItqHu1o85CHcdrV
kyJ5JEoaTsHnKIiZkHBwpU0yORoiolieB0fp5wwpmMdJ+jxYMuYRE8lc/toFRb0EYUA8rgzzh8kZ
u5Oq7e9aaWA+Ccb0mOW2dT/h7OQJXZYcBBeCNtuLN6RXXbdiHOkk2VLKqVvZsTxhByiPyS1DOvFQ
96l6yMFOxiJLLojMl2MtmJs2IIS1O9KTvgZB0d4EOmC5AiKAFcmt19j5MVVo6kk1LhexXzdHjH7p
A4LHEJtSOaxV4zQ7ck5Hzmah32hZtfHN0iL1K5QFfPnEmXEX3t0ki+q25uYHF8q7+/xUEuvxmguT
QJX5b/hcqcyje3tjwGdb6BEId0uwt5OTT77oqO8DReBUgr4bC4iqVhM6LynL5AshitfZ3LyyQans
iwlFR+tm2sGv++Hqm5ITAMr7o2ZRQTQew30Rd8CZ0LtEk7YOsNPsjc73dkbp8ghEAJY6FUvuzVRb
QwRJpLJcJBSt8egAyV5gGOP1rirY6ab9ihf/XiakfaUe2P75R9CRnJD+pCtNG45h7wqgrA6fDnRW
7gQzFvVQrfu0WFclmL/c2kFxR+733CTya2X6KMNa/blU2cZnuhPmTzmaqMA/yP7V0Mv7uGCgJ1GP
uMF9F1SrwkQnhUY9MHxjobL6kEx8+9zm1hpVck4OA4DUojVuthXs7cCDkzwE+8gqKQngKixLBuZ9
nt52pKRz7eTNrFWs7ig7yruyzqxlANFp+9+f02hIa21qWWaQl+1WwXdflB8s3p5Vqu9ZtGLoGxmC
zzavJogfrJFTIGqwwPjSffCdEKd/EFy6FqB+kqQH7hDloxko704vS551o3wMSYtiRpdz3GO44jQn
TcRlXxDANxk+xtanFDC4HQdDOd5IFaZ3CdZR/GTpI6wuvkhwBXDkWC7MEHWaEYhxaeroKJu+7Z7g
aQg3PJvs7s5RxXt/cnMYTG4pN6z6Y9wiBbO9uSw3CH9g7S6OydgkVwbwIcwozZ8FkslV1xAyTJ/7
7pKQ3jJlv1qXhb1Nm9a4sM0wLoOhlTvmvfBV26Re8huzhqsjFFDMtbkLY2dGu7cPzB5EayONh3aq
kVMRyXz4/GOf4lvSQivh3OOrtOjV3vXbevn5R0Z60cWuyyeA0d79CFzfrcSNaYRvA5HcD0kFldaF
DTFShE1+Vd1/fihcXomq03sS2vkc518KXt8fF3O079Jg1bVtBxFdbSfnLlbceYMfXQ2GqweSQx7D
YjCv2sAMomqMem3bKbBpj0g3T/+SuUaB4X569YV3y+C9P3iM6W4gVYc3ND/HKhiCVcPFgocuOGhp
ZJ+5yb9YTWTuHMd+MlB2bqzGOEBXX9OOq6XhRO6KXXO7YCsqr/3Yrd1nM8eWWLFIw85nHghocc4j
c9CVVzjYjmr+ckSTvSk5rc4utoEj01PK/s4+/dcHlAgL3A7WGsV/eVKBke0IFL/haEyoB9kam/Pn
8Sk3u8S1Ly5t0fnzQxBMyxI46okNlzqUAjGr5k/6YmjLt4lUkv0ojfoqmXpwXkcXYC/ojnVmjo2e
WacuDL82MogePj+UCs2RDncTGXe0RVBQPWglSzmrNNgUz38M8WFtigmDJ6zCFNl4D3BBhQRMlJmz
KGflNEEyyU0cyBs7FfLh8wPg5g4ao9XayaHAZvMAXJpgaU75paWzDAef1myZRiA06PzpZkwS74Aq
+WYgX+lAsMKz4ne6G7LgHJIvu/RJwWTKgAOwjpu1cFgjp72ksYe6bo0XvyEWxE9vM4Qrx6AznKuB
1QMVdjZ9GVDjp7iin0TLIMaZOzKf09ZQY3OfzOYX10rsr0PI1Qeu8sXCfubT8M1zLFKXLPo/Dfge
mTpGxmBIbFtPnjt9GD46q2Ujw2BYq5XP1TU1FEBtdiEdDSygG7UEtU7OA00A5MTWCz9ERXNgmRPg
TeC81oT1JakNRkJsk7cqpRJ07MoEjMR5P9nlDVyUC5HGCRI+mZyazEqWgvDKDuVHJcA5D+PciRZs
F9PAeO+1cAMvAOHvEDw3uSY5OqzxaHCbvyQIlldd0ftbOZTuFhI39zH6iRBHzFIRnr3UyJS4aEGv
Vv/BYtqJY71GeF8azG9M/6sfTTvNrxEr1kG7+A+rUCOBjG25RrjxNVDOKSnbYWPBKkKj2DjLqOwA
Sswwmka+/v+59Gee9j8kYXNMS525shLS5j+Y8PyW6XZ6//YeBz8GYv/tN/hzZq3+EEroEjMJKiJh
W8yM/8S7WX9goyde0GZubCphgFb7MxxbWn/Mc2nAb5YpyVKVUNn+nFlL8QcPzzUNviE1p2U6/wbv
Jt2fw7G1mRFnmqT/uD+Pqk3GPQyqm2CHbDfdtAZV1SLMEnljZTXK2pL+M1tMddFfHS3D8pBPJbNY
Fexz4XKddnYTXfpi4j4jx0KxWs8Y4VE2Abktx1gky4Spb7AJmqHf6cIdL13BcTh4JMTsGulHb9Ly
hhvPx6Na51bLGdmATOlpvIiLbSw1z/68isyutvfeSqedq+MkzTeqQznGBMuupx2Qp/S5MFzvLnZw
33Hnt/1640dVcNt2RfhR+oXcor6mw3KcTN2nMTGbmPUYlhXNHIQjukJXD71W5/E91usefJKYglXH
IJt1eehCgHRGok1dwgcODpyFcKXKCu07noj4SwpDgoCFAK3KssbAcowK4muyrAYji8X9YGghLWFc
QLXurCS5M4gsQzZJ7WLcNSKurbWP5ULhbUylWA1GXkdsoME9bUVMFAdbuaHy1mP8aQftfOt70VMG
LZQqMEzojBPwUDMUw79n1hRjlUrhJoyGRb5aGTYu9fSsx4dBQe0PhXf+xRg0ZyvFJrciU8zpk5sK
RygTw4xIQKUZsFeCuswulgg7SmJyitibGp3pn8NqAmuZsIJ5lx2JAgsUpqgI0F7JO1MjdiPnSXtU
Roscgfur+TAwuXolcUoiSotibU0RZLboUar2Hn9uRVyfZ4+0AvngYTez0FmhlSQhm6VnB0z9pCdZ
Sz/N/WN4IqywsY6amEHhUQbeeZl2hbGdoRuHqDIgfhBKTWBaWHJfAQEclO0uMTog0o40zIHP9Omu
M/XpZZQN60WLUWGzikbb92htjRpZXjk2eKsY/KcrX4tzNsWia8USqifCuE7VAilMDidmC9mtS8+D
bXHnG4Kc1C2PTCtSRXGh4WIogfOivbsSqp699WaKPMtjd49C3KuBPim/rHMCoFx3vBmmbix2eJaA
lfAbZ/YC2EB1S1dTr8jEyU48bNgljV7rZ5m7ZAtAsRPrICX8AhZc7b0rBnB3eqbl0H+NAPthBYA5
WQ+FjVeyxg+xVm7YzRkr2JkXU8e0g/MgYyNTxoqc90jP30lVK8Q16iDWxCJAiJ4QeyOhARGkXeQ9
lisyKQJ8AJVYeiRQXuds93VGgIq3Gm0qeeT0Jj86qUcLXa+PPORUTtM8dAlNHgbKyeJp1sRW8HLK
4ZInobiLmcXgqQ2NJEKuiFMDh2F/w8QjAbSKhfN9xBaDsrD1DiquiEXJfODuZN1OuwQEDoFPZN89
deiUKZo8CMu15ZnaytNSZzgb2NAfOq0jbswKgM+vBKeb2Daghw55E1Zfx0S1DUsMw78bdaj2CylC
dYyUTNeG2bjfzKkvmUbV7XIoq/ydm3x70mOmIZhu5ficRTLZ+FlDXSqF/lIUrACs0JpT1Am/WI3M
+VnYVyN5ih0rDPKtwtUAQefOtmL/6OX+eK6kYKrCdJF4rcREaggZBzE/Sg8cZ5FzZDLRrv3aZUZk
u2qrh3yZlWa9HuoYgRQhMu+DG4GmDZLQ3KhW7x/9Ondu/ckglzUC23dMEtPBjzB415FB2mvotNPV
M5oUxevneeW61TVuHHdv20V8HEYhWWbVAjOJE1rbPNbFc1lNtLS+XQz1oiQoZZ+UGo7njsCypUMo
EvCIzh03btxOeM3BT7KxZG6nsGSdY4Nyyerhr4jJz3amazAm5SJdJSMNztIHF7oP+yl6tpu4/ch9
BmPoP+2rjXL0nkWI3EyaNT7ktYV03s55G/n4bx5KrcBPELpC7BFOgMAryFB4tY3IfaHDLN5cwp/o
0FqKaOACenrJRvos6QX2tTPZ3C1K3nlEtdp6fLaQme+CMJAXcqJnm1YWRTfQgvxxZenpbEZonT0e
cSL3PFJEgHdk/lPAhvdGcYZ/tfWxuTZtaHwv66AGcRBhu3SAbTOhTdgAab1pPCMTJenX0XU0blZh
tnszJVxF+k5xa5GQsueQw6agmEvEShsYirqgpSdzOmo6xCgvZESNJCu3zm6qhgv7lk4umCjwhswy
oXDGNcm9R17bA7HuWHPGthA1ZnzmKxB5UL9JMZzzXAMjHic9DD1eQfLKbBOYc26K745TUWM7Nfnq
K8cqJ3K0BucpbknJ7uLYze6Sweyf7KAMmpUrSwd5i5FZb0irxuX/2dLz/0Y2sKPmqup/Vjuc3uM6
eP/Wf3wUPxaTSBXmf/dn+Wj+YYD7MIlDlqZD9Yh64c/yUfyh66wVQABbrlTuzA3+s3wEAQyfXikl
HVO62Ej5dv8tebANQ/AVljbCpOb9V+UjP/0HwYOtJE5z+MO6YdvQiw01f/0HNq+Vk+9YSQzfkNlh
ldVbxWzoRLDwW1OHuNMdfRVTCzGlIiyFqcbScvSnwLP1U153L7KPXtuiutjVNG7BAxB1V4ewwmFK
RD4kKWFTcDn5+Gr0HXJDcg4QeuekmMF90VX80qNhV914kDNRIWtnpwAEUzDhNz+8LH8DIf5Z1vH5
W7pSouuQLnZo1/zlt0TPRoTRmJNQMTufrXYTe9+zqrjqtrP8dz+J19lATGEog/+ZpqIP+fH5ZK4s
J5mmJvo5Qkz158ESAJXyVVM569//JPMvYGfIaaZh2ghVLP5PzI3BDy8dLKQ+BTykrSJUB2xlkeNy
l96nWrICBl8tYI/uPZBmy8QGftCzMl5ykmebXkpCrVGpe0ZP+ERbbNHrvvKXHpi6n1ugB0skJXf2
pA6+1iP2dd4BskIKVYin8bpC1JKrqo6+suA/jaaP1HKwCRVuZ/KrbOu95DhdNl08rE097FeBN77b
3fRaluEbRxCEJ1QU//C0G7Mw50fhDs+CSzaFRTNmoeAR85P1w5NBGFvQjdTieErnFp7Oxy+PtoZx
GZ1jkQOhz1+K1H7X3I7UhASfH1Wr2aXfEi34+P0LI/S/PBbHMKSQ3BVM4bqfRO4fHgt7cND2KGrX
CXcXskcTRqxFBQeWCpu9YPI1QcRgE1RVYxFC8UuSWleYS1kgLE+VuJVtdR8N1BwWabS+8w5/6S1l
wwst9u5fPlTHBgnOG4Le2XEsDpWfn7YsIskhbgZYZKb3GvsMXR29fwiUDbAWMFHRhA91m++Z8u+m
wd6Gpf6ksaFatCalC4PCaiLE2piwlBpyyRxpGdj2Q19ga/39A/3L68sDZZojcCXyprI4/H5+oJZP
YE4YOtqqC5P7EBHZVsrqS8lIsGfSVHu1sRCaf9NG03db+N9QUL915XQ/IhJva/8fHs38rPx4sf3y
YNz5AvjhBdbtwsAYkngrj1phgPsR41ykLWU8Lbb1P/448+cWH1XavBLRuZro811wQb9c3I5EWDsl
DtYLzItQk8jvdJtq1aY914V5byA62rhjmq+6XMOJjwv5EKd5SqClV6/9Pp0j37MXj/KBXJVNGtUP
U5jERxHY+K08NWw8K7zFWPDmTv5HQya7JrFeoHNaQYGYpezWfWGQMVF1AuMf600uZ1yIJKkqhbkj
s9J1nM+WAJdsOaIzHgtVMyRwWfHkFCULFHN3YUHkhdAo/dGzX39/dfzt84MyHmGhbTgmt8SfXo9R
6kmdN7weEzkxeO42gflqErPx+5/yeYb8/LI73MS5WTK84b486xB/fNnZKpWCGOxgLecK3x2gcJTd
k+kW9XJSLDrifDwUSCuiob9Hfrdv2vFOjuLVc1MQubX3VnkuZpH6m+9MC/KpIdlUxyFpnoc82f7+
sVq/nkGO/fNj/UXISOC344uijNfeZJ9GFOR17OCPjtIXj5s37/KuW+H6hiqiBTy4ETvdkIT0zsjo
l3k/aRcbMs16GEq5i6dcQbKZsl1EnuSOoTt5kR1wDYa8LPiQhT+1PQHLRdmw6UhOWWndwHyljm26
YaFFwRuSvmll63PA8YRUBA2GWGg9wO8GCcTSZfW6agx2apmZPw9N9O4FOIizyNfWBcOC/Wi1TwIz
4WoiTP07cbHMljxkjV5b+sfMzqdNHCRPv38Gfy4Z5vccddE8vENcysfPJ/iH93iQq6ZM5qRYb7RP
igSdgpfZrbIjbr9/unn99Tz5LErIr0b6aqA//fnCYntZtrXEmNSJCb3gMAvbu6bbpbY2vAY9Nllz
Spdlo2OBmJZxG6I+6bC3Ni5wJEvKE9YUOPOTgW85wmynxn+49P/6BnNA6fBuVhxElLe/XPmjPeVh
rWIPsJtgQ9QQsHKtoq+/f8b/7v3lwnEWusPPQNH7y9NQwRdoOwRThKwDHo28YulmaPJIlieiyWq2
04y1HGuy2RysQPC9ujMpVI9RP95atVwzDCEIgoCGdTmlaH+qEPYWq1poLF7AHgpoCGhe859evF/T
LbhQXICQ3D25TpgB/3L4xJXOrRV3/6qJvSPV/h6zvolNNFhTVy8dxbCfkrpcWGRKmFmPZQSDalz+
wy1p/ik/nU1IfYXt2rZjzUPnX8+mDsTzlPvYP9PCgfY+Fxsvbv2WKtxVmbgDQ7UMWVT//hWbB9x/
+ak27Y2Nxpubk/XLK6bSUTdBiCuGqt42FRp0aaQj+6yw+lVjK7p976VCD+QVClWw+R6F9ruN2Urm
TrILtDy/wENYVpGFwoiEYsgJGsv93z9I8y9HoUv6iUtQBUe37fJO++XdhTAj18HtsGdtIZNURON6
Gy9iwDX1qDermJg4ty0es4DE1nay3+q8GhDDeq8VbItFZJt3ou++R0GwSQed3FUWS1ocXns73iI8
fi4z/6yK/Gs14lqytHi6QRe5bZTcp3o8bkO3f+ha4zqygdzEVk32mv7QjuarUbP6HclhqeJN7rgw
c0rghZKR+e+fAOdvngCbvsOhQOadxZ7i5ycAwx2ICyNwVnXnPIjUuoXHs7LboF36dGVBHIwoCJtq
XVvBmSRQbyP1GlqMX981VX+XV+R8oIGBoQZ/emDw7DYwgNxUf3FK28eBVTNsldUJ3Qmsv5FDvuz9
TdWzvnQwpzu+2a8KXU9nldy77bv3nVSvhgjPhi+J6BJ7TRUfjtYkZIaxlXX816mdvgVRV+ADIwmg
DVfdgAeGAIokGU4DQJE4ia0FuN33rmGvKKXPVLnfNo19zrV4W1piWuMa0+bqGX5fJgWYLPZxVpit
fKnRl46cqUZsI6a0NeBuxkFYxVe0SiRSvjiTWofNxz+8CL++U1AzsbHVHRpDXSLR+/k1YKru4ZWT
lHBgqqed5ey6fFdKMF9/Fqf/u70p/w9lNOHxmO84//Mc5qYK6/r9xxHMn//kv0YwrvMHcxKdPCV7
LhF/GMG4xh+mbvLW4Pi2XH4KZ8OfIxghSGGymMFQSLGr41/9rxGM4fzh0mEyuFFEdnNj/FcjGDaI
vx6jNgMgFin2PJ4wWeuLny+OsLOptfMGTAXi1qXT2egLi6kBuyIewVw/Tw3vrqo+V9W0N3uxREbe
7J30U4j6MaGXzjWzWvDOzZg40uDrcH/SMCi2WWEeRqdp900sVnXdn5MXvYNu1yI+9lw8H01Yw64C
jWJq3TkoKXN8Qiu3merZDLGmqxPQmy1BQSCk74xWI2QjRxEZedGxybNzXfqPiAkFkFLvXtqIleyC
DHs6R63T69U4TK+tb7JFykCeDBrGUILXl4S7elciMeY5PqqvuIz5J9qHYX73CmQfw71utaCMgE8f
ndSirYj24xAY27oP0Q1L85pORnKDN8AyOnGvmVStLhB6p6/3PjkYCwkgdzEBHVmDr70xFd2/S+pO
1eE+2YSaAwfbVV9kzixZe8TQTXKfRY9eF0O2TJii+KbyVsCXxDKytaUeS3I4ytBatdHLDHHwPDJs
3NyQLL9wYbCKAWZQ6U9G3D9KlZIgUz03oOKsqv9mJcY5IyMmY0fQ1W2wQwhPHIDViC3aBX+jUkct
s9ruXyY8CtXYbd1W9F8jP7yhHew21aARpA7tmtiebriUun1DVt2wR/WY7sfY0pcT4U8xcJu7qK0/
DCCyBxj7Dc46T16L2NU3KnBtki9hgtRpeVd0RXmmM4MKE0HQUpG7Ab3sIt+znw0QaEaidbvKsvI1
bvl8zbC7XDVmdvCGydi7c/mEazxa1LrxlqssehjRsuPdA+prtPo1Lzu8J6ZZX/xhgNw2BYiYGMc3
sQn61CRBWoz+Q+fYwe0c3lB6glye0QwPPokKSaRFl0qaBGoXrkTcOWXrCRHTqSprb0cIOY0JG564
aTTkZNy0prJxdx537NvOI0XnvSC/xkc8Y6yDpiv3CMa69TDraYbui5e2yJJa8ySHztpw378aZbZq
iehagZMEnujh2nA1Y+BZksfCt1+ESo9sWsgHNr8QKAVNK7gPKvB2rjIAJombVjnLqejvKyGtTa45
yVra96NT4pooJcCpiXrL0RSpXxbMhcx2nLVhAKjPfaiYvoXuSJXWbupkvhps1tWjbb3ZTs2Kr2sw
VI4u23g2XwumWm9abb3pKd8VODrxlFWwa1ml0oeDjkqpZnLt6vto9pMZT1C5WKcwChXOFzYPW8S2
sB3kG65UAqzQ9bEZtJ2WpF6uAHDhCz8LPgi7eM0a56AyJ1/oOk9GW3i3wluCGeKViaLHIvrWpzMS
14mvRUtihavataVB6ANcGQG4cPodakJ2lWlzIOQEzGguATvmdy3owxUxFjy+UlI5RBaZkrGHcsa7
97z8yUjSGVMxnQwnzTaAdk7CipEHZnax1oOcLPM0zO+qqvoGBM3LUYpOjvIO6G9C+tXQptQkRyfx
zTsTvfEqbEV1NBqCZwAljafewjeX58D3zCgC2BCy5tKLb0SUoJFriSeI9E6sYogjp67I1enzvyB/
FwtlaP26HOoDQge1bck2EGH64VftQ+63+LKre2CiW484ui3Xw/MQP3TJMH1PJ3dRmrDQEbgdbTbx
C9EjSkMbZ55ab1TA04m8rl0gQaWtvpDvS/Bll75DwWg2uqbCjdfZHE5OMS5MAbtRRwZxIEHv1YbD
em7D/iSzcdgbHpyH0ZHBxfF6cCSpEx8YCK/xSPlvMPxPEbuppVE32oW8rgFtlg3fY8waTlUG7dKq
rjIfxKrIzXjrTyNjHw1NiO69WJOXH1qQo4VwNDRxnX4E+bgtUQYfi1F/LZo2fqzdfmXf+n5pfPH6
wQSiUQ7XnDw5zN+YVoThDjt9LL5wA013LVOSpRZ3pPFa9pe6tqabmpveWtO9Ys8mFGBcxW8TQlZd
t6OljmgZrqIYuhOYkoe4MiA2y7A8Nj0lepHrm9bW9C1ny9HREaQT/bMtHTL0Yh0rsDTddo6/wxoQ
r3kw7kUqrdujE4RTih7dad14IUbRrcG/wUd2TW+LmvEZqT1MuchicpXuzEr/lk62uc1Yci4cmdXn
QScDFzmfXEvjaMg6e+lanqhgHM0tPI+DFppH8Ge+5R2cTr6AKW857zASRlAXCK4l7vaSMhUX9sR6
L1foFazefqqxuFS1/DpE6XDpJnnPBDE7a33HLT2Ndo0iegc0kXbRu3LX1TK8cUpmjT6hFOsiaPOl
HnrFRnfmhCeEDoDi3AbbGZfJ54dakDY2DLW7KwaF37OwKMLJ76tsk4NjCtkYVJTqRTOGG4AUw9ZP
sr2u+cxxNbFESK49Zamk7mi8NfjLYqMqJKYdrLpNP83a8vmPQWwPW0TmZFa3LBv4ZuaR5fMzIIfk
jNJggKoFTjCUBhSFw1T1LjpCGHmhQDenOwE4F14FlPHiNY0pBTBfnZwJCmQwvdvmrtS/dGlsrYcW
/TgaJoGNUkfwQuBcrEOcKu3QX1hJTFYPPZhUPndKK8UUEqOjjqPbWPdu440+hS+RzfMgBigMZEgO
vgZFAtwEUXgTCRTggOubjuNwVXbOdSJNOZH4nlgdwQcxwdvZDhhEzDDNMqiJUAn6M89TxI3I01cY
rZ5Cgor6NH6MtrnV7IgwuUmmzuTYa9W6hjIKwysjsbm166MFS4ickODboAbY97DlSH5FilpU9/Rq
0cZ4qZL6REjjI5YKFK0wsqzB6w8zdvUgW0mpB9diUYkJ1DzDkg0n8SUpmKFpwhXoSDVzB75kG9ra
Mahi42pAmQLmw5vRFybXrz/sRea64PVi2OeDKbFxsZov3YIzFlF1Kd/BbeXrsWGgrROjcCoRHy9V
C71VmyaBxz9udxblxYbNMkm7CsdRpTkMwCdrjVspuZSq2Qzt9D0ek3jfVX5H2ZRLjJk2t3HJZT8h
BTs7afdEui0+ECous3fdvauKE8jN28lkT86PUi+dvFfArRaFXsGGawkqzqs0XNdhhngfy9GVxBlr
AX80WA2uqLdcKNoRDdY2kt1r4tYSAlyYQLyJEQxJc15sOuYxrKdVH+ja16xFYFY35jEPCEYdK/Nr
aHOIJ0EE48Frmf/JWyBk2iGE3LQuvNFAJTHpawM/1VpgaTygBbxKPsermO7RwFGAR5l+C23bPQUB
IhstaJ03P50ed5uA8uoLgtvX2qbId6y0Xk/Fa1dY4/vbJCjPhFG8wsHkEI0qUoMl6IRu4DuTBYfM
2MfJ60fPuhpCgigK7QwPulsRx7goh977SJLs3com8WQ1Fq2tVa3dcgwo5z1miQoFeaMXt05rXYZi
bM+Ik8pFGrNRGLRIO/VVcGdI5wsn5JNmyfgmqOGUYvrZRwSm3HKtikWOh/2bZFdF9ED+xbdJV4+U
t8jtmltO1UtC32QKASXS3quwPaupcx/bSLW7vFbBlhNX35VYuNe9uhdN0z/VvpouwpMJxrjJejZD
K9zWjd0uWxcvhp42j64T4LMwHQ0FEsmnWVDDECtlvaNE8Jax3sgH9rviVNgVamIEIQ/87pe09omI
7oLTZ3b4NGYStjQp6Z0t8P+MM0xw3AXNgZTw/lS10Zs7SP02Sj1jbRJvt0LWDyez8Ox4ZXdusfn8
svKS6cjW/EFzon5VI3MHnjS6NxNOsZsx08Jj3KQ3UZ0+Kc009sNoxDcgBqOV7lTmSnPb8mIyWt65
df5FZwx4+fxgkbHaFx7rq4amasCfXk75tZk/4PWAkO4ySARUaNsVjCRjkFiBZHb2m1M5pDeVZoIU
qsZNl0TGrepzbkUJBDvpGcUmrNGLDMolVd01ml2alDae0LLctGLydoyVdRXyfqkE8SQiMzEIkTeu
I+tyTI2IAVCtDw7AtM04eGoV8rBvbDJD9ZEiZ8ib7ltfLkmC9T9y8rQr3P+LyiTb1ylc4wqPHOut
/lQhFPyKDsZIECaWFWohxJh52C/LrsnRDym1RFv35kDO3oiKnPegI2+rF/GFO5oyyltitPQ98JtO
4+btkePQtbm5lnHSbGtbX5K652ysQbVLac/pMGZ4U5e0RUzrs0e3iR8rEwpQCt5kHVVx8i66d+JQ
5IG4xM85kXlQ5Oe1je0c2GKERM9qwG1AXUXOVilCcONMfEkhsy8rkccbhFRgs2RLstbk4J7IbgcY
y+uW1sEM3GUzKomx1ddXIW7bpR2DyS7t2DgAWsao2BcDmQvMcVdNcMdNhT19mxoI1UCfidA5hT1T
7GFynR2+7HiROWIHOyC5aWRJ/EhPB24XT0ORpK+B7r1qvAR3VTD1p5rI1qU+dvpbJvpnSxTOnV2i
QbQLnl7NVfobe8PHNPTSe+Kr1H+Sdl67kStrln6Vg7nnQQRdkMD0TTK9U8qbG0KqKtF7z6efj+o9
wNndGHQ35kbYZXYplUkyIta/1rd+Qnzrn7/vQIdKzar4vRyVytwt4L/pb1DeeJTjbrPdWwf5sV7A
wJqRO6Aox+tY08EgKb8zVGFuk8oAUylNalubl6XUgKqHwst0k9cPFhyzLTjzoLOfIhnsABdLT29H
8rgZbUp22Ia7ujJ5u1STb1tISw+QCqCNudW5SXbQYZYNJ+2XkLLgFDjxJiR6+halomNE1FRXW4XG
QznjfbpEWVdeG33urhHyB5ZNU3FI6luYV0Dp7aKz1m6iyAsC1ngqo8i8L5y17Qs8+Z18ZYaon5wo
WFR7DhyswvfpQOQYyP1ArBvOci8UTzaBU7iyfbCkVCjC+qNt1J5pQeoleBsj7mfSMDqED0oMdkqU
4bOeTS8ATJJHH97eGGbzyo5mxhRdj0cEIQENpSKpXdICV1tddchaYzN1FYppkbE9S/CIlXXMOWwW
6bZls8HcrKt2U+5Q6RdO2sXAiWs6gzLXRrAYuv20uUPuyleh2Y/bspoyr6NwZ2t1vCGS3W9kQPzv
RPjGPV6HyRu9TeJBNqm+jjJmCBZnT568IQnTIrjEWarvsnF87wPxrkIrWzex89RBpDuXrfXMChHt
slq/NA6Xf2Nn3Q6BKrlkoXNf01xwpBvgp0no4Bv9LZN1gac6AcJhRth34fRAtWoZiAiZF4/upPLH
1CzphLzm/lx9E7mnzhPSHCN39n9TueJH9kH1Dxg7lIRD7Vp/EpC9caXcLd4ewAjpk67pv+p2fp+G
NNmOSf9+l/r6J2rSTtJwRVYwJUY6EIJRUIlRVLwYTbrHUO/ZmQWoOU++a6cOwKfd0SjzOdhZey1q
UsEaRNeVxiH0CELlXPlV+BLzYC6zbIeVvlpH+uRsm+6eUkGQ7rH5AWyLMXpEwndMINcXv8Ej4Uix
A0pn8vaCk6/ZaMRXTti0o7XfhtWmBQn2NJnJh7SItZJiy/eC5/MZbplVu3dJ2oc3Hwf3nLTFsS+m
korTuyEr0keaICkamFkTIM7nPN2rmzlrfH+9oafJyF/g0RmbpNSGlUUw+qyWL9gKk/PPL4mJ7hlX
1EzzDUpeRtu8YRk8lMhLp9KZDh3GWTzaun0aqUpbmzhB4CiI3utKUbFeMsZuY7G1aFe+OoG0NhaF
2lsmyjYELywSbXJf00T/qHd0FNX4fldGRhW0Hru/TWMI+ChfarOuPoGG7/oJhuM8Z9oxdKr4sYyb
NysW47lp3HMO+vmp7BFROuu517O7LiPInNI1CEXEWIC56VnW3TMywbxNgyHY8GTmLit6kvbVhHE6
CcJDlloQJMd0eM2yGfC2RidjbptEyyy0lbLIJCEz7LF9bdp3k5r1VUmxu+sPJttlx7xnOnswxKhf
fn4rokEOlC//Tr/HxN5fDSONgcTlxA5EfWqxAWH5zzzN6uZLqMXG41QSudchlOrWFxTtD9nKem8G
CVmhlJJM23ffcM+Om47Su6FKI07x9OgSYebyjkCclsQOQ8ypsQ+ZU9eTX0H/Zqb+07JyrlWdHVWF
gxoQF7GtEJAGVLjA/V3B8MGv4sQXX9PjVRG+y2IovK5tsau6m8JBzUSFLdiwIOqp8HcTMOkvscMj
BmvZRQf82QgNNyyqoakygDHpuOpqICXCL97mFyMr0Zoh03kFyCawtjZgYZhCKxsNv4j6c6ZMqszJ
yKzkwkFfevIY4RwAaGvk3bIMOJr+jSP4IUHW3tltnqICcRpR7mNIW+1HnRhEIHO55UwOcy4LFEkr
6BG9/Bhbezw12O1VGHwQT82vJZTYVdiaKF9+pbZlogdM2Sf4KKr9tDBGPDel6+/gdVI0H+dbY7Iv
JnasPw3aooaI8D1O2aYYFRKRabTXOZi4AYfqtQ4te2P7lygYU9qlTyIco2PEOQYgUZZtyHZMd3Pl
jKdBtJ8tZ7tFETHejUHRFTuuNRKtzKTSs+O8WbIdHlVBKCBJkuAZrJTwiq4awadP9Z0fv2RNvoqy
L2As566isgCi6FKxou9j7kz6tKKjaeLYMnXtnoGXj16mfTRUAeyI7PAgb5x17tf4hapx2aPMNzNL
f/kBqPyIIKU7J9/BdFU6i1W87JAyXNAm1vSpJj3jV5xzfd3YjzA3U3gjeIA+moHOgoK+66pVPHvm
EQmReI2lQDH6+raoC/cYMZVjWjiG+95OzL0ouYDC3mno3nZoRiWKc6IuFMYWV+LYam8Wrk+54lrH
lmi/V2QqUF577dZX8UmW03zsR7xD1tRodzbNrCu36Xgk+2m6pvmM+QTbn7XVc+UPQYMDNSyhoUbK
5BlcDQ82dCV2QrB/a5z7sEED3DqyF9tkNDMmBMBpDc45okhi3PbRZ1TaryozevZxSu3koNIlGfPc
TXnwazFChZr/C91/OKN2uM9tLB9JRG3zYZoP3OfZXTTEXue2zh1whc2CtzqOze1MJyptVa+GEeFa
c8PPtG+f2w5blNtgVippZT8n0XyMfY2dTZMXT23vbqnqJGTJYXldtO07rKAM3pIb76TMQtqu4vcY
VeBhbhl52j/eByh5BO7j/jAp3XgkRzweKgYnsIIdfY1Ek+2ENE9NrYqbCczjuaxoMZC9pDVSqVVB
5VBkx8WqMRPAh4qKFBCvzEVE5gIQDCi6pmGdQfsz5cT5GmhhvGWcXFLUo2dHsZytGM5UP8emo4Er
w4UxdVM7LI9IVgkjERVcGttBjEcO22VJtZnSge2cvfAMexLvGUfxsYiOsnykSN4/OhmcjFzop5yr
txS9uPx8Maa9ZsbNvevO2jFRPhNg/zD4+4HKCCD0nbHLW/dxalgiY4sf5d+/BDo/VDXYHn3D1LMl
un7p4PL7xi/OPFCE0lDtrI5ag7y2ynMKS7+lhEOMnBYschPrmIX7zCbwlZ9KcKbmpY3acITG8sQo
jROKo3DJTRzN7Ok+xEdAqTThtWls6G9btnDKTcMNPafzIYLvhLa/hPSS1PBSWVfHsOwS5A1UjxKL
qTfWqK6TLri/Aqsh/cZjrMfpuipNAY5TGbeUKdluZkJ/ZzNs4cmE7T987SYSNWAbw1tX8akVljzW
cXsJh148abEZ31sdPdwJfTqpk2rezwYgbixyr67+OY30kFYZrwbih8kYY87X02xSdMN566L1/Y6N
5c6JMusdSATOQgCMUXTJcBkcQmqKvBgk+7kx8mTN7RSwD6V3RH6PZjHFVPRwQJ8Z7NFVIDcdZ7J1
H6IKuC2NR0BKYD1pUUyIHyFLVBiP6eFZJSqzz1Av040/UphFdNr0CjGkr7XPPm4apXmTpfbR6fRf
jY7iiqIK5dEfCo6blnMLA/8Cd4FouxW0dyLAiVvoJK5UKqdzkACQcqbYi9tsuPRxUPCdulNCH1xr
DvW1Hoj0BFE8XqjRwGbA2QmplekSq/Y1aGyEl8nuN0387idp+OiIfj2kJtxyQ4M1XZH24CQC/w6E
FY+n8sgNWJ80x154PiLdR6S4EkQT7EkwqfRq3M8SF40T9FSm54Nas0TaL7BqjrMota8ipOdPsHHd
kuayN7R+obtrTXwUBp4wCGbJoeumblWJhKptwzpPk/aKHpLukGneZZSNT7Ge0USblEwlRNJsud/T
w08fYTAxBpn19typjA1F7Arb04MKPEirH4qOB4qKFloTkAVPN1mFnByvfjB01wwz+CZ2835TBE65
0Tl3NHEandXQUw3MmHoa26sVj/MRrpyph+3ZmTuoAmCZqMQFT22P8Rt9c7tUqD2ljs5+CM23McVg
mUoqNnKNWFD/gg5or1p2ZcEoXqrKxVUoqew26EvmqIQff9raVSMvGMVk0L2UdvyFJ+hEl2R+Z42V
tkX/v8jQHjyNDN2+7eDByUyOWyNmu2P008AHMFjnbISXphg9RAkzQ0oW7krdKe4IfTxVkd9dC46a
sHCs11Cwuro1LPvSkC4I/vGL6Eb5YC5fbC1y1rWpU5vHzpeCC/tkNN+BGS2TwWK4Va3me2whgdvD
1kN8qJhbBEtlcgw+LCErOBeEmcb+UnUCCY78secPpylpodrMGGwiaxhWbhkHtzjhJjYHuydVGZD8
ncPqzml184iKlW01OqG80cqSreuT51r5gn7C0W13JKm6M466jHKxbTL3NodVnfTmwhdD55B74CMw
hoLoPtLi+KGiyd2LMSy95rDa8G0Z79AYSHX4xtq2uw/HRif1iW0pvdjVSjBbCL1A2cTqjeGR4dST
yFjcpuzJCeyz47ZMjNRbjeV5FVfZQ+Hrm7kdQjYJtOD5DHuHKn6ruH5WFjtIy41aKkyzCyVTqEJV
xQOnu6BC5NsilM96xKgZACEGSodez6VtDQ86/M51IsR0kC1H7qYmxtunNqPivt+YTc/R10V5a52Y
LAQgiPNtDqLoplJQjQOwzgpNTEmyct28lCLZmArDij1Rp5s7er9JZxHwT7ReP1Y0JhD55kfKxvOg
upcsIAbjF+03+xgYjvgB9ZDewb7ctgwNyFBjIcvyehMq/ze8xrVmF5+dS/tBxkPGTLEL+gM56sQg
tJk5bnMqG7YstASMY5a8GIFx8cUIyTB/Fvl0lcKBfkksTlMj4bSekZPRPhql8UJdVkipMV5cPWUL
EcbTezo1G5pSTX7bfy97vIpxo54jzR2o+KCUOiBQxtH0RMMd/SThm57QYKGve65J5BceLvUU5Stp
TdPaQVlfl0b5R2ggapQ7gq7Q5JX+CoAk7JKI8a7tsnnij5+LbJRHrHi8R3Tev4SYCYmc29WDkRQV
sBuOf7mhbNATqrqnmGgdOzHHkWL8PbH2Xdywby5dnDKFo1tXa2s61Ir064cM45NvXlNjlW+AS5XX
EBbXzu7hQNHHOHuRy11c1aK74+JozthmLmZQ9FjgxRVZ9ziPhnULep9qSMeh9yVyvTQjf1wNmrYp
+oSAeJtRrOM3KZQ6Pd3YwJnv8dvtHd19dxlR3CblDEdTbz5au32uAcng3dAeA2NiRcWOsJ0lhWqu
2TZHcpH5w2jbD+Xg+9eSDoMND+XHFN6ol5DhRVARHEuUuHE4Y1HqcEsbDSMmSakFxlvnNhl1eZjQ
FwGmgSCtIbNxbCie8LuJTV7+ieay3YweQZyBi5e+rUwabwyr3qNm3DdS8wrn0/XRg0brJQniC2ff
bT4VD03a4Qtk2qvMrwqNY/Rtlqh4XIVGr2+AtW6x7wXH1kGjDO2eYTDvt2GfRxzad73m5MfYgBHH
wPhK09hIQRZ8Mdgfa8PpihO15DQCheKrc6f5JOsy8ewO0CRH13PrFxJ5sU12ncWwqol5CNV8GwJh
U8XzUGEdT1190xgT4YUwc9ajZq1DnQwCBQVvPtsbFJk+oXALZoyU9ZsItJVpd23gAaMa93KD3Ihw
HNHxGoRwxSm6TZoJ7c12tTtwlo91icdHTkzkJUogIcsw3ak++Uxr1vUUYwtVUhbeSH+bFDgH8S4E
D7QsXGoHaKDMUNT7Fv9hh59DYSIcpiC9ICrZupY9sk8qRfZFYBpgblTdGvSSPnZjjgQlYhAYQYdD
noxmDBnFgwLZ20+TfkEXBEfagbrtQ/bfZIW3Wi7+OJNwT+T1bxLE5cnpm3ZL/SY4XGGc5mHo9sxW
B8oY3Zn0uYpPjiX9bSEplM6TaetiHN7Zo+BpWBc28znArVP4JwKS+RQa4gu3T0clDRPXhEwsHlhW
W91KmxeqEiseX5a9J8XFctKn7tmCG6tbecpxFGae2ev9gYJtTg6Vn5wUmzIOOv4+WLa5A251yKMQ
0dAIn+b8zWyptqh882rZhXU1li9UmqE5LIy+IO53maFBzHJjLF1zqXatsMc9ZLzh1umUTUSmcZRa
Sy7YaLdUGrMCZfKkT1rwB8rkA98EGYDUMTmlIl0otxTTX2HnNkSp3oFgkZSLlfEyJHAfzCBeOWM1
/rawKLRmdOriEURe7jBsr4xLvDSiofgXmzGnT0HjNrvi6Lq3gQOtba3C+8whP61Suj5RuBs7ibeE
mDmNZ9y1STfyU7R7IbuXGCcGUZjuwcoWch7TbWE7z9pMDIIxUuy5CZetw+0Mi/DAFJfkdp0Um7bu
viIFymngtKH0ivtoFA+DTF+acDgkdvuNiXGJWdisTr9pqSD6pjjsUxKC5aojodxm7LvJRwfOgsTh
gV9MPBfiWf+D9/cPAFxOZmN8LFV46Hp2DK2cIMobJYtQHbzWOPYPnF8oVFhMXF3qrEAwNLQotsIr
MegfOGcmp2bsAPYG5clMLX7wGDmphwfmCbaJgP0N4+p0R3t+RWT2Pb0hNFVYya/yIkcqBPv+t9Kz
D1GLh7aIf/EZH00fa1qvNZRJBiQaKFYDzgl+1WqrrWFvA4Z7OH2afpUviFJwyUJwUktNXBBzQudq
GP5m040CnuMIsUOq70Jky1LX0XTdd9K3zz5+wVlBNwqhlM5+yzY4KVdalANbLVGuYqUy2tJABCsJ
zh9G6dg95o3FSTQNHsC/DmATOYzpFWNkFRNs8ktIQGo6GSPtt/XijOmahFYoU7sOrvVLd2qNfO1R
c1R3V8ebdPIzONHDA4YW6+LqEKb8Yu/OPsJnUwfnSivuRNSoY4kIsHeT7oVKodXYqnA3EBlfIdpf
MvtA7c1FYqMagwmVy4FhPQeJhzuPblVp78LcxtgQDZo3JcYdM9Wjn5PRKdipseVlXRLDtoj8k1tr
n05Y7exiqW60nfMQn3GcaZit/Ppk2zMs6bhhJ4Nz8IlC+ZWTv0W++2g0Yryj5jY/EYJmez90K7ud
0w9VIK+GboefulzoMNnbFHY4+jjPemPDdLNT7rGmLXUV6hQTAYEKd7mjk7untSpLauoYdPt97Kz4
bPLpcwLuT+yQgQ4P+8ignZeE55MKKz5qihyJD+2IWeyjRTBr9iBWoHMzSaP/vQFQyt/uWnotBkCC
fH/N9GkxdvJ1SPgaJZNOd84xQV58uwu8eSAkOooQ+Z9Nz7acol9C7RwjuwwmE57IjTciVRSuW6tB
z1/SxSvWFgyMQ6ffjX7HN8PrylZIFcc6taZ9S2EOOmfRe7neh/cYcSlhnIJ7ofT+lBsWLrMoskmF
WJTxjgVUPLNkK9X1I3mWbgJYyg0ZWvFXaRDbq5G5dlWQUjgLJP5hrj5ngIYnWVBYgiXzK+meJhwC
B9opnvB9cEH7n2AH6RTtqrXWO8VHFDJyYJeCIflI6uHmcnR+oEgO8BtoSAI1GG6L5ilO7O5LryyQ
2nG7GUQP7b7CQg+2ZbgNBvqEJdKLJAMQFnDVkYgO5ELfJmqcD6xy8cbvgRn4LmdcJ8wL+IUpBVHg
T9dhEr1p2cIl7UamXTOsB5O2T52lwon1mxi+jdlfy7rdqcTMPSduCBFO4WcOrsft7Q9ZufMKaD51
LIXgDpTJLrWNbZjDOTZSTKUmqMgVdV2MmB207SjeZKOGRw7gIxe8/lzMRszMFbWnS4otlAUdKk+Y
bkXo7LII411H5Dm3p01O9nLlJvqdWAOC47FI48i5QaTm6kX7zIon1LjHvsfGZAY8lxhf0kalOhIH
vf8biqnRdPqOvcK3NrDZE0jI4ONDr2e59PxTN4lTCyUOIT8p104ZfYY9tuvKKBljVbgy0oyoU59D
2Qt9pA+Hj7XIn7Mq8Hd1uhMIeHsZ4pBgatsuXVVx2/8pyvppdjFjS0bCPTsnyPjdiYtlWjXOHgMs
4V69BgpZv7gU2QcjsGw8mbR8seMYqWl0CgqtODIbqyy/iLgJqSOzkl1kydeMB0Mx+e/tt+Yb73VB
utOhcZ2iZfs+soEnstDnkfahR5hVKwEtXNITq5cckCrf+RngPk8up1TnV2YKepRT4U1kjjYpAw4g
ay1vZMA4Oy2acmU2s89KHb8M1gQnqNsbbUXfOrhLBjpJvDKi7qC1/bOIOpNsTvcZRC69RyhzbdG8
4xw01qALsPVdmIT1/1XwiwjC38JPROHAJxCpcQWpNSK6f3ftI/RWGZ/TzBy2aTaTHlJ3TN/XdskE
uwxZzNCW6752mUwKbWcnhByNvnj1MXHB3ur+i5SP/I8hQttVwljIYq5jK10ay8v9l8CiHsli9lUy
7goTVSzGuzMMtMwBumo3JOA4vFXJHwZfLBbAJ81Wu5SVU+y0xv6jcoLzaV7y0Y3Pdu1zSepy/S+J
jNu/R9H+Qcb/VkR52/zb//pP1RrL6yPaQPqFtIXLWvD311fCRlRgYecd2IAKqj02oNIEouwokzLc
us63IWrfyi7jW8v0IQHa/zapLz0uWWr6sWJFtzb5UA9YBrgif17d/yg0c4l+1UVTfLf/+28skr+3
wPx/1b787d+lT+avl7f+bD//9guw2VE73Xd/6unhT9Ol7c9rwEOz/M3/7h/+489/h5yHL83hSvp/
Z2sun7/D6fMft/rz958m/NeMzV//618ZG/2fhFhMQrN0p1hCOYTM/sKcmP8U0hAceR3y+3LBVPzf
iI39Ty5VrgXFCksZy3LJ/kU50eU/SYHqpG9QsX/oKP8TyglQvSXk96/5SFsSD5e2ThSQgLixpHn+
9e6IpOaO4D+brQ1P/Dixsd2k+ZismciEDyoc7kjfzhgGTwRObtK0hnsbHN6RezqcbXkwfETsvhQ7
ZenT0cWY3mi5cVUJVVXkQjk3jOaaHc20Nqe8PEdZWm4DNmrY+DtxGupUnOopNLZ1T71ianYuVchm
uuZOYpLDEHczLChxxS7bVpG6UWfPslV0X9zr2kNMWkePXtL0bYae8oCovkCe0maXzHmxafzMOpPK
T8+hpTM9mNIn+uwOvp9HuKrpuYfRau6NCtw9wCUgt43w6SO3EJbCxvBkyW0V+Y7+2CYhTGxZb0PN
ST6sX8KFOg0qMH69RE6fv7tadqpMeLARGNW9KdN1o/QXP9w3zUi5i6V+6fNnopkIqnhBPSfZNz5y
VDpCxZOHAHDjqWvST/br+FD95HsG2ucBjTYxc3lDPr2ocrxUCKRrbaw6uo3lraQaeYiwaE/6i0Y4
ELjvXrhUUQe57tmxEdyK9lwAOd0nxYwVeRDHmgqw1eyDlbamXZXHZ0hVLjPyofcMGRPXCTKK8i5W
U8uHcUHvJ/3Yeb5FxwAs45em0sXWdB0keJQCKbtgbY5hcvhxbIFVqo517l/DhoRQqgYs6HA+VlPU
3cKoC7aMnW92TT4G98b3OBrU6+H49wIElvVcZlueysU2ieo3huRvgbP0VRarCCtgHlCqAsls46dD
TCq0bdZyjM2LUobpNXUp1va8B1RWf/G23GEQNp9lG/wGheXvIwx+WEaKkxaU3TZtscgYqRldMyCB
q6gNnI2xXIS6ml9z6DWnPEaSk3ZOn9dYHgl9vC50yUe78u/pob5XxaBOGjreYbTJLnSRn9/1aYTJ
l8bATOUBTmdDkValO6HJH+mwNI5mmVf7LmAbsUD2c96/K6efDH9ZS3JoYtSrd5xiIpcDQTVtKpPJ
b0RX1zXpu8cib6g1MeR7ZTrhLYhTYtq6i8hkp+y1K90bpOHAAQtexdoVTnKcbM5pkqilh5e02YW9
vR+ncH6elDpjMCCE2zTl1ZkV/TWRcdZMSPtxj/ElbCZ9X2cEFxiACA+YQ31XWj2sosibm7Ek6rZx
aPw51kLTqRqYu70da9vKdrNLm0t1iAfr4ltT9Ng5NSAOi0wE69jWSGZ5CUvDgw8p71DN93U+flrC
9vfWCIcxKkR0NnlLV8JE9dTr5CCNcid1f6ZgicgGMS9McwEvMaex2ZC5TaMpyYHBHBVJDUet6xr4
IiB99+QUbJmKqCR9wX1OEdGZM0bvqVjmW4uqiauTWjQqlNUWDPSwK2pchB3uzMMoRH8l8yiOgypO
zdxHe5pcdK83uwh0XLrhLW4OfQugX8v6LZUo8mYDAPFEbmjrNrVBFAdtcgWgXOxDiYKHx5sJTX5h
WvYL6hqFv/4iIjf1q06/oqGGOy6GPE9gQVb7hIfzMam+0mVMV8bnOBwNEJ2+vu/qmUTSwAzXlsG0
4xS+yfTymB5qO7fPM/tWbgv3ZoEsXDGXrYm/kCIEh33HW3pG4am9MJY46cDQRxHi/zS1GFmWx05n
73F0o3rUdbyyk/6sFeO9j+5UmIuBObU3hdTvsaZv6JXx+qG4Yh6iIFSFF6l0/kZkf8kwOMyWjzkr
ovSLQduAVMPTNB4AIRZUIdSFoZ8TtFIvHrALMJ0PL8pNPLNRH0YUm7dBIY2GKZ0+RhcdWooM98oY
Hpx2aC6CsOI6LLOJytFJXRmErspysu4oj+axJddmgllfiEo//fzXz5emDEjJIb5/T0GGnYGKeogs
8V0DxSOoDedS20nkWbocXvzqIYotl1BKWXhG2pp71ccXPQjdR+LInuvihE+t1yrQkw12xggQEAgZ
Rob4spZVS860d6EFU95H5fsZ8L1HFe/sjWWM/UK/N1wVHeIoFNtMLINuPxi2GeVpx4Dz0S7NpzN1
qvMqNbJmzVkWgKyh47Lppqsx6hu9LhCsG3OLzs53ifD/k8/HrosjM69JQyk6cKy0YuzFKRBWOg9P
ns1mkR8LtiOsAw7uFCEOo5w5qwXZY+loZxk4h6kNDio3Ty38+MX+euwtsHkPjaRFvX/iFtLgTqbj
ul0aGUuKJjA5oD+66SmSurYGPw0wIVI8RYIXwig75PpwTVH5sA0nnSFJ86YV8OoJBjBOtF61KTkn
srj2nIbZ0bZ3Bbw0QyfZUVkJY0iYoXGMHdaffjF5MUVinxt/eKXd6FkEn820zcArzliGamxEYDrl
tYO7DUpsJWrVr2m9uk2uMla9ZlNv0Whb2xy/+5C8bba0TPrlmwV2dF0YzdI4NUa7tsRkFcRsm40Q
96Rt3ml995Fw7a0GaZZsfsi3sZVjfMwQf7KqtyZu17JR6w4+6ypO5nOJ8STQCP+H4tQPzOIR7FY5
yE+qhIS71UvryEOPeG6LlOQLUrZkab+KlkYnn2oMLqylcMtBi1S59TJq4mma0BST0d7yRCflSboK
4qq6adaIGpjMgcdSDh0Gj8RWxAhkjcgeZjMPEWnLq5BlsFMT/QltQsiXI8pTtAyR3ByHUtNbX8oK
3W1k6ietls9Bb+5G6MirkVbZjch+j6b/JHM+MlKQKAaRdXKM4mqUBC9RxfNNrxBl8taA+B4g6jO1
3xUBRpa8JpzmUCW2siou36xGYMUG2zJqg1GyxRkhrqRGmAEToprItFBt1y9VWsJ9Qvb8iAaG0z9o
DOE/mjokTjMI5q3TufdjWD2a4dPCLlsxXWImhvBAS8+NsswDwQtFFhX2q0l7fGcuhojemHdl2rwC
DT0mQ4bRd3BXU6U/+PYQbQxYFMIdyq3Kc2wZnL+ptSaTGd86xA8MszWTLwMZGMYpHQT4zKb0wr1K
5bYzUXUfiMtUMnux1fzUZ8O4AfOHfU/tc31NnQQmV1V5asKqMqhqNcaUbFrtWSsh86oCMdFSS4oS
l1cuT6WGF9x2TY8QFbx2bliEn2rF1MtDz3+3Rn0AB9gg8fdBvaEEbEM5mYf7ix5Unyad/GX4oheK
a7RtQjKDyalK5y/D0N8cppJDWK2F1H+T7F5epLPC5PcSL28IHqnx2MjPDNVzh53Ly1PLWfm+fDNM
2nigMDxaYfubJAQZ3ix/iVrziaECr/93li41Psz3ZOLaW012J6pn2BkmIHuD6XsiweKVwsGnnpOO
KLuKK7VLjj2sNM+WOIdjM9yCB3bwma+1kCIUyE5WMsa7eYwfAjnta2fc5CMtEpXLRE+Lihs9QWdl
TlRsDNjvNAg27NilteoM4yUGUGw6nITjur0bE3v2hDnywQ6oUBrtJ2b4yg7pftb4rEuszc6J+i4y
NJhcYSqyf8p6WpmVxeaNQ0LE+Caf3xQjVE/PbIzZ/ruqAQ3E8G02msyvNldl6YQEQgQ2aXgCjoUf
DH/srzpEfvNL/YOp0sESpU9kJjuNJhsOJs/mikEb8jpB8Dqs3bPWL/6BzDJo3wqcnXDfaCDyLwYt
S6CUkKsbwM8QWNyeDkG7o4IryZM/Y2Pou7R4C3vfuaQkA0kZ5Zs2ox0QFamh8lwyS2aR5aabXiF+
FatpqbDKOrrSpPWdCGrqTV0wlPbthzhDfbQUseOQ0Ghv9jURdK8tZ/b/DtKs+1a6Eohtn+WHjuqP
Pc5185Inxs7B7E+u0ZVgm62JN7I9UFrOFg6ewi7V7sKYKUPCPlHSyA0UEdB0GFeXoemHe70NXhsw
aHnFdyfz8Kth47QrKvZwbdffkyegQ02n/NDPkk0ljC87FY+0OfJIyGW9dsm8LOELjYDdOs5zfgps
h0NGdZt03/C3cGVNFpK21j4mfU8uoWFqUw9wbLCHUynubNH48CyGGcY8n/alfnY241R9uVRSFekA
4UHLIsztGUusyr1Zt2mm2Rqp+mwZ6XrETtlsN87/Ieo8lhtHsij6RYiAS5gtCXojUbZKG4RUkuCB
TAAJ9/Vz2JtZTEd0x3SXRAKZz9x7LgH3ziOe7ZL4v/LVwv1yCp154zQ1sIC1pFrbJl42oXCMiazk
ZNr4TvvWscCpF/OSJuG4ipMXR5HflgbAxQL/GyS9/zpNfrvLZ9chanw+pX4FxGk2QqLBESpehDld
cr8fX92JOydxjNU4YpVhZPR+XxIey4y1ZZLIf77rHVVRiXc2HUzSDeR0BH/qZICpCyY7wmliX2pE
015s/aaLhrHIsWzOdM2yN9O1MwuPWCWinCbh72wc2duwS/7JJRdU2CKOMI8NUbOI9EkzmsLyd7p7
2kkyKjryfUB1L9xumtnkPhttXtbU0qusJJ51zhq1I7MtChjdr3JeasBIabVdBIUmbsIZ+Ub+PjcD
ATnDdBhnpM8qL0FqtgJDP2M73uh6J/lMeqCxgOQw8uQsnayfrNqloEVPhuJi62q3e2K3HO4754Fd
3H5O0IJXIETWsX/hyg4OQ2IcUi/NN1w2GI6Hn0rmxh56FRdUkzfbIOBaGp2USXSps+0kCAiVtY0j
uBDfgNvZ/XjWKTYUL3ba7hcmJ62Fl6RtMBwHxajPlWvsqhoZhJsCAOrasV27Hr06gkfWf1/AnrFy
Y/bCjgW4TeEs7WN2JhOSEYPkqRRaJN9wPu6ULfMVLtuRo+S/1+z+7A9pF01hTgncTmrrVd1BaWCt
tiUEY3JCUdlY5utkGn9b3YzMUNCKLdrZYtz5TcL/ROTBJwWBEymSctfA7Jk0FkWLe/Fih+bKVa88
AhleAd/YLWyYoGujd3zLg/g9jfvlOcdyu+lS8wfl5K8nNEujEH2IIr1jA18F8WKCIU6WLEepmJnR
q8I96qa8dlK6j3V/nHKfNCLFDsjyva8ibNhP582lkxUL3Mnadpb/SkTwcmn1+OR6qkJuzm/EtmeQ
Z0GoCPIadbYQwQSGjzY/mZEkxvgvTduWB9IWvQ2W0bcZU8t7GiJBnO1X3Tjl3+SqY7s6z4X/Blgk
gP+Q82+W9sYc5Hxacve3rvFAzZ1rnQe3fBuCtniMS2zlDetUMwH7ASri1w7cFNkv0j5nwK5dDcXN
K4VxwZYxBe0uw0K36QJMuGZImbqcS5YTRyUttM1EzJtOuCrGIcZkqZ5BqGznPGn3WA66Vb3QHbS6
3BjOYG2mypki6VL3uWp29rI2yl15b+K7nrfWBh78OrVkwRRO1A/x8l3p5DGOfePBj4NfE2UuKl7q
zByfLksxPOK1xarT8glHo/YrsOeY+g2RFGnEzgDNr3G+c7/NnxdpXizSAQgGmoB2MoRAkKFfFdu8
q++5ZBGY4RPuAXr5frTIHZB7JgrbuOL6Yh2t11aeiotptkhlwGnh/f/XjFYO1UwhttTOwXDpODI8
1eusmTUha2687iZ+xUbdBV+5u/XwpBK1OtFJGxhOprrfwwGCaGioa2jQ4laBKm71IN5KhNjYM0Ox
45O66qmabhrZyUrl/nkSc3BijLlNkLAzzm/4+Ra5cbWTX7LMPPvE0F6s0rmBx7262WIeylJvyrDe
lM5bx07/RJeFfXvAwZZLl+TMzGL7T+plN0aJ6yQ3A4A6eEIeKbJBnIVsZYJSXkglNog4Mir3ZIYY
fHCdn2uWxJ3v2iijDXvT0AbwqTcUjbMVJbbKtgQnTA8FG9JMC3X1Lb2sh7Zz9kisqP6DkjgFCYHH
Y1UEWDVkk2qb+bZ1UCnIYjX6GZo4K/8YjfadGuk1gPu/po0jzZ6wHmpChTsw84Cf3/+jsQbzMUqx
KRS4czM062MgMnzmqBkiPIvLrgop+mwEApPQNTcWQ4pCHppefFLwrp3R865Do2NSL2tnTcWBEfPW
+VRbZvXZELm1LYL5G44lCP+k+3c3QKz60LDfR0Z8MfHMV1QUxBLLF/qd+WWu+rMfF+GBNqtjiraE
28Qew4250BZpSbaCkERmFg4VigHRCcZE9RTO3Ycjj00l76nCYjePy7fOkeUQ45boOYor4wVN6J9E
/uTQTxuqAAIfz82kdlVT/3Uq99q1ITyZwbkhqsItabzY961Yne0dpO+ZSYBUHX9XOSGphLYssXMD
9UtJmp8t45/t4zENdtTiV1D2ZwT+uwkb7mrIAqhTPYVwie+Ci2lU7i1A17QKKTez2t7bBaSjJOWf
cPX+luF0ao3qX019txpq90ZAS8bIRv1JjeyLhiu4i1Omkaugn2Zmta4P1z7LmC+vWQ3+4rtEhxCv
LOleq4QArQKRZhJjbQ6CF5zwn/qK4GVa+XxEhrZvJWjylSlqZkD3n8NH28cUDGXB3BW/9WQgDuS0
VVxaMRKK0cIDAwiXz17cgs47uHWGQnvJv5JJ4ssla7fNv+bGv6YMxzky8FFBEU/z7KfD3hcr2mB0
FJhNx+yr8iuae4fuvYBNR7JAkmoe0NjMPoVGKqaWgmw5dZEdYhHrOlRZ9Tq57oOp5+RBNKG5aSVN
S3tPpSJ2cu25KMbun6GrSItkHhsZpneH/vMJJWP3J014a+LqMzSZcY18tO4AH0HwYRHbeCTi5DFI
+L/Kik8epiq/tYxJIIcxVDO70w1Mk5YPJlyarQ7L+8iyzU/jBFfFz0xrEzDiZIiQNw/aDCILCMET
LadxmxNZ76mKGWeUsnvA/ReuZcYCvuZRXsWFtA6qoYoT4p6BE8TLCacipyYZ2SHL0CjVZYOQk7+4
cvnkcfeP3T3cbm4FygY+PF53qmfXyY7ZYEH1iF3nhKUM55NdNug9UdTnrh/vg2E2IyVFTeVXqLXd
+ATEAAl5Huew3VRpgephbC6eV0znogKFiyqrX406iKMMnsHroDtrPfoWjpmifFbtVJ6MHsXJVPu/
MSXDlfCTR0eDnw1z8MjYM3a+ndNEoInflMjMVi0S7rUMn/O0WXYYqA7pgGDCHZAAIuCcD+3svwRQ
CD8mFJxrgpjQJfgeg767m4U/SzF6xUFuWCVKkNiWeD4CJJDp+NinDVHNRU6YiDR+ufmvzB+Kw5L7
6iCbIqSizchyxYhCHp+oaJMSFgyLnFl2LP4pLN01N5SzS5vM2oZ1JU/1KPmuU/mYk2BybBnJD6rv
z1OWfUhy5h/CWii+JY3HZAivQf3MR3GZFnPct8I64G3AUTn/ajyGqJ41LDM40BvslMPWw5pVNt5w
tlw8eozdMqywZMWpMddXb3TVLXDkqnDDAcnc2G8sr7w4CmIC8TQxhMmCFKswp4cnrGKjaEMUZsRj
WbIQoJ7Z+PgkNpU/P9sjkbDIF91NztrrqG2S/8zZPyuvfTRjlgqCaD1XglcE77PJe4EjtLJvavbm
A0ojeQorHyIbaCLTFodCvqCfqzetOWOVEcBS0sm7jbAC/OAeDp5XgC07QI2EVU78UpVykjPbJnws
nskwJSfALp7ArFXZH0bmoMMS8Mpp+imCZl6FvnXAdm1TT9gM6QKesBXsi2BFNMlmafXfKmNQjqbc
VcFjWTrF2uwGLKcIQyAhhRmhOfAIxL5tvQfRWhYHUwPW7SUFJ4mdymh3cF7+pHWLKLKi6xkYos1i
3dSLETkgRlaZG7+CRdMrBsB72+uzCJCru6Wx6tAjrYCaRqO0CMoZw/2Sxmwu0YbGdxNvl16tHGKU
Ggmlatx3M0AJ77bU8F1Vfpr1e5EBfkeLuHDOsgTMH00rqQ6xpfP1bBYlrQ/mrkWMxc6viIMpZyU2
o0UOX2mml6l0P+ww4z9fmb9KEBFf2ctdFQW4xOn1scWEg94S8YSb2VHSt5e0Y9JJdrU4oQjZM5Ee
15NmH4eIoCCPcBJ7GWIWd3oyVc3McE93OTrHy98ZxdcLSJI3p2G1aNfyU8s/aW66pyK2qC36+ojl
4ZXQHYIovPCwILrfmhqpUcKg6dDIcVOx1n6IGe5u3D7KhnI8u91HGX7pFmFmObOVGw35HNg3q7yN
DUzVRSb7qoqNqEH3zpiAsXkRS8K+TfnFfaQ2nNP0vVXDhY3Up2vMVxckCzFVHT68cNt1nHAlOzcK
LZMQolXCMhYku3XKvNLdBS5rNgYx/ZO4n1SlYJoIR5E2rCR/xl4gypqtMR1NEsfXFOk7oOjFDpBU
uJ7r9hHUEw4OJUxWTc5f0ttAKQagrr1Zxo896PI1SrZtOk75JqRxgFDB3GVgDnDOrHh3V8PsuzF+
tKlk93MsoqwPkqfGIO5LUdSQ2atZb49X7bvNE+0f4rwxeyjp5s5hTsoSneMRBuSnE9Y1PNpgPSJP
PJicLF7Tlg9lzbSmhPiStxiUS70Qp2a6mqEBOJ6gyZJ9b+fOisRHIoYdVM0Z0vZVDc5hPSwxsMEU
R6PsOxS7eqwIiiU2NZ0JwpryCaE5xegxbvng7WkAH0I2h9eGEEO6hl97m0+5/vEIIXP+I9xMtffY
N32OXgtDqYcde1cv6l5CttYRp1KBe+R+ENlU0Cjw2VFp++w+FlawgCTy04eeiKPAnfJrmlSPnmLJ
nM0ey+nfLNfcrQmtQDZisxMlteEiDOoyc1iFoybQ3QEKIVHf79C89oe4zBkf5s3ywJYpuQvIgOBI
2CLdUu1GrW+aPdCl97GLtbbNE4QQ00r2oBTTz2SpUctWL8pGHwSLlsWq07vMIbtdkvNWBAPSdotx
mpflSHTjlKf43A2Wc62YgUbaBscex3cAFjlQ+zZ3zq0VY8n1+3QzN6Pcdxz7i2H8oQvu/lCrhij7
rj03CFFLyH9Nx1nrvOmOSvdVFPRddRBc0feZ847Lavi0eyKs2UHiiw7DQ9im9iHLQwD76Epw09Ll
1SyEHmKPDsyTR9e8uL5bbnTgv7hEF68gWb30BU4YYKWR1mSf403RKzJf2CanT57Kv4uGiXURgC72
9D/yOrODrKx+s8DeQE2ROKtuVAMGZDCHcrrdjxdcEJiqMLd7EysAxCNryIlEvMEiChjHF753jkvx
p7ID6D0F8ReJAEI+f/iu+2pbgyAiOv1oGAy6nYadMPxmgdLb2rt0TYNaGEj5VlktDYiJPQSeYdch
dGJZk7Hp2nS+OIztnsyeM/RDgROZNWeQFBuwgD2lAsjK2dS70HRmwNbDNg/lBQTeG3J9snVbytfU
zr7pAsvdf+ViSsnbSPvBSh6FHUbalMs1ZWFamsurZ9d/AyjMVLzWq4swIjY9nFNW845/C0mWYR7w
jt9mnWDqh3EQvcBOvtNmTOIO3eCQJQkph2ShQUPDzIVuYvRHVq3/3N7mvfCAxo+Lpd8d+VbjzfyT
hFmAKbkwo//+treN12Y2ygPAHfc8dMjMoRsh0DE8Nl52/xYTCHlUk/SjGvEtdz8r0yAoEfPg6CCr
9VyakOKINQZt8pFO6rcux3oNcgHeo+eOt64vh1Nc3b1LzGLTpUje+t5/Iu4ofKxDVnDKofqSeMcd
uqKuI2s7pETZU3J258aIwUhRQoV2z8SAwqUQdrI25vI3pg5+NByy5kBe4YBEuE2U37ufPdDWWSs1
sE9FEP3qUcIYRBNyEfSbAXIMkXu5PBr5RXmGf5q8ZtrwSA1sWwzxxNKHz6yjAqv6fEuP5R4s7mGm
/O6HUuMmo9UMJpFirXJ/x9zeJtDX92A+ulXJ2cwtn+L2SU5KLrfcxvzIdF88IwpweHlPQV24O6GK
gPWYi4mux6s9Qui+6zT3jQVcACzOwZjZEbqZLsDwhgVA1sV+LO6OmTH/dkTpH5P7Vr1uW3KQNUY6
mYjlIK20OxR3lA0wEvJsasg2UK/xCxR4Awx6QjQAzs0I9pZmlZZVbfvUtPObNvTngIBjT/tRbbup
3zrd8qLoGY5Iuglzw5kKe4DkzaWcTnmeHrp0AEvT+MaqNUxUi02JoBCTcBVeyCNNtqMoUR/3cRUt
4Uuq0fE2ZEc65Nvsu4LvTGTWDUP7NWX9cGzvkRRVl98kORzPNV43HBl0TEMkxX2TajXbeczix3Sk
jBopMnZ91z8kqTJO4GKRD2U7voVhZWVptGRA37wguAwzS0xK7ApGAuihGVzRobQ5YDUYOo9RD5Yh
OqEmyUk0YErTGsxWCv8fv0WyFgUTbF3jaFogrFToc9lHGcV+JAaGFXt5bEZakt568n3vZzRC55TK
4Ue0wA7NUcMAWq6JLZy9US6IdYds509Kn5S+U9RnAKf9jwW44DVTdKB1EkfNVMTXorPs9Txt//sg
W+yPtirFphT1/NgW98B0RVbmNnPs7oaFN4zSEF+LV/RAbhcTQ7imRm9H6bz+97dtU7CWm4Iqag30
t/Y4iAuBQeuEkfN+YS7kBV28zfFZDXF9qBzl3/D25dwlO7Mc/JPDUOrQ1qU+ilCC58/ecc1SBuG0
Ow0cetFcLgEu0uw2ziOtAqWBaipkX0Xlbwt3+VBVbCLuQaGSoJRir7R8hVJ0W3ixDJQWTnSkLRqA
v6FPNmE6dfGaaO1/24kxrNI2M54C5ghY0uqoVnlw8Hs1givAn5A0HRnkgWAknS4xeAfWnAxGw/Wg
K7URTBfZsDHLs0PjEhdQPe4Jp6cOse15aJBra2tf5/xJ5I3vgtjYxkm/07npX+25wfods2UZDBSC
WNati2W59AQhj5op5dbDfsJFCh+CP6DYgrTGnRjY4zF0Awb0wkIf4dsbrFE1IaJYUMdRPvo6rK+1
n3xleUVf2JkL14d2NtC8x7UGAHwCDDCty8FCh9FlPfQx1PzojG+NlHrjYEV6mO3YevBxsbbBbfCY
M8gkTbZ9Y/+U81RdPeGefL8DhqW1vBQkRjVu+qn/aLOXh4oehKX+WQ/ON0J0vR2zieJIbUUPsTPG
SzXaQNYSlkLHMZO3YLRgW4cpvJGBwY/piWM14jUKetr5WuAci/t8uoY8ONuQF4H7vgjeyQy9Wht/
cuSjN3QSzY1vPpBKAYwkYC3si01FPh08XjLFC9d/vl8OANriD1eGm/GOQKosNAkj3X8GsmXd+QYJ
53h0dxb43x2r0sesqOrr//8SF8lXO+hiX84cIIw+Zl5nje294gdz8TWtKiJlR2tK6D0tdE2Gy07L
Sl5clY5XXFfZmu7eZqqYU0J3BqZVVyCNhAla144HM6AbHskK3wRLWt2qsX4px+JVZaY6OSQKQ8ek
vWJvgEE0Hh6lZFcS2ohNbVYcQWqllyx39kOPI6tiB1bHgXMNTWu+qgeEYBoeZ/9UVz0Dl5INt23Q
NrnwsQuT0xL78x9iE9SeSE8zmmyaqRQQhwf8PK1/Hbt/qFAX7awY7t5SedupjJ+oTu2hxTXBiosx
x0cyN7fZCt4MnrjDKBjwZ7TPvROUgNSZRxG4HJyraEQgt7ULQoXV9HcE1/WcuLI7z3X5ALuk4dWf
WPD6mc3GNEJbfsHAn51TZCODZeQRO6X1dNfNihBiDAPknW3DlYKZhWeSDXsgvVvNTEjPG6tGIzSQ
zFeSMdvE2Z+KCeTY2DiXS8G4JrG+yknICy810i0GEVUCwDCQYQ0tJISHLOhDOF7T1OaMdW8OsmZA
7N5etHIg7KXHfQpbHM7r4+xJdHu5ZdF/93hp/nbESW+QbNDPjMEjWrPT5FBpxNAAZFdswaGxWO2g
peezTYKunX0OxRzc0sF5zuM7qzcAfm66GasF3+aXUr8+StsTDc0/JXL3XBUOaHvRFpFqpHNsW9zZ
Sel3m5gwaZyLo7EvHMYBoKHz5wT8be8R9oEcvjq6lfPYj1n3SrR3xXrc8W5JSkszFPfoHDxBI5zR
klXypRXYxXKTYENobz/4ekkL0JiaPDG5u2xaVDQgRFllrC8UvNLFrp+VzbZ3EpjyfMBLhlfFn7A3
IkZF1t7ESreaXDaoiTHnqK/tp66jqJuD6dx7Kc9kcZ6c4jWkGmX5NuyXOPy8S6oWRGnMXLQP1u/R
t9sPlvcnLMX3HcqGHttiMxg6BiApLmyR6hi54bqda3+DEeuDK/9LD2I55QRvJ2ra2ch4n8hoJEZB
wbhVfFn5Y6y799aCSj/54gf9NuK5wv3HyXbsmwWqPF+Xep49/TuNTCPoZFdy8IyoDuoZDl55SIXq
bqmxFiACv4Y03iQwIh+qdv5AswtlswXwaHkNU42MOa2RsIMmPQuIpc912iS30CHoSUBRXiTSkjLX
xrbpzfaABhE23ly+2dWC6DMY/NehLHivRrN5VyRJMSsD5wDsCl1G3nOklT7uOhmL/EiZl0STA9OB
otMwVRulwmS56rCFgXAnN16pQ5a7NmbTfgsaJr96/fhkTHW9a5vYW0HQxEqa8YAtlv1BAn2N6QuV
eRIg6woIJh+d/DNrE1gQ7yot8P0mznAAWwZRYCh4+jz3qhb+3JjspohH6q5euiYGNpXe/THu81IC
zn9qilI2B6wWkTNwMdi3Aorp2g3cR7DxxmqYgjeepGBdptlLsBhAaGJWZ0KVm5buBLR3MJwyd/4c
qDx6JRH4x7N7Zx9/+gOaM1zYzd4N0wfXWv6oVn/zIfENrlk8MDzDGUgA4Wtj5LeQ5xotIr03n6M7
mh7vT013bhjr++NOL49weABQBkIBKxrvC0w0PP1Q7Z3+ocjm18kwzgaaGhtz/1pIcJFONaJSBVXe
+uSrOu4AzwmY87A8N7Y072auZ0bDX5bu/mBX5DthB0UeRQBKI0RNWLJpqBZAc0nkEVbNbMFm59Qv
tEZTZj53YkTrep/k216+z+N4+WtAVojvEq4x3Y6dPV7j9GK3AGgKAzRLmk1bfwle7TZxDlPfPqSL
dRgmuG6Ab46D9M016h6uho7JJUu9dj3C+oM4ILnT7yCIsb8rgTUq+Eydq8TKd+XirUHZjzdodCyY
1NIVkfYna0eA1FZQ2K0p0f8tyC1g6Ds/mT08SwIH0WM1/6gno7miU5xzVBc5yx9Zt8fOSy9j5rdH
21S/CDX7vVV3w1GVATp07e+a3lvOUNTwnyUBkBJiuc955cxoeCwDgGJD4E4t5Gq28uUBundqzI+F
rCShKgJkvc72bpXYhwDYTVHjIeiMka1dGha40qiIlx6K4ZSMn0GWoYtI53+qR8tp37WYdt9bjCqm
A7xRg7W9+TCZvXnTbzBKQTHrif9ET44KOgnG7w3ZRC7bZmcuNpKS18GWvRkZ47mW7A8MqpwT73G+
0XeYx9x63GhclyCRFDW65ew7WvmV6XR3ziSLQxtY3WiZS2Tfx3uEnGUL4wQ3A4vOtkc+MAE9L5jE
DUUNxbzoHFc5b2pCGciT0VLJnrrZ4H4Y8m1VK4BFdX5AWP/MSIZA657zUDOukQ2L2xT5gctaiuWb
cXEnheU1UD3aLzleGiSkgJTeIc9A08yGZD2abSSWhXSXMGBOpvyDxAsSmbj7piAFXVUum7wR2wyg
EeO/TtNe82Z5jv83Y2qyHYYUukQaQX/ooqQ2x6i9b9PL6RelLZbcyn6nYnpaCrZeXJuOkb61cJU5
hLlTJGS6tAdqmCMzmuHTNr67r5ZYrCqDIc6UwItTQV9ujVM7W3JXlfolX/CGpIIWo6F2LIrl+WOx
RGT1NRTJ+VBLViqsYncAxJOVY/Y6yjtjWhtxuzPK9sdwMiMy3HA3S2tnJv1NhMuRzm/duult/rDN
BlCUYxCEpdJTn8sSzyk4GbR30zkBlBMt41TtG43jUwnxYLXaP1a5/5E3cqPTviQ9LDi2bjlvMs/J
dp6a861ohjqygsaIZnexdj0bz3WI8+hoNtWJjAH/yGcTEiekHXD1S7YTlX50wOgfRUVuTZXKg4dZ
vWmRT0ypPsFfDFYwvjYoFb48pAO3xhlZbDs74QRnOU1gznxUVZi+o7k2iAoh/8OdvvOUJ1EZL3U1
Ps02sHgo+B+lmT9xaL/m5vBSyblYV8Z9NQzCNQMjhPWqO0BC+wvbA6QKIBL50pm4KSz3mXbuaNT0
L0sN5nZ+b1rvDO/siPyZHyB+72r9sjgWQLuJJ4FL4dtUwP2E/YZfn9eqk4LTOUu3mV8dlxDxeccr
sk+wNJIvmfRP2kuTvW1h0xzzjjGIqw5C2vitJSNjmD8rs5wU0GVr0/QAbIbcgKRKns/EfHFK+a/n
ldVEEJI2TrU8BUhau0I+u/58KwNm3fEARyqfn4TdvkuP4KYhlWs9BMwXBUO5FEvs0IOq8z9d+GjH
IhVfngazBx2bSQkYDWCNyliXOH8us+a9xEqajFAbMjZTK9dVH9pXz36uqXJt1CFMHkNr/Db9+rlD
Kp0HYuczeVp1RlFvBN40ewpuXaEQBB1rsiAiYaDf74KNnxo25VyALwb0IO5wbPqiHB8oXp9IOvlw
XTZZPAc76funpZtZpTVkHk3u05TmNgNeRI41zXJWzXvlBYgobGurp3CDIve9qiHEGN2+M9lPADHG
Zk1qkBJ33d88rBDg65U2k+yAqTUDmRcUURu0zHpQOCFEnJut2xEGlz1m8E7XkDGKaI7N/IIRI794
S/0viA95aTPOAaDXQADn3UbEXMs3+AgHy12QIANyiScX0hMFUFeju8edvrZpmbPU28q6WveCzVpd
PNgarEGhb6BkzdU4OfuKHdUqD460swBoDIb35icbmJOl6+PoPFcjatwsZVw7leEWeSkQSrBC9jTb
V7MBWVLAv4GsB6VtJNbFf2p9RH5Q0pjMllNNhYqpa8aRDEutPCQziKh7pF4yLtx+KYfsnF9r/nVY
PJQOIxpTZiKEMNjnZoHXNTcBnwzPIEKgty6DaMj/4tQFKfyfAIMIwpV9V/Z12StyAq7nSXxMg/Xj
k7TDMkf+pYHmnkYwiVW42Y4zMgmV880jXF2jUQdFIBI0t7HcBG4FHTxFUMGOmUlw2MPl6mgPtuOE
yb211DGZkmDfjMmTLirqpZjVlK3bC7TCn0nizq9n56AROYEOS3eTKv4ijuZsnr+HpPzSuKSxsacK
4//VRKreU67MyjgQlfAY10VL3pR4UXETJTH+QRRYZY20rHYVanHvo1E8ViMKhbWfgsIUdbIFQclI
Uzi7vr/750v5isqQgV7FELYj/52givpTT61ipJgSEDWGckcwDbCUoUTw52DSQERFucdpOOYe8Vap
FS2DifE8KXho2UyuRM8OO2uiRpVgQ5YUzIhcTjBEqHSMHxfJ0LrpreNYA6RMDBSPRHO+twN53pZJ
a5JspfZJxQxC8DuWd7Kbyti6Jm6FcKpBuVGi3pmbnidwR4bxW9PxBfXwnDKd0zxjK6+8dNNBiljZ
zIt24KiMqTo5lXcMVHO1k8zbj8qDcomcK6vugkyGwlt0GIUz30W0Aa5GRIFK1b/aIWOGGcXBaZM+
6kYmUE2VrpnZQ0+qSrI+mvDgThUrKtFc8gXh1xRDzuGHbWzkBaSdP+DRznGoujfTz45mfD98ClR/
IY1OFj5gdUMCRoe6amL6HMUzyJgE0TOI6nVdIQabFgM1csbYtQvNbzfNbv1c/y0c/xugeNCEr3XD
qiQYGLuhFVg5C9FZACYxq8KRDgz3oxF8wxifvHXPbE6V7Zc3Vch97Qz4OY95nMExtolmqoan6gHl
SEPl7Zfrng9VjuSK6FhdkG9/S1GReQCYnwlQ1ZpNVEOKgPAkbgyl+FrmEFgtYk9hAYt00EXR/YQJ
+nAO2qiHiATPHHAP5LsZ/DAVAYzdakCew+NDczSvC4/fYr5vzKqJdfZQoBFy63mrTH6cRKnIJWNt
VWhO9YLhy7ZgKKeoFEH+MgxP6yg3hRc5qFPpi9j6M2RoV2P51Fj1sEd6fKmToOPhu+McSnPnWYiz
FRKmEl/9OrirZYhIK8bllwnkaz4gxAWVwQ1ihOR8j4O/9t1hPwPeWqfD0DBMQYZoJ6yUjPjueJPT
GlGaXvGP8MjoP0VL+p4t/3I/eegckaHbbUuJaulL0fIAihh5Ok4pujhjgdEDwqicRbtegKXzJAPk
1eeknPrIDBAzWYVY4SrAXF0vOA6E/Wjaw1s1iL9+3y7cDcJFbQ8vEHvtppMXDwxg5ltfrrvIyJeM
L1iZPnqgQU9tlbw6y0fCyz0WMwdayS0+O0w+Bsd4re0jylsCKBIQFGna7hbWu1Fc8PNr3/7BYd2u
hKHBAxFWgQtrR8LZxaMcuqfVbZuaTU0RXMwhhNmhoLu3BOS9JBX6AHoqB4V5daxwEiPQDX6tOLzB
BLbZzQN9hQO4BgLXrSqScM22uyFGAuxV7rv7CV9h0SDsGpUX2WxbO84fgcZBw+Hh24zDqevbJ8Bz
wV62w4l+lEMxRaXvG+Z2TES+KYzCiooX2Ie0TVRAyu+fW5mgrfaZwGSAYBDjt1QZkGzb9CJbsmQg
HLPGrOhFYZmdcygvx6lHhTcWYx+1KPMjh6FkY/qf3hx6Dxage9HTeGbYUBJL/AXujlUwsfDahj+W
AwOkHNwrAOlb+TUa1rfqQ0xSnJleYPxDNXidHKEwPKINMZz+2wzmkuqqfPEzOCFozU9JxlORif8x
dya9cStp1v4vvWeBU3BY9CYzmXOmZkvWhpAtX45BBhmcf/338FbhQ3cvGt27BgqCcVG25RSHN857
znMGAjq8TzaL8H/mc8vcCRSQImEX4Bk60FKLj7nDlWnbKd8er7ltkfUsgh1oqzUS1CGT7qcJdZ/r
KPlpckpOjGk6NpQUSvvUK2t5Gtxi39NLx0uZBWyuOBG1hL1J82DXb5sEVzw4V4uTbq6kOPax9bur
+H8iimAJpEs4wGozj7TzcHjydyv7zFqXguRb7ZH7wewETC6fqpuG8+0JsjAP+01SMpj0cfjDTsRf
fahpnxzvaat+6IS8UjaQcE+4IWKfEcsnitfDr9+ppX4LmzA8x52K2FvEOC38DyoJwX2Cxe4Y/XW+
PPodzTtOOJn30B5bnNYrKKXsobzSIzBOREUX8HJT0J1qnp2X2rchCPOWpBqOp1K5JNFAU+QWGt2B
1G1N3Jv2kcH/akdJgZUfHM2FM9/SwafPPNJgqic+Modqb3jLV1sOJ1NSsmlb6x0ccFHSO3eqX/MZ
PyLVH8m1TGj/FAk6GRwECGSCNaqnbmKu+q1pk+Kwre5Fp6iibs63wOEBWyXzHVyGZendiF0Sxzts
3XysxJpLQXzKkS9N5kzs0w3EVGScPO34K0ll8UPAFuUz5bJ3earCIT8mVXMhjvRJJVl3auyaH4fi
UwGbw0JoaFYY8rRgeH5zUxMoA0wZCPkTJGQNJInMfyFJLaRk0pe8W05Fhno222T0kmSMDK+AbOZb
UQXu7r4UzKgGh8Hpu1/CGGWiYmoLxYCFHMDWws8Os2ZPZDYdHkomlz158XQ3r28lftqnGRwWS7Sn
2Pzd0kl0iLWVRX2RfwQ9paTt7IzHhtX3rawA3HtrkqRGZNo7dWm9eDAUJpB095axS+HdPakyxrpQ
cd5QGJKnarBPGvwxF0ZXEK/DlU/4gyY2KkmthgYSq47/ErYZvNBaYBvLS6ml+SLf2d5Mj8i51Lao
hYdPvuwFpUEvvd+uXo04/eMTRKizV6D/hMC6wjuCFaObAhVcQw/Z4ThOdmGXEKKxM7VnMEMj05GF
BeC1JwjykATTo0V5znNWFf25EMUfu3aKvU5xFmhhYUgqWOPjdSK1CEDkeTVhWE57hJX8MFat3ssk
GSKRyi9gBTY5rb6cQA/ZHtzRaWwvBbh0xtNw2ja0mT7QNLZxGtgQMUyZR9HzfuiJuBz6jP03IjG6
vt83xzCZv41cF2c/N7a68t0XBUeWmMnB8jBnt2tJZW7jUnF6c460UKc4GJb9FAJ/YCVVRHlPS1zi
Wsc4Yys39MLej5rTcOrNJn1j/TWeifFYPSF07KHTxW2DMhq1BAOJZOJMoYHjBngnfG3nwLK92rZT
QA+SzOgNNOej7AkI1altH1Jc3wDgQvtFGmYa0UKqAZPxIBrRzI615xEgcdvuyQfKHDVNI+BYMNDi
mGN/H4wRPZDQEYlI3XL9TEqYYSTphqtA2NhANcNa6WA0aDJp7Ea6YQNOpY+ZLXM2B1CMe3PXZsyv
FjFckmdmFMzzV9qHvKKxtTbAHTVdNJX2gn1Z1i99xzzcLuK3NhimKR6IWYrva3v8gaJ4VKm7Jqyh
ZCg5VTvTmNW6xEkO5slA+zg3WXBkYUO0dFwfBpZEIOPdQY2M3M8ZDTyTDeV1dAk74xGxlxo27zgD
foNpfGIxs0mtJvtw12OyG7c7w8+Gl4lHHrU7ZnBZRt0h3/QVzyhW6UvCc60ECFH6T1lCm3lrk+gM
rQcOlP5GLSDESQrhOeXFpdTaa9tZP3lSgTVyFf1nTnNpfRDYKAPascSltulkE9O6ZQoeW86QB1tb
b/Hwbht4i2MbKmAu22M6flu8T7vjaA2cyAh41c5Fhr1zlhzCdz2GgFDaSDQ0c+2Qr/BPSO/3oIAY
WmSyEemwd7H2eMPgnB4JupMKzJlVl8w5hYOJuCmHc90ZMuJB42mFXhvol7wNflu4BzZ9eHFjpzn3
I4omsTWEeI5uMVpOXNS4XfZFBfhQj0PDaZHNVZqxKjdw62HMyPfo81fTIN0sm2LhZUFv4sTKhD3T
DTWmOBuW9Yp6PkVaZ08k4oq9149gSbSMDJaAzFbNNpjVQKXxvM14PuHhrd71mJTUc9ofZsH62UKX
bvBOkjahoNVImbNEOewgTuDVj0WU+Ggb3OF649hkyorY/3KqOIIyrw/2Ih10c9M8YGJrT7LjvepP
bJRTwx2ep6qERPXcLG7+e+zyV23zXleOiYmYpHCVDCtABSyVofaSxRAAaKs7sO+yzsxHnA4ItHaT
QXa7BW3LBq7dmPSQXFyi+4exMVh0TTKBmIIuaTaje0v7zNj2Lg0AUoxfLvIzkI50JBTvx2hCBhmO
tpRRI0FXhnp+RSOEE2ppcv4zHlWHvCoCrjOfDZtzD6f0dqM9oS+GSniEKDd7CtNgF9YzvpJkMaKw
HlwaK4sXKw1PueWZz2GP41OxCGCEEbfeBmEfaq6YjJ846YmyiOzSmp6LIPkdNvds8oL7QKnu1g7b
KoLfCCpFmOwkuFEPysAd5pDIOWUIOfn6cdH+AVFjnDVbtgm/nZpJ0wz+sinylGwrB7WtgeqhqqlE
3MRvb2EmfoGvvtNY9zqzMt+CAQN9u26PIYXcu7UkqqIRg0NyFYFb/OQR394QeVen9TEZ4bemS4v8
1rPkv/pC6peJ5rfNMvjlnuPY6ksQSJCLNx8wGtS7ckAg14FRs23Ny5fBz+jGM6xnpxQlu3TaIytl
VZeOusEjxwYvcKZXJtiHIP4jYEqcIMEt97kdqgNvTfXPq4SqwZuDh/FkpZwf4B8/SEgru6qCKDEu
iWJRKjcBXJGX0SGSPOhtLwYzqnt/uMyYrqPcz1kXBf64FxrWcofPSAbaoGlZGWcV0+Xaj90rjXR7
b9LN1qReZvLCt7ihssjADLQN00xfdSJe6Xm8+lnhPyJXoIMT903rEuQD7Oy95p/fW9jEcLhPkYSL
svXZ3V/zcvgTp9HEbXI2Jzc8KydlvkrjmzXWTDPtQHHwWhNfTCSWUs57idFmxN+Mt6EbmxvHPTib
YWezRFavY+7GZzaKO5vN09kmGeysvJJcYpC31h055aEbmcOKNRoW+8iIKm05jJXEzOoA033jU3Wq
LBvXRQUQqnIC5Nf8qTcn/zTFnc05JG2ZEiiGZKykKrNfKKL+2djh+GW0e0Z9MssAJ85hw1GnG4Sx
a3NQvlNlJlsLe9N9QdQFgr/r6EQ9udDnCm65M2G9R+44Gq7m7i0Opv7B1Mx6ahz1Ju36dl/NiFgZ
kb0tSd6nvguK/ZASAxmsWe5cy8WnLAyGdzNdrlVGxypkeHBKxtURhDTnUH7Pk3Afewe/YJAwmg3M
DEhJOTGdjGogVou0eb5WCtcyNqld3ebfeAJ5d4ukw54KrVHMfxrE2LSdEJFqPDWxz1sB/+WJ47OL
zOIeIJgc8njihMmyD5bW9N6EY7ARhf7Uq7+mNX3kS9Zff/+pXTtFszbZj6pYc2j3vtxu+EQHLtaq
kO5m9sIkA8Rt3TfUG5rNN/nF6aO1gueMo/PcEOAQbNCqoiiPxPuOGURfBBaoPJAQKWljlCPcrIOc
3VCARiJzcg2Y7RR+DkVQjKZsrhSD5SBno5bmuGh25lODA5/eYWomuvyUWXA7Lf3BSzk72SwkHhoG
EMoH3+M6wnRo46qcmwdPjV+OQJRq0HLiuOP34w7wZw/be1y1+JHBJJe4dn+RdzvRCGGe6kFT+20H
wPer6Z3eAR6Cun/lL1Z37TnyEKpsvozzTzb603ks12ca9bSFkNmLsVKiyITXm6F3TzlPA97TJZgh
6nYx4TXk6wx5GEqd7VNzp9KKRtksRnWR7d1s4SGY5i/8eYTyW++TXlkIPxavDFyX/SFpvwXuYg+b
lOrD9ofyJ0AF3sXD9LcZ7baM5FNTDPVrEk6vi4IQwaa4pRBEn1UhvPNiJD/oDywuKb/aSKVJBfe5
fGt95+K5HTsu37ro1gifx1hyi8AMYd3YX32/hWSgRL0FQH4BvaNfKh7ynRsaj1QN/7BZVhVeOlyb
gplNovUncnJILbC5Zav3JUMGs8Clj1JrknwmEIncXx8zHc2OPHjvwWAzjmJu3AkvvznSnW5Dn/7J
02Q4+WDFGRybX2PHN4DZVd7mtGIEoX2IW1XwJJyqeqfW6K4nnXzPcAecNsmITuUBmXWnTE4ubmj2
wskNL7txrVE3lUVauBTauueS5LGQqbsdYiEPCefpazXyvRaO+zRT3Ua/L+BlesKAJwzfnZW3XA5N
9QLbaK0VXIzjQoGxnAYy4BJldAqTMsrhP11HjMEDXUanQBYg+yUuqQwX76k2VQSyJ/3lBm1MUKv7
K1ywlPbai0+xYeFJDPOrF34bCYV2A9LHrW/6f30hvbAV0yTP0ID9S4uUe7Qb+8rj1Tl3xspwrVZa
FTVGdMs07xnbbmOECUH8K1lterc2i2xCyb/5GyFOkeovCpE9FiEjfs8/tAqcCoMXSr3CdOXPtXkp
HIW1seUQBhEaSBbq0Cvp7mpAyVQlTpqA6lMkw9bZLoEqDtbvzHL13qTA5KOTJs71suDhBDaEpL4+
Fi2VXSizBxdHFwaDKt6RG2I91ij/xBPhB2GwnyyiZgR+6MG0RmDYnfvt3Nvxhgbq7smeGDRzi+0z
/ke1nWX1K8Ci3vdj9dAIP4/sKmwiW8G+Y1tOFkAdLdhJJdVLiEszEf3JeqmymgrZml7j2AJjGKK+
8fn7yERUP3D24TBoLpyPA2Y3wzC7w1AF3db0Vqsn2p+1gGineedMCVOONaTMMHNiByKdExzyoce0
q9XBqdbKaLnLighDIqVHw0QIaw1DOxns4l89tsJjYedYHJKFx6kJiGczapaB1FziubEcuDQ0k22r
ZpxPA0vBs5neqc929pPtDBsfrtleWGLrdrR8GaUCIOXE5j+/JJVr7WmWJDPDY4FCdBASZsUOyghW
WlBA5Kldvjs7nl6nbj6F/IjuuiIHvzZQNKV3jhX3QQF+bedhpNvzccxbWz3P0GWuCRi3JzeTE1TM
JKoWqh9sdyEulKy8n1D9WhQqJw84sS3fjUQQC6I6jyHFmi9mb7/UPFC2JHBi2gmz75qkCkUisXFa
CBZuEZnMG5ANUox9++b49vvYuxaxWIg3goT53FjLBUIz9jKdVw89Vy+y+DDc0QpziGuy2fu6gzLc
q+Lx7//296/QZs9ZNVTXuaMDy8wBVMuFOjwLCxGcRjJdOSgMnHXR5ADtYzU4Plme8LdxR8ty6sLG
ImdJfEzVlxkmkXCa7tJl3SU2WeQkXWIhvbLF4LwzT2X/tLBssnsz28AtJSBRJeUDifjioXDj99FS
6JfdoK+glh7rah6OxDzHg7NM6DoUP7O5V2+pY72lXC5PQ5m8tZWYyKEmCJDHIRvUnRu7+zlp/z4X
n10WJ9dwmB45ieJ0hayc0EeGkW6mV43m8audU1wKbf2thXj2zBDjPvOQAE1O2h3Jct07SQBHjQmA
2ZPt76CvCLrJ7KuGKg7pmzxuZVt09LRt+q7Nb9HI9BYnhD98oXgmS0LG1vCjDIP32MGcySfxvBAv
2+QeU2I7GFTKp/GH24852IJcRuBf5pZ6nemxzUT4UKt82YJHOCGau5e/v0x9N2xdjrkX7ekQsxXR
wWXHkRr0VMJZR0w15TjOXO77AKKDDJkYR06mD5AbupMiJr6jHJRyLl+8+WK4EuMn0eUZGJwE+TeA
KXudjHj5fTQDAHh7NUcl+dljZnYfrNk40BUF8Ci1zYvE3jUglVJNRo7DQZV+9PlgXLwOQH/nRUBp
n4hN0xtv3YMwf8XajL+R10LlAGzkBUm7yZW+BPuC2e7Tk26AlbSkeMzD4NndpIVnTlFRlHnnArrX
V124e5rqlsbBnL8kkl23+Q1m5pdosUsbMWpIx9rnqk8yp9jHCsC1dqvkxdYV1LnBjJxmRfqApyze
jyjbG+zYEAjsake2wNnZDc4PwNFqF6ftT87a2aPuOE1C2/kVFKN7EQMwdO6hM8DUflv1vGMHoPxX
uz85vVf+yEOE5twNx8+yq3+ujHExSevsx9I/DpP3nJbu/J0isy1G3x3J8MbbKetSoraNgx8oxI/b
W5+ouf5jnqk7oVTyCLXbP/BzKBBZymongokDcBtMOyusp62LbSCarPqAomj94ryExsm78aGVMWUy
NggoukxZYw6uoIbvEN+nfml/yoDQXIiszBOBLWRatL/o8lxuU2q8Mk4yJeC7fI4dl/CNTvQOgbUF
1JSqB0MDgvTnoLrZBiEq+k+avcaGuRstfVABdEKRTCfMuZxQBiy6HV1fWwdSzY7Xi7lzR/o3hwUz
o9caZ+JGoOF1fJ0TasSKwVvOpHKAn+S+Os5GkF3hIz0Est53DDzffeH/6gRgAmyggvJAXJ0Dclzk
fePRSzdFRjeTdoxH3HHUA05OxCGKWN2YnRuUBAxiZNN6UNpR3HBozptuoZFAfdkuIFT8hqR2rUtf
V+WLkb+0cZfdtUVxa2wVM505+arLtq8lr2g5ARHJnPWf/3tcCiqLVaM3teBulKjzm0DSztJ9jWHz
PsMv8Qjm1MNfrguGUs81ahvsDZZvIatK6T6vT2x2n6TG4ELNW17/f5+EgxMArbnznkJjpFB1xD4V
Duzjszq0H51u58MafdIqPFN8TdEh76KflL5tAaIl1zl2FCMf5k3l5/WlJoVBiUb6ygfsPfBumIgb
6fQ4dlm2AyNC3qdRdG808nWilaylafIadJBgu7Bg47HIYzAuhKW8SNAGCUOis16WAqlxXrB4W2H3
Tiz11CB4J2PV/XNQk7OkR1k/BiXUviwQE85P9VS3lbubAzHS0MSPpuWajcIKRiIrQYYBmiEuswT1
2VUs42Q+TfsUZ/MeobIhtp5gvQ5HO/Iy4uC6qrKD1d11QbFBvcieN6KXnROZ/i7Gs20LCpfU6qj2
uKY67zwR5d9xtvGwQJrq3CAT5g2/1TIdl8lw6XeW1wQkQjAftfROL1kDPcUZ71UbcrZJSLgWXrix
27WbUSfLtQXFJ5+7HG+FqoiFUtBN/gk3/NQSorRDDUGRAxhKX5LxWEs5J/NInIrWYMYno8cP46PA
u+06PpCLLPXPqMdvhQ6aFxxhDA5z3B1kP3JAH7xzbbfweryHeXJwhuXGEwDY9JAQS2bWqqYzc8Ex
jWfroKgGODBVoE3PU3xZjPJi01t+brCTUcriVUdrpG+pyU15wIMDYaI1ToNPtq2q+r2oiuQknOQt
LUt4gcjnO4Vbb2EUvwpbLMBuOLJlwk0OVjPz0OC8r7zmWraSgj08jLPBNtoL+2czyKJ5ccJrVvsF
ClUluYHak50v08nVBvahJaHhPu5pVxSquLYJoKeqeASPJ5/CoVkpc4W/78vxSwy9R3HlHKDNcNO1
jTFFGZfEqyUGzLgNNvkmKxPSCYm/IT9Kiizrpo3TUduHRxpvi5esKryiSgvbCleNz5ZS6JZ9MxUK
WBbC7Wg0IFLK1vxSwy2R8p7mP7oU55V2zKeWLP/G9PtxD0dUtBF5p+A8yz+uxFcfBOEMoW7ULKTG
z4nZoMDUahaMeLV+56CqTk5BOeQQ9Ac1AMvUxMUqyGqSotRNw04AjMno78aCchNPhEeprPJk+h8I
LbxCx3BPZIm9qJQn085+F/hatGopiunS/EXyyQHiyO9UYVZK+zcoOI/D6mh0hs4+mQA+FPUIiNog
/+bUjs9TE99pCP+RNexeiEvYOBcYukxeozeRwisv9e8+xwQfXHLWdjVnSvauacNyU45FewXC7LK9
D2k2hn38GLbKgrDQbGsOl8c47Z2di+VFkGQ/Kcx+OOfJEhguQMIhboOIQruYUoiWx4hJHj40iR20
NO2GgGcywv9+1WHVbGG1LWQCN4aE8IBT4afq4i1r6iDKrZiiTVHMj9r3t0HoJ4/2JNUuZeuL/p3t
7WYeX+MEGiUFOr+dGU4G0Xxom16xr4VIiT5R+unrGVRmocVHXY3VeWncvzCpWXugrPgKA9P8CAlG
0bWm9cmh02rovPwZeeuFQsSBWuS63hFP7Y6ZVR5jMzYfF919eUYXH7yuFSeSPfPenxAaK1m8mvqF
u906+g0+VPDT2ymNh4+5t/DVJRYBWGfoozEX2TulQRhOl9Oosw8Y5Ec66uDNqeZANA2HXZAuu3I1
Dxb48MiNpw2bdYuf19aRyXOuZyYLtoxeF3kE+PPQaLBWYMgB85rsOvz9QKoos4Tm63b4AUfqoWLw
eAjObRsaG92zv8gN68UM4uwShvwbPbxEfdngJTDLiztD4EydkGBNBjauoxglV8XdGeXbiAWq5cm6
qcf4Q4vEoVSuiMz1fjFYNwgn/xzMiiY6kRH1aH83th1EJjWWQ9Ok+z7HOlTEuBB9AFY71EyKgF2+
e0Ajb0SAsfktGRWDGfNIWHePjoh/mGk84fCS7eMg7AiYe4T+Y+xxfah9YIl9CYMXm2ILLD1vIQi7
LzUNuQdYgP55Wr+4bU6fK51JWxruynvIiu5At9RfRjV31NDx8i60fZ29+CttcmLcS9/QjOm+FxbY
sKSMIZzo6jYa7CTtNDaiXqIrhfZ8b3uv3fNaepkrikUovuSfkc7nsuWETw7iOmn5w1BZSeVUckgo
tTlCbEHrSY037ccdkh0ZFqhHcBcz090S4FePte9wK5Yxfa+OGcnS9qM2KPyHxBRik5JTo5fH5yCv
uoDdzK+8D7rHTiMQdPyBhYV5Y0MgKjKGGJpaeQ3bhs7TOMBtujTyHPTuz9JR6RUI2YuvHDzv+fBC
qPR3xf1jTk5747rK2gbftImTZM1Oj2xTUAYJjLVg3bBYu/dlLbH7+1dTdvnfd5K81pL//beFJP+z
2pLDn/r+Jf/o//pH/R+sJHFJrFLP8d9VkqRf7ZdOu/brP/aR/Ov3/auPxPwHlSIOMX3XcsxAhO7/
7yOx/+GhMQpBlaKwLN+it6eq2y7993+z7X+A/DFF4Lue4yB8UGLyr0ISS/zDswQkIM+xbc+xAvd/
U0hCMGJtB/pPhSQ4012fzhNciabl+v+lkMSmn2/C9TBF3irrtEsG83P9Mtq8aP/+onOKey3PPSy1
V5wK1T0lgZRXzB1v2ZTUZwMX7hK4mzJOg2crL62dtrm7WXjebFFHQT4Gd5rc6esSmiIkhNZgmPtH
PgDqRCCdb7CTFVBNTXhBdWreS9G40YgAJPPiO1bFfENYrlcrUxKlNtZKIKGfZPGfdLMIAKWESlPV
XKrAUJfGZLKZg+WXgEd+UbBNNo23GVIXC36AQcryzTDqSkHzVMrYQHD5B4Zs/UCzRZQIfY9p6D3n
5jRenSH8YRVLcPJGa34UTDE1zvQd0JL66OfyfXFbRqq+rxiMU/C2fMhHX06QaV2KTHoEmtWuOdwc
wOwVeYV9jvvwyMtjIVOsHlgFGJdBu/15WuEXa3jZ1RbH/fAVC6Y+ciqtDn73mPQuHpSYVx1+kcYn
nmksgfcy5qZ+7o3v0oJTZSB6KYeAbdUAShT9DRktvK30k39+4bWXRfSyD1tE6hIGTWbv2SPCMhQ1
HO+kv+Z5htYNZWDbDfxEJT3wQQpZz8uCS+xpASjZnXfpDO+CFAKvuTITJHq8YYslk6GG4p1to8o3
WpXJL69qMdb8NxppeqbSXp9t2dbbwTeSW+KApV1U3XyyM8K1Qns66Nw/tsN+xeqyl8kdHtJQhlQl
BNXPOO+fUYKqjz6h6rjEoe/wNt5P7GgOJQGNPQlx9cSYhc5CnpyW0TLYcl2t82Ny7P2xxrs9l2fL
7P7U7tfInuQzdyFoBRYJorpfwJkyHlUQRjP0gT8hcaKxEk+mY9W3yR6mnTc6dJ+ZBzWCygmbZY/o
fnMqTMmdDpJTfcOtVkfCEP6tpo7o+BkQRIy4qtXV7eafXgAPO8jFo2DRfuJvlSA8yuoS98V7DLqk
zZzmoecSPK2WJsJHwUiVA3sjDDzqe+yuogFdKxXeuKzubYAAfg6NYWyIcxn9YaKvFGRof5vYH+yn
GceGjVP3Go6JfdFcm7UzVycz1WQuCYE2MyTXOfanTddQsJqMeXP2dcpxF6u/N/kXc/3SLtTSwhis
t5Wf7vwVGiSqKjxQoc1sS6vGmYKTpxREEmP26ABL0nEES+tYNErcO0/+bmIjvnIhcc/EFuBsVVeH
HjEFr9dMlYd8RLmRP9JS7bCg6a1Eg/z0AyBFTm7AEmKUmsuYMyyN9nt+8dCisuyCyfdPoyy8HeoR
JxokzqsDtnCIcyoOER6D0f+LkPKFjGUdQVfiAPFL2l1/IdQxX3qzdSLR1eaabfYfYns6iUIdk6Uc
PxweHQykA4+OXHX7oi0JowJbhWj0WgwJIXlPkhUheIApOPhF2Q3s3vsAC/wnYjgTYm8Ol2a1cVYp
i8JSeNZWpHl/G6AGLeHIfy9GKJMGedLQxW3Ay4LVC7J9a+G5QlixNvaCX7sL142CT98T0hZLw3JG
7ZudTWe607piqka4EQv7QXKN4AOhIWUmpypHg0Qaq3hf9io9iLHptkYtjKsW3cNcR0s3DNtO+mKP
aYmu9pb1SzO0M7jJB6wx7s2jcmAMucaqQo9bJdM/TDU3y7ApIQhwrJU1ratq+ICMcCCa3oIYQUpc
YvN7Fvq64IErayM9Q0vddHOwtYNQXNi2HZfEe2S3BDy/zw5hEWPDb55NSn4PlSefbG+8eg6eUlWT
zTbx2GQ0N05GCwQQ2q/Aw/k3wAxrJKULCIiWiUt6CkBnl+IYWNN4cTDQW4t+7RLE9UzMlMZluB30
mkzIT3lLaM+miQUyATaSZfq0M6gpNnxluNfjLlPZKwyIg+Pk9JL3iLrAK5Rn0ywjBjwj408nq35Z
BksHjGV/fHydduJQHTksf814ZIAbGBjPOh/LP2aZAXdECLxiE5jiodTl7yYDQUwhTELb1nHAkEdO
+wd+q/cF07oXkjpoY1oJeCp9Dul0HEqSeBJYwNajPJXR/7sdXD48gtSYb609FjyeuTmNNdL4MeLd
7GLiRiS1uXnXva91b7I0P5dBcfPxMLv9esmk3l8WqbbzbFfZ5gW8RhjKdpsVWBgSnLHBTKN8kZo+
3zlZpbEVHyQ3+q2fBe7OALZg8WYgBrR2OeMEZb22/DVQXoxCYHMYb341rBJxRWQw3/kQUwXDlvPn
vUnUTDrSavht5zI3H8dweJ1877kO0YMmvA95ex3oAiWAPcD0J0AQt4pAU8z5qiUjHbMuN70nv9EZ
Pt+Wh0Rivfb18sgRaO+EpI9FTuA1SDj5WU9Ll+BGpEIj6WibLUoCuL48OdIWl7kfdoi55dlrA/qw
KpEj6wpj39eZs50HEw4gpP6dGpX7nMQFuSt30Me8LFdxx/0h6VOrYYj/8BBfHTcJKW8KzCj0wG2j
oe35Qz/9xhqpSGpYufhA4tgEVHBNy+KGWQ0GuHVl5dVDN+7OSO2lUzcPxTCBHsmoWbLQr1hRFUc6
uldXdbur/TY7ZGzPd7JcaOb0x09OWOkBEAmeZxkSfTBYVezy3D7UXG5w5qr+HgcjFc5mcXBZFQFE
coBqkFAAH8D6KGyfBa6zlWqIr251dBdNBdxl3ZFIa9nPXHXHomCLTf0pFZpLd6cqKN+b01n2lvrR
i8dpVhU1Os1wMOPEYottcM8CbLoqR/6yh4AF6WrCsSb92gcfNe4mNA9IwjmW283Qco4cR5wK2VpH
4dZfi6+ByCHr0Nbuf5m99G5hwfa6X+dIYYyPpvTaLfPiB3saXCmd3heQOWFTdLw8Jxgh6ag6xpK8
5vyDRoNXgEYB02k5y1rikGTwsTzBZZsF9Z1QiI/hLOjOfkf/dO5uvNTrnrJMmU9cGBY2PDUYHxAz
nk1/vNe0jLPKnwI2BBSwoUIztSIEeGbzCQKN3eiIS9uRRhAVbhde0qRYdSuImuUcRJXb34V2s4fJ
GwtWXXN+ZulMFBSjmCeSXSOd9iHANEv/XXax+ZFfQs6WYRVQaj+VkV+G63OGylSgBdluCDrjYA2+
d5gN9e5MCcZnm02H0arHAJGHV6qIBs3WsLLJS2mfqjs+nwkbU+aB0IsRmBK2hkxMwv/2OmVdEqzo
V9Lbwyl0ayBIeXaRpv1q9AF9YJmm3N5CAi5aHWXabh/I1ByBKvbPEx2eXPnNbi6I+Q4EQsAG0DOK
OWzrj7N6iTnQrwQRm4D06yw6WjdqLFYzS1XXSMy30FnPDzK+4mi5ixFjv53OJvdYvx1zUp810eRL
YiqG/ZCCZR+PXV3lSIfIhDtjabwddEUYDliDz+46iOSNSVdC7OAXinu0lr7vuT+Nhv2b7vdLGxxl
YFwWWVGPO1rvEMqxESsMxUlBt0NG/v+WDWTNF3/KNy2fy84PEkixZvM8m7I5toZHMDc70+Y4vo6Y
N+/VJC4LAsxojWxJvbe/V+Ah35SyO+dS2sHvUVIIT7qZSljPeRzNzsDO5sEYSLLuNQQisq8CUWxF
P737C1gir67rx0pB9qC4uNmrMIRfktnXDpS9w5XnG/NDbzLwkLE5mim51oVYYvD/ODqPHcmRbAt+
EQGS7lTb0DoiRaXaEJklnFrrr2/znkVhHh7QU50ZQbrfe45Zao2PwnEYdWGQWHu1ugbkop6n7uD2
SXUXFYiEtvzbdKK9M6RjcPfGdUnc6Hefujr1rrPiJC5ItwOgIqxgN4R8wC9yeK3U/KqKl6aGiDPP
DSHXvCB/5fQGBuYqOXthkm+4SuwSh0/VpBq6oA2XuaTkrhX1JFeIcv0SNh22IGOqOtIeX8WKb9Dk
oZ0cLh508PtgaAAUCGoqMeMc7aNIjMf8H+te7PT0qEbPG4gqJvaa/cE/Q/5b0B1cCOfO99Yv/6jo
wzTTt46O8tGJ5hnK+uRtlS3e2cq/2kZn7xN+Ps8hUF7GUVT/OZo7yz7uyTAlRvrSGeN7mqNHC0O4
pmMC7zrxukNl5bBzu2kfZAQoyLTmqfU0WfXfxKUgLXOqEbH3WQmevnx+CLml9oF5UbYNrPoSBeRZ
9Uw4tovhNoNQIlaNPoDNWn7o8WLg13TkTXT+TDcPTotdj9gMFv+tCD+Xd8ofycPqZnczOPQvqwTi
h59JzAzmNSC9/igGVawMfo8bvub8dXP0XXn6y+nG/ErS/4SrMTswYkh3BizjvRlRH6784A3Ysniq
w2Q/c9HcDj3AISuqOWxNjr+OLPcb2FJ0dzuOl3IKL/RAKQewFH9SUPjWjtySjBIXu60tygAlNeQs
vdDrgIagP5N9FxwbpC0Hl3pyjHP9WLKhOBE62ajJ8692wi7CKHI2soZBB7HgmuuPA/TYnuK8jK+d
og+SiuxM7oo5YER7Ht/9g/bd3pgqXD9kDXM9VMxdKCVpXN7chdolr/BsLwIMK2P+wj5CPGf4KlY8
avBFjXVwnxxC8MIHlF15lXHDV3Zmvw3MMsRTHjWsYOwUkmXueNnZHDxODnEL/cAybrWs6lMWmIRt
Ae+sMpMniXrlY5nfuDBjZZ+4F5J2ZmdIzsma2eTZ8PuJ1vQ8822CzIGQn9bQWNfCivpHlY9b3snq
ODr+uayi4OJH7ofjFcuJtx3x0Y8+rU6eLcbvwEcVTggmYzRZvvNvO10cE0KNWXWPQkH2dyKIYnE4
UGypuLK0cmn2Bayfy5RjiFVJl9JCKfZJj4MtjGXxMioe9YINNmGsCO2yXzuH2ur+UhThlsplw3Wo
qoQjWQAvro+FEe0HZLmnwS0uUdVaq94j0RN0xtHl71v61cVyYoziTXQRWNH2OYzBlTWnQEVAIEdK
HIc4v1RYY0P/haDrxeQHt+ot729aiZ5pzPi0cLNcMpi07UhEp4ThhgPThVt1mHGrbuAGPDKIbGvD
tX5l7Gb3mXRvrujiFUXYl3SsvEd/SEefy3ntO6tyRtoYmQnXdX/Zecq/oss2d4ZVWoCyT3U2tFsu
uhXjjU92RixJxHIohhelA7Wc3zOKU5ex8D9nO4tXVaT+6PxUl9LdBZhFWHxwjxOHbLjj6txZ7cbI
zeBIHGEf2ZOnhfJs5gB3OPb81/KZ6RMno9GaMo3wU6ZDbkqa2xbJHpMkicQxvsWcLjeL1GZWtDRe
Yn55yvIJ/k5vSMT2psuivq+2Ri+0g6h5CfOCZngjf/ypehq6zbBUH7Ul+g0Rv7dhGH7RAmG+Z2/S
htIvw4Ez8bV/AGR2KgFy3y6dveEUebXMKN+HhfhnRN3dmfCX+rRIh14FB4Yf/2ixLaiITGOVU9Dd
eqpmh+nIPdkxUotGe53SwT+EuflTdhP0fsMD2GiFPs4eBJR0BdiPzO280c+EtRwcdK0zD5u+97or
wdYjc8Lss8hgMhpEm/Dm1PjJs6U9IZzCtcEdMkvvoitvWKbaa+KYd0IScu1DtN+6EPI2FnG4G8yC
hlgOcAIfEPFqJj94TvuMYT8L27NnTs5ODlzURmov3Dfrv64p85WRhuMdRofcGp8CT9mKT/vFGqeX
ui39M30bvLg+yVIxcgSquozvcFhT5yTEQT5h6NgL2OjdDXSk4EqUMvp7ysW9p5TAnK1b1p2lum2e
zpLtdNBtZFvyJOzjZ6aj3yLNiksXmrSpkpZkCRgj7v1Nsmn4atRmGLzGffzgjHv28mT4nHz8CP5o
uGteThUptZLwkiZZ5V7VvfIi2fAPqLe+RWGgZ0Z0khMkgJ76eh/z44fu8Bp3Yle10vtQXfRsN8Zz
ZHMV75KwOTTQPzcWLNkhtD4TjaHjLrCyXZ6Ai88Phr0RafP0UC8NiMpq3Ik4NNdFNWlpustqyOAx
O3P/4QBIravp6pmPUE4O9QT4/bO1CEEOJg3FIGLzZ5SYVIyQuZ5dORvb6X5UXD3I63tXN+FLtPzx
J160kofcOiM2ZLXR78HxRgxq4jNl1VEpH0OorYJVFmXnAl3S1p9kdeD3UW3IkwQcplgwF7NUL7DO
P3I6hsTekw/Syc81ZFFkdQnaJXF3RpnfmrZbVkVvMFuqKbF5bb4ueW8/jygHFdFoPkm7wVTVrinK
p7xy3Hvst9MGmlRpjpJ8l/tEKdOANu8QDPFbMIiufx4azvd+VB85PKNE61C5DlH2SvIc/LPZJwej
/bFddujaZNnkQ/xKhhtLUFoTtYrl3Zs98wHL49DkXYRfkt91Nx4zbkW0ibAEAmrfpS6UO564y772
3bN/p7DnvrMO5J0wkcBcwjRjR95Gn4bj7DwhLhZLdb56BfU7pjaMnAOkPe5KLvHK6JbkHkU0RYhj
4KTYpqIlEl/a/qaZdWlSuJRPuL6yIEaU5yomn+VrFBNaLtIYSXAxXgYgfyvKXsWBjzcPVU6Bqygz
nHXXWNNu7APy7z79A8tx/wnGbruuy74mVfnHdC5ufkh+tiz94FAuNyLdt0Y18zYtwTHXKqxOlUG3
hBynuoJkmMGuAOAtu1teUSFwAu+jawaxcmX6zumdUH5mwDOg3x+bv71E9dtOMhcU/FwV52DY/QWG
RpITfGRK5fPbG6kEFMCZ0p60Iw0Lk1HlmhLUyauWy0DQZjfUwbwz8vw05ZzhwOufM5DMewVvgoPz
LnQquGo1DLY5pj8w+lBqhuEFc6CzqzURJ9iUjOwguDuULnsSLlVMtrMghTJ27hHyLc4209vSI+Mh
mJKS5la8WizFMDuqkZQylWFS8cY7gU6wBZCbwOrzDPpLuQuT6QC1cuaM66SHlpeRo6VkA+4BvkWY
dz9NmIiz4fS/uICXm5BV5dSDm0t2EszKltLro4EUCHZm3bKU37KT6Pd4UwHC8BkplHmaDaqleeeP
uysPtmnLt83nvceDINDc5dT653o0TQy1oG8IWwwKNoESNzbA+c3DO/cjY0f2DQrJTB4oCf7k5F3O
nAvdlElRJTOGhUvrroc8rzcWLRzyfA/S2w70fDomQ0XNrV9o+HcuT92AwVXi70iSLIQL6az17pd0
y3TnuShVncO8VG+NRHKhWEflfXVG3YU5cmD4qw6eSSWelLC56he0qS4u3FU+dYwVwFfk6AURKYCi
0Rob87sJaO5HwFrdbi4Jp2Sv6RhaGxfXZbz47SHmXIUOagV5HtV5gZbS4pSfVW9Lr03PKQh0iYcC
V+geE6fzHEUmi/iFX0788IJdthQxLnj18HpAvDZHGT4S5b86XoqtTJlT8D75MBEquvjBd3WDS7FT
dwHIbDW1FjSLEvaLEadUmZKviGT2YRCs3EqLT0LjMypMG36dxmBdaq+KwdFk3cnssiusc8H4tR64
OsSc7xL2Ru7zmA8zSLSfacarysPH89l4mTGEvxTf8kySEViWa5+bqL1xi9uUjLzahzJabxvPVGRI
Xl9rq2R0LxvOXEl5oPwA8MSxVl7oHBtgtGCquNYGzQgeTLD6D+xr2JBWpaK0EVEq9poxa5m+tfGU
8VYopCvWlK2WzKwPre28h1X22ZXVPys21M6QZPwddokU9+GEjEgqlt9snxqmF1R3haJSVhrhI3gR
bfdPzwNeY7yWI7jKS6yYhy5g0127OyeDeqlEQGLAahvOtikvCRvInDkw4waDRU3TC/bCWQouVqBt
DLcuNiLPPmsBWhDsXLaHZfZBtyE/0SF6bjkRHkZG84nKgyPf+Ocx7oarT7rEqkP1WPws2xWOpu0A
21tb7ZReuIad6oVOfTlQny2DXq5rmbRvqWSJVeItUfnbWLXhiZd+s0Grlm6jYvFJZLBl6zD28U/H
rhVyj+ysCO0hRcxt5TrztsmjLcdU5OkxzrrBKp6hjchz7Q1XIyaq2AAWBBpEK8g1WjghOKEOQJkf
DD2QCpkgvinJnhnOL7/qzuRpliELNCa1E13YvBtE2dYqNMglV4m3ibwQ3jEDZV+mlFfddjnzMYKN
pPeALTTOfhLjnbpLdU1i+sCTHIONnaKHJfH5tyxETP7Wba9t1n13AXffHIDz/x203I+8u2iapyWY
Bl6VnsfRpbOuNdaVQ9gZv2bzWujeSkYvMKIWRa+mfp3ofYDV/3Ab0PYcfpi/pzzrkZ2e+UaYx9Zw
WOMu086flLtJ8bIBZ0vo8WUDsUgKYqx92BLqRUaDYb4OYD3MoCcVnN2tUfPbC46ZTLIv6jBXxaQj
5Wq2SwK2tjl5PMm5BlwJ9CgzHvcmfW3WphSy+/Y49OTB/v+D9Oj74lrDwYmd+F7hNl3zAkHjbCfJ
XXA1bljDygS6ZppCueKUdSKKpoO2SfUkg2hL4xdfcYo2Jx9xtjs+P4LOYMWFFMBnQGcwK4MPQQse
C0FKtRvYW70bUyrkiUz8o5Up64CWMl6z5dmPiy3uWT8+D7AU14zC80OcCvjfjPX4NnJk6Gh/cyEy
nvyl7I7krE8wjGjM4i3f48JS4PM661LW6p00Qfx3nrhWM9WFsGTDT2dW/6h8rCdLP514VFMMNa1p
ny8Lc+wKmV5V51fPsuJrlUDcC0B48gyAhIOVkGCNn1xifGi2gzG+c//aHWh+EMuIeJUNKjhyl6tM
q+dq6Zm1E8FfChMrfRbfpsJmAu0al67gbiDhAmbdnlTouGr0hciuwJ47de9dg4azgZW0T0tpx6fO
rn54ioqzb9ukI5MA3wDjb5rmjM8L8UvmQAkb5g6AP/e5h7qwNTJzPdC+BpZl+Bei7v2LCzSmD5t7
4Ltcr3FnrQWfuuv/f4SyNFbsUdaDQaYoo8l9L1AdC9fsr6OdGpRfh42qmC2oOuFH0E84izyu66U3
fdSpaxwigbC4lC2vTCJ1Iiuv4KSgCTGgCsOWS41gYaZHu52MwUEqeQuq3OSjxtekMku5kYVCDmow
teWLvc/ZDx96hiR8VvpXt3FOkqsF91rAAmDZQTQ3P2Yrds7cdC95V+E3lihBGxLRcZzZfNmY7pex
Ze64ktgfhCPWxWLvCV0M79SG423WWEzJ6VOcE5JQW7qfNiFsn8ZDlPkHeND2WvDJPEvL09Bd+T0j
eTaQPQu2PujbiV+GQl+1GWIYfBRtcHweqmhlFzfgGx60E75zg+d9gh97on6QAchYPjqQpbDZt4H0
7hCwNNmB2UvJw2fQlmpuO+dmaL+58HpIrIGhvKsYiBxQFEtiueYYTrS44aqsDdipk93p07/NLW5s
lYI1yLUvezB69qNWelFJ+aB6xqt14gVSuCO2NPZ69F/cFP92jIib4+nR4zym8HOniLo9beweA5el
DrFJkCcAgLTXuybisFmSoF9H8z+CdVCoMeCsFWtKW3vBc20IRy/CTyP+wyg46eSrHKq3wOKu4KIW
91CMS+0aN5COl9o+bpF+LCJ85J31XXXddBLcJVdDZ74FenM7tcbWb50/E1LzgBi1V5kf9TT+2EjP
Q20/97UHffrx3V/I19vdgCQdLj2hgpnjBvZ0ntvGCh8sJmrU6jU8SnZiQD5wrpvavk4XnBccQvYY
MXumDe0jqnaPLImexx46p0Psidl+5APgzwRKAPss/Eh5z2+yjpcNGvgxxwfvIYZfKKat4bNcGVtP
TAI9togwZ65pYv4qbWrHDGGGmnI4Z2EDcMADqMZ4KANBRZmEY9sRu/es/p01Rww+0nxeyKSaKZFL
rlMny6ne/Xxc9r0C/TQlHVNxumbWTPcqsuBx2e0jFtW8MtrsjexHxFDulX3XC92pJwldcqfaHjjA
/GIrH/h6x/Azia0vq/VeRzM6ywBkLCZi12LYxJtzWaRJ7HnXG2QzVP4ZQglbdWVNa6HjdreMihm5
rWr9dNmZBqe8pV7i9TJ0HTAUfXKsWH6aQX7Le55a5sxtvuDoNcvwtRW/wXZ3iHHIiUY8xVVr/Urg
ovhoiXcUz3/CwqW+KByUDo39StWj5+evrJVlVbR6JNt37pxwD3LSXU0C3wClCCAqXAMpmjcKU8C+
4eA3C0886MC0tCd3N9d8hmibvxaB/ZbYNlZ0VSmWw9TPRkF9LZbUDXOm1IpP0iqwy9XWFuLEly3Y
JWpmj6xJQEsgv2PzHOlbc92kV4i4zKFZQFedi1up3TC8+TCVdqMqBvuRBTHRoWeSTorB2dh/efIO
yK9ZRYlmZLBcWhsFWUrC2vE2QErJvbL68EiLrccoXpF2+VdRzWTyQgwW1OtKDenDNxXQQ+IsQ+b+
NnJaiRFRKZGa9753r6mzS4fvqiUuWy/vjpm6l/8Rfb/TBDqz40IqaZz0R8KzXFda9WE09wXG1cF3
89sScBtw38OamBgIqJnxKRXymfUPDfndFMJmwB66Dxb1NucONE5WNbWajI1Jb9pxI2cjK4acfVAS
vyC/W0F/AHL+ii1m7T0D3eGT4p/6GaaFX3ACVLw5JvdIGONSqvxltnARhBoIt1BhrXwHa2sJTT1G
8h5kjdqRQ1+TqqpBgFR74JPdjpiCiaay2meYqdEwJXzdW7mzmvJvgkfZW8ZbV46sl/Hsrp1R+7MH
MDTOOJKIsnlfRnZHJYJoD5efkd2wS6jKX+KjrJ+yULJi0+I3VoFr5EmguogIbe2F28jQZOY5iYS1
iTFdgxjBahSXhPoIDMj3iJjfSL+NEOYLea7rUmXyoICorKPECfZB/Sxta3yrXapAimvttWVHOllK
H7eQ2WShdZg4K5lOxwdYBT1rUv0HSFAq5vq/iWEDwpybdlfg4OsGrFqzd4srTl/ofjVNamyvvhif
SXKLgy162kaZeJmYwzwk7euH07KCYt9UB0l0TVlv7YETTwwnhH2pmJ4Oi209TyOhpGbJMaKUHLsG
14kJSqtjELs/tkcGgfTF1eRHuB5HirEkZxbaMJVlP3FP26JN1oYneUvq5Sn2xovX4EiJaeuTb4HF
6YGxX9B20QF3IQfr5GHA64dq7JpW48VT6r5wO1oTeGguWciSOs+9hwjFjPEtdC7OHlnqidzU1oN7
svdGxu5Ds/TrAb7BgcAyTlXn7NBA3rXed8rh7wTO41AWBbHAtfRGzGkIlf2wfrcQm+WqV8ds6X/n
VnH1TBw5FlqtmWjzgbVQenOAU/Mo4tMOYomHX59bjyViscvW/NC0sjkGnDO9Io/ZVeS2HpPy8i6L
MyMT85SV9XALUz/nk0XXBODVuPfbpN75izgFgwhuwuz15xStbUNQJFomkgLJuEltZa6jTPhnIzD7
1SR8bzNRvoDxN4uttAomgYQgZ4Vsq50M6PmzM24d314OE6zKwkzSo8+7rnQ8a+W6dXwJAiZjfKPD
g2H2367dHFrSgnert1kSLNYV4oG5GxxrDxaRQbVmNqQjkaXC8o6NG3A2TnS8vu0PhWvbJz5lzQm8
mNlO1SWF/V87wwOaUHPP0spct0wOELlQreOShScIGu06ErG4BIv37LZtdau02HzxvMvMv/WvmDmQ
ECYcItML1gvqaUZ5BGDoRgXxu8J1dnP5DvOkd7MtXliWeYSCKulHj0FYn0XRWjuWfS9R0s23Sip2
1SH3hk7kwcotaITxczhbc3eKaivflDLwb6kNnXegyA02q+Zr6uMKmaoXeGE0fAJvl8uWb5RIMN9l
8W6IwwIctB3zNDaso1+OKGX9iHRQ+CSJNlDe9t599Nsn2y2uZVK1r6Vp8pX1lnc59zw1SDhue2th
hKbLhVHO8kxFVb/rOV2ea2qq/uIGh0kEv03HFL/yYLkHKPB+4pZlYWJufE9ogHUir2BXWP9kI9ae
sVLbUhWfM28yAbA9YCq+OPkHC+ePVKTlzqzyXVTMIMV6AGz0xyJ9/vnnNcwp/Ug9OuxyBPr6B0wc
ZkgeAhDiF+EGBAFAI5yi0G+8DX3FlDpRzx3Lo1ElwXO3C6v5dMrfONw4WMi6HrYORMhuNMxnGpI5
wyevpyFFK3VYlz4DwniOLjKZ5z1cqCEL3FWFZjQtOoxv3TQfJFesrMUt1MYkr4TcVQaiE/pDY8H5
cIzFpjb2g2s91Fz3l0ZC9ium4VoGw9soE7ke7c1QpjzccGTz8DFXQ5t9R64wz/YxmuF4soEikECK
FMkqdTFgLNhbm8T53bSTfwgiio7mm7CyTZQu8lDJxEXVlp8JnRWf21aq5J2vLuqPbySj6ZePtgkv
OzxVe7RfnMSTW7uBwpnPpr1G3hQ+DJO9XWPzNC0sSx46vr59KCJOIP145ATxqhw7JbbSZ5cmzJ1L
shQlV6ys3SeJQoUyzeVzmn1Y8ZvByDNit/Jsm82PaiA0U65z+ejL1bj4w3ZypbvlAJHsZSE1MoTK
U5GDw2rnCCyCfmvBn+QM03FOTJgUcokqqkvfe9zbyxa1CyGztSAElI6BfQNvvBVRP58atewhOI3r
rpytI5EkdCTq5JRAAJBIPMwUGiUbMSPt72rpo2eoUrSDqhwHYuCT+IvZS9AM0Ruv2///zddtEe6o
CSac9mzpJgmLsS/ClvFezIw9uubqES3OKZ8A9h9efOooPrWUXPdTGE99grXLT43uroS6xRJSZ1Fj
eAN2vKUSQNup8oY7CUquulPRPzr7J9KtmFD3Y2LdlIl0Z6bV7ZlC92hgNpC7zxHj6I4NK6PqwYSG
W4Ju4DS6i9PpVk4eGb/YsTsbSArNYaS6s5SUstHs6nzedIn4ITqSDGRocd7RzZ+MClCru0AhpaBB
t4OE7gkp5IosruLiKm3vg2o9BD+Hs8NY1PsOMyJWWv871ukbWjrvqqSN5FFLCnU/qdFNJaE7S7IA
A56ltndK9B9jkEJzUfbLQs/1VurKUwRzox0k8XS6e9ZoI82hJDVSlqLp2zws3Z+SFKkS3agKdLeq
0C2rjpicU6a/BGOYVa6bWP7/nSzdzoLbwh1AN7YsqltxP/pbmzKXQ6lr1O0uPAJfru57tVjpMbBv
8aUjLI79j1Z3wyYO/x7/6JTSWE95rNEtslj3yRzdLLOj9JznGiykW2ch9TNWmzH7g+Wl0820oXGY
V9AWNCmtTRHYwZjQFkqgnlkioJaFhx49tzAT5qow+dvHw8y+tN3yuTJSnraITZ6Bukff1sQijU1w
Ro0OsgmoEt2sG3THziQhZBpANHmuHyZqeCTe6ePhCdL9vFY39VLd2WPMg55M9/h45Kz9mmbfqDt+
VvvCRSt99Sn/9f+3AHUfkNguSRgqgobuCiY0KXqD9uCie4RMzYYHd/UXFjLJs6RsyAOgPYa6f0i2
yfyg/wfMX7cTh9H6V5pFcUpD+8MgdOCvIFjEG5VAtwxiM90h1qRXPdXbkvKjoVuQQvchOb/Gu5iK
pNBdSXIVPPepT0a6R8nqnFS+7lbWlCxr3bZUiLVN3b90TC/eiialnKwZLCPj9JIdkYyHcmtT4Cwj
mpwhPyrQicQOE8NH0agbn/A2MPTZtEAd6qBGRC+00g1R3rR8bemM0uq0Huy3bYAVNEoL3S2NdctU
JfRN0/+rp8F50E3UyvudiXACSzHXV8YKfGY46q3cRQeEqLLOVFoX3W1loMDDX/ddLZoIUjdgR92F
5UH2KCvasRlhVJ2MKqjNwl1IXjrdpM00Kj5Sv0eZHvMhynddhUQRGO/W7z76vMuObutzbkVeb4+w
jecaDARlEYzm88JCEKRBYEzoOzoeCamBPlxUR4ik721gEBvQXlrjy166r6GqWw5rtFiU8vJ1LP5I
A8FHwD4erUNRsuPWKZbUnp963T2Ok7eIKnI9XC3dTGbPB8VMt5WrtGB51ETNU2VxM8lcFyKoi3Mj
b8ZjKtgLdd/IQEGTGyE0N92c1xwWpyfMOCnitSPnBviVA8NY3CQIjnzb7F6dBcyDUnI487nswNNB
o3WkXe+g/I0y6HVj/ssRLEZE6jUnk6aFJgQ5rcvFI8DDiJAJ0+mABdAFO4BIB3biZmToDpxmEpss
ngYmC9zW4MKzqHTJSZMlp7+YfcHi4us7LisxjNEmcx9wpY75bBAoaNYh2qmGs7VdnFhsvjlyeq2n
gUx1z5AVbUgBTQhG04217WsTZgQshj9pFpzSPCGfq4Bi2divGCHyPxcaX3HcnSeMmGlDHSHPiY+1
dOPWyFdex54FH3v7fLssNdTkynfvTQFNgaXV1iTQyYiMaLrexh3qkAxMiDqJy01ObQ2xN9tRMRzP
cxZ/GJ6zH4urGVYukWzzRPPTpvICSHsSHbFMhsegdqin869sB1uvH6NfVGDqOX5M3rCjK3xKsvIp
Swai8oZgozd7LyAfTyXhaQhg48YYHHFpfQRI0lzmDbdn51bREYulXz3XsmUuh5jyx27p0CVS7uED
iP2SIsyg1iTXjg7P2rLp7wF5q5xT/NQX0zEdwJtkdXTzCO5ox+iy84WlbhPl+hLGEIJMj38tbDig
r5ejb89cLSbzVYw8J3ntgaGRcbyyELCPfW9sGzc6EP1sCbRm5skV8pjTuL+5mO/gxoWffmetonwD
Z9EhBGOUr2KoNgtygbUHRAYOjNVel75pr0XAwiWdrR8iRhw1W1DivRg+gzjqV7Wn4pNvVV9hG7Sb
rueslxF3pYwyZnBGahiOw6vJFfJcMuQ4lm7+rWjBM7cYP8k/MVGvygZdIK8ulpifMcmtC7BdyDFy
YCen1NP/f/D756+VOn8C/rNuJbh6nkdHmAvurQguOU287ZQpY5MgCT4gIlv3JL22XBrm92QpP3kN
7Ka8nN4cxzkFnMrOYxZxFTQlpojypbLJgkSTdQ9ZIaYEW29k4u0VBUZxDWwG5P4ysj7Gk74zxuTU
Zyq/G4wgdrybD3M36DED+KclirVtQQHprZ2SUwRVa2frOZBPpayYKSmqGUQgLYav5CQXv5n2U6te
g96UG5ayxovt9CirpqHZj7QbHh5SEya3Icl/xy4PTptSadOrenupt2PKA4JI36fVOiNJDi0OLc1Z
F7W9y4S2+jJ1TO7SBeGLMXb9xV1oAg1TjOVvPEWU9tDYdvcsE3+G2XavmQlklelesTFAm5ssuRjg
G6Cg+/Qzr5v2qeXe7Yolf9gZ25l86OjOB+l9fheRe6Rz5n1bDlsqCcvc5eB2RPgSP+fFNXPM6Z7i
GAvnJDxmKa4NHDfqUrQeY1hHtzmMzOMZwnQgCHXgboz67TA70xmfBGEUwpqsmJdbtxjLCWXli98X
1d61gnxnuhlq0LgKVoNsYVdjQSWaKPZNHO9KSqpHhRJZP4Gt2Hq1w9IDicrayy+ibmdn0V/2PA+/
UO4xszzcJNXyw5OTjzz0Q35UjFQHwcuYArdtQ+tgbEtWPwFwVxwGKmmv8Dk8fhvtxtHJsrbixxh4
LgkdrzEvvhkgJXCdo0Xz7PH/H2TrPl3sXTzyomnTUCthksz/GTuje6iNlDl6spwKJ47wzbd34kHz
mTs7I6rgt71URCFEy+kL0/c5kaSFSlCIcyafpool8wJmKhv833nfGYBYmrfOo1PKBe0uRe7R6x8m
Ukky28dJ8IXvzf7O+p8IfytMsuy9o/1Gmp+vjw3g6GMiXhNJMX9ZGdVFE3xM6kQsgyXn2nbILmkL
0MUJqGSy6HYKhu5WxJElcvPplvm1POlW0tIk2c1QotzGOddfM+sQ0wLKTCW/amPi5Js0cl/5nIg8
J77OnJrXRtMAdrCY1fUPp4fZT7nlWHifud3SDFQ9AmfzT9QvZEWLmDtBcexkBs2bIyP9M48FMyrz
+F60pC6A4oaYQLFHpFG3N2JGWtJDkDe73Z4mWr6e0n+IdfZ2MacbzkzttuIZWJJmF1yqMXElW/bu
37L2oJnn5j+MdHtjfI1G9QhHMkyu7tAMlP2NKlGPvpHGfTRUdJ2ckCAh3nSHv/AKnyUTUAeIU2Ie
HMP9akxpUEnE9WcSoO396uv/KQ1Br+EapfWDlMF8wOjgcqC07kGkYriL74bZElMNwIKWTvcZcqZs
Ip7ffAsKtBw1FbeIRkKaQE7AteWGxqefM1JeqJpTf/Z5W1u2JOfX0oYBXw95uEmgKLivImzUiZUc
R9/MYeYtQv8mQUoxwoLH1bHdksmuRCq+IcTJTJRtfRM25ianJ7YrlSyuqoS9GNv5sc4peHdNMz3i
kWcP6TJUW+RPUBhhFEARerQmlMqM9iA3hkV2rGpWUnVqqm1WjThLwWu6BqlXUmiPqgKDXGMPqfKh
Xht1+LGERM5q5YDLxyjPD2c7GCzq7YL+S9i+eWn8B8w1qc1IIq7jqkuQQN8+oJ9FrXsBOqMBp2Di
e088MxhotwkMP8gZ/wYxfvTN0bD8FyR3vMrF/ALDF0xRFP52yO56ExMWJpnVxkz5/+NxuI7tcsyy
4WyRuVb3zpCgDbV9YfRnoiGoNO+k9sd9gHVdpzN4EyiOYb0wP1XFv2KF1oFRClDOEKVaic2Qn4vF
X5lMaOyOQGLgta7nIHmxRhYeWJi6IcCFnkwEk3QDMB+ZVDZt+zQmu6GfnuOg+cl692+ejO/KI4cQ
xeTpO8CuJUE0TSPx83tsukwHfNtaFxhDewBxKE94HlnLH/QGe6SA/8IEpQ/hh3eTnBsG0pvZ/sfe
mSzJzZxZ9lXatG78hsnh7m2tXsQ8ZGTkPHADS2YmMc8znr4P+EtVquo2WdVeCy2oFCkyAnD/hnvP
7W+0KS1On+ih9+dkWw35sB8gnYGf44UpCMPyIdYTT44ZhcLSxTa1Xz4Ds+efVcgBNbEniRr04bXH
9fLPCH9Z5QLMYydSD/1wDnIQlETQsnnwbwcC0rdtS500FLFaycmQuExWZsBvlyjvNwVMHKZTbXE0
pmob29VWRp0BjYVlXTHKryER9BflfDLmVCLITrwtDNtz7sbP2h1yJthshZSR5qcWgC1gfEbZhKxu
HElTWssgOyb2INihV281KCkTonUbV8F29GOI0CS2FswiAC3S08VhueGMhANn7yQJNeX4SGzoqLFL
OVPY0wAkCBMTg/KL8ilTxIYkZXdprF9ujscWtZG5sbIaTmUcXLMk+PKW0Lk0FJ9tIdGvKGygXsZ3
1LsM4jWquyGcHs0gFjxuzmNb5wiUuQXtgtwDOoklNsvjqNTFtVBPWZ2+iIinzF7egs6LvgbLR3Vm
IyRmVDLy/jBlZBrVMmTgfATn8+VO0RMyWuwvI3bbbsyRxVZXNnI/gTeZm6bqMiJq2fx0JEw17iOK
4Ozo/6br5+kPvFYPqtbmIWnemX5AE0fUDM4uGdHHQX6JTIss2NgEzJ9fbdinIciWg0Me9NrBSoEc
13oFkIEDeqahCvLmzmCou8Gei7lXWfHKDpjAKGFcQ3O4LRdiuKQ62k4G42WbpbamE1nz3cIT4kId
TfPQQt+fgrcJv+9a+8v8ph/ZXoWS6KyZrOOs3XdhwHeZoOZjtXLDYHBbagEmKoJnKLg41oy3WFCt
hO8+qzj+HKuclyyvTmqg5uWdvPpG+2n4+ZNcvr6CnNFm7Jpr6/0ihpeoz1FlW4XOMRRztc4tLEMZ
mMIqrBla+ZxkLrkppSMus8+60pTQsprc3MjqPhib8skdvMsML3LWGXmcGnCY/27YnnlTVQyfUQfo
/VCHFyPz5NliOpY5xHUV2anPipiiDVtglsTXtAxOKAHFxrQKqKBWWm5pjDCnlDvf4fEQpmseUMqt
Tcn+FjdEs6WT3hpxiHifokii2rK0sc46sa/qItgK2SJIhDyRJ7h9sd2D1vDdeUO2xReTNJY4vzqy
PjIES7u2U0hCSu8hx12wlgxEVm4rdw1KlK1r8nSUdbadAvZevCf5DvvOqqLsXbFzQAJTW+SRec1q
HEqk6Xb0hnw3hD9Hn28G3v0wSWJaSRlMxnIZToDyHWEHZVGMYrVkTpDX7MYi3vBOIwrzm/YclGxL
pkYRd+zxSVNb0/60oOad8BBOsIqwjGycmXuWkeG6s01xwJxYr02bGC2f6GfklYg58nahTBOSNiqi
OpzWeOkqznrWjsleKGHtuAirk5c/ROyJdlEdo+8y42d234tIBGsPmKRxVVm6gVEXuYgcvYde5wfk
PYzxJTefQ3YVzjts6OFXKAyXUVlwN4zhJx+FuUk4AKE8I28NYgCqlc8EtfRQfiwvTZ11P61i2JO1
qXOExFY8LbJ9f2acF95XAVfkXIGHdOCljLZK9vPQjYi6HagQTF1bq96G+ux2oXcPV45binTbpOiQ
nHvGRM1FirZqY8Huextm1Y/W65w7ytXdVAhBJSzQXeErLr0SVTfW9L0qmr3UBmkFWD6Qot6kvf1u
MBrf9xSlq0SPG4Xba+qLI3qSx8FjR/w7oG0i0ArgREm546hTYrov5Hj8MMp6h1en59GpPlToP4OR
cY6O5Xx0Qt+NxECt1fK6/36cl+ca8nC4dkXd7zpvqW+DacVuuwGHvI9ppZbmlnEnRjVi5MQrJeh7
GEWftRl/zSM3ewbyeBM/z7q7LJNMiikPaxFoy3U4c4cKEhehZ8yVxrXYIGVk1kR9DQ2y4VOXZEbk
RM+N1fA2WgpJFwBafxhcJjMBkXOO+Ug/SsyqlW+Q8gZb3fHlE95xYjb1buTcv27I5k6Po0JjNOe7
HMWB7tv3wh/fxhDHRVX637bfYbhw2DYEJX/liv3bqquqPY+J3qCHKKeQEFWs9nIGnDgNWJLgQkAP
cKl6O+AIAdHtaxHxWLcVGv40yViV4z2E84PtjlTzuwF7bsU91I6oiusu4nnjt0DgU2uzMp9+1wRs
aYlEWVrXWnOt0FNTtAn+qFTw/skWTy6qC0sRvRMwvglS3sPEMB5Gi7JXIwFvc2/cM7wn875GNzp7
xKgo0+NaSPm0AhZzKyfFerDtv4kaMPdN5wbINKb971u5CCfCYGrIGBNSjjn39xhO47VVOE+GKi7o
gSgtBfk5VL4lS53ft2OQ9cy4PYp9htxia9n1j0aFfK8cDxmFHiCO0zQSeGMi0Imi7CvyQ65BSsU+
4jCyGvMHRIS9he5Cdw4mP1Yhvz8Mx/e/aEp/38tGXEte8o0GDLMNlM1imxKtUBAw2BYeE1LPwmSR
IY9zvTbE+GYbw8XsCDOIzXTTid64JC7n0dxg711qXYPjI6wmZFScS3Vsvnkjl3wX2uwe6NDLw+jh
j/G9wNj97sjtvvVv2tS6/v4VUiJ4ABS6oNpxgozNDvSxWEFXh5W5c+wlXalt191UnfyKVBjD4v/T
F8PTRKrDn3XeBHdRi7k8MrJFlSlRJIpip6qSL4XkxbVVdg/JnN+RuvWF6hrYSmYcu5CJCkwgLh1W
0tjiiaYk5A4KCDlDmOBW9UB0KRVmPM1vc22yTKiL80ARuREB044oP1YK13fk8Eo0JJvuOnGMuZnZ
QHDKIzej8Q8bZp18PO5S1eE9JwbWTbhDCoSEpjSugKm/DIvDicQVpqEWy2YD9xh2TlxAspJoLznj
1r9LvMQ0j1Azsf4j9gaijE7ESVgC1uj1nByUW26SJpqsKX3R1eFwgBFAcCcIxkrtYeuKoO9IARzf
khK/CW77be/yprbuvdIjMB/EovSrxqYx6R5aOoK8Dshayts9gpAvV1RyrZ+9YH4LQsqQzOegmgL9
gN31GsIe6bqCPHUUeaNNnd05S9nvs1eFWg519yUG2ZQopgVE0wllPDoVdbshKF1EyGcjEnW2sEm2
AzUuzKdwjU6bMaLzwNtx24J02dqYkbiZj1PJMB/F3aYBHIHcCrE/ReHOLFSxMeKMBZ+WD5VI3aX5
HTkYY31HVoLKvfSYJcmPwOpOLJ3fipJaPhjA+BQi3AVGBMR1JJqJ01EJHoS2vksGiLk9E/hN7byT
uhey0Vr1U8/0tKYgN1T8ZZDCVEveAp+i9vf7RV7liknHGbAtNgQcPkzYtssrIagbgfWNz02MrtxV
hJS1N3jZeE50x5fc8rn1NpdpRAwlckJmEnV/yELvs0morOehvTOHZZwU8tCmZfT1+4atDD4FNu9Q
JcRSV48VnJR+/pQl2QucoYgKKQ+xyEFmftRZT51e8vGiI6TdyzkU4W59MagBIYAVvuy5LvOGdXVf
IIiZXK4zxdOwHgtOmh4i4wqfu8FSa829y+dHlinRTvbOi3ocbZnijlg6zToBKACzFW235VBkSrQW
Dul+S1HcJtFtUZFbMrTZr4w5K4JPUONAurnQNE4QBYBuxQ4jc6e3Usuz77q3lU15XktJCgCbI1Dy
FB78uJ/deuuo6CkSOSaF7g0MxY0PkHFBuH3nmvA/ghKZeLM8zILxFPO00Tf06E0prkC1NFs3y3ZG
CIgGsRXgOMbI2wJSkkt0zGrw2A6YQ85gHkfd1M/PI/nIpK1ekiz7EK3JxDxnlYkyb3zS4jbqBXmP
HITbIQg/pOZphBOKmBQD1UEkyZaH6DMnZmRVJ+Qb5PjM8om3SQ/i3LXp4+zyWPURPCgyXbw/W9aE
VpI5jEKfPSS31Tg/Z5DlVnPF5Vz6E65imBNr7gpAJQBGfaxjTtLDr8f9uB07E4j36NhXrNjcmnTE
vKyvmSgY7g5E3oeu6A9G2Ju3QUXKVjK/KGHrTc2WCzsk7bRZhmfeqj/rD6n43NE/kkD0q3bOnH4J
0lvk//FqFPxjnTKlkLCPpGbsQq+ej2OJC4hwCNxhTWhsUrPml6Zs9lPElzD46gWNwcgFMD2Ketn/
TnI3z3FPcsCTOdDdZirnM2xaOEY9vKnK+VWpIIFEwdkU2T8B9PFyYeNjenaMInjndtk9YUDRDz4F
FrHan78vKQYHfKXdlDN0lSyKGUu5yABq8Ghy+GyUNA9jYVLrm/IbodeF17nbARtZJU7HKCwySHca
6g3yPqoIl5YJOjprGlIs9liCn8vIsDhHbHvb0HStI6nGY1Q3PHNlie7Tcq1HUg5oOC2otgFWocis
WLpyL9VdpvaGkXXnjkgfSPD1NbA4yVBp7ce6ji7SnzjtbS59KV13y9hNk9VA4IMauOZTQmpZTGXB
rq0Z9QyiZiUeY6wcRwl/zVbWlnVvcmvTEZK1tP8XmzNvo3Z6msrvv/7l4ytjpsjDVUef7T8yNi2s
7LZ05D/Hc+ZR2dX//9/2J51Tu39I17HhAgmgeoK24O90Tm3/AWNTauGxZdWekuLf6ZziD49Zl615
aGyHQ9P+Nzqn7fyh8GgI08TU6WnH8f47dE4lgIP+I5yTYlayjuKxsumUFkAnP//8IHM0aP76F+t/
iqrJS8NM9KFjkMtUg/1h7LKWGlpJVYH1uquyYZWPxKlhttn35DiuCyd21vyrNpSc+NxqzjCNm6EB
RmRm4yZgVYlZltkY2UP9OnUs3Lj5q2+UT/bQrS0i8W5Dg/MvsxbfxUANDf5r2xgkZ0DHzbBCufzZ
fXC15tTd5LPPvHiY2MEm0Sl0v5hdzlsEZtBh3vQSDKfhPp6cXBFzNDMwc9LFeKqYe77AQH+Io1nQ
HRJgnM1bJldqE3dwHIy0fLN8xj0ztzojaFBfyYQ9ya5IssW6tIld2OJx2tzF77MDMGVW7Mlosj7Q
95HOWZjPNLTXPPqQeWgwU2NEVFJzNpakiy4a61HAMM+tiyij+z634B5H9Q1NwjosQWyQMpRuaMfW
Q8/dNfV+uqmF/yvxUF+zjGlJBAS603eYfwFkMcidsgDhJDV0XpsPTR2i5enNF49N4BbLQfDm6P1c
Pym/C++oL0jsKkDuuRnHWApT1aur8VA5NCSD/Z47QcXag612hcGAeUq9G6JqJGKzo2BJEP61gs8v
MJFJzjf0K9a5rTk8I0OeWaRJQz9po6lWTkB4wjzh2TYo1TzZLPJ+iaiaSPYQmsq2L2smtKRtZBqw
vl0QrxCVxCD4vdCrSfYZu+r4NPqjQTNvtxuxUDyUzfpBNg64BkvJnRM2r2mAebJzdM+UrmF45qLD
MENr5kLwPxOyGZAkFf6NTnBCJIVVH2sZeucsKS8ukTfYHByH4Xb5aJGBvZma+bewBp/t7MZ4IPNF
H0VEp2M/jqhrDwXK/tXwPPilfbZd29/nXUj5q9H7cnOHKQHSkRWTSB5NGTwyMtOYhnpanIIUCRT8
OlSBOIV2U58ycwWyOjv8uwmkWMF4WC1ElhWL3Ft8Jyg6vWYvAu6CoF2clQyXINwZ2EgSbtrB48Zg
kncs3eEQEDfGBL1qGZYo59xV506r5C7TADuG6cWw2nzvENOz51sLdxOfCs8Y5b7uGC7qOk6uontN
YweF8tBd55qq17FInab2XGnsY3JeTMktNsZkJGoSemjQ5xmBgiEIveWXvoeaFXAue26ZbovJt46N
eRUTQ7xwYNoKVRrB3CBefEhqEh2RItdzHcQIuBWSQrrgFj9ZapLV4fdALSLYZIVP9FEajl+Dq9Qm
DG1jFdvjauotdUAgvGFvTiAISrwzoNLK7s8prD1ht+Tb+0+sVk4++ktqvfagXHmexaFpkvuC2DOM
W4Qk1KX/1JoYcsbOITbcH1+oJVZt3t94o3dblO1rmiNFl5lzjLP8RiXFk5lIOnxt+JBowp1pfVeu
oC+ncyxqytbeVOqINcBizMeu3hMPCoEhpt9rpOPplPdIdxNFsQNN8lzaIS14EQ6PeonOEvrT/+1J
A4N8jQPkmyyryptZx/JFI05EpXSB7REimbSSW9J7JnOlC4eUBBuNsCn7ExqP/gQBJjnGA+jwyKGc
QuJpxqF1xkNnMEQjQ8zKTA9BfIhbRCy0z0ElfIMABMI5iW4I8Pog/1fuRMrykihPCSopFBeHT3le
pdKPKOxbxLtgyE8Ys+2TjcecIUbR3BYzebVgh3iqtmGdE5QTQuBQUJUT81ArHrmkrjMcEkwxG4P0
j+zR4m304viCrPA5IfLUVc05xMwmjWzG881AnUKZNVp6XFIO0WcBgO02mP6YpLJJQ7qUf/QhpBUH
w8he1+qdgIj2iD8DLwJ+ylVVoS2OvMreYtH5NRHdiZaIJSEz2U4gIndh2382Ij6UnOG+YxeMWtBK
ELz52ZqUm6wfiLNIgnVdet8le6eFLzFtIGODtavHcwB/CdWucraO4ZprJ5gslFLlkQWH/zrBWzjW
pH1uwNT6r0ie6nWIdqcJnItX/rCyxL9AtaRyBZiHajj/JJKq+KXwd9f912T38kFzBGxny8q3v+2C
cT2IGyC16T4NYlL60jTfj6p4lnFrbe3SkOvanrF0tDiaDA2Jvw6ys1PFfFIOb7MZc7e4ZCg9GoAW
fAP+RaDIWc1ae2nlfawJVqc37qD8s0HILjCfhCcprMGFZtYT5jcyWWFgrcyWXNLSnQ/w97jWSybU
+AXhRiiLdxSi2ma0WDb9RjclqGVm7y5tVLeOgyXSYG7vHTM4BiUJFLVE8mdLmBMeo86skN/ps3Th
KeuFzud4X4h4mLdAtyH2Kzvlsr812c1qUW5D5Ovor+lbc2x2ffMjNsYDVjFkTGTpaA/6W5hsPBYd
ywiGCF/lhlvbNH6GfEHVyLsQ4lBJjK4nGsq6G5EkreoKYOy4A7cVRBFnYXCtDeLscCNse1DDZpVe
fdd4Xb5i4dTnweJ7K90n4sFZL4axu4UK9GVDUqaBwRl+nM0IJ1B2bCEpI9li4FcAzJ7jrclYHozQ
B1EuFyZhOyMqvoxa3DuIHoXHu4IrmVlmab23CLcQ2mwNNIBganueshGaUNmxYwmafmSYMgIO7vrb
yHFdoh3Y9ZH//G0G03lsmre6bhHPcTrNCLA4fhAwss8RWOaUc4OqF42Ci5hJR/WmrMWdObZvXOqf
bVBVVD/dMUKrdNtaRrbTNhN3H3cMEpHmpsXFJqz8Vy6cL9R927hHhGJD2wlCNFDMB0PsW5mD2FbF
AbgiAqus6caKoSsSekE6rKkyikgcErFxgRqOXjcgT2H0ipssv3cDext2o3kJZXudAwlYGuNsavYf
vtlxroFSywuEYjTggNj68JAuF22W1xfXs4Y1qyHYJndezIgvLroHkMQ9RWN4NxfnrjPzdcuOgxDn
gmcEwGPAZyliLnOZcAwnDuNyBiBYHwn3YeRP9UkH7tnyyE7rHUWa3BWi/xlpKA1kuS0O8g1hgrty
Lp+YwzK3mFm9KsUyzDjhftkWZf/TS1trQ0YZ/8Rq2pW3mTJpVh0QVW51dftkPMB8e8lLkxKaP6Fn
NWTlOWAjyWCibmHAV+W5s3hTLYvq0Bo9XKnibu6tcWM6vEpesrZT9FiQS1Yo7VlTc+WayBM2cfCL
cs8igW4LYTfbiUUKPzvpbdaw3aptCj8vGj7bMnzKfQqNzJjvpE0gK9vsEz8m6SZW17hjNcpo3n4o
rWPulONFWywTKqqgTeEsGcCxYe7bKN+L0R9OgeavUBhzdkJKgGHL7Ze1kWLrxRwp1Tkeh4FIpgFs
Lm0x5zM4mtmeq58QEc4EcDOjq3pY60pS2fSp9VhogWAZVGEsm0tSzOIhyY86TXCbEUZ0jSzp7sJ0
+oVGi6mGowKYft25DeYVvkL41JH+CUD0bFkUBeAojlnKGkIiacS++6oJpToRuiMjBDz4tUjptPUD
83REzTNplTqq3iiapx1D50fXB2bchQJUX+pfk6l3N1i0pWVUlxzhC/Xo3swG5pMxigECQl41Wd8D
YEcLrtraIoLwNFtoNVScT4wj/GueZd+di0Jwyral3RbrCH0M0Bnq4mQET9uuPFMO20qnE49Mka0Z
nn7xtyDrjbEuJs1VKwACsuBFWDLraxJ1Xy1zMcMCuxhQO9M9DAiA/F8jhKvuInEhchbN21RW3Q4V
bLEfKIRMFgKXLIY0Utokk1lFkeC7A59TWe7rRG/SI67z2FkbiSIDM/E/vFSc67Z1sUBEr6xc/Vsd
GNvcr6Ij4WArd4D4tniJQWwzL0zxnK4TYCeUQpDLhkDw2rCGmxP3wy38Y+3W95GO3sHvXV3lER6Y
Qtp1MpKHyEzmbbwxm/yE3T9cjdnUbcxuIhY+Jz+vOPYwTI4k2X0ZPeuu0bcfnRC6EuUOM0poWWNl
f/Cf16wu4e5wn9BecWA40QNcMc6HrU1/sbLqPL8xcJTLROHmTynG/ezwr5nJf3Fmskwt/unM5Ak+
evcf40wYtfztt/1tZmL/4Ti2xyGnHK5sZ5mMDN9N+9e/aOsPS5jadj3Fz6Wl1L/PTNw/hPA8oT1+
iyK7hB/9LdGEsBNta3JrGHDYVCmm+m/NTPT/OzNxPNfhD/Q8sLzaJDvlH2cmQdJZqOus7sCQ9BG+
6lvPoRzHzo+IvEaaDvNpMt0VorML4/6AkPgJmBBCcgziHFIhGSJleBrOlqQljJV6iye2HSR1XAbK
wBWg+RrrI2hTaBoIlUgjrhz4B91GD8sx4FhfAcawvLpPQuepHT3C7WJLn7PhI3ggoQhjA97ac9EA
jKm/kcQuCj86bU1GOGIykNDX1B73jIWKZVPRraL51JjZLrJHc9soIlc6/Aej/8FY9r0UTDQw9m1n
Md3H8tnEwrMm0OhlmsRZN8WOoMSHxhuw8mOu7ME5MTYod4X9wwycn/Xob+fE+HID59ZJaxu6nqC7
8+SrHlpyo2Aib0ImuJ34El4/HkgGhmM1r/wWr7pZsB7wciM/F0GPhSw9GDOiGeHX55pjeo/KrWI9
nnnBXWD9GGaXiOJU4oroYeLGI7Aa37ptU9IBXYUxAYBeiLr/ACkBfmqFeUTi1I9Y2hyiKtlYpo9I
Ep92hhAFnYwBEaJ3WYe2yMR11B1juG5kxTHHGbqDgliY9Uh3mh5+D2h7BrPEmBQXJhXAscOZfbCk
Nu57TvrCT+5iiPT8f6Qdvr1pUykUx1DsaoADCCmEjo5DAQbXk8G91iCePDMumbARmxjY5sqeRprm
JGHL6aCx8DznaEKlg/cQLKrMjcYCCyoY1QWsJ3aD4Hy0N1zwSN/OgjDd2LzxAKdcWh0Nm14hNJnK
NtzpkguBaACAUgE6N0CurP2NY4Q2cu169DoLdLEjDGzF8DRdR6X8zlGUl1OT7lqb1aeM8QKhp603
0KNaVFS46Zq0TI9pPP3sS8vdx1O7sFLvIjmfCCQ71/Rp67hJr02b1buyDOmxIKaUkxXgCE9g3GHF
2Oc9o+ygth/SFmGcRrKVIWdCevaqu/g2M1gTpuxFVNTtYYKmqAfCdO1WL3Zr/CjmEAGz1aCDyEj6
BdjCt0s87EDULD0QWHNiwuZRnkCiYfpm77WyWhxLPuHPEu9AASsjttphH5QyomMGMuzLHZYcAHae
8anKMFsPAQAWSgtYbFwwRN0hDxWKctSjH03CnNqunUP+cEB5jpen+1ZEzxFmogE0r4JGmSwoEJWP
5to0q4de2MNam4uKTzvUb334Ktvs0YUa1hsG/0UCTjbK1R3Ji+esMW/cKum2GZtFrlUetInQxqRP
f4m4i7dx3oMaCPey0D+shROJR2pdZdHFrWgMXSx2Yd+zPUv7m17J7gZL97AnpB6qfej/7DMTKLoH
pZFB8ApMB+HHU4ThvGVOWoCnk+lT5HlPrq7RJqTtUQLmgfXOJrd3j1NtyRV/VLOJa447XUYftpeC
PZq/RRV+lNKqdxW8ucKmqBzaEP3FoH8VbEnnRDvkBzXEz7giICMgiKGOld9y8vHZpPNTNYzRppHx
Po1bdKPmdOtJp2Kiu8QL1th5kWmeugGk8hg7m5kaR0DR8vuODROwl6gD8pLG4QurzR4dTv3qE5+G
C5qDlB0O89nVZJjy3FTT2QFNye8m447TezVkfFXxG+f4TysgGKKFZUTq4vBttI/CUw/9pJ/mMb7L
HUpSsowmB56l5ccHRPCE0psjlsUCyFItpHFMfdy9XrQnDtPb+aOy9gnsp2PqEanScAybijU+4m7n
CmUY6T78o2fSCBmQl2TeoOHAbNoiMV7wRvC/H2qYm8CpmnYXeCkiSm8BBBt8/qYxwhgwrrVk+c5X
wwVEdG2gEbi5eXTfGkzIzHzod8li0lRu81i4wcAkw9k5TUFGXw6vgWlwtKtiYdHf8aQGBCLVY7KP
ZoIV0jDkotfNvopuK7+MLg42ggMIvktQEj2C/bbb1q279pwU6D71K3rWd67tCPo8wexGiz/dBkYC
iaB5GS3/OcDpuLctqm6spuluaj3MUTGr11Yd83F6oZt7TusEWrIemeelT+zwx1vGB08J0vV1YQxn
Mc9IUIzgHXpmS6oNvOqaLPq2tdB2BO659JFOdT3NLRQPH2MLLsGG7NTAORguaBBm5CFs/9RYdyWx
E1EIo041zaasalRjfXFCPfGtsoA8lcyDcs/OvUAqueYD0pWDZqhGIg5XJl9BNkTVMUqs03km2PVX
UN2iJ1bk723jnbzZn05tyr7UZbYbjDumhsBTfAhwiH7cXWQVP8xovh8s5Fa0j1xKISKfwI93Wrbk
FSeF9wyOpTEOs5hfQzzGtyXW1hVO9hD1I/oiq4iJ7mbrHU3zfRAFP4fM+gLqGKwM6ShgLuZpORBN
jea0QZqUWM4SDhlsCh/hhpGzZB5QzXYTciaoMmgWu73fK/UYme6wxX4AX4uYAzqsDO5ZzdVR3hpM
7DN73wkHmFfj3k3d2DD+7L2NY7mPXdBJLvgS9ZCbnoHS+Stmjz5z/IXxTmybzPgfWcyS7FhnRxm1
d+7M5EoaCu5/ORzwdWcnKAYbuktYuTZ6lEj8RLDTPLhh9ugruwArSiIVAfdoiWV2N/KhnNLxBmll
tAe8XrFfpr3BVJsxSgu/ypygbODpLrPpceuZ4yUEb+2Xy76oIT1FJQbNLmAkg03B2cEcnBYWbgTN
1sirhgfmRtaOrtfYlgBz9thSt6Hf/eqy+LU33YDJaLUk7RgOCFMx3Orm1jDs5pzEMzlJsEI2CFLJ
gyhCjFAoG6gnJlTkRbhvW4wRMy4HWmM41jJNdiU1SierI/uAK+SPdGPYhIZUnf2NgD2gDsGK6ev8
GGp0Koqx32SAaZKiAo7JGUk4zxtVWk1sTsy1ChArQ2sIaZjyRudL41mEj05PXM48mzSwk9IbAtaO
fZxmq8aYmp0sBCLCxuMRMbsbQ79Xfm7vJprHjTB5TKrFmzxa0xPPwK7PQW8PaCqaKWD+W+bf+eD/
xAhgb7NmQgl3idwg3FWN88qYACxWwHJr5G8xB/yj24rq2fX37ZwjMY27a0ru8Mqcq3tbsUgLKg+C
8Oh9JInYRoTVqJnazUJfHUK53pRluymFeGDXA8DdJxkkFTyzlJ9QftsHEEkwwc0tOkNgnRCDo4DE
ptadPmK3g6Ee988KVhAa5IhzrOye0c/fKOwuLDiLmnTjAbZjOb+QF2g2tO1VTDGgTWrVIbfZe5Jd
MhePyDh2VfreSyqOvIlfdYxNPZGoAuGYod/C3hqlqdwXAp8H27Bja1QYYYw22/NO283O9YyI/Bbe
/JLhhvFuEC8BdRcJfh6bxoZ8uM0cie85LqaVY2F2hL/8ldXep4g6bC91AsKDIIUVu42n0QlOreO8
Jn08sAVBZWnXj8TELLnqGU70TZGTuOoW2JSt6KkQ+cnGo7N1OvejdstvBrctgoTe477CuXeYmYiq
nMuMfS3UPwQ9jXgVENHtbAzPThyjVNFISwCNuOeQV2xEB7OMBtSOZKKtVWbzTQwQhjBH2DROfdPq
m4oNC9tI0uKLMT+xHIaCDX4Y09RdWh9at4VRVKpfookv2dB5lEP9t1A4bf3yUdlEfTiInMUEHg6E
B0IONowRi535bIauvZ5QR2hU+HRU+nuUQD4YahsrYcQPpDVggZ3XpqZKrNJDO4gOukU771jzlYAV
t4hbh21nlOylF0wPpFP2mNkm5k1D/QZfXYsBEzlvxFQhHAGZv47s9ljp8suP3Z/mwEIrGMQjSOCf
vgQJ4ACfYtT9qgLGnDWbAsNEWFhAO8MATPEyRUeMQKeMtVhMMzT7t2AF7HXTIRMt7X6NwfZKmolp
6+euPAltHOrIb5aFuQ1tkD1PHKgTG5n3JGNjLftm2M4ZMi1hdI9WGcGCC4w9p/C9IawXGBnAnRr/
e7K3Vo5De+7KcDPCk7VgxxaaAVrTkuYmjfw7cOx7BOi31ggzeeI6YBkKudRO44vqGk7RGZ6EqPJu
DVCx53SuHkQCTxsWcQsikXdL3morf2bb8wkajErHS9jS34J7QxqX5++xzeQfQ9a1G+KDCUR69gxg
6dm5MLBe5PZhcMWXxWqAqWO9QQWVsyFXX/8a3vwXhzeL4IX01n+SR/uNpC39mP5DGu3flDL8xn8b
30hhUnqROWs7TEn4yZ/jG6X/IJzZ83DNgjP68yd/D6T1/kCKQoqtlgxvEIww8/n7+EaQVcu2RDNs
IadQMl/6P//7c/xfwXdx92fObPOffv0/8i67w2/WomGR7n/Ko0XywijIYYzksRTW0mVQ9I/jmw67
oRKZ9A6jrZ/qNIq3jdtb2KyhIowVtCM7oRev2upX2Xcg8FQb3E2lBRgYQpbPGNjuTYhftB1rsiHq
jQXtA8eu1RNLSFvtoIu/dEmkLnPv/Kgdkxgf6lxSVm+iaMJH3kxP3ZyK24rRCC1KQpZPjy2Wj3Ik
Dmx4x5yKAyQN5MmIhbdWJQRaXiOQdnFMYTT3m6xtn4YkDx5cMxJXKtpg5RUgBPQM3RoKdFEAme/E
WF+HmqhwHwQOSy77SXnp/2XvTJrrRtLu/Fcc3qMMJBJThO3FnSeSl6NIbhAURWEeEnPi1/uBqtpd
VQ53dO+/WqhESdRwiZv5Duc8p1wH9Pbnei7db21Yrsu+6zaMdmuwMuoxMEV88NoWKH1KghSkbCIQ
JkCyhv8BWXi6k6blXC0/cq9RSWuBIOUFLEV7TiYj23f4NG/MGcDbyUYgCjkboa+5oMJcqCA7LxPm
rQnxACpv0q5+fagQw5FJWuLUXZBkXU8dFk0cPvGAcqfi/i5IaegniWuyDa4ytj8Tf9vklfysepQJ
GrzR1U30nrFuujFlUhBZRttWjMA588n8ydD5tu+RUPtmdiHybkum2i1ajvSoesJXZ5sTuna/O+H8
Qzc3CAbtFWAlRj7ZNyOGXAex5RVc6kNXCnH0YvMz0bjRPbvBLqNuVd1ER8jz5PpM4sB8h0us9B/G
eaJ+y74F3UM4p5uUMADELsT5COOQd7bDhZSQeTkxqpjx869xlZNV6qd3bKNiLMcnpwCyMKcJTdAU
PyeNjmnLlX/rdD1aqJYYI6LhyyxNt2Jog7N2Y2rvlDvfjhzqoZr9S4pNHXREEFFcRt4ubB9em3Ty
XrJ4/uZIl7LEH09YVBdxNuxOo5l+ektIIulfsOyQBTfjN6PE02W45hFm8bPf8BP+p7YJwtRm3Oy8
BWfdBqA+a6M8hja5qco2cZLU3aWDww1EsWyPBQPNyN1GgzHDEA+T9Rg0+akqkT8kgCSrZpgpfthj
dQGCJ/rCDeuus+kgGBmInmVfaaVpv0kzXB7jhxCLipqFgkFuI+rjxD46eoKq2c/hVRHghK+59WG0
VruucLzrtO6SonhogOaBGbEOIhHzCX3bH9/880PIBtkRPwrjNY+YY81OcEWhSfGl7Bq3emQ+iNEi
9bcH8hJqaEk/59iQbyqPzIOcAvLuKU+7wbkfhsXRHZMFMk4w9ZLWFBe7zItj04cXe1Yl4db2h5WM
nG9dt8sT23wPmGCtJGOF9dzOxgr2J1zSykUhHTqoIXLXfM4ahTbW696LcLRvlcOxxYJ4ehoZH3Hz
eu3HZBYENHXg6cPisbVJKDXq0SRfKc5vLUna3wD5N+u7b+T/KZiDQbIiDXA4Srb+tP7NO92N924o
+UkgaHPXg6P1XKd9SHNQDQ63wMmeYfRNTqcPqvHv4yFQj2QPfKb0BwfHEz9dpl02a0f2yqGxzFeQ
9jyNPhzOoNrVbDaPQ20PJ8iogOdeQdXSPHb54AC4AtU11ekXOZfOuSpxljbdePr1kRM6ztmt9OKx
Dl3Q3Z6CbJY3hJTuXWWLa21pa5WXBNyMgfXWDwGbxtr+BvIAN4xVasZv3Xwzmc6PyrWKZa8+w3JX
iKwYeZ7IrIiJTIHwefr18T+/+fVjmMoThFRedKAo9K6/dBemaFhPRXbLQN2Lnoijw+METGmTwBRL
0Pnf/uJ0IZZh5AaZnQSakhCDvuIpFi0CAjgLSrq7vqSCSyaOLA8OW2SJp9Ad117l5XuSMtstkN2C
oTdzXVnq/qwdQTeeMNHQxbh27Ki/1SXIkkC59l5h2t+ihmh2gBY2aOeHN3hdK1sX9Yeyq3E7eWl8
gqM0PfWBeyXB2DzKIZH7sKkuim70mfdHcSym4sfQNXubNIGzWYrxOAmBi1tPlyYyoH2+FFVz38YD
lVzQfxm68E5lVyQb8LwGsh2HIb4X6W/DkMEogtJl9YyA3ZqoXyfayry3VoB3q23xJrxEPCOltE9x
F+2i3HvU3Ug+UmE/t12Eb7TiJCaBaGe7GC1rkLK7KWcoVdX2MYRpZODYIEXOOiqxBAMELWrJkkW6
42N7tUxzn3K7xRKUhJZ9vrblp9Q1wwXFpVvWYNTzrApPcNZ8rDoXFGd6l7Gf4fQnO8nrTTBM8MP7
2QdXDAilJGx+7SNXxI8Ht9CxGETERke2CTf8nnCaFawlZkVxgbcnoCNXfljc8KiBCvLUHcxa6yHJ
543qYGS1nOpbg5BxoqhMQEm/f6NHchXm1nssSucxrd3ppq3G6UaXHhSMxuuWdGb4yi7IP880Dci3
UDEHbNLYXLuV7lR3Rf3JUIe4gzLUF43OdD3HI+Nev5oIajMBmCxxWnzRgGUZ+tKPdCK4M1ZGzHGt
tfoJwh+fOfMV0w4acrdZT48u7cncpq9GVGMdS7j9mEgOSZzsgk4dO3OW26Hx78bKHwjWgi2Qn/1c
2BtDO0tpVX+kvfOUtYop/AxIuEDH05XRppsIGOwgzYAlLa8RVvCt0i32JkC8wQSkv1ycvs6d15ov
cWURhJtiBXfsoLy1oKqg2i/WXQ0QqC1RUEUkitCEoTe2SEZdTy6qfcv2rmmWMRdIOUzSMEzXaTbS
KeUuFmXykC2ldu6kLkLk90FYrUnZKeDWAZgTvYV9RkdbA80TG/90j5Ev3dcTvgtkcpYx45InbVov
7KKwIbZMs34fcSfsceGDgkU3g/QslbvO09YNUtAPIwhaiFzxyrNChu91Hd7UUA3nZgYM42qSZ/Li
C9bTB3pfl82C3a5ZirurlvwpgpcQHaZEBh11KcezTEmX567E3TObV4TT9F2gHjbjQKdv+r+UOVzQ
JWuCTNTr1BpgRTqgdrVYG6ZTnIe2+tayZiHVBhxsFRsNC3voQ6V/q5143uFb2OTxXG+YDVEGJjFa
J3njV7rau8La4i9/d/D8IqzMEGQ2016VFV/2Gl3WaI2Xfqbrxud+32Ue06Ts3AivJ49oqkiFQikS
54jZFA4Gn42moidOY37XnITXvckkLK9RF+RxUEM3S5dstujFZtovJlCv+FXuqrhbAnS8bw3TjnuW
Y0bQvIixvUXl3RIlhlBCYdnFjxIwz3aTM2+/tzoCxIX17FjFsXEyCHLctLUCZT9TqaQ6Ojot27UJ
hh8zsCi4qfzskEgfaWk0srOoZijpTfhstEv6zBBHOGq8tbLdg5BtvScHAZVd6wec2lvYqeN6MV8p
IupPjmLpVWsPcGcuv2Jomkezn9OrmnXNeQf3JHhz8+FuzAfyjMT0XlvnwnWu2tSHNJvRmvvDS81o
k0HK8EiJO24t0aIcJ1E2KTE1tVbMyrK13h0nQkmk7RxhB3GgsU/xbxsO9TaYvrJEdesZ8OrMkH2g
sQNYemLQ7d21cXOIoXWt6rnIDz2ZmFkNGiMAuOHiaO/RxBh1taAQJRJohPWieVMxqQJVS061kcuL
mvOXxjG3PiomXEvlSyzThmRvBqapfkyE+0oAVreQ1KvNf3Xr/2a3vmgm3H/ZrSdz1XwUf7On/PFp
f/Tq9m+LvsLlOOHKQs7wj1Ydd4rw4OZJz0PbKkwbkcM/WnXJ55DmzH82bbnn/ElpYf1G+0iXjgza
4nPd/8idYln20ov/3tMff9C741dhGoAYJKAl4a8oFinGn+wpNlqjCjbZcKAxe6ld80Uk/XQM5vE4
SnoTklwjzlOLeOCHLpAtTtDklPjghNrQeDJTxAoZEqiYcBawOGcG5ByCo3msmul91Krc9jr+Nmfi
TbWOdyiCnRVMwNY9l/xyV98xISUom+KR0XCxiawc5i8bUqNjaRaAMd5hG7Hpaui50jGi6GWle4z6
TxIQL4VjUOsQCcEm29+N1N6NtUH4xl/awSXXWXh7k+RdYWXeF4m1GW33Br3avcjkkRwFSVyC+ekm
1BtN8lYPpJoCN08YqjLNN1HOTkg11rlLBV104bQyYR8yzub9HY+4O/vsMsn0HbDm62wN9JqthxVP
wzpid2ptzKLZBrzazDXLTzmTa9n74XiYPf+7cqZLFmDCBp04nwMHKKU51LtRjKCZRjaTefjlWfFR
m+210E+ZFiQuhlBeY+c57dC+Qo7nUGVeSPTtquqQEocC8FVUw42yf2A56FaLgJJD8Z2xsrVq24b+
7c5uldq6DUuGoqGm1bCHRh8sjmGqZ6r9dWF4L6YZxBtfBT8s1haZgx3edNlkBnq6bUt9GBgRoOwz
OD3tNxDNTN3NtxRN6qqgX1qH443tFefRcx9iv7lEbXtvhd6Dk1KgfpjtvJV2bRMLBa67olZHHZ7s
R1dcMD1bJMbhhcjkfQiZcj80j7EuNN7l7ttsQmGV+ZfKWr2NaeMGblTQDOozGoMOFvmIfIINvamb
V8FAvO1xp0Y9hepSq7n1vQrYRCU4r6duxmAQWt8GD4ILxFYApMw0FCsgE/XtZHTm/dCYdxGC0q6b
nE3HogAJa5dvdFPD7k6GT6J8WA+19S4p9A7qHiMaAE7sKSUxFBWbNGhECWTa4GLlXbWq7dAD2oPm
PWXE68iHcEo/mzA09shNb3v+H0r0Nuniz2x6b5+a/cn3mAA3JcuewI/Q+DILro1neNKMIOLmZ2kr
8DtOeFFjsiunxUvSos2vHiFJYYlp73PJNEyfvaB7DdpFn551F88beYDa5uK4GJIwS6QNTBoMP4zg
m7U3iHs8qOBWhP1EO/ASL7xr81LLsNjZwZICqtNr678aA5YgUEW2lbwmSUYGE16RXS+reJ2o6t4C
OLvxiflcGRWmFjZXoyTnbQTdj9nnoy+rmzCIGZmL/BnmJLBAHg1lLclprtqnDeXBMLXeOprBwDkh
SZklCnxEN6vKj45qgBkSTs+6+MmMCEdL+D2f67uqyb/iyn7snSUMOAU46c27wEcEPpb0h705HDLh
y3Xqz5gZaA7kML800SNK7/FI3BbeJokJO58Yo8XTfVoSlDyEBMZnAepXiMi+AR7CmNNdQehVUWRv
eH+STVInMBBG92b8qbqw3CYzAshEMtGKzR6uIPjEsG0eKoPhTm4eYsvic0JMYrP8cgeCX1zWziVJ
4kYzXMxE5wClSGHvY/U0th3BMkFKReX8zJcpvboZwah+n4GG4gYK8JV4FUpdK9jbxdmI4QwQEPHc
O7zyJmAX+tTChoWCX3xKCIpJH9yZN8+AuFYr75JnoV71AImFfhk7+TFnb23m3Gm7IUyCbNstSzDH
mh+Wd93M2b5SHdmy2ARmVpkL9smOmWIMD4WXm1udgNWVQG3H3j/JdGBaW7jIvtgTV3SBKxvGEnjD
8FiVyaOMwDIgKKKWhWpkDi/ZuIFRtwD9wPWJysp2DUpoa/w5El3c5cLaA4ubr4I4oQglkSpg2dQD
k6rKmxn3dUzkKnpSBpjp1h2bBVwR/kDr3rNcpfGM5FPkcUcZLYscWTZ7owaG0pFbgxfqvZmbj9jq
bwmSAOBnebd9MpOADWCgHuEcuGl7y4ibtlehSUqdfCsFXyYdxxyfbgq3xj92RMWuYkJsdqKqn5jT
AZwI70mD51Air8RlIbszY/Uq53ETEa8yjgP8HHdgGJx+YKFSO4RPu7kk3BJggL01e/UU6BHVgmvc
wey8d+L459DDPvJRNOoAKSLW8o2SCWeWMVsb6Yga/WIOHVx4uz4zu5VXo1BKpUMWkv2NTNojWqly
beC8J8BiJnyQR/zLQ+CJcstC4i5DtXI64iKb6J5cBrLFeuYgA8tTvyCkbUm4WlgKVvmSN3m26RQa
A9sfP1lMVg4bXdfhPClFt+ynyKxjWYc9zjOBIHlWc1cLx76F75gvavNq0Z3nCNDBcl3NRZGuF216
vKjUh0WvTkV0HoJMfZdmQ9yptxmzwGe8QTBKsejdYwav1qKA9xctfOqiiq8XfXzUBbzi2BZOk5vv
1aKirxc9fbMo68NFY18tansrOEo9igeyExOEEeGd7SPoa4aTRRMkdmpR7aegtOohfVJSf9qhhqCV
BILHuLyFj0PyyaL+j+M42TITyKKf1uIO8BmvohKY6FtwDtgMVWotCWNzx3Srx3t38PLPSM5Y4x24
C2PWn8hy99e+DAfKBCu/QGbNL7++l84iOXYcqOUsj72XzmQ1lg1kDpAEQlGalZ168oecdJlwDA7e
yI0YtPN8ynwSHq2641GQPAFBiiBCA51smjI/1wyq8UIY05Gp/jmskumkBuDhKgWrjKCwI0Vkw+WR
v0weTKwBovak2uLWYbivW5ToEWNrXwmCdOaCmOxRv/GszbdVa3vPqJ2ekraO9/AT4CBQJWzGup82
6nX2esz3mEA4kEl4ya6TK2oWn+liCRDdxTbre5cW/1BmYUnmT29SXkw19yeUZWYETwqw7L4n2xn4
Zx4/xqG9a2UFPLXzI2z/Krm3xRFGQHf+9Y3TSvsw/FKULdoyLNL2RnC8NMjOlNV4Z04lWG335EzA
i1gUaurbuOjVNIiP+MWFQMN9jp6NMOonPnti7Aj20oagEKnTKGjiFy0cLmgUH9MMZgLZCVlVE+Ej
CZVNm2xkOD7ZGPT2YKa+HOmQU7Uo7pxFezcYwt6WyPFaZHnDos8rF6Ue+qddxXtlJxHxmfNX3yPK
q6XxzuoKu66NSTwZyaiHJScZwQAbQhQYL+pAZkjMq9wn7LLYTox9yllI+Bo5h4sYmDg6n9sQtWFP
UW223vc28ZpVY2cjDjvdX/pFoGgsUsUqIXnT/en20c2AnhG4HwN4231XobGz537VLRRV30p+6kUM
yVRyxSa5w0OBUFLgSXJQTsYoKAmjRe5au/G2MhUNdLtHyHqvDG7eYnTXQRJwLXTJC3HpSEvJzBCz
SwEBfyGSVOCT3dxYQ4AiZpZ7PwYVjvGBWwGmCzSTomSBwdP8k6aFal+aO2nNh7w370MirvpmulTL
2p6BE0E943NdTS92S1QtaUTME4mbHzKUq1Z8ie3sIAgO2OeWScI0gwfW6S2E1IyMFE7Iyzje2nU4
4HA2D4NIDllvPbUJQlkqRxJGAYMkUFOlI3801rwzA3kwxQTsneydsaXrcTVkLq+4oMGWXkokkXUc
R/geos4eB1FTm6ZXzR/WBPFbSLT1Sg1ckJ36hq3sncQBdv7nJOyRCTc8Uib7sjzU50Lhzbbn7CUi
75Ow4XdVezeuZLAFsFE6S1cwNU9ViTxDNfFhJjbOXax5dmk8K5xS7kBsXcNm0MqyF07bp8ZacLu1
y51R2N9AWkMq8q5mHaAh9liizeV6rIxHZRbErAAfDlGVrXL099vCvo42GBp4qg++X742HawOapES
9GDXFvN+dsDdmvhPgIdNWypxWuNkFarUXbfB8MQc8pubiU83nL66rFnNCZqDfuEDlrK24T6Gm6zQ
wbFX5MAVbcGsNWZqjHKlQkJRd8jZ0iRb13VPxM3oPid08ky1woDgG4sIu8hBNhIXTwTkzgt0tl7X
xScOvn1ksiuce2fNuhOkjkZ7M840dknJwdWydpmvc4QeDt3jIPPHqTPeJivB6TyNGwv37NF0hmMN
XWttSfTLCRjqfs5+sGmWy0bvTIX+lHFybtBqwFQiDAYM/VqTp1lFz2w60lYTbsh6a3ml3Tm5jlZA
OpvzCdXkS0q+hhkgLihsDJaH17SVzSmIYJE7RZZsMf7dGL4ntqblHcyScEu4jRRylUGceYvLbBNw
7RM/QgqXSXomyJpLkLdvbkVsUpJnLurMbmlxC6RhwiSLUuXf/SlkpiW/S2FcBic9WaRz0TMzeCes
2eIwGKqdTsT9INOj3yPTysv0s42WpsCeX4fsqh2+sonfhqvJVDZQO+MSeXBt3IkC2WqAKLEjHRBF
eQiuBUlBbli9OtRAw9xerBonQlqNVy286kaa4TFoIerYEnH7zINRgTzbsFWCipDrJyumjnImkW66
m7lI7jJsabu6d3gl6f+B/fNmyfyLzIALaYMhf04AumTvhw68IoOibM/Cy1FkumvVg9agazuigcOQ
PjstRt5yZ3v1XZP75wRO9sp31dGYliI2TciPQivE0uGOMBBBkvHKtflq5bqfV3EffreZ020ikfIV
0e4qjbV9tATGFX0APJYco0h8KE6MoF8FERIhqtN+Z2n0d56iqHS8M32Wu+pVClRS7+KRWBxQT6HV
dLu4IKQuHN6ydrp1fXVxov5LNOKetbUknrS/EgxmEwkzbMeucfAp0zARQLpH0EqN1yDiSdonLijq
KcLeQ+5AUbfJjinMbcy/I0X/vobSRSTNnO9wNHf4fMsfXRw8D/7eLUxcePgxNvAR6s2NyR41BVhR
Rx7JjSL87tbLYez4GAbYNON+WE24TrfcHF9+6h3ZJUdb+JFYTSQEo4gcr1XVotvUEbhD820eXGRj
ZvPBwxHPc448fMa165NQmCLRJhiHUqb4qrzgZhJRsCN42siGEyH2l0I7PlNguH5aIAywZ/MAktk+
VGTg4Qa461T5g+FMxENHrwWR9jU20u0vV+EENtlvaSRd9d4zH1v7wYj2d6JlKOIXAI3UtjHOuCGG
XNDRGYaBCb+5MXo2fhMYyPEt8jVCjOwmiGp/q7Kf+WCdJ9ghXNhtsC4U8sJRinenU2S20gNshBBI
rl2TwURHNW7Ee3vAEaD6Ypshvxwa+1CzsFr91/z235nfCte2GKn+/6VW1/5H/xl/NY3+8/z2j0/7
fXjrM6PlxJSmNB2UW3KZnv4utPKc3xzcjXi4XMsRv//MH9NbywVIJBBaCea9AWi+f7KFLPM3tJKW
A1UIJRibNOs/EVr9TWbFGBjaKFNbRF3S5LuAj/48unXqQJt93SN99523EGJW62PkjpCB08VjuMhU
PyGb8i51aX/+6ZX6Q/P1Z40XU/A/T43/nz/6b1NjkVpelpnwYgN878TwYTqP0/kAqvT7yDzn90f4
LwqzP/9p9vLb/WlILT1SCxldL5oyGE9icR7++V+ahkPqdqzoATsWGb3Fsr7Dw8FU+y3xopsGxxjG
XZHtdFu/wtRO0W7qtWFX5SbPe39rNVxLrZGus9p0NoPbv1q99ZYYryq+k8SyJnOCwBJPhHfjpGBb
egBsTDwKXb1oYaIpMa5qJPuQxMikSs+WXbbbf/2CCnPhQP313xgE2C0dyAyO4Klbvtp/GsSLpmg9
d1ByW7DewpeyzyjEV4A6+yv2PXQ8nUG60Bw9Kwt5rtHNDtgE7W9aSn4rrl/dzmmOo4EN0GCoSKYh
PjUHMjesOabB33PUZpwudK7vIZ8aDzBQoQ37Iv1uyJKKWO5FlX13beJFyQl9YtkNS7M7jhHrS1Hg
JmF+Nq+wBxwc0/cQz5bDsQS9u/e1OvLDxSHSZGlNlX/StKJPLVfvuhVAdI2fFVejHpgKEvorNNIp
uufQAxPp672EHJLber8wIJlCMVKLt+zcMXSG26IICPqWp/AKlgcbSL+TwFhTZe6rSNw57UGqH611
ERP4FGNavZN95JytqD2g9aWTjBzzEMy46xibnwat26NVo0Eq4MymXGoidkucWS5rw4XIN5X2i2ws
e4+A7TjS697R79+jXHxJNfEPgRM/6LgEzZhZP8Qw+7doE+P1mNG8DmP2OMdLeGBOoKfKYahCKa0Y
rhhRk7/zErrbPK+PeDngG/UYDZqvwhhJaOvsjNmyx2YbIMt2cqyjJ5/hhke7xpsiqCLh3jHC4DT4
JJF39SRXvs96nH3GdItPbEFIsTapwh18JCKfY5eo9CJBDEzIydmU4BH7ILyQ/1ndSabRZol8fwhy
5qhNeixd9x2TQrDFrUSIXCDQU3Tyvm+IL2wb3R8CKDmDCo/cbG6SzOsiUHh73CTaDJbQZ6YAjyYG
np3T01T82o1aQ1aDlKkvLEgw22DVl6C5CHEhXddHqMiepECylaQ//ImU8SK1oo2pjY7l+auqGJhD
BxtWJ+la95nT3LUi3mKjIjkJfR4507mN4YZJWNzRhEfFphut1ybL2UFTcIf2vC/yZ6yJwbpOQ0L1
yMra5EWrbixfQHGsnrycZ/1fv3MlG7y/vHF9x5TLgYj72ROut2z4/vzGDaLKUnWHDyrNgouAg36a
2pwq6dd3f/8GG9KOnL13z5wxBC7xKBFzg9KPyGOelrMpQxRrTyRriekyTmQMuqWcsOjgGoxk5m9z
erpT7Stg6lV/5gWzD+h/nyfE6vMQlue8gVpQ23l55sn8iMvOuclFfqnTl0S8Wa3T7VoGEOvY9X9U
Yd+fh8xpbxOPfqRVfX/TEJ4IYwoPalSihUDSeffrRfoffznCfxcJf1a1bhKEq3/78H8/VbRbxf9c
Puf//ppfsuJ/fnSTfOImqn52//JX7b+q24/iq/37L/rL78yf/sffbvPRffzlg+2v8uG+/2r0w1fb
590/xM3Lr/x3f/K/ff17RUhgci3/qyKkTD++/7UA+fUpvxcgnvtbYPNMBZJiZqkzuBn/KEDAFGK3
h6HtSo8iYPHQ/1GA2OI3xxLIrrHv/zLxc5W0Vd/F/+u/i4CyRWD7d2yH3bFriv+kAPGsvz/7FECY
pLlnBXNmCqW/Xcw0ppmblKLck8PG1q2A83SIfDu8krFK3g+uni1M2fhaCl+cYPD1Z6bN9g15iiZh
ijPGJGcwy6eG1C7mUsA1CKhT6Sbz8nzdRryFi2IyDj4BQvu+zsifs0znnLHuu7oeufWB28Tfu7wd
94zgjc1Q2riCc2uE/tTm6YmupbrGRjLdhgzMgSyWffsdFLx9sAbGNyDaxB3SmxDDWhu8166MXmZD
xns/Q3EIycMMDlh0AjZUNIWzLMwvHbT0mRGspR+aaNutLycS50GKdafU0mjWW5U+jcyptpB+J5vV
63IJ0Fmj6xin+cbI3MVtP/YPSV/Zb2E+0gpW7FiOWIqrZ5FZ7INsvZjPkKIgF6lYrpDH27wCgJH3
BKxFG0Q+Oe5bq7xlwSnnVVNbrwa46F0x98mWyYR+wCvqHCfHrJdYyypDbUIjCEE52Yz4ND85stJb
H93hKmzhGdmc9ZDjLSvgnI2cRzn04Q08bQ/SrETW1LvqFQV4CGlI1594K39CPJEfxHu9o3sDz6Ln
XuxVXfjMZZmEX1NvDF4l7T9zNEbU0I31TY8i/4cvimEleAxeCDvD790H2Z2ylHEt59onPFQGzmfN
SoGLNEMXA+vevO0yZ9q3GQG+fSijm0ATslsr00EV3nClxWUTHkPhThtgn+2laTuxbnyZ3NKJ12TL
Czdd2rYYWXoNF5C4qOIauVVGvissQlxw0PeZZPnMHyv1zWDbejN3inStoc0uKrS8s+o6k0fbUtOt
qvilKHUZrtUdxJrCaXHEKqGCXWOhQRozuzpGph3f5rJz97i7yYqAYwumqvGeAmzFuzonM9mNDdYm
7TI8clwjZKMReETPElgwaba8hjbVpjb8RfNIaXww8fEQuNDlD5Ko8Turlowpx7I5xaZ7xVfI1ajN
WwzyADITE9RXKLyn2mgb6GZVgES3cfdTlKpTl9JnZ8mk4V8ns39vqCl+Z6hlAkBn8p0OpXudiVs/
1EaDHNAqQOwl6VLKxJkNTbjKiCFN/VWRNx3vNiM9hUaBHgzNJ+/PkJVnR14oGQVsf4kiCB5Sak3E
vWTqiHLJDdeldTYR7FI+ZvMhnDskHBDoyxs4ZiGCwzyAIk3BHiZe8Gjzb2f4V0Rn2Toak3M173iK
SubQBB7wtx0kYIjRYw1tu9iDmT8STQLJ6yKG2H1FxhfctP6c73vC2u4tAPaboTdi3L9kMeraIfi1
4cVnqxvvR69JEXq4fXCSRc4MQ81yPNVFnDwWtCe7LginPYeWtTZRtX6zc43/W9venr3TcDIVnroy
H/3D1EjWna1ICKYjTeDKe6eOV0kMo7EyZ16MkcoQSzDBIUxeNdEtEUGszISIKPgIC7IQPHIEMTkM
kX+Xy7anGtX1KXPz6tibCZJ3MxzGVTwwn2sGzWJh9t30tYlAr6pYZo85hxx6tdAmq7VoshtRDjw7
HXDWNiGUAKmI+7OZrRZNx+jdDnk3YO1TIRPjMkXp1pW1CxzNUetm7sq7GeLTmnLUvyzNyT7j7XRK
Kt4OQZmJR8dK0fOFttr2COC+5rGCrjmMrAPYCkHVGEb3AyBm7K5KxsEPuo37ZANJGpkOtD1M4BRL
8IkC56Hr2vZmKDPN4Dr9MK3pNJQtPYOh04uTE7Abgxq/kMkKzBSR3LGaKFiFDpKXrG7k2yAB3ZAs
CR9cM9cj8WkYxghrZ1m/TrMXsfBy4RP2qrlWhtd9eeD/iDOnfWfw1wYPyTxFRyxx820e4HIVztTf
Vr72vpmFQeR0EA/OcpCW6BHoDy9NZbhA4paul0jKJLu3o1Fdah8Pbi+p2f3o2QDDiLqJ/Quhv+Ls
dI1f7ocx6VyEAwMvYGzo6jGdTX+TEcXyyJAN7jwmWDVvvHSYn8zehLJCwxFLSjywLvheYDGNeaLu
M0W4Uc3o/aYZcO6C8NbmC11huiE6ZNpX5DBse+Grrcm7Dqxu7m/6sWEUjzb64gCiegzdJiN+ry7s
S0huImYsayjPDU/CwQtdhA22rDqSsSZIm2gg6P4SJYeTdJjvajJ2rnWOnjYP+DGgn9GhzzOl2Eqj
AYM37HrfUciIS8xSP19xcbJM4mQstsWUmsfSsMytU07wO6bRIXI1UrskJzeW5N3qDl07VFADHxc6
9jYCsZHSjQSx7G9rGdcn/CHWC3AspGGziL7bXupf9Nz2vJsGQo6QVJZHpBa3toxvzSpLzsbUGhtU
YvZBza15Pza+foQCMu6l5RlXLJ9EysoB2OsANU7l/Q1r/+oEmqLY90Ebvnq5I15tA2agLnV75mEM
ibp3vVvms+4hKqruOTAbduMU+aeMcEomzP0PYSFdIB6cYno28ezGnfEQdDKA8NCSIJHLuN8kU+xc
hCNni/MLOSepLH773gine81lkl1dl2KI50eoD0+mfof9NoH1MBm4qYNAnygowi1r5P9D3nks142s
2fpV7gugAj6B6faeniI5ySApCd6bTODp7wf16e5zatA3etCDjjthSCVT2tzYmb9Z61usYiZEWja3
FVLgyJaP4EUl8LBKXXryAM4yMup7I4cq4/Tl8KOOe2bISdC+yxY39QDqVa4Ax7A+bLLmQNIuGrfc
cS8qCkkbyRskp+UUNw9mZAcbTVVxrbnSHwSAtmvliYQ0CaRHVE7O98w7uQ+pLW6SrDvmnpYEA180
T6ZHD7eS5Is9Vh4T3zyK5NW2kMatZhgOn0jms3TPsNZ8LMwh2AUgElBqpJCg3RgqRRV1zWvF/PwH
1Ub00Mxw2OVcWAe/Co0b2+d0Pzi+JF1aV19FWPgPnpkNj0aPGMj2CiiHg1JHiZJwQ2K3OmVNmj+h
/rdPKgjIXZGlW77UlFrbyHJB2S5iubqMHzoU5rVIzUOehosTRboHo9PqJpjdgnySmBFm5T0Xpgfm
tYlZNpkxjnLp2hE3wgSOQztyR5iX9WUaRXyKysLBvrYgSTu7fujrWr2EnuxfDFv118Juuld4PsM2
JD76CHGousOoMp4DM1GfpegZxpStg9JXIhd7IiNePcYD9+86ynK5q5oGZQxY09PCBOc0Z6p28VSb
wfs3sMIpK92PaYfhyR/BErVg0CFSJmz28XPcxRziJ/CmVKxdWtWsZ6LhI0xmc8s2TB9IVdcbK0mM
H4Zox7feRO5P8elElzGcOedKD2mhw6oXL0gbh291NcvHKXA4PPp8sAu8/l0M9zLSybnJpf9SiDE5
lpmpN66FubzN7fmtRmXP9qflV+Q4sZSSHaLzPASUWIcNrsrAOs9JheYTx8y+wV73I7JJyd3AouJu
rtLmxl/hbUGah5zOyqwPKb0V5rfWjE4E3pPC2FCfY+FE4/rqSYQ828Wdo9YMCwCx5oYG1Tomrb6J
agwuoKVTMHiWRLVX4hyTsUDrxDgftlBFYfiuXa/A19O6AL2NoG+RkZZleiPQoLwldtzgtIl69G8x
AsLU0POhhBQCFpQJTrS2jPCNHMLqJaO3Il+49Id9QssFM8LvQxJp8HdmJVeHX4T9HkaO/9iWOjsV
UWwd+2UG2gHvPODG0r94Dllk1dC5P1Waiy+nn+tXXnB4lo1VHYUt1YOi5IQz67dyg8AoOoxDUjx5
SWlCxPKTnnIq9y0MIbhZ/Bzwphk7xb5EK7oBzMhl7nrtBVNMw4gvzR5NsXi3HIysr54qome8shF8
MRIwNM6OtSskxz/iOqxpldmdK8vyr0nnDB9pZcA59QhXGTM07FlAQvzKn8bsRP3e7jzaxTtESBKi
ctX5D2HU+q9VUxqnhFSGh/+R0cT/oqGDQ3v/XxICn5KMfNR/Hjr844/8Y+sRLDQ/lz2FyVQLByLT
/3/Yy4O/TMsPmDZgMLdcfvk/hg528JflmItoPVgG9J7FH/r3oYP4yxShg2YduQupBc5/Z+bguH/f
Pdim67Hjxv7uCo+J+d8G5aPAd+h29nTwiPhd4cogTDZMsyNa3m8iNCntE3vYOMSi4HsyIHE1C5gJ
7HRr00QGBVqNMvk25l7feUbwGNvVG1h5CQw//a5GMkG1qTbcQeWGnCZEBO4jBd130hsvGLXRCYlx
EWEAaS78imRptyI9Vz+4o/NII1iw86vPdu/sXFVfc7e9IjiQay7kJS5hkV5Yk4ArnTKYTRFZ0ck2
G7RlRCup+FZ3k3eXm1TF0nOwgClBtuVM5Dib3+6kJwE4At0UwKtl6tCxH5AFFGqwQYe+bKdnn0AX
fFSDvxG1bk9+BP7HSXIiYWj2n5XnN5A3LLnRrm/fSlYL+F2RipHq3GEdxOpbzYB7+dC/JzVL6cgN
v4u+TE+jUz6bYckZKab2EhCMvKdbfReWuho2K3Q0CR59b2WD3vCyozSrblv0TrKA5u4a5lgHR0Hf
YFdDJe5STTEA6RenVlDIXyliGaJ8CRtQdvc9BS0K3dTE/u4wCCrK6dwZmoGutMuLSCMi28LhN/T3
77yDxGaaXnrryGrwjC5dqxjEsicd7vhRZFftm2dwipgb0SNsqImelC1ezRKmmyRN7j5K+ox6hnwN
0wqjDZoD9LfE3K+N2OlPrcqHpy4pxp1IEVONsal2VTd/O04NMMWEFpxbeb5JqpYG3hwd8K8SNLfR
V1dlBsMx8kfvp9J5eMOz6DIH86N1h590jzlO72JNijFWYABgoniny3B2YVV7bzDDnMc4djBVgKdf
Z1GVY6erywdeUMhxWMV3XYP7dD1XNEiSTu5uJLPsmdQoYDzKZI5rJs9F1M3Anc38iQGHu0H/6IMj
843HaEz1zkfxeXSyYToTsERdOwzlfhoXmc44lHeDyJ5iL+r3xJHrFy/uqq2VD0jOqUFotzUZGzV3
vqJL7ZBkPiZWXOxcGUwQzKzmbJWmeTYid9GJGM0NF1NzcLDyP6WOBQ8QM+TGigjNAOJvwKwZfCZM
dfpDBDlRiGJ8br2W2UhunZWB1bkpArTL7m+CFvqt7/VAt6YAX7qlllVWHbz0Zd9v+nrE4RZaPUIA
IPRxlFmXqkiaNeXHY0Gt8wDQtmT41dzKAixUUat+DTuzWvd4PC/RPP7OWsAMocVUgq6R/YmMXYwZ
vYC/pgzo64O96bvsOa2cr0lij9dCkR5UGZJ9XNP+SAei4nrTgqXg2novUXwizsOSl8jKOEZgyjcg
dqgYY+5HmDQJXldajHXfG+YmSMwB6wzuGjFOX6JxvqSEEF/ny5xTenpLVhluRNhRYw2pEBiRtWqn
3t2IwFh2opxXk/AJ8WxGOtTBzQ4d3FEirRLirqxouoQ0xmaG0TIDaHnoC6aknm/L+xpZNKbfBJ2M
219m10eZSH1B8ra1YN5Hivo8EPc54jskHPRRfHKjk3SXvJQmFU+VQNnJYcROznP1Hp0GHDybuedQ
ttkuCvobCTcJXWn03jQUNTL2qHwIY9+VAbntSmgH8liA7cHprL1fZ+lZMXLB+JA4K4v+YkVYIdFo
vJfMIlV9HgcXjL8zpBcdmqzBKvcrrWtnQ4RrtHHdpoOjxrcxpPFjaRk6j5QS/HUW6SmugdXTH3qG
shYeiaY9tyL99EvxS2Q6BP2FtjfrDXDkQh2ZMJPhF2u9qpzx2WOsfDPk3B1Dcgb3U2Lq/8cSiUX2
37ZIf7vVwr/FBHWJ4eNz1kBQEmSlOmVzFYODh31UfURYg/jo4yWveda2SWnc6dogVE9j2SCk5Kc2
in6ryJne9D21rl/Zzh5DkruZK+M7xS+y8ufswtFv753OvwsdDiDbYsEb1GWzI7qDCVo63dfACnFO
6iMAAqLHIk9uSrON8MAK7MrRTTG93hG0UO9KU/42ZnUH+/K9cGf/UxUOyYZZZsDGHL03VdfspJrk
Ms9oLu2JQdTYtD9NPbB+D8gYcDK4LlWo77JsBDE7BO6OlsV5icRonuQIbK2a9bdWpsH7qFvijB3E
8ZNPXG9dXsecj25nOvOuMgw0nfPgYoQdi42TtqBFGGo/oGPXm7BGUR5ahGeO/e/ZMTYYx8dNbI4Z
QeX1aaS54Smds0csT92rD0V52xINvtC830a//k6ZcNy80Zk2eaWJLyigZk+6j9/c1Im+ZmMQq7xJ
mK33owPkhTSlW4Q+le8azxoRCiP6TcCryTDz2CtgYJ3ngF7A4Zdu/NljQ9KheEZ+xEI1MkDEK/lO
EbFjPr+dqwp2Q6QZiyb4qkcnSu8aR/SIap0Py5Pp1rWYWHQ+wlhHZ5/GwpYqSpOPi6kLsoRSizBR
0FihLQRWj2hci565XhRCuYzIozJKGK4F6tldgGtuTeqIcVsc4dvcSOwnKdrqOpTo+HjmkLmZ3q+8
S4YV/5vxhqNLH5QFbBLB8RfQNVTNpEEeK8IFbhMb7NF3n4SSb00oxq0NkOiUhgqnOzFKfRdyPvTI
cjlZHLLjyNSGxaHBLmJEZCFZw9Sq0sHZ9REzq8Iygm2QsOzMQsOn986Ruw8sQvFqgEGLmd8ajFIH
i0zPtFP6Yhkd+EtFOrHg40veJ3ErUr0QJ5+iIQfgUdOSkQOBhYzrQC33gjsArzctRlvsBJiXOY+R
Krg8ZC4uwxI6ykO2RfFycjLB20zXhyWeaydaLqBsuYqEpGZLjaA+CAtqLcxXxHSD+M3PHkQ4vhL8
ffS40zgEmxV973M+4UpWfvvG3M19LTmLkRd2bOxtA/kJ0U9BLsTGaGE+YNLInujl+kO2XKhyuVpV
D8fL4zXvzFQ2Z6UYPDRpVewg68nH1CLB1JHonJF7X4BXwNkl+GnjLne5Wm71aLnfbQOoY+aVdxM4
HWwKVrm3NUpbnxsqiR11nk4NM+RjlDXEeeCletIRmo56qSiKpbbIlyojotwQAerp1KlavM3UIkMb
9XfD5MG9AwpZrfxI9hjUKF2oLUJwZpQz6VLYgJogWzTzrUWUx00dZv4biOll4lK8Lzu7XbSUSWR2
6V27lE4NYxUS3ymnokgEN0P56mclNIb3WiXPZu6Bewqo+yvixYEiYuQxI+QdkjVDmyTtwbXV97AU
coAlgLosxZ3Tev0TMxHothTdOPmRZcxLOcgosWH2xM7DnqryngwggAOt94r85SnX2FLtKmXqSMpO
uhSbZob3CVopIs+lFF3ywwKgkbdaYklLqVdj6lbDYEfGB7Bklk1RSybSdDYKCl2Hilcvpe9IDQxM
dd6kTnsbI6sg9xhXV7bMwOiVXmPChI/Apj/8PjmnSbpPWG82g0WgnMcJ0gNdmBOxphh6qVo8jz6q
y629VOXAvekclkpdLjW7T/HuOMF7lk5yX8BZunR0JOv/75trG/f1f7XRf/4skvz/3D5/Dv/SYP/b
H/tHg23+5XgOij1c18HC3/9PWaH/l23BFfT9pSMP/4D5/11WiJE8NGEHAAZBEYDL6z8abLpysWjG
0MaJRVVo/vdM4X9vsOnV7SDkCwQ3uHA2Ksp/FrS0jbPIvH0Kjai+r9gSDZ17cERznwXAzz0DG5w8
QQO9Cb8+1zyQiyFwVTXmS+H5XOP6TKTZv4Vk/ot+5J8lgMzHeX3/qrMxTWYRKA2cwLF4sYw4/vmf
pVkbpErU+ZbeH6SMV04IkRkuttr69pnhskgUD+zbHxpGemNCvzkFQ7OJfaXXwrAISSvlz8ZLgxX+
seoos1MzW9N9ExEA5YaVhf9yOLkTBLig+Gmlpn023F5cuprjE4tvfiyT8h6lAH4PI3oeR0mTTArR
6LG55r6hxnLsaUtI9ZezOHYsNiaArPp9kC4ppuGVvkKsyRyDvIMFO+vI+WiwuFmOf19Rl1zIV/po
mjk8uLkqCNQl1KDf6CYDXTr7fI/RCly5dt5bMjX3XqNHnALTo1knjMlxujKOCKv91Izdc2kgUWbY
MBI14xPPA133UeiiuaaNcRd2J0vsWEAGq5ACaJ2Z5INxbHzVo83G37fyHbxN8rtqvCvF0N/GUE63
rH3NTBhoFufucxdCKHVK6vHe4MX7bbdNFg15ImfMJmaLpyHt2NfC+DQWDZh5Us3vxcGrnNg4YuII
KvOjnsKzBy1rFyU20bxe7p16yiQp8u4Syhb8ekvS8LCVOXDolGbw0An7lTgRZx8QOo+z+Jm2iqzZ
BJh1PM6nptgY0r2QXYFgMRHGtrE+QfJYeytoTzn6ktRRX50yBaaN7MO0C/++7sur4f+ykiLcu4H7
IX2Gxh2FEbV/IE9+9hgOP5k1Xbok+NI2su526JdVwnDtM6U2w+CxkCnadZYP8w5UYbwavOzeoo1k
OYaF2Rf60rmnuUq5qV1CHMI7hBb8NSxxQA6SA0CTbcDqZXCU9+3PuRXTS4B8YltfMIZmL1WR8gQm
7kclJMygPMSAmKuetaVOn6KmekeSUX06ekjW2HOCIXzIeUN3uTLzvRDjKyNacZtJe6HTTLIbpiG2
w30Q7B1qsXWTIf934hDvtQsPL43MfltR70ADMu5q4Fm18NN9j8VxUzYGMJrQYFdHbtHKdTQbJZu8
H8btq06NREIlxhnjG91taXd7tP6sqbr8yxjueQHRuUEws+184zx0g7vVY4SwxZ/IXnOmdW7L5gqE
Rm7+PFD9HCFkyY6Mrk5t6bYPQRanO5eo8o1SlnFOUEI0Mjs0Tehe48hu7vwas0tGoNXySxysTMHG
1FhZHETH2C/e0xjAlOUsAHv24mGsSGOG9DXrmxExRJzd+BUNnFyZOoRI7/v1VivRngMH0X8p8dlr
iptbojq5T83oFwTm9CoG587VTnOKcyjazgAygn6DOmgw1En44a0NfrM5JqCjQQ3YlOLmmsM1bAPC
MX2ysdNI8C802jecPf1OzM5LGS+pa8nUHsFVAypMfI2imQ9qam01uqinxvHBj43TgvMZHuax6R7c
FquC6aQ/AisuX2KrUHu2ZOQqFBE0uTyhEfDKG/y/ed2l/jGb1fQhJCzbsDvG0dhhdY1pFsv+3E01
+Cqyw3bORGCr0cmzn5/8Yg7Xg0lsVWiQX9no/HcQZ4RzyLcwy+2zMH8EJTydMvxuVEbgwJTDVejb
aR3JudwbyXifZPOP3IZTASQFZ2JSD2yDmfI3BONF8/xjdkOisCP3jpXWvOsSkgQiNyB3YeiCDfyJ
89QyetTCAifv4uIbfOwtkXPPP23rtjHiiSwP4YiT39pH0a0LY6zkNkttezDabeTUJ61sEMTmU90r
ylkFv99jl49/ozKx/Zg4zPdOXKyg/fmXybyOFWg01h8JMmmr386CL2mgDnYMKBTe20sTPTgtEWmp
fa88sKSBidAsy0+DmT9aFr+bjTBdg2e+Z8BfWMZVHZjPyrvGw/RGAK2BuuKGMgz1dpbSvvlDxvq0
mx5JZGzXbS/bdW3kQKJeUzWMOz/Rrx5ACryF+QK849LrJHI7GzaXIqHhKDzMPVZKMW2rutv6LSQU
RLyMPDl3Gq/fd731YLiv6WwdwerxyVuUo3ipvpwu3vmeeUxEgw3NYr3PQPqOnfknEHZGJWNCUIdy
WRKHd/hAx53uOfHjuWMgEYg31/ZfIYxdxai3KNLHLSMMXEFjfN919S/fVME7PspzgK9fLkO/MIAO
Fg+NgJXBvSWjeO+DPN96yGFAL5tyh3rizKTG3yWQ3Ddl6JAcMjDi5+GNtq0X2Se6IyRdwg2xK8XV
JVu+6BRd7+yoOxS6pK2qEU0feeQXSDAjQ+Llhz0XZm86+IDhcl4ZGHJD5f0C+i70FfchsLahidSu
jTpzT3QvBDFZwcRfVaXwnt1YfjOwBoaZx/7N7ZsPzNJ6r32XrAs+Ayo064vHt+JyB4y0ZgqatWcr
npiH/vmy/BTbW3Pehca4NPbDXC9gGWtEsccUB/NPeS76qGJqy2wjNflsuHGw2JWRRpzoBpN9nWTf
1BDdLlmUut2i2e0X9e5EvM1KjGlPr4G2N0Hk2y9qX8+b+l1SvTfpa2HnF2i+pHaE6hMbQnFmnMQi
cNEOE5K5Dumv2Xi4BwCLZ/7ScaUXeF8UtQEIxhhx96JHHhdlcrpolNPoM9KlD7Z0BCK46Jjlomgu
kDb7i8Z5tMJfMhtesMsy8mfyff7zo8jnR//5U6kZWdiYomF+8/2ZMtGcZ7xse7NN7kae0YtevvD6
5g0JRXUDlmDiebnBhJi23jgyfvEbFwQ5C3BMGSxYp7E+DXg/wRKPmOqxDsZ1y21V2TutsT7Cchm2
fSXIBAyd4F4nCLMreCYYKx7dIX2Fc6ZOmC42hmPtnDh20RvBIsrizlr0GGuMFdUiXI2pLkJ5TLru
KPo4vqrcJbbJW2ayBVGINug5ryNSE4XE7ME49ptG3CVTskEBFx+D1ryF1K3XjL3HtXewNdd/7B0j
a6V28vr7zkvgCLA62RfdNlhU6wgDn1HR4olAz66KFBCDmacH1LWsrpjTuwwfFl4hWrwD+fYshaJt
TDdqGr5g+MTau1W7MRp3ZEg9YNLZ3hWeC0N8YC5jtkvbzdYpVzDbEn6z30Y/sd0au3AR7deLfN9b
hPwWin4hopnvSHXxOipOf0Gi+YsBwGzQAupWPaVjP53dMCTnIwFFmehwgdadg8VKILMblwOAlMVk
0PTug7/YDvj2kxDVZ1yWbfgRAFs5slUoTkz38TdQiAYd0iCcDNZiadCLuQGLbM92DsMDdy1Ldz1K
pBhyw+R9NYwGwKKR8HMvpthGucFUi13FaXCMPVQKqI2LxcJ3Xzi+j+NivfCFozgoJrp9Jl8bKX5G
+DTYP2FrnJujqzmloPTkHzx6lJeI+qzF6OEtjg+cH9ViAdF4QarFFOIs9hAPnwjgDWsXcw0/jqB8
oby8enhKxsVckuMy4RLh7p28175WrAF6bDIyjat9gjslXmwqJn6Vtmu4qlUG5y5EZsF/pkNIzBVz
uQPVkXu+ISAa+EwTWXqZcrUvKnykIZyMkHqJpPisBWxn46jJPjKbOlG5p1ZjgAaB0PmAE4gFjuby
0LYw5CZyEzVCfkLgTgonycZt6+LA438sFq9Pvrh+ENsJfNjmZoDIRVAYWRGVthmHBCmLmWk6lGVy
9IOOXgMs3mkYuOJiHhlNlfYy1jmbsoB6V8TQmMoKzIFT8gdBAfBpesXxIc6IdK0VRfEWU1nxPSTx
kntycviXPjVB7h0yaUU7jB0EAA/2tjFsPmC1Ma5msDuPti0/JehwqOKSwM2hOqIFA0Q2WgfdNEzH
YkLM4Tj2P8361ln8dTIqogNg1j+2qvDeUm11YphX7WIA5yvbw3o/WwkpTzauIk/P9aoqivRqdq3c
h4VFeyiYIflJcTb7YFebSXvqp1AcRorsVcgM7oGkt00ko5NN87bqs1yzW07UjR9sI4LZHwhOvZWD
7V3+/Ay5kf1gd1zThizuk+Y3a4vxxiEfEcS9SYMu21WSMFiYiqzQJuIzYviUID2dk7fkDjdWHh2D
SBwlxeoN4k13bcNDPpJLPFRxjkcry245YADPpyLNBn63V6pXlxXLSgQ9MUQj53xpJG+0wXd8UhH7
JuVvNSNWj1IVc1yOFChGeV/2h8bkMzXPErOSLiBr9MRdRR4bqih8G1nJ3DsifDGSMNpavlFznKVE
PBQpDS330FYHeMdN4JUXs5ESUgsvq0pkcYfF5adhpf0+zYeD4CPJs44pr3DNa1Zbd46Da7atqQoz
LbadadinGUX9SVTTc19PxUkYBMT7iWOssmEwTqXKjZOgzDhlsF7SpbHGyV36DR79mLyUGSzCS+0A
fTKRftsPE5TwkwPywK7xn7sDV6CdsTMy7Xq5BHz1bO9QcrmffdVa61aIbTUn7UOOWn09tlb8hsxp
O9QexjpP/RjnId0EU9/ec7iotVvaT9zSPnbkLT5n9T5QJR7KxJl4ShubWORA46Uw7esUzFtZOyMY
hpoZTM/TLglZTWKLOrU5dkk+4movIBMl3kSCLNzhgK1Zx3skpNccw1r7xDJtY+rla6nsDVxbek4o
dlzwY3EWNCfTkanCcG91mXNfdAQYMvGmGl0M1bVNtphl7WbP8R/MwmVP7+ZsVuv4IQVn5Y1ufZIk
L278IlvyI2L/bZLXSIbBu7Z9eupE6l3t2PBcE8s9opHXLIlsOOWl7g9M9k8olZp7xijxOlLaIiSY
2gcqyUaA9O0WCzXN10xONrZrLC/H0em6vdWSAjc59Fuppk1IItrNikJ9uW5Cwl05cLYpXM1DN9EK
h6V+6INlM08K2LktcvTpo3vyJjGscxQwp159wjhq1k7oZEcMboeMaKNn08jaU916v6AdqbMRMlEa
oaeZZAkBuk5PiTdaXNqNe49vPzrwrjigAnzYTiVpVWn+Cql22vdi+OKmnO9Ng+K/smPyofOvIje6
o52XzId08CnDdjg1WqJAzbxdk4jpzlwCWXNhuYeqfu9joU99ViQHFi5L2p6Jl6MeyTGxghfbjSqi
DVV950m/vpN6sjdpQc1scqLXseyPbZmYG98tmAg1tX+bNFpvxTXxmKeRsantyLs3rR6oiTVCqB2d
S1AybeJQIfOuNVGCosBaW9OIx3MaP0xkuwnbG4pyAPIqUyxNUGaugyx4GLOZ22pZfflVF5+Sjq4m
y8sV1NfqBjP4MQvr8pnuhT2uq+giGrt8LvPXKjX10joV51scl82zX5HAi6QUuXAtFi5XxvAf+aBL
QaAJsbgvLF5DFY7vScAAvDXVvsRJwWVl1Gl0n0LRRm5mHzLXXzbDJrr1kQ5TzY3z6RUx4oj4a/Yo
a0K3Ui+FG3w107iTIqugB2OTLZB2bkZmCzsdSd5Mcpm2MvYn0n9r/2jpGf25ZXyJKfuEP+U8KGmI
VWlsvaFoDm5I8Zy2U3CrGMNnUB5+zM3eTnXxRlJEs3VgCBpNa+40PdM9SLslrNLVzzguiMoiJO4d
5+R3I83hue67NzePnn2KozdyBzp0kll3zJrkq0Y0winNTlaya9zlmR5vumW/n/vhVrBqvY49T3IC
c6+19UOXFU+FJgMmodnC1Rk+tKzd+a7y9A5Jdi7grgRw2s7kLvFJCxWrB86WB/IDNvaMo2Q05uho
d1W+04lT3hHNUxxy8WFOhbtmejEjMf6D/mfj4zf5LomBHTVtne3tHsY3qnQEJvnBaVr5iKWH2TaG
IPL0RN1DVGq8p8BN3VMBwHmVIM4RTq+eZ6Q62Lm9tUu24NUPQSx1JDiJWZQ7xRIExOHwS+tpup+L
8QpY6BgTmXKbNeBBiFmXpJvcjc7nbzPrp8fB26JeiYmkRBKZOKxNGXEGbffLckFflnE3Hr2CBMQR
zdRucLEp5Vn6XfjdSBk0vhI8p4B8lyyOkjRdEeLBw5BP4W7Go3/ro2va+t1jE8fnYqAjsoOqOeD7
QeBZAIRIEiLrSHLpHqqq6x6EmVyaBDJ+4tNz/wh1d5hyHMytqFpW4ZzflnUcgH8ETo1zLYM2yiXH
R7oZTojBd0lbH8zGV3fT8qWch2GXMe6h/diGDA0JueqWyMP+Je/hE7EN3mj+uJsHYDoi0ziQYsk9
7v42FqQFcUb1sfby8+RaP5ETkw7hdScD77U99+tgXMm65hUsSqfcITSNULuGRCkPP1MVQu3GDuWP
1UWar4jAovOQ2VvyShCMB/LLMjD+zMVmzLZ+QPxaOpVHdFMxTVnWb8BDEpfN7LEyImhXNK3gmtcV
7pBgYqVeMnhE6LxKp/TVT2M4m7ZLKSiIYpvYu2l05lUO/64eSQJxSYnKMeVb0/ChXTvfM5P67BaB
X+KurVyMO8/zz1YPbJXBl7l2WSqG3UHXHkOU7D70mNxGFTt8hrpKBz8MBeupBuZPpYeywohsVvd1
S64h7J+B+o9cGd/8nAs4mcL9xOG0T5oQrFMcXmH63rwEOh1XEK+HNuBItoa3Zk3ZbPtFkTgGvylb
4HD6exZB7Tbtxn3l4BKz89c8huyTNa+e/8NjbrgOYmb5CWwsMoiR8zSt9UmaFQZuNvNKLnDaOTcu
5ODtSCQo1nlGZ5LDuTlqMwMDGjH3aeP+2jfIvSPe77AVQNXzINvaeNNXTTffNyXvcARrrzezT3TS
mLQnzcLUsqtDz7P7aFqkL5vy6tYfLc/OGgKc3rBB3zqi9M55pPZNWwGNN5hZBnyXYq96RTxHqWzd
Fx4BGKiro4CJmCyEcdh2XXBhRbImodzPSa1KwGuvxY2wMPJxYf9tUCimuX1wzAXTxEh2Owj6gQjv
DXo/hpBujIGLuXYsp62DSLjNWP5XmLVWhgWtMvfu7M462XN8KL2oQ5HlExSM8JnUTELlQm42z1qo
6YF04WopgteRVnkp+Qmc/NcoqVHSVwO7Uvi6RQfgcaKpPHHzvDJgKdazhjYw+cne66LdEDDxLrv4
cZBBt+3r1N9kQWCs+/nDDzTShRBd4BdbihXmD2BhP9ty2Ek1/W7S4OAtGYupKvLzny8lYrDjRAnE
1MO4VDFTZSdkr+A1j57XekdeIa67JD6F6IHqArjYDCYJV2L/RhLZz5Lin3LZQvJp9KfQxK/jFoS/
qfbJabnzHevNn/SOesJZlUUt7qzE/AqHFiNe2v/IUl88LD9IS2t4b+2Xss4Vi3h4kYEIfyUtqYO+
E9Ub+l7GFaHr7kuGlOy5JncdSgQdhZVeDa3LzUh6xbVR9mdLX7KxrLHYmtCbX5wC8+5co/Tyxvro
zASiQEaDEaU6UMauibKNSO+obxrejXIXjsI+hX1adaj3Ww09FWwq8bSYNTzOf4bMjAJkFJ2KfLrC
nY/OdecYJ6Z40fnPT/t63w/JW5o2/dkPFAl7bV0fCHMutlD1r31sMAhwivBkl7iwQvc0KfM+L2Om
/22TbavSd57N+9CFDvIngrXm/eMcTbLfdhhXMAuR8y7EuibUEbYRSx9VUj6YyuyeEiBZ6/q1nC3z
p4uqwCUBr5oHdZpZ8G6iZCwPaFc4kFUwXyo5Ax+zrIPxSw1OfdVpf4iLEOfdVHgbdDaA4tJyIvZa
iJtU+pCYyr1KOSNMAdHQDWcFtRppL/0obizOqiRU24l35hY0sGJdMnUBVol1rEb72TQJhWOgTtKt
e83F1uKlGBycxJy4pCxF4/9l70yWJEeyK/sv3CNFMSsW3Ng8u5nP7huIx4QZUACK8et5LJjVkpVC
Vgs3lF70LiuzIjzCDIO+++4991im3k7IIN4wU1cHRQ3Ugu2hAXGbxxAUsZMMxuzBTu7NS5gxXtAv
pyikToJ/tjxuEG4jXKnePkaoWdDDQNkVhX12Zu9zYZd886hXxmRCJqEDYFORjlwpI9gxjlbP2qFe
cSQXcMJYlj5rbzh5pWd9DJZ+7yWm0zhtk62Xk8OGSDaumyYTtPYaw1aYBNeiZA42AQfTVUOsNc8r
+9TM451gyofdkFnoxvnaxv0PH//Q+b3S9rpu1XyxRE4Xd8PvwLveeZYWR7o4xokqGh5O3fBMEPWd
jp571V9ebTIyEZuEMvQ8xn7ImaQ43o1xCzHwTIDw+BDlzbzwjFHx2aVlvRU82BdD6iDTF3DjeBt1
mU17NRPMLRiEySYkh5VSkcHQszlcs7h7Soi+MVoLgV4jTtrQEQk8176llj9tGtyhdE0mpPQK/TCY
LocQ5bz3FBuZcdI/4f9LX/CmIp+WLN2C+z48bYJVGpKBN8cAvacngIWcnFks3ow7l90g7weLa8bt
NNkFovRI0UVIMm3G9LNyqsJ6ACb8FVLrQ3uRji+NAHpeG3ofhPLBgkB79rOVIFq7iyrCdRlNDEMA
a9Qhh0aezwaPCLOGKqt4SR3yo5ybaWPGOW2JfmTvkZQ3eT1QwVbz4ocP0t+yXF6IJYEYGcfgJamo
VYrJ33imrkBa0INbetm5LE0EGxqV18H9NkG4GJedxo7TjDFNbDJl69SK5z6j+MIuwCU1IFBbKF1k
qRpjk6fU18iCs5RuP3kEjRupLPvUYmLbG0XibQpQuFgYy4MoLXGu4Xqv4RyWMD8DiiQMV+0xcusF
iqtiycy8HGPeOooaNL1m2m6hIMwicvg+2+xiufIKHsSkk13L8xi33kY1rdqxkTMOUjTUqsXtG4h3
6yeCJ2fHIlkHSvjoXcW94axzVg1ByU87C360VewtZmJB+P3D+iFS4RM3zbTX0TRcvBqQZUo8YHSy
/g2w2N1AibQbCYXS6bbTNR+zjRN19SGsaVLNCcUXbrO1iA5ETJj0KPWsm8rKjt5YpnD2AZM2W0ly
gs64SK2sfWwDhJC1FNSkla0rlrORZ8ffXS5JP51g75IE7ppm10T+ORaxeyj62j0w/Wyr2Q8PSgRs
wGa66Ofpi6U6cqBdQQKyI4YcMS01+TlgzYzsakifnKb2dlSOnf0J0C5HWlp/ZQMOdjbXZoKxtBJJ
+cH2HYzy1PcPIf7dO83uJcjc4lFK8LR98sHBX21tQp2bXFCBo8v+7Ecie5ycc4oqPJsPWSdfQ7Pu
Vt1dHYhnK91lojQvmlWUTe/fSmVwHrtw5BQZh8eRtTfAzBLRdywfXDxW5gCBq+S4+qLSalsEwjhx
0uZjakcgf6wHcKQv835oji4pyPeuIBqilP1CuMG+dDOLyBw4+jtc0BNRDoStIrcXjU55Hju+eaxw
DkZ6TtmsqX3QY92bFef7eui6y+zX7jEygw08bB5SU6FXxZTVmyHl23fyrtwnM14As82vztQ0b3n+
1pTzIW3T/tHilAdaQ8AGimwyWLwNGuyBS9dnQQJIsSCVH1S7ePa4fKIivyobUTMwuqWtIQWnSbiD
mEuesg6ji63VK2KYutG30ywn5kEya/WtMWzO5uhHj1VJKNiKtLN1osjdmHbwOPC32hVQmVcFXEcq
w7F3UKOVnSAlEVDGfR86OmIlR5dBEUAj6ov2zTeSB7IS5SAexmj63lmqe3bZQMs6ealnyP2sRlHO
hjNJPEakKKtOVYqVt56NI23GS8X6hpi1SI7cg37k9Fdi6BuL5vlNI6NmA8Vg61p0XBBpX2H+QaEr
Hc6tzX2ErjZ+b7pbQQEg4QLB61NJsaapGvPKsUBBlPNYL43AYR0Z1wmmnhwySWEeApZxC9rLxkNE
PjXpzDeqd9IdvQAVjAJ8QqXdWQt/BF7BYY6VqVtRdC2eetVNhzR+rpIIaKDHKyXEVbJzUJ4WHrXF
Z/7+KR9faCxyElBn6y3q4/gk2/JCpU9LDki7m9auGFwFpe41hQtELOzHSaVin9uBJl6cVstSeh/p
jNNrsoea0A8G8tYjrtMDJV7bWi5gk/qPRr83W3L8piujh5xflg0V9mQCJoQ6YZHhUVomZX4JpWnt
RzKP+Aqci4fuv/fZIS2qPPnsjMDfJ2ltPySV55CK9/XGZJt79ta2qyV2/nZa2vgdL00zT+u/GPOu
/wlX+ydT2d0y9p//+nf5CcQmC18vqx0bI57p/EY7/YW5BmBad3ni6LUV5p82B4zchjc8V+UpGO0L
fq+n2lTv1GzvQaJxlTi3eTK+FAiKgX5rceqZIkTQP5odGxYORYtBxd8kgGin8y93x4cfpszLZfGL
0Q5nB+bff/03uPN1/v4X8O6Ru4CjhyPE3zh8GVDpIhsMzMZBdb1z3AiO6EOSNYx/02tqprfRbbP/
ixcP8Mt/8WMD6+7DE/xcl77Yf7LiTS01hcPsdDz1w1enxDNjjpQVW4Ql9pTftVt36D6MmLLpPEYA
zGAt0+BgRS8GNrUC6cGjwD6xrp3W5bsh+mfk9kViBDTQYeZe9gYd1BFho2y++qUtV0U66HV/HKze
Y/2Pc6djKsFPR+Fdg/eGId9kV1K6KxJx6d3JkPYEY1gX5i0cxAH3OKkDHH4B50TAJP530rkUyNEg
G9a4mlJnN0SghxLibB7vdlLKtt1fW3wWlfmFI+YwinsxnF0+Fa578cvmPbYlqTjjAHJdUD8P743w
kP9spcmvdoh+OKN7SZusInP45aXVNWncaxb2N9cF8tNbPx3De1Ct99xG86tbEJoIin1a8zPqwHie
p/BIX/tOO/jAxzY9h7a9VREdEiORnbG8YxReottQDhjtKEopyquX4/Iask/c+1GQehvWmje/M+x9
34qNynJYugJAgxol/RyZZ+0I2HSb2KGZbhqzmi1wMr0nWYyBKBVw4tHrbOxUcBeI6eQZBR0yNYw1
EX95LLO1YWBK+n0l/39C2POkfv77v339KO59rKSXk+/6r8Zg0zMdGKGCO/u/p4S9aP0FmCf+Kn/8
N7/2T2Ox+QcJgcAzTUuQ3f9LMbTv/+H6rEiEaUIF83Ew/wMWZv5h0QAFWzPwLR6F93v5H7ld+Ydv
8R8D6dtUSd9/1T9IaX8+XP9VLbTr//NTwws8y+ZJ61J7ZEnhS/G34C5qDfsU27O2UeryIvRzDzZ3
MAz13oPm8N6i+t30DBsl69qgW+NH05R6lIm/DXxXHPAjJWACCWYIq092VmKrLev/fF/PbvGu6hnW
0oBlP8U5hNlTR/i3gpkUKQdzd97DrJfZUvqJeBzziKNum+tTgId/l5YdP9TxjJoMlc2ck2KDoFeT
8TZUBdJt17DLdlUmzgI94RRJqvQmbvVVwKj25NDOuW51Ko+c/QPyd333GKd28CMt4FYv3HoSGxOU
0iaaJu/Jn5M7tpq6Gz57f1XYY+YzoA/zofHNcZ3kOQK+WXJjuhFxBF2WnAFEDWoaAqhAII/6KRuW
GXEdhpA23U5VAfShl4761kY6edIJpfcBbCSkvtBeA8qst0M4ysdam+57nNLjuIJfA2ANP7l5JY6I
IZH6Qv97YvSlz1u5DwEq5+RsmmyEaQA0Zq9gtserLOyaJx3chz6W1dWXYRvTmWNk+Bmko7tPZ6mu
BU6mbl3jLl9ltZ4RLqiuHT1DnGVSl7+saGbeqYqRA2YII6C0fHwETm48RX0iDqjy8623ge4u2BxM
2cLwpFqlA6+Yk4uPAc9WUAc/vXluNROzCm341qHaQQ+pfyi/AFhPFE69oddVE15sguTguKucvEiY
j1+xqitOKmbwqScNsg39lBBKa/Zv6TgmuA3gabd3VytCHDB1plOMRbgP2c3RurGjraNCXAmGeF/V
yfQ0JtG4LzDdXGflNtmyspqqXaF+UxPE3xOfEN9PSnTjq0pi71tvluN7C3+eXZQLugGgRPJZEa0F
eh8TRcNcXSRUzghsAew9C6NZdVDAPkxmz19tNGnCH964s3rdbjO/hHiEDhZce88rXgdRuLwXQ8Pp
10k4wP4w1ITB2UrxGkiaozV7GgsqmojpEMDgMKx7LxDXzqfaZzVOiX10I0kBAPukeus1if9QzRNw
ztzVyYvKQfEwSeAPWs4yyAm0T5l7BARgvlOVNvGaMY09L300dpZZO4CYqr+/cpJrz6vokAHVOCWu
Cd/McViWtbNHOsad2oaQcD5deaENK74x72RYVX9IbIKomaM8vt3QyF8Mt6R6qOxorF0apZkGfCdD
+56OlNAiCup9EjUAtHWjZjKwGFMcGnKRfExcttNQYHvusvhqTWVwg1WPJ0NWjUbCJGE1Vywu3Qqm
XJiDBCRgGB61b9RXo0qahyHK5JtN6u4tiFzzhwGi4plYm3WLwIuuzGxSvyzFarRvLfeVpIc1Lmtf
ZJfI8PqPurTtXzYdFs3iTirg7pmKJw6xCtBR1tEn66h5Lz0z23WWlEfRws0AuULhmFlH9H7zwn4m
xOhhXNYWckhtJY9JGymSrXMw72SgARunzbyq6gy/ag20mK1AIk9+HtoPpQEXzy71SN697tm1iwCU
T5FsLa/tLj099d8mX/cbx7SKT4vF+efs0klNE0FKCsygq6p3OPFTTEqE0Mri+IOwkjuDveqbo0Pj
1yGuHIedThTuKOxRD2QQqo0lWofL3vI29Iq7BEWoq2PLiiMN03kJNiEQpxAD5lNXms0vJQPzGb8I
LHZNzw/hexaLK2+a8V0wBeU/xDRHJxz13RH9M/zw2MB9JBPFbI1Q+UJFHA0xZIzrSjLyT8F4AYJJ
DUCDPZILdCK0lmGNmCNrWaTsZiHfcmcmIT7BYQohkPAQM8nuu3Z+SHkFLUBoPaN4w7Vhx2JuVGvc
XcTQ7DftIO+3OjjX5dzR2MTZrlybRlHu+47i+GXtFcT7ZRYmr8zy1QXXnPqUZjtPqyRPrDfWvsxl
wDwBttFZjLu4a698WOqb6igjCXvjbWiz/HnshgikEYTjtBvktZtEhGSGRiTivllYQ5etp7bCZu3n
82m2VLgfw9ACd215p2Fu42UhSUi7YnS32uWwpjwIhqA8gAqabnMWADQfxJyUr0XssaVrDOrsIqNE
V9NhZdMdEQsHUK+dHSV7kE902PaZPVBD6i2oT3bc6B0OW8R3X4zvcG/6nbSUf9CWmr8ErO2XqC9C
8AE5qxWnlPWxsAub/8+k15xm4wv+HsJu3PqbWDbR2SLsDtS3FCQskuJ96EW/7uNIiaUw+t+liGm7
qwRcTI7IBmFPwqPEKBk+rHJTVMX8lOB9p2YCM+BPMfjmj6iqgxLzekkNlBj9Qm16wuG4KSIOrdjh
dPjidg0A7L1oTaYIxx1GdaGsQz4MQZPfQrAVPwvTw0hij+0IS5LoPTdF/QyVyViljiXJ6EnvyfWG
ajO60Wc++SMG3sHJ15Kt3K4IKW6m3Y/OkMBpNtbQd1ssh86h8wf1WMriJCPIWMpGw2ravSubbjeM
NvSDZGC16Ezz+BXBS1pRPY7eDhkoudJIOO+7udO72U9wsVoW9CtVjp9+SzUZVz5AdIzbbNlI+Lpu
/GzNA3WK1pDhjgts3EQlGywLdOhF85KADz4YT3hK9JbHs7d0LPYu+VgmP7QRZVx6+CuMKoILRe3J
I+ip7DmmxOMQh625sCPSHH5M0JgxUG/GgoUVGlNEdjsCDkKLCsJOOFAUUyOWWR4PmIVfljW9Iy7j
VE247O7dDW7uPXcfxYSfG7+FW9Wm7oX/RQw6ivt1F9yL7+aZwOgQ49iE2zq660birleGdivsgoO/
jkMRb1KSMpR35yYGsUTkB38aMHvJpl+bzejg7PPMp1AHeHYHLHb0sRBbQVfaArYzX/WdfKmslqu0
a3sGoKj1l0QMOEOyLE/e3YRrnmiDehQ2C+KgaIYLfBJudn92Xomi2t9F6Fa72pJ674H5W5WJZ62d
QWaHxCwkRizdrbtIlb9kmcmz17r5S5q2/saI7rZUsLMb1GN1iBRHFj8Nxd4xcdxNecbBiXPkt6GV
PwNKRVbgoYNjK/TNFe0mdAKHlY8lN4VN8HNsyu9GCAC01gOeDQdQOGeyNdg/8+Cm8M8mq6io4jLn
dWVb5UFZmG6UG2vS0WXRLEYAueuuRcDxOr7RRdx2Xo5BHaOQyFzvmRvVXvluz2n0L5PMfyHC0Lr2
NzXBZGQJHN/mD+yIu6zwNzVhrj0btF28q1q9LbiSVkEb5Fj86moLMZvy9E4Ny1bbwwkkQU0NCDf7
3Krx5oV4lBeD4yG8Q03DT0rRCGJV6Rq/YWDtQrJ4wFM75C+OgakhMLuMgmsfnn7kB/f618nedSmM
iMAxsJpwGl+Yg+Rtyt8UQHAqEoZmLkH2efj+LF1u88qj4y6VHwbATz5k73US2O4CHATqXmui7hUv
oD7bS2U0w+ME8nCJiUM9z2jHuJgqykRqT/arKaTB1Q8kzqUa0SOGV7fBdZehaCt3WPVTm55srHlL
0UVPEjjWHsMWamJv8vv73hPx3qd+CClykhen8uwlaNmCUEdtcOrhGHbrMu+XC4qfPxi2kR1Q5eww
kyPfZGiCBDXHBiiSiBr3h4U9ADq/Q4affEshIfAbZvU2W0VugZSVKARN7FFz7/uc9aDMP+NINVgz
WN4ti9mSZ03W75xRPHhtHh/j0cm/VKd5VyE3wlUkwZSRogywCyxg2DtbIL4IfBJ/ZFumw0k1EjNe
rT0sOcM+taqPIqWCQZv8G8KLGaV1nCtEBuet6cXP1hsdnGvO00DmxmBJ11bNuRqSb5kxZyv4bBgS
HFjyZe5326ZP050xEG027xmkQSVnR3d08wFc4ssM/VVsRcHWmOdXoVH5sgH4r5d9pnlC41hlp0uN
z2STSjfFJOf4vGInxbOVx/aGCMh7xB6MtZ+DY6WjN5bTRrRxbNZ4UonvfZTdrRU48JtAY6grxhaB
tKDHUAfyJTII8Gvh59vIwOUDPpOgS9QAmSoHtG/XivFFEwlAW2Scw71KoULIEov2vvPsSZJ8vTtz
dZNkbKLAhHxk8rwvAvy4DWo8KYd8CQ+HwQIzFWbJqNvata6fSwT7pQv256Yngy4vMAFL3RoQdBsv
20YBm0uhQUbSFo/hTxJOC5hpReYFx2wM+4/ALFi+YiDekzOENyJmCtFkJjJkszA9pffZwHXZi1Yi
YlrXpvlZID/zQVADOoG3pcHUDN79zO2O+HRh2k2hfRRu6N8mEv2owFG0bS2dbuqYrBS0jGLt3keS
YJ7o+cWo/QQZwdpCx0AstKloBU9sPCrpqV0U63zdgFLadPf5JkkJp+Y9EptI5RMekHw1A6hZoitH
QC0QLesJH7ydYKB2NSlaLA28hENBVlO38bzt8Y6uCyWdF1uHYkEM0icHRiQh/j1lweA8oON7b40d
gZT1DDqydHEy+74DyJkB1xrTOnxxIsy1+A6qAwIiK7KcRYLE6r4Abp1vC8C/OwEIyczcl54t+BkZ
J7/lI5VI+DW/4sZ4EEqvGkaGhV2Er8qhz8uvcn+fEbVl11S2D7A3rHUDn3Fd+3hohPG7k2WwWQUZ
bn2hdwRPfPl72jRs2/uAwA3KRqLlEh5gMI3IIXxDAsy+rPvYGpYdjNv7KFv+nmpn22IlEssIO4we
qghERDiPRB7lAFKL5/cW+KH5QNokhsdSNNe85k+1mNM7jicmDsj5cWdaxmvgDzw67WSdp2m5ZPmQ
7FksPwQjMBMd3WldXtbnO22wI6ZrEpSBiF/r2uaOFeyH8Tgjtw6SLsGJXwEXGNLK3E4r2dtilQec
ihYpOsUzK2tn2WXjfJPmpC/QwhizR2s7D0x4c4RFqxjvlwE7e2m8Tvfi8gZHBieMEgLNXUQQieIs
TtvrtmXfBHbH/EV2jnM2e5lVwM9g+YIVSE/NIx6siZB5C4a2wxryXCRV99yleXlAe222zqDrDdsq
rSgwFT2HvKjpeT5FKWcjJiG+Qsy7zkDuIgsrYJGUbfM8KaviVhMqOggl4qXXahwVFIUC5+gHum+r
p3/9Jjah9/3TNuHvL+K/CXRBg8jgjBOZowU48nf7vf4y3uvH4dLe4LKUD0Z++f0T/9dE3/8HGx/Q
c6VtQXf4y2d/75X4sy/iQnHFv//b88/8q4y+yq+/qbn/+JX/R821mdtod/L4/Sxhc3D6s/zB/8Oy
XRRUbrq/6blm8AfjHAcqHhHWXbblS/xTzzXdP2hQCjhrSeRe4Xr/I0wEtIq/XS4eXhPTs6RvOoG0
+Zn/fG5LMpm0oKMiorWu/S6JK2+7tG55S3Iz73Taulc47JyvVMUwkKazgQEBXumqGoDOYCcIWB2D
KKJvRJenSFf6WanZ4DTMoWlVOL1vru7ZP8pL0LoNbuuQ6I0O64gi6KoBINVZMNUWWFzl0R9nuSe5
pplNoTB7a6qo9aWGw90sEV44pGuOgSvXQURchFkWfUtU1uI78zAF8vzn0LAMAxubilG0DSVAUyEe
/SIdcZr3dt6tjDkW6jARj/kxSqxxvPPHksGq9aoXmpYMsFt53T6lk6H2Se3FF111U8d6RYm3Eq4w
HopsTCn6CzOBaQ5r08CD7qQjryav55TPvKiLV5FoOstBLd575PiKFX+cIERFTh3U4VBz7FjIKbWw
VZG7+UEcxj7Z9EAjSw73CmScJembxvowLFXSjk8W/3gP7cgoWMCCpenSqeA4LALipw5hsio7OBkJ
WAredbBTmHJ+H2OzfVm44WMXDPUNw9S4HtKoN9Gg5vJUzI68RaTrfsWBXf8wUTrPo08KBVzeTLjS
H60NREEW2YJWhmBuvJ2PjeZVMVysUIo4Iw3dtGOtWR6ogc156k/NQ2C4vOSylK18kIl1Dg1gxyQi
jg5tNHvLaKFyzZn4pJ51PsROFF4rYmPnKQ2Zwun5YDnN2EIBok8qzmzmfXMfelw1DgCUpI/lEq6Z
FTTqRWHi2IBRqYplBwdr6akAf0VAHu9Oz3g1mwkLG/agQcK2N0n7zZRVb+pOwVes8WstA+UkuBaN
sXwb5iB5wGSrbn5qNfWGiPy8Nmu3PlhxG7yaImi/HByMGdkc05Zbs/DgLHi6H9Z2NM3n1qhp9vIN
kmGM7ztT6/7KdqShb8IuKcuUQbIHY6eAjbIefy1TCY+skIgME1tTFr/FEQGfK9wfkl+iz9VmiOyK
8me/xJ2fF1Gz7DoZPPslDtdUJ7TdxozvZx+cEz6IAdO8k8Q3p8487C62AsSlG/dLjXVkrSYdJY+j
lLiyTaLPW+H0+o3sa3rp2EAdJlG6F0E67M2q6baanJxtx5i7xq4dHbVu6Tf2lqFy+2c249ZLV/jD
zhvGiTVF6b3lstYon6HU33Ix8tKeYx3BIw2bEr3Uxu/EKzD+Ymgkl8knRKdmiP3xoSlbKqD6GCKn
nRb2Pb6b1ts6KwCs4ITDIBTGW9Vl5UOcpfYzyDaAhY1rPXHP9Lupxaq9iDvbPaPgO4Sy4DrQ4BqZ
PCYougYbCPQVIjRMxS12HH0eTJV+ehMO/mUsfNhQQdh3Z6ev63YxmA5SYW5mVk47aQUvIVQmCKyh
P9JiJtDCMyyiSKrmXWkzzWey+lKtqfEt8IWnxquf6eKGDiYeZz5rHowa6sraENP4y04DSY2o2xGu
ccHTbDIswi3cmNGdFhzOKUSV3Lh7HCPZNimGGvNxcK8YHgdRpivAWnzVgSbzCGnx1s8JuVk5Gd5B
4HA71KXj/xpDrVbUGtgQYDU9u+h8UFQa3R8DcKRybZjjhHuxNuGoEcnNjmyNTDZKbjewnAvkPode
sWun1iftVQKnmaHhozjENfiytum24J/LUz1RKAAFJlLFtvJGsdacld6R5aNfvSfKRwMq/4rKgDsu
pCO0bdm9vTaHpH/IlTYx7CUyP/bpPW5ljbL41eQVIdzaLVnRpU16sDuXkrhWapgOjYuzGajAqsan
TS1uLIFEepQssxywoYyRRsoOoF/VEYcsdESMLU+9GDhCOnkPubv28XisS2xD1aLqhuIXBlaSBTGX
zavTK+sss6n+VvmO/QJlxh0gCFgUx41pcOPtbfu7PB7Ux6ANn5JU3YPQTXzHY1MQT/FP0v19si5F
X7H2M8zoGGFJIWAI4YF9XqRYNfHmhslbecUECnScCvZfnUMX7eyGPyru1H6tqt56bAm2e8sGNS9d
wtRQKc21ffTGviw6elk3vsdM1S/CnMwlD3gMEs1dyeypQV44d4rlkFr40Y2oxqvk52SvNP7qxTy5
+XqmfuXLl5n7jdvK/5mkMtwZNRT6VGOZx0Hb2Qjyo7fHsAnr1Mckvmg5w/CGkoP3s55S/VnEbnwE
50piLYfht2N7ByOmV42SC1X2RGgdp7w2+TRs+Z2ST4hR3IiwYrZSUEeYaDrvkcUQJyA6pI8JkpEC
huBAJri3+bAY1N8Gjsmvqd2/RDYCJK8nyb5yjgmKLMIuKCkJaF/GcIg3OHp9qu8kqpo1gX5mk8HS
KSldOt37tHzvtYccV/b5t3bI2rPrET0PJvhVPlvfW9GPjHA9ohytkOXI5s4V7jxgk27CzcTDbleF
TkxJvJ7Orlu3YPQqHzeppcz5jODifvenJLyVZP2mxdCB3OlM0jOtPznPKk7MfRh06VeReh8kvW0e
pK688yvb/HHw2/BWdBZodWRIwqFOfEC3oxi8BQWteh0uvHJyCSB1PaJNOIc3jgvyVLDzOPWxkXEi
AHn3qnrybUrFKLO2KG6xaw2IRBVmf3arHjGtqtTOR8lNtiGNL7/wPDrDAi9K8mHA+DrnLAeiRdT1
wc4vmZ4jJ+0u2jHlBwuoYdMaJPX2qYk7bFnbg7O3IzMHdgkd5RD4IaO+qBx83gZYKRe9aMNork8g
9juQkUZQHlDcpteiHZzvDiafZ51G7aNBdGpvu+H8g6GW1UTY1+YpKlz+Mars5sWrRAlzQBXlGV69
c6i7mhTdPFfvcZm4n0GJ0MVHYGzgaTobFGOFTy4J9D7P7ebWUl53u5cGLIvO6wjgZtG744l2WyTC
XzdRVJ1yVpWkl7gONqItu+GeXCwO7JjHVdjUFrvJsnw3K9m8I0WCwqqabq+bOiaxHBSHlsXnWkUO
Nnsx5M13I6BEYOXQv71Je1j+ZZjygKx4ppfzEK3dyfPOacocbEdw7+MEsjSQnGlpVlXzIpq6vnSZ
2e/5pM1PUkbGTvuThuTBTNjXKv9KZd8QOTX9x7iTbHedkuouzMLutyhJycy60GA66fFus+Ec3iZl
Jaz0RG2eKeoyFqVfGZ+U2SZbX3set+QEBCsJchUsSbqU3zwtzSsqGpkWwE4JXJ+EjpkM3zMC+aiO
c19whUi4w9gESA2Tg66eemaHlzmT3S2zhvps1TOV8knon22rm18Ni2iGp4Zg2+k+PesZxbHIumQH
qCXa0MhG7qflUNbbld4T3tQftaj6r7k3G5zp8/gQKkMsZq/yeb3QNk88HR8/R5FgS4CPFpiCAAr0
I2ooZ2l9toUdvjRob5tKcFgAAkFjdRIXxNbGIKCvZHbHhjncGE81fosMZ1gRbH3fzA5tpVo03Epu
KMyU30Uw4VIMW97BUx76n4F3p2sY1N69qjg311TyBhfMHPk7ctj0gGPaxE4m5IdXxjzN3aw0r1Pg
ur/cpqneCDYaIKRSmKOhFt9HdtuAaVoeFUERNF/RFCbbnBXlDdAoPzAsxpM0w5FTU908iwwHRu6z
/eyHwVylQjtX4dVgIASWR9yKLOpf8nosXGRCCAAUjVlrA4OQouNibh9B5iV7v7V+kbgMDhFKP0a9
0sn3A8Hw1cB797VhrbJsRNuR+a0cBTQTTEzuhqpfxzi9X3uT0gc/nZLHGA4TNHeeIvsqpuBi4RRW
e818rR7qyWVBZ0fVtGsQ2oEaFHX/yJoOrFvliplGHS/aahW6jx0Irm+Rl5InKuxolxp4MgKzlicL
1WkJqbV98QS7CV3EBj4P0b8QUDBWMUD1kImmT/cDSRFW/mGxL+eZ52zaN+9NZounwAoRxK3B3xA2
t1+bxnEJDZvdRcKwPoylhqoTDsRAop9MRi7EFyUiCECDRTLMLGY05ikrr5iIqbDFoOFe2wrwGzsu
i2RaX/SA1vOkQqsv5Dt+e96VVhpwM9pdmb517r2oj+sYjxC8to1dSQZIGtJnJoY+u0FPiK5ooP5L
m8k7moFYR1V4LLDVrLYDVTXXlIPwyZTm5xDAdTbhmR9xFjHxpWDJa1p1G9B74TycTe7ilQut9EH4
drr3Y6sj5Dhk3sfM5m/ptoI9t/DCSziypi94QgCSql2f1AMI+SNLYzdfMaWTvfdx1NyvVC5Dn9Vd
tfgP6s5kOXYly66/oh9AGhpHNw1EBKIPBntyAiPvJdF3Dji6r68VKVUpVSUzmQYaaJAvzd59tyMD
juP77L02r7aJdayCGke0E9/Ikg0gdorB+zQitn2kBhoXAILbJrwZnOmp6fLq2y0d+mkpJ/z4f6Ie
/f/U3CGce4Xm/8EI+N8e5Nffny75V/HI+u8/838IR+IfaAMmvmCH2l+ObpSZ/xCO7qIRDeSCPZvp
3SXAfzcC6v9gr4icI/69nPw/hCPT+ofHao6fiXZk/LP24//CCGj9Z92IoKTNZKs7jm7iOfznj/+L
6/rO9HGksgfQ+s68KkV5ImO0Ut3rPadVTWHhxtdh/IFj/0sM6TYU/vP9f9FsHBpY/Ebu7u/+6qTR
HlgJn7uGDb0DpWljqDm+zkJc3cEoXoh1XDDXpHl7rtqF3RqCth3p6ZcW3xV+K+m2//Kt+N9sMumF
/y8KKitM7r6e7eJpd7CX/6+SmMIlP0z2MIT8rstamN2BfRNWK7TjFVu+u93vCuk43XbKviG7hBrH
w9HWmYYMz/xruOCrfGCFFBw3n2pOjG3RK2hi7Ts8u+akO+sq1sWDbDuBJQ3/XM5EUsFxzpuYkXye
D8wG8wHrLgBSbKfBIIz5qNwmyAX2dBdd6jYXcXZ0Z/qtOqnn+0GQCeIC2T3IMfmpo+6iG7Zxnhtw
jQCRyzD302MKRDgSc31KGvR/028OiVNOTwkmmytIBhSmItpMmePvuISgV4+UOImm6rfAbSgD6Dlt
FtGxc7W/CFQXu0JP9qP0vdPguGcPatlHre+6agzzZajfo8pce3VifRCI3WqlrW+5rirUmabDxy3T
WzLb9TYm+XNeIpjk0rTMcILGekS3pzsx8bGY1fMrJUkPrVNjD2mS4TreBUNO6WNTI0ktoxOwmXQP
Ez1WgSOKxya1djagQ3CZvn4urLVOkmXdk3uFxB+760aUOCWSTGdtLldNSY2ePf1gGrk4WgJ6Xd6r
vEvHDAiQaFzOucMVU88emp3MoYmJNVseUPIu3RHNhQAITX1bd7kZqARZazDyl97xCBUX7QsILh8j
CO9hMY31QXhU7M3Om67vRw24oRcPJiYNLDDDUCFhVhsKb6qmrfZOuRhrrtUEMvXlm001zZ76vOXF
QAKuObqqZc2Y9opqRNh2LTV5lFCZdkl2Rn8mI7liQ81GbwyopDlrOkgwnJ35KiPAYscExbJevLC7
Mbe6Y33TFhDtaZ0CGeoth1k6r4XBIqbX00fyoYRDWk+eIlnAFRlNYMI4oEwZI4Lh53xuR/s4i04e
YzP65K0hT1CautXkxfbRmSh1Kcfxs+hppuuW9gp1MJS4z4NMgtBwkr0JU0YN8L5F54O98KJ8NdXL
zV36PRnwE/EjrvxNeRMM2JQ9kk1Bw6uz/AWFmqXgcEVpDLD2sKZVDh4dsZcLLoDJ1Xc5BTs5cIqR
7z/1xDJdw0g+K4AlPjXjMPrvgdD2PqT8oQhtpC7HeyUiVeEZqFnnDtC6bd8I5o3f5tEaa+GpzusP
J2VR6nfFHgpSAG+FiTlPqROjSIAxF90E5Mt5KZhKHEQXtpAAnbR7VHY61Y685ALF1CbBx5MTxJYM
OwNvUnQtZgjjUp5Ip5478zExrD+WAbnWkV2AS/Z894PS1BGmKtplwHdpYIM/BMuLcB9etCxPX2Y9
/yc4BM7cdFowB8oI9NTMjTces+8lQhqIs4EEDPkbe83WbQAXRptXTLY3JrLPn3ft5DuHbZ+WZ58q
7owgwUYtDZwOZlWgC5fiDbzdR965lNNqVJuYqZsBUDuIJgJKvDxq2pGxQgZ1XAU27asJYppZeW98
Pzn8TJBjLkyz0TZJyKYhDrHnNMWaQdn5ocbHuQXdBbjj5LSvadm/EnzYGEhNq7aP9/w5D3qLyKcX
PQuDalfL/KA1yHeLlGc7IaetF865JypG6SJJlnLBvbfSp3GPbZ8ad7dEWWoeXEvfsWYFHmmtXHNm
DhP3LovoyEcM6uHo+Ctbg25ZKV5mePSBFovkDZHjLBcZ1vzyszBPDrgBTASh7WzQgJpg1l2iZQAw
Zjj3Cg7J1hbeZ06bAhSHT5kmrwY+1Mj3f/E3/nCT9CHvWfsmTU5pZEE9VABFl2vSFR8AmD35Vlcl
4KahhmaaxvbKz9RZ1/sw0enHBppVI09qF5DvGVIiXVlp0nAXFOm3br5P0n3XqI7wRvHgxuyeDT1e
oRHEG7XAhSNBcNWH6okh+lLPZr4ZIsqDZGf+9YaJAy99Q4tUe5btfHQjmhys1KdcCMxcWJNye9K7
nEixi2iWZDgrDI2Oiyr5WWpDgAcJ3CzRd4advo0J6XClDU+VMDTs89pNLT09VLq7w+f6odfyc2ql
GyAK63TBQAiSHC+mFwN08RfC9Vxb1hhsMJObDMaF8kK18PJD7GihiuDWWHyM8X5fbucKhKzKlsel
9u9tGYKmHXMMEngo64KLad5Hd0Mx7OZuus0U5KKp1LDouhy+P5Yzf2nV1u7YEVUFL3fynBiz4DyD
VWz/0GrkkBXtnHBoy3plUXMTtwmxI0zbT2N90YHoQPYgQJ3ge3IYr3VjsA+aJuHVynHj8mrgwFGr
JZYNFlfEFn++Yj1wVsPwwV8SdJufiy1pVJjoBjl/3cq/J/ReYgve22ywtKiY1IdKvRPptQPpyovm
RIfMippvu/s0CnmGUp5ioW/hRfbZ5+QArOhYsHM37Dfa2O+TsgMjIe2bKND4BJbBVdewr9aV3YQD
26XTP/9B3mOTUo8csm3aO9BEKTngzwGNmGWWLHKkWC5AgjJXiG8WldkpeX0sJ6Ttu40tQN1CPe62
XECIQEnSXF03yaAo7h8wkNkDvHEvrv6YccYpnKqHahLlKpn8BfUEYqHborFKvr2+bYX8lVaUgHAv
wZdbchbio+QXbdedEj7DAZprPvqvesRFrpgAOphwVfLi4gD62wp2MewEZwsflG4H46LTcTNXQNa0
t5qr3pi0xSOryi9Na5jFnIMwqm47g9oOOhfqQS7TExc0UrI24EWl1Se9EiqwC6s4GWaer+OpMYAJ
l1Qaq+hWDyn+Ixe8GT77LlDl8GTP3nMyqu3YW0Xo1FDOgOL/JiPrP8MDAT3sPQsBu/GtZ2qkTBKS
C5ZDWnyBfEaQFr4Knzfu0oy7kmLVFauae660PM9gzUOcnI+5rt7Nec44g+4mzbgEIDFvvLFaHuoG
1EOZE/8Woxh2uaHG0PfVy5AZ3IwFd/CGKFo7PbcD4QTH6tCE+mPSVAGlxu4mHhdrPerDzbFqtdUn
4TP7Za8pli69BvBSIqoDizEV87eXg3NzarXKcc6F8u7Hbyx9o5X13dFDBVAR7R1L284j0u2YImVT
lM6j2248uwE5wUuG5oo/eH54rS55sY0haJIOevea8amYI5enIU42SAVIpkW7GYjZBc5EpbpVaiWE
TQxezK2QYw52Pn6jeDtrTm0VtB4vx9ryzScyxDdPDGe4aflt0AbrEsfLizFit1I+TjEbpOi+Kcxm
S5vLtkBTkjkMmjFtLk5jnXuW0IROmGmA/A5u0QWJY++WCLhzCVUdM3iyzmyu3ZFtht7ILQFanVpG
f4uU993jjz5Vrn5SNbDQLO/P+AHjk6g08+qbO0+MydXG/RiC+U92Kcg2kQAMTQaHaoMR2AXYAzOc
Ecu2nQH5VR9NE3vw4t0hr/rGsorsmkjPO+a1cbD64c1np7BKSe7CTaNzCQIfm3lpb6bURWyU8bNF
yl816W6UYnjU6RN6jBPeMI2SKOY9DmQAYgmhS3M4Zs1H6TpsDGO3vVDtldCyJOJbmbk6YvpQhq3H
o5NN5k8jkxMKIQXV9GVcbLqA7gQo896qN52nKsHoxh9sV3rDZzrDeVn9zx/QdE6gMfP3xgxOz+OU
Xsp6yxZDe7TYdUAfInzg+O2Caa0aQEMACMwMo9oRK31J53nT5Yv9zIFIVJPoPmpHdKPMST4iEidr
Ev0tEAtaYTz2bJQtPrQCLghMAcY7ciaZ0UwftmceBsP9xKtQ7ktSWifTf7RkkVym8TQNEhdnMbf3
6CsPYj+yvE4eGdG/gJh9m7CUKZ/GRJR631AfWIDjnOjQhSadzH/n/sTpzAjTsoJTMcdycrQVfY5+
wRexz8r9DIkTywIFCqaxLl3rk5aIG0Z2GE8UXwSCrK1pcJO+8wVSB+CkgPBEieJstPXGrXSgvfUF
3W3cYF6leMYosOrFL8lHd47GHdylDXYVzHjzVYHQ1bT3CljjDr+zFuBNfZ6gLYmowlfnc2Y4PgGX
XgY09VCnixkirqJNkdQJ1nb0TBZQLHGztxh//GK5A+dx9seN6ivlyKEP/XQNGznnJlMexlw6fGHE
m60pmqT1DzvWzkna+w/dfUk9kNvAHYUDpDOuIw0kq7hlDdYyhe17mpjyqll3sqHSbiRERtTED9MC
MojVgW8YwH5fcqWvey1qNy2+FDSH8pGIVn2meZpbI4yVLWxuBldRIXX7y69F13VY5AvF7oaVbTU9
/6ZDu82S7pTdlVqj1YAq4PZsS3KKQLF4TQAQaPF8u5gbQB+sylnx3wzqyud0lCrdgLpijuLl0FYk
D2VLn9y9tgq51sBiWEw2cwpg4xhI6BMapkOcQNE3pDLxELvmpkuj9EIq5IXFMt174Nn51j/AG4l3
OXGUIymm+uA7H4ZuihEsun6vdyPrgD3G2hGzEoHnocnGcfIFUHS8E+q75OxWCRY49vu7rF6CZdk4
5eCvGKuuhpZs9KwvQ0560J2DE2Y/I3iCrJqOUcJypaNhYu2QJAN93eGRHNYuXSs5vXkUe5q7RS0/
i96/NL740t15pbxvyG5/cGkQ6FT9ExERao7ohV8VtXdIfSSGllwR94bs4rFzYn9yai2BBzd5xv2T
BZaJB94fL4NXALaKIxnGpoZRQzoEvIbtiBYczA03pGaUt0WyooGWRb/FXNCP2E5os1FeXjzYHmsn
mmtYcDhg2pCMOLGxpJDr2bf6kKChaszkXFP+BuNC8wilOJCRmnwH6QVENDw3TnJ62fXSXRONQI4p
grKv0b+HvP/D3Y5qErOft/x28QqbuR9ONYNLljq0ppjTWy3a8hBDaOvpJxww2MDSJAdicuAQRgiq
flQHDX/KsW3sGAdSRAMkno5jRiWsIo519jzwdhJXjzTyb7iz+8wk75DP9j5vxXup5UHBhZTHzySx
CDsUn9lVtCcyVJIMCPalAbbjsOz8Ih3WOJqv+CcRUBZj247tm9Lcg9/dJ61ZP6v7IdZH/XvPpoHA
Ihkdltivkf/b0rWCfahgaHfoBE0pcLRbBzjn/DRHcxqAxabG3rHp48bjMPB4myhoCOptvha9vnLl
cpTzwBUxP4PM3SrcxRbR9LUHjpIPSLT24+osNAnGJOZC51AwWfFEx1W7nrWJjZX3HAM3OWU0FsSJ
iLb0fNOPawFRM9wn0iFsGiruP1xNToy1RmluXJqsA61+iD3S/UBZtviq5VWPR3dVxvhSgbP3vFEp
IItpZHDjDABszX3DFVRALOz7ma1wjDSF4DJMS/CYOhtX687GnJ5no59RHtsH7HMWjIjCQ33g7aun
aX/sa4T1yiiiqwvJO7DmxzZujFtbOIxbUf2YTCV+mfIPPb9gY6TmrQ2xPC+9LreyH4331nU+Gg1T
i2myA6U5A+dMwX68ygO+4MZO5+O5lkzUmzbX91U3reK+9ah2SGh3q+T+/lGHfpntZMSXuUzYAPuu
kR0r0ix4yNqnzlW/TMsFz1UrnyLQUE7VyrVliOpiOwdeie5Razwav+cOKlL92FXAdHyXobMml7Ve
SPbwaNAfSivFsTM6a99m+pZkzJlVJp/UZqE5cSJC2kREiMyVYdUvJSCrYOq7dq25hIKjO6FMELuI
q1KF1fjLU0//UmtF7J/bFUXxF0yQ49Gb8alWtCJYLJpbHYHCrfK/eMw6KODzl650/SV3tBr3V8dF
oM2WCwSdbJ2SfNgk0hFAdvWvIun7E3iNHe/0dt/ST4NzRtf2yDYPdC/O11i8FX5O90BjcIsYczDI
pTHvIE1QU6TL/l1a7SMjyoPs/GlHXwOgh3G5k/y7gR2JyUkr853lZ5cCd+0GRJkFx27kHKxus+SG
7qXp0zimJ0hzFTECEhsJTPNAkxSi5uNzmT0kXQl2O5VPdT2dwQ0WYZYsW5t6ETSUAcbKUr0QvEo2
S4oHiJrUjw4cyA864kZOvnc0ct7zHdyIccZntUo3/HZMMni+gtw0rX1VMIEv+URfVgP6EQERKLC/
oZHM3kIQJldbmK9GIrY6khfd8JQwTnnC27Bzr7k2eqCAiS00WrOQpcK9poH6QhF8jpG0g5o83Xky
KM11MKi1MDPGjvibSzI7TCm2iH0ycYU41spo1qxtca+j7cGci19nWeKwkvxcL8dygQnIaKJDXc/Z
0ffb85C7736nwlSY/M1JlsfVtY+bozTUo8EgmHPtmtjj+cVuMkwVqPYh5sXSacNWW3ScPNBihfA5
uFtay+LyD6UjB82WOKLAPtVtgte8zo/z3D3K4cFTPBb8FCaW8ocBiRIy/87uSKEa8rJCVr1Xktok
KIu6f2DNnpJdKL/ylPgcplJOT6YDoiop7/Yal88aVEzDb9Cuyd42VFw7IT9MZx/adzDYOyevPng4
1xoqWpiC7NNMoiEyPzkc7JiHrqJzi4CheQaBQj9gbEFZnxzOad+Ltib3PWrGp5RgeI8brPT3uW5j
m5t4Id1XApOrXvgaX7nSevwCjMzmjDlm1LzzzLJhwqNiQXeqp9QC8w8KllQ9m4DqldXrs1Ebxsrt
j2bZ4Eshcmn7PXMe6EhX1/5myv5xpIQF1nMGfQiPIzjvxvfO0UPMTD4nkAL6KsX3aL52Dj6Yga/P
QuED8Wgtee4LF7+vZ2xsMkA4O8VZ3U12IUUCE/aIxFOP5hQavbGNRS83eelh1aGHq6Sdgx0XShzK
52+nzxKR1w28+lUYw3vre29D4xwty7QClxth0Pb6jdPtGRZE2AtsYb18cITlMdDCXklrymN4n3A7
LxIuELx1W6P+Gy1euVajeegZGTcp7OycAVV1dHuMkEezi19XcicAWBe6fiEN+tpS4Xlv9CQ6gYWC
2m8qSXQk/qGYnnJP/MkagxuPf+pJHWBqQuqsT670j8qUP7gQ/gpvqIh5NzeIcG9ugoOxHR60ZPxp
W7pAUud3cPMUcDqXz+rULF61JWi9tbnNhXwK0U+qDZdrqr58HH96Ml7tokblnNSu0OpXPbb58Gla
yrBSOMiTLOnv3gY7MtelvjxK3NLHSN7NnLEbaLmTbiYVyVW9EDuPFHqwZRvvKo9+ip6cUWcP/tao
XXvNlRxoRS+3OkNpPXkdGTT6tDqFs6M6Q1B3j1Y7CPqC5FFzP7pejUfpGjtElnaNewhfB66KTVE6
nwqgJxazbN9RgTI1/QQ2+n5MNjSUZIA75k4z91EyI2qkFCDN/Vuqwwzwio4IanZPRTWHhRvk/bry
rnopNhg3EB+g5QOrmIYtxakKA7OXgdUCmC8S7ZHIOGj8/K3ukVYNcnGbiXuHQTPMIQEujWcQ8mSs
9AAtrCHW1Tsnv2TkMF2qInzGLOJd4tA0jR4SO9QAYnFkuF0O5U/jqaqLoBCgNqCRiC0ec3UYl2Xf
Rgbd6OM8nYHLraeuPlpaV35U+fI0+88ZGN6worwPxYfsrSa0dk0vLqMibM6V9aUZFHUlDuU/Cgbn
ynDHA2fWu2/t+yg1NnEz3itR8x/Lto89Qb+V/Ta3tR9EXKtxBUxHVRuvQmrIbjUPJOaXHRld9A/w
+BAPFkMSTI3GJnD10l8bd3Y40s5lMYS1a6jzYS/kKEQf+7OOecuAmfga0YQxTPKqmSjtNWBsz+O3
CXZJOvN3NS1DKLT8YOJOCQBbc3uIlnIzauLHHrxdDAFshhiO6Qow5ezS0Ga5Jle45olGib91Z/KK
rvUriUOGrAnTG7A8gvvN/Tglah1WJspI0oP3v5vxPVpfXiml+B3K6ci13jlXUPWcWaAa5h6tLwN/
0IYBAHQe1H8Pxw3tt2Dc+ix78Or0yy3LUDUWYWPMx/vETJ+Wnig2S9b2MCIP2qMHej1PZtgA0ckc
6mdHRjq2Iy8PPbLTDlUjCJhRsYZ0/04DRsyk6/mrSM4/vCEuCEnUomMcWS+KPkP0wrRmWDC0EX2R
T2cAzwnfHBQATZRZqMWNd1h0hM+UlmT9jm3oXKmHLXVEK2Np07DMumufKys043WuF81ljOV3TPCM
C2UCs+Fv5uTeaz7ekFH1EYkaYW3cNMOyd1L3hC20OjjWZBzaVnxR94tIzvCxwy51SNuxeRB69ptE
xntVZIS6fUJzomEC0lUb9FAutn+4LLSn3kc/bnQIlnnCC3/mmOqNaSfb6gB5ednj5BeHjvbySVTd
xXIGtW2hqybM+ZN7h9hyDLssnD8YvZ0DLJL2eRhc7lJFxUt7AnYiIsnXJurORRUP5457frAM98xW
oa/zsupBRae7eamKp6jGHu9Yg9pMCahsAg3hkOv+2k28X4e4qTK9Vz9t/D3pWW2vGvnAhfMhh1FM
LmVqQwbyBqUEw+LVZNPz4LrcYFrFKo+HpWBgFThrs/KPr5rsWNY+/AHNP7hMeYhr/WMeTZDPNYt5
wdkotpa21//Bm+0cF+AycLioSjIioVOkQ5rdoianjvJh7U80Ys5L8mo3tbmZy/lvRSwuIMoxHhqu
1gxcCV6pOnmy2pH/nBdLQGPdD7SXPHBMy6F9hkuAzfwSoUsFnmB5Z8uMcaHd1JkBy3nh0qmPCY0g
PMcBgXeWwPd9GBAfDqqqAssiJ5og8FIwG4Lp8aqR0b63gyJFuO2zNN90ejWHVc32PI7EZhkTVnRo
Rn1P4pUOK4sYi4aO4tYbrBUUArlSAuXEeg7JyOYTJfKtE1FxCVld8MTSfpYpzzpbsVpYDdXLpukZ
NxP9IizqlbmKoWZafrpWBC02ZflcgAfOirg/Rb6LqIwhYZWzFhyme6Q2H25+VvaPGa4mdiHwYCmx
3itZ4tbAT1YnpvFybwGMsMa7FNVf8Jbdhnpgo23or76T++Gd5ue5xYiHHD913vb0p8v3bGnOHVbL
F3qpVjD71ZNMMxpyi56tCmbYRFPaa1YxhfcV66+eN+W7U4NWpfXgZmDlCDVNtI+OGXtH+L4vtWMz
jy9vkVudXM+5iKn5W5CoooP9Ng9q7aoI7dIm0in9QBfWjf+H7IERboaxgtsCfIn01jWsO93ki17T
OrA2UXUnP3q0W/9hjEJtEO9aNocYfcFi++27EIQTleX9TUpA7ZUzHiSE5tVgu3uPk301ad5zlnfv
afo3UvVXGv/GEF/CO3NQSPeizfP7CBEl8u+FLPg0+Oa/mbb/mPki5wwHJZNyybSMmzcYByICRx2E
FMBlmm7yujmmGPUTK/31lubdZwvODedXLsmvxQETsctdVXP20XWMxS6lRE74mxIGXdn813qqe+tM
6r9GNu31KT+4zvzlU9SRW/QE0ot14QL0POrtSfrm3kyLU9dPT9NnR40Nb+4FXza1PI0TLhhkRV18
UIlY039C1CPxeJ/wb/0u/SO88YH8EcZYHBODt2dSnjdj5G/FXNEUjP32XnhJDB1S4APdbrC5aWxS
5jdb3jNbCPEazdkvkRomm4zZaGhtzNUwMu8ZpUsKIBvRaw5HOCVYLXTxhIH5XJh29jlwLw6iKHbW
Oo3owVS58orh2jjRRLKpDKfiX6XLlvtwd0Wh6P3ZRcD1liPNAHsK7r6zPGtfqWl+GJcPu8P0v2Q0
iKoUv0MzYrCdjGqtHJE+NcKI2PrRu1iYgF9b0RTQ8MdqR7j8G7rLjDs6zy5dPJxctKWTaQDptl0I
MZw8K4MkUdCTOltnU2ttllpyzQOjYmq5ts5Vr29sm0nHib2v2Gy0IDacw+Swes8FaWLs9mtrIlLh
FSoJ6CrBLJ1n9iEZWPrgZg9bYKy9RIAEDEU62ClDI2LxPtdTc3CSocSF6V2XUcShunPlyrsztCVT
YLJGjVFG1tLxll1RtxfKqBqWjkyhzdxtu8icDnr/iTX2j0zgrYPTzo710KIEpdFaIBw+Dpl4jcez
qxSdQDnuC7Pn2+U3yb50O/5YnN9ruryj1UCDJR9X/QyAPdoYcXtoAQZoXCm+WoPaCwLmLgUUIe23
CSrwwqhXsvAR5ehsI4ubaVuwdys5uQLHtc89vUrPNhWzBXUXOwcQcpxN6bvT/CLTEvZLdCw1wMdX
dKqyALrfUsb4PS2NeBdTNMcqxb56GcdIBuOkUtyTB5zw+Lc/zAhmzTx7yTHXRbfVzJN/d7pMS7o8
pI3+xLsGA02laSEJEHLtpXT3IyG/tVroj2DjHuJmNUDacJmMHPGA5aI/DjO8m3ZKd22FVO8bgJkT
LnJ7c2laZDVSoLXqOeylUa5NbMGsovzogk/BOE8w60G6EZpbPkg5MEcYXn9hmKj2k8ldkLgPqiej
Cg3I88lMPLbJs+W+ehHL2YSCmUDyZOWAtj4nGMG5GpYf+kZu/ZAfcrYPJ+X3yXPnDQlTppuHTsqq
KFPNuk1mbCQpzS+jDRA3dr7vBCbEwPuwBhTjn/9YnIl1Y3FLZ+/FT4pHBj+0D2/ejVjlAtZXLyMt
YljCi4OhvPWsGMgYl+2saNZFG6sgiX2Tpg73SroMu23NHBJNDErAToIcMW5Q2vSBmsB9g18QMBlR
OTgiT3Nrnyy7oteSH3fuTolZ/NIVE7imxIBhfEaT5byOjsVO0NprNuXkjp/88IK1FC4E2bq/UEeK
IBsYUNj7EjWm/87HOjTUf8mZINm0Ps89fRKDRwjPz59qN0VUW/YRdhsIKJaxs6MxoodE3nijdWcC
MdyFsVTtWbCeB9aMB6H69xImAYIVhkLXa54bkZAnIQSGuqJB0Gh+YqvdaxWMrCVh5DbJOeaaZ14T
LT2aBfYIlfZwvKbZCnPzJAbvR2OVKrWBQBsXUZwBye1O4md5iQcpo52jNstvSktukw6XY0YuO03F
waY03asy++Qlw21ouiNO+HdzmMqgrJIdnxiP/GM/rnhdsa21xW30/INgxGQzEgGS6QDoFET9+jkm
H9T7F2CxR6OcpyAx2CHyQiBlZLCGwq/m0r21mWziuqx9+0Bzy6tNc1CYZC6Lh/nAS6Amg5f8VEkf
NtTA0bTNR4idic4Ch/bpwE7y764gciwWuM9Lo02UawBsZ33JVcmBAqgpakZ0wE4ekjEXlZweY42L
A6nXgOLwdKua4ap3UcPbVabbZuQZIiL2NdFd1TZvSWPiYLQtWOeC3nkUd17xvgiktDh5HLZTdpGD
+FMiKOzqthTenzYbXslQE6ReQrbXPrwEzhc+fowAMyYKaQyfrZHNGwoIuT+bLNrjCgMXbJoV8D6O
Itne/HJkJndjtiGLgIGHIoiRkfmQFORGMWONFX2H6fuQlCdpHKe2fWrGeWF0RHrIuBKWSsOoXzxo
gJrgjivuxAafoJXQjC9Xr9+s5quoeV6dMttKCx5h3ZKYs0aWVsM7WUGdAhEsFHrjbBNKYM0+/jDO
I17JqKHcszGqp5E01GqoLbyWPazq2XiydXJApSAj3vySHx3gCXbdht3dTeJkXBmVLDYpBLwyjXmp
5e5To2cffebnAcUubcZWqpG//dj8Ri5VXhOejn626rWBoTNUk3gdO3tZ+aZqNjpCUDkzNEMIbMLi
zgct2MXInqxh6nyykPu1WEysAGTIIHbd79gt2ZTpl2IZDsoWlL8ojZIMNs1IFlwYluVJZigvQz1T
2tZ+LwnaRpt0zPjs5CqHBa4WM2m1zWhsTB2IVGb80Rb/veO+u9wz5X6MuXJQ+WNhi/daRwtUNVaM
+eQnOsxScBs4rJewTbQ3c86eKZPoLZPf2YWFOTrx19jw1Khh3jv5c15P79hrzS2fN6iHPZIiWQzl
D8Zax4xBzmKzmySDolocK0gd550tb4Y+fOUPutZinxF3MUI/bv7MMUVFHv07+bzBxsZL3qnwMk/d
G/nobd6r4egPM8hXNnGzCUilF6c+6T5G/LqzvVx4PEBZbSgMwFeHK5BlTBuWbv/WJXyUTTrPjeWb
7yWIybS/qM7+LtFUAZKT2F56H+hYDzoaW/eadc86jyG8Wz1zDLhlhGlu5+3gX+8UgZx1OICt+VZF
bCUJ4eCAgXWzxP2WW+qpi4pzWThEIxx4VP10IzI0rWNawaQk1KOpx9zJyWlm9qYa5vjBJaSnp/KZ
VcYvQry1GpEDTrh57VYS/V+gMuc1TBFv6jc5naErwINnZXu/E6VBY+LfNGpZAyCJDwsjMb5roCKD
Z9J9ORSfritQ6hmQe3qXgA6y9gInE2fWQz4uLyPsycg0ny2vztYK+Z9czbLmkTfuPoaDldobSwPO
NPTFsM0b88+Im6eInfg20b6bk/JcmbG6ZbrzUPQlxi5sDWSXw6UZeEOm7QXynUBrKg6dAL7Ss+PA
QgrvlYkzYvg8lTBj5W/ScJnKY5MOWNx6TBzJjmq1IF8y4v+Uvak0veH7+prs4SrK479Rdya7kSvr
dn4V4855QAZ7DzxIJrNPKVN9aUKUqiT2TTDYP70/nmPj+l4YBjwx4MGpgw3srZKUZMTfrPUtj8Vb
IJg5YA9dnb9xiRedo4X9Tmjl6BhdlBgka1zjv5jK/iqpskfQLn9xKIEq8sFtWvkvr/VexpaTX5vz
R5mO8zlmnJbi6c7dDJl0dchNw96zn3kyFrZv9gQMeLAJH0a/SY2PEMmOAySCJrExfk3ZaW49epfW
Rh+JBxWqQru8T2sAS3bTYF/O4HA3dsRJNa8qbbu4FIwx+1j7k/n9P3sekt65HJ0yGXak7dZb3qTv
BBUhg/LHeB40FuX6Aa/Op3Ralhi4eCwGtcOc3+qRmBl0mrvMyiS/mhGJLIP6MDffom7ajz2KHeVI
Rlkqw1I1sn0eev2ii+iou9VHElstT7TZUFCU+NNIn/UIcoHb90Gc28K9j4XCXvbNdDKXmE/OgrGY
J862S/J3K4UdV1fXJfXNwGsIVV5G4kRgbm461otw8NzdLNUuYwETVKtlUhkC46CP1xOYsFwUYout
N1mPmlyI3+rqRx+4e+vcrJjTj69xhfesb7FZ0Tl03UsOa2fbNuKlaF991W09klP8Ln4jJGU6EZ/h
EiKNCDwu2+qRcOwbdS7pFstkvluK7R0L+7ZpV7MdC+deBwDUyuYpNaP56tld2BOL+htINKofp0Uc
yVGzSz2ia3Dy8ynVgmW21YjNWPr9Hv6me3Y9wEmUHWznV12L6zB3zaOWuDEr6T/Zkx6qxQTQ5SSn
uJvo05OSG7Ul/xMU9RD0dS2Qy3HlWsI5ycpGqCtJvCE8aTxbynpT5E4HYBWMZ7P91PWMvh4oVwCa
mVsDt+COfQraX3Janap2D46x7BXu0rMiluTcpxP5N0N8McdTYaXatYYCkiKE2FoNckyURtaWtg5g
tarjC9OoTyQ+y8uwYvJso1Yhlt50JxwiLGir5cMQiSOuIjqssukYXCXebhxKnD1Tm106l4uFCBdr
q+uUKbNm/WrJ+SaecXpWkbEgbWiGpyWjRvU80pyITg3iwnYuaDBp30WS72YWicAnTHVInNZ4pl1A
61j9gFjYpAsNskqbQxy7xh2UuDgafYMVWasuhq3XRz6g5Fo2NQ+tHpOk0j+ZfQIJdtRenITJRAw5
APcLcgI8BOm5tpur5wOKKPF3bDQGmrvGyP0w+si95y7Rw1UNMbK05tLst7498yr0xibh8N451XMF
YpgZHtX3wiQ7Rodc0WfA33y3WxM525YSlkyI8heuZ9Jyuu7HMxHx6D9FlJzaHlPARKroNuG+3Td+
dUU3hEaZ/DBNx1yxovVS48TjuXJ56TEmZP4bcnM+6D8DT2uoKGV7zbX4B+D7ZfImGtKYCxAiHtI+
8miUdXEROLmKOs3OfXQwo/4FtqEDOCceUrSouCE2mHCh4rq/hgVxEXiIr5w0PUctpCF0/TmHzILy
KyebpehDe6w+64Deh4kR4YYYfqK3bEpOxBFhge0AyjZckEa99f7EyruCXjkWUMEnA8OFsfx2eh8a
ePMN3ew4NS0MwyjN9/1sGUFlE+jq9XEa4jKFs4gFE19N4GS5f4QqoIA5sB3oyMSlNNJA+/jlwu1J
Kx1M2rCc7ZYcMVWohoGh+sYG24A0ji06lrEMww579rU34OyOSfGXRZcZOUdflAxwfPPk2z1h4j2E
dxo9L1ReRFxFhH3MtLZuOYjroFvejrdtDrG3hkqmxkv2QnfkHVSKPA+Xtrc1Nf1FNMS4mEaGvMSI
T8w2gai3jb4VnkAD19h9EBnaSz5W8cUxbMR9C+dcmuXOwSY8Iolp8sFANe/5sJg7h2BKcGB/nVVr
Ad23PYIRCMlFWYgfRXBB2qfbNM4v21ga1vionpuYEqP03V8e0fIn4cpx2+NdRYJnPk6T+1e3dJi4
XfOn9hIix7z8O4mHeA9MAtGkno9n+6ikTO/MePZ55xtXLYmhqBH2d/Dcsdr6tfGezmtlcLbIr3mo
4O4+jJrSroisMcfIq0fSZqw3Z2a52VU6AGKR+PMGZeR5OM4JumsDdch84selK2uZ+NfueEkNAw6p
Gj5MxpxKy++Trb+OucloSYvZIOacJIgrjnY9wUl9cD33UFbx61A9EiKwy5qRVk0VkBSmfUfm1TVx
UaR5pFA6CdvBRkWvcUTBTYgNoOhVw2oXJ4tyLq48HqnJuRmsVNiU8Gbb7hkdZgCflKVwk77EI4YW
OfrvMYK2rjb+UFGVO6H5zx2C/2BiwMRFnp6NGvzs5CfXcejsA0mJM6MTrL5u6h9YOj6BifzMpUwY
K6Ckm/GmJBq2prpnzpPJn5g0Zg0tDBB9nE5sUnB8sJ+1qoW/PLkO0mEUjz7w4Mr6QZTo0HFunIs7
mZYVg2/sH6Rdh+WkYQdbc/psklLJ9WYDHL3Zju1tI18SWQUlljlZYOq4Ioy6hL0lvTOMeItJjdsg
AMX6oAdysOW+iut3jYxLEijH6FAx/FlL3KDTvueo41eH+44DA/mKLLqjl9ZIu4ZtaVUgsLr1j4H9
s0r4dnAJBjCRfGTZdIkqRevjrAmRdeYF4+g3+9WtF3YTmlTbr36rEb7JWCFWir2y25AY/JosCoJV
au/dHIk/2sh4N4zFr9Gg2qgkPyXDiE9XQ+HQLD5xeqB2fZ0Y9Ho7t2S0zDVGowIjvkMZ1eFQWFjj
ZA/Qs6FgWwkUs7j4Sue/2FvqYJTUhWOfIJcjZzaxj11J4GeRW99G314x1sGvykv2J2P8pI2xd5CG
PA0Tusp0NzDbZ8pHqlIeg0iAlHp3LcgCU9SEnGOUqZPBwUzQBIOn+XHAYbKhp4P1w9CT4MtsD3Xq
l2PwxFGefduT/WlZI+VEHr+iiEIwhe9QnzXEwwnifKI1T+v/2K9gg3JYZ7ZsDOsRQWx89eI53kQa
3UPP98DeQttN2cOU4J3ltOy2SAN1MjC8S9r6+bGFhBUwbgpSqNAXiuWVjbNqLS33iQ7kN1nC2i4u
xy0VJDN1qpWaMDtkUMUWQgGcSFSvxQh5dDCfsYufsMScjVn87i3toV/nkN6J/AzE4JN5AHWtb1Te
3w3aVCaHj7ayDrxVAaiFncH11XEBEgzPwt1CUMAGzQprdCm6tZzHzj224i0agNTDLsDRoS2MIArC
v7OTvVR/ZjvKrlOkZ1cGFNysmCMAo91MtQ4M53pn4YJH8t/OWxMO+7aakaR2RGOxgNF7+qZ5HaLZ
87kDM7WJ5JEIpoyrlFqkZNDcO+/d5IdsfneNQ8YRVdxhtpA3V4h8Ee+tJbV4Qs9pbnTFXUEqIPju
vW3FRFOK9BMxzZNf9zRgRR+wvyC9ohdm6KD+2rTQ/TuQnRkhoNvUO6KhYOLv3TFoB62WV6GmFCJH
D9B7RaKbWz0nWvfXJdIrqNu7GbeQKV2JXqz+TCc4AQw8kG1WjCWWfodc3LrWkdSCRkqxnZqMKqgg
/NhT4sus+eXV8suNjOgYJ3PQjsxqu4EnhShQHnd5KdrmXRDgaOtcKVObbmJfv5Oq8OwyKhTl8mTU
jCdTdiidpK8zGrS6evHiDib+OzDxW1XqoT42sNpQjDCoq8NCztqmk81xyJS3R6efbDonQfoPlfhJ
WzELraEvh0GyOJxlcUpLL97B3rIBcZcIPAb9TRF4OBbib0cxvNPM1ZQWq5e6jd4TKU4Y+05V6wCf
Md5XwFNUVaGMnFM6imeS7vdZ3NCQFW8O5YkZfSRJo45ATKmsCjQomr8paGSCVB9eJK5JiE5PSRl/
zqQvbtjuPqEDfyFjJ3Ss6S/w1DA1/BPiFn+LgpYVkjacDFaRROsxCxy5y8VyR1r0VRTwzJn48L6r
M3GUTJyZEBJkgpeXUEHiveyTVfY3n097z2acfkpXfmA4i3tiDQtr2YdobY6EF1oMTYRXa1unRi7k
yjnb9QQP7zWhTRDNnFMHG/eW1sTbOjZo/8I9EY0GHGl1pwG4oYgm5KWq5unSjejDbSMtCObTTmXn
jFuDxmQ7fUoruTcdqjl/OXmavMsYEj0ZeZGZatuoaL/xt+BJ0aZAEJazVTWzrkm2+7KBaDO789Eu
itdBWNuHOjLn5zp6xOdUIAqCYS4ilFizwUjsPPdVsfMlE9Y1/ZM9HTKOBl/VUmN4q+dzCoOWTEB3
5xNgQfdV+7jAtVfAc8mmEp+Z0p5kKd4zlyeBCBQEH5y2fj9ul4n1lusFi+GWIQj/ZJfW9q/UZ943
pSgJsyRn1F/bO5eEhZAFCdO6jCNItVthJ+6x8b0TxlrcLnq7VVSUgcyo0hIiNpu13u6aEak0bbXN
ABYZWURsNi+XbJueYEXucGAqBGZKwDVDdBC6+xzZCWh/YpvJjtrlpDSEsXaKkp6WZODlK3GaYQGU
lwWywGlOxqM3EQ5dRg0JvISgJwtnup+cDBjD+xHlBiA/6yo76Yf6jEIavKUDqa6j3XT89SooMEfO
0Z4EZOYDfpqFo1mbLLyS7mi5oGzj9eSpsZKYdDeNbQnC1Mt63+rmIS86ikrmeyESye8SWlOq3xkG
P/KyaJeEBazRdcbR0FDKNR2RLEUy/+HEyy5jPP6euyjZJWM77drGzMNWG9H4VaN+AsO2NctYHEme
Tg9jyyDK9uqLr403ZB2Oa82IOgUzbi1eDo0ctDAtzRkKYJ3Cz2Q2aRmdg1reWS5lj9d5fS7QCQ6n
CQryoXSrnxFI78kDfNgJ0AWpszq4HeNM//QuK4Upr/jjK0yGcuqetV7/1mzP2nG0fxnRgNOUcbqA
g7dPERtD32aEfIndZLw3lg07sOdDkER12mAQmolx8IyKN0PezMHG6B7HVouRE+eZipkA942rBziY
Tz3pFPt4MY5j1z4ajJ2OzgITPJ12mVZGe6N1sqC0Lujex4eMrs2HihBRraRgUH91kNAOdrsQ+85i
oZxS/VlR6GzRpzMvoYDflLbGHOGRzJ4GS5pNGhEZvYgjnQfSo5lB9+rDcYYvPemeqf71Q1s9N6IM
GXyUcM1ZQCRIB0Q5FuhRsHL1IuoDZOEBnMOLbg+vqGq6R77mU24FLtVNil6s74hycVOSJZNpkceG
fo33CX3gyFzCNySCFp3icKJc0rK7ByLKWdhC2OYUTINdBb9nvf1rGqCH/eQxSmV9cAjh3Uym+Zvx
BPp02RC0jiIksebfBj/mWUY6a1x0LSGz34O7kEybJ+mLXfKz9pP3tqDi4SkXN89HIT/Ku7Wa2xET
pmHmNJLWOPpLms4S2PU3y4c2lDERrCiy/GIets2C8p315gOVO8q/maZ+iMk4bJLc2bjOO7uFz8HM
IHDlZI64cpPrrAzNoqtOsyE+bW8yedpY+lZZ6m5ckmP2zjg/2dmYPcD+AejMiD1e/CAWqglTEGZB
ypW6iw3+3llzz0WMPM4ghonoWhaZrr5avzp+kdzdBHwJBIjNlFE+jSxFeuZvAcZn95WrbgisuUDJ
ZDTnCvPAMc/WWULD4ZaRfXHGQwofoI7v1gQsg/PqYWLwTvoySh17lte4yb1D3lSodTz9E7uSfMwK
LTTyyfqK2d3Duru30J5Kr5qv9eBomCdJWhxh7U9O/1PL51mHnITYwItQXjrOn3Fpakor7xurtLUV
Tv+u98VN5t2vSl6mDhHi3Rh1XggURFMT9iLVz5Hjf9m29ynnykWmxJPIfj3hqKaqY0ln4d1XD3IK
VbMqMzzrjNf5cxK3KLXdh4oE1I0gzAPGxZeLLI0dnEO/Ur6W/aV3EhTjAA9UhO9Yq6wnKzKzbTFz
z+QZy1qnqsShppF2RyP6bc7JlgAjxoRincY4zTNegvNsq4e25/SXgnhsyepkP3oK6VmzdEHViu9c
ZzsDaB2jxbB4VzLGuCgYAQxIHtgMIkL1TOdu5C1IPsBfr3W5cqVUeeodO7km7BRox7PnwlzjoqpR
OyBNb9edumKVNhMt1MfmybHKfMu2dtqlmbP6TeY/Jsjmsxqrn3oZxS1GdLk36R0Dstw2KSX5mM8e
ir/i9yAyrFeGR4JBh7mI4nHnYZUCkJgfstQ64x+45QMNWN6A1Z/Fr7kcjpaFQXtxGkID9PTmDWui
LNp3p4ULVuvOwXJt70jUOti9fkv4aw/2xtnLSTvpU1IHPdTOABsU38oSodNg5GbHxpeHAzqcagEL
3U/XOdCHKNzpirlNVBg7aDbnsIa969zztL7VBHIEpoCMDKhuD+k/2s+usjd9ZAQjaAEqZveWOngq
DNO9tkxc3BTjHDfDxkvM+uxkAGKtRl2mscifhZx+kTGCK1/AmtkCIYRMk7lqFUQV2wzRwMTOZxNb
Sj8uhvc2TuXdcBG5Ttm7OeAWzQE/FtFT0XfARCLYtbYw9pboHrWk+vHpxXYM+GZhncuMeDK7MuWB
iIePQndgavTWxdQQDFEDiBA8Dhm6bfdk6EN/bB/JmFse3K6yHuLR0Pcu7q95sA5MK9llkNuG2jQ2
VntHkE3NeEPhXW54SkLysjJcRb48J1b52ovmJY+BzcqxDstYDbeyMqlhluSvbUE7SxHg7WcCWlAa
MrHyE9qgGifvw2Bg/EVmjFTGmPeDMcX3AuO8abBVcsoIs1pMImKdinnb6AZ1HGkgBw26dobs8uHf
/1BOfJtoj/au7Nt962rFJRnh96cogM4FB9rQ2/nFbHwSffLoE3IZUUvus20byVNUav3ZWhInZIML
6qk4xKI0HrGBNTdtSfFZ0d/Hj0govHcuXGaNA98Y/fNEnvnqLyOyMCzGjmuXFvqUCO2bAR0RU+gS
j3Fa3TWSd07DyqbzZXzvBBDSROFUyYabI3Gyd4P513cvJAVHXKtGc4w+Y5n/zvr6SDPbXB0XDZ9t
W+d8nnDT1+KbfISYAAqUdHx+3h2PloiMx3+at9GD96EZaXdD+frJ4j0IbDrfnaERl1z6jXsWgz7y
adYml3G/hCnhuEFWR7+HYqke4rm6+ZrPbKMggYxrRYTSNnae5aldomtQN0fWgewq8h1VASclwew4
8LJmp8NUwSKeQ7UuQD/S52/cqPJ2xlyTdZHp7oMfd3sc7Hs1OXuXe+FvgnmzXcqDckApan2kztGM
RR7p8AOrju5gZS4muL6UYc6YI6grtAVNskR4YCd1RGDHwYdvHlf/ugD0HPcosE7oRkV2Ryuip2ii
Vx61yPm7mC9I/LeK0+KsOxlBJT1Lu4H8lF3jaWpXZOKrrtz4o7ZjvO2gnh8za/mMNXKU4M9Fp9ni
UOF13eVRjpBh7QR93dxaMUpvYbAoZ8H6bvnNWZKBcaLulselWP0szEf2ZMKITHPuy1geBwLwbE+B
d8056UWSHOKJ/noc7KvkuL6uQ67tkNd0wzTd+0EJ81WvvRJfIf9IXwKFYin6Q6TP/jYxhbqTbFMX
W8JAnH1uV/PN4KYIh8oLFGknF0lDk0CNqrMBSlaF3y6R6qCz7HzNJkLN5ouzIDgexNKfyRrELVUu
l0TY5sHiZICy0W+RkARdMn+jNDbPjut8K+OpGov6xid9Gtb0XqbMwLbTvN3ltgCDxUvHkSKu8O5Z
WMq/DNBlsKhUvzQx8OhhIOsJKGLg9inxJJTe2Mp0LMwonFmplbt+9uG5eqtRqNLvepow1mOiDWEj
JT0wSBKpnXvVPU6Nn+7TEWvFMqbRrTfqXeEgS09cnHELmV/AtSQ67udeFfeB0BOAioN7Uqn2UOTm
HfIk76PTVYdKXz7intMSEwTUpnI72EUWanHJa1Y9/PMXyZnC9A9+aAoZhiyPIb6mWXJ07X46N8wt
jEqHzeUVnFSzF52EWl7aqdt1PvPbzLbnQ9mp33EyvqWdJp8ahvpBZhy8qjXvHovoQ6IUHAQURAsL
3td6hADl8bYwGLHbo4H18cjWoA/KthUnza2oLY3ePSH5++sxxkmJjbyxuOUWGQl6QsPbhE2aWvQ8
6hAZljzUI9qTIu1kMOYW0Inc2+NmtPbC8owzU4A2Wuznoe2qx1ka97Q5l4wDfrEr8g8mUiu283OE
68jcpfkqYLaTLayYP40cQ04V61MnytC1Wwu68ZLtEgeXY1su4CM1+0lzEcyPDn1d41B1MjIj9KVB
pkuV5dRdGEWYEVCzbQACvDao5QB0A8xx0seoTt7BgE2bhYyFECLRhUC2+N6q+sezUXslSnTA/OMe
Utveamrv3I5pd2kQTCCyQzGJHD89tGWxhUJKdm9RvXqlwuvfuUDEJtwaygtKncgrNSP2EDKf7g3u
9S3U8CowZPdTurL4nHRJ1GHIXT9dZvOEeVrtGATHpD36WQDvCyCuviSnJR7fbBGhp1AdWCOFa8TJ
XOtSzVpxRCvz1irL/XA8VjSWbKli1n90xdsIAes9TZU4j62zkp3+JIS0XsxUBYvgHs2hUiVxDLrd
8o4L2AbCkuzguaI7QWHodTiFhzuy1GMMd3CTka3l606yNVvjCanLqxI4sGxR/cr15TX24EeX2vxQ
EG9pG4+x0teIRjKJHAVOFCoMetO/VV9SD9tFz1ikekPRem09XEy6OW+HWV/Z6xT4DbGLbpyHE6gf
DDAd4tbWvNTLoXXtY4J5PnQH4Dd+SqVzLGeXk9VgmqAWYhPbuibqyrkmHoyjLht+TNUfq2G8e1H0
q/dasvYG8Up616ep2UDTGRGW8SoKEB95bl9ihuIbU6XVjjm+Z+Fm5xYHJC3ZmI8I9sCVjvVwxxHy
l3+JxAIs0pwtIJYYxfBda1l6dLQvr7IY+eJugJQV0xoibGFapCwLhF03FFu7bXBJMV5McveldnqC
Egz7xUoXcj/ltZQrBwE8GEKqx4SsJr6KjlsoQ/CB41IcFwFmBlNusTW6+jzANP/tNQaJlCzP8kkv
j3Jk+kqAgzqVusnsDeqPstD8zP1DVTbwbSSa+Bk4Rks82sRdAimoS8AxReRCZebF5eU9aFGmbQf+
PsojuyfCzDAfhvqiR8ndTrPlXYe64w741rWUiIwGfbAcJmtTwqEPW96UfVa+JEvlbqVnJr9FfOjU
iMuqFQRtuM7bkOX6der7e8MHxwho2vSDYAg3YqWm3lwe/SKbQhZh3dHgQmL8vCqsVyawbsD+J5SV
wGi3pyCLSBljkkvrWRkQp74x3zgnWzrHOC5vLqRiihvyR0Y3QYHuLTfzhu1eXIhBvg3Lum9MEzss
a/AfdasbJ7C5ANOVPe17tq4B+R9ZwLXi3AQKIvA5QJinrP+OdxwXdOAtWRqt09UkTk3D3m9rBubA
LEekYWE8A5wYY5R3I1z+oO6YGHPcwj3WUCe1Lfq4eR4mmHLIMtxOiqDpmF+4dRofCAfhVdHBMOX9
QlhCK7JNo1fVbsrxbPoGAig8WqOUIw5CP6CRrV6sSfstS0s7edQiuZ/5F0UmweO6ixILWZAGmlGt
4DmWkX+rNNbFSefFTxOJl3A5/YMa47s+F6yDkFCPeSUuqtfZIHRs+9JxysKUt3UCbMXyQY9u/tD5
SOVidWgL5xfOanIbdH4mWXY3qrjV5sF0r8PQZvSY/Y1WW2U3bb7Ll0QgCkLSOnWOfzcIucHiKPsn
12IzlTiFxWzKOJPN5TBAxP6j2sJ7iRWadXSQub+LlKBSk+5DPolXxhAdcTrQCAccWZmlMAfpzVcW
NfrFqVHbk0g1bYsy0rbxQjjWULN/Ku6qvZfd0jxPUf0VpSbS1P7LVJ/JUIyQGHEjGU5Ib2M/Vnhi
tSGRR0/HtGUO6GiIKzwODcETDD5f6SOrUxHh/cp0mvnmI6tE85ugg20UN29OlxkvFPi/ppr0zba2
z6KjbWKGCQIKEuyhtiJmPH0reenXjHSGEY7X2edY4aDQFMZrawVmEbF+MEd1Xjx16lQp3ko5sli0
x+HelPqPcCMudd34XCC6X8cpwQwo7dApTXOn2Wa+TyrYqYypAV7YM3N3YrtJm7ktdnJwJ3wsWYrz
VDlvOqxZs43olT2gYpX13owYE6YS1IEB2YQZhr5LuIJpry6GHx1GEz1AmiRbwoUpi7le6LR3htOl
Ww3PQ8b8aHUjvwrBOKCqFm072QGDhZgoCHGNq5ZbWFttPRo8FIhgmzp/Mav6ZrWGcZStw7kX2wcv
BUDRzaMd9udFDfMuL0yIgdK7Cc6zgjnV3Pa/lh4U/sxaAj1KsTGi5sOCEripd2hDQN2jpUM99xuT
p75JDLyUZfpB6BMHGBEJuaMT+FgjzSqkGV9G2md9LLexgS6uzZAxeq7CFZdxJHlMP/rkoikP87OV
1aFuvCzC5i5qvryS88uAZ0HZ68zHuRT3FC3ztpFrvCq1BIOGDeD0+aFx2purz/gVBYr02e5PVR/b
1CgJ5jR3fq4IjQ9LUYR2Rv018wKf5oImXZJ+2sGFwjSaM/T0CugUVA00IAVklbELgW4jHDCZPGed
vM+53T20bSBbFsopYnTd+sxrzn1HJjdvqYYdHnQWP+aEzG1EbJnPP0NhLTsatGPnqvFgZ+nVc5+M
svAhRJFDXuH/qRdhPY5p+tlLOBQSp3wqRH2a4hbxpmKQLofm3GnkUesEbeyn2A6y2Gc2uLBRWby4
3mVkv2+IsY1PdbdCZWvIGTN0iqNM65w7TjxotfZDE9iHeJtmjhzUHpPwmLKIZk1poURkVRByXNMo
Cxv7iowGinN01J0LksubC/PTtP2X3u3mY5365IB3DSgVC0IpK4e90bzIakCeqZAZen02hA6u643C
IrlHL/QtyB/Y+nQkYujbBz+Jftz1pEppLM9OXT0T9TXQSwN1I4dFvA69F211PEMbekaMl30/XbJG
sliJ4NXMtPOW9JNnTOaEL8SYk5sGk4RL4bM1LQBGeA4SRKUxIoQZJSKticlGacy3YzWkp3qK9gIi
OgJRJOQtuJYgslr3ZJJhzQFdX+KePzwnBwGc0QlVM922Fy1nmDERCSymxgU7GSyeYQQw+nBZdTO+
NItGPRYp2gnZJdVhZiF4n6TQ7hFxDJmyEKegu9lUWmeEFtK4czFjiTMqlmnJ5OmhT/QPMtCNIz1v
MyXWfTEA3yaS86+8DGkC+8DABG+4/mdmCCbRCngHfld4lM4xKqnB62j40CWcZYs4w3W0jcOALfZi
O3kYCQfY7/SeTsCqBK3bRpfeSzWUEJu7Y8NOxTbrx17e8g6Zn6fnT4TQkGIRUUg3+odujPeW8caD
7TPU6EGprFFjF3JQvrwaLA5V5NwkX7zIVEEiDR0J1QBQ7AjeYe1yfb7hOAW44PttoBL7zZdwGSwi
sxaNxsTu+AM3NBIF5tds8XXki9BnIzXscNUcS5Vsy7k9mKZ+lnr2B2xBfoqNbzohCwUNj5LRmmFs
EUVrZMxQRzLWqIKJ7CV303c/9Dj5smEecyxjJSjT9Md0sh/RZkkAoA15meY8FAPScji599H5nNv4
jK2AjMp8m5MQdYxaAx4qvH+3vBSQNPDARSc9K28V4B42ZQOlYcVeal4d1A6fnyr8HSN03H/0SZl5
z48Y1r/FMmHkbv2XeLHZEXWKygtIXZ/9GFr3sZopwfqY7HPsu6ifkVwxOWr7j6orv/Chfel1/bdM
eF1S52tMjUdU3VDgOL8oSwhD9bbapH2TPqA2D5ZRKgSZp6Hrbr6v4abna5UDyw+zxMMvqJBMFf+Q
vkpCVV6tJSVQkvi5BobY+N0LSX2UOuqIpPoqlpWqwVfNfPoQc6SZpnK8ZwJJoKZ8/Mjxs63ENUu8
eddT628BNNyt5bnS/X2WmmLD6J0HNr8TBTEG//wR9fVbiXPCWWeq8olHaY5eUtoS0+4+9IUFYkJ7
AY3zhcIZA1ps3mU9UZ1F1beTvS1sZImWKVijWi8ZvLYi0sLG4jc/mCgPI/WBM/lh/X9/eHJdjn9L
nKmRScUdMOsVK67SiO0v7sze60ekJbPFj68sjnrjQZfJdPQWVOmcWWFLs3vAbo/wddH/SDVj9pn5
9BqdLGRC8Qi93ZEFSG2FnqGz/uRLf/un4cC9aanzMckCtfX4G9/ZlcQmwnqM7FmZ3hvAv4cFC6Fg
N937NXlX42czz9c8RWSsW9bBr1HQ2EJcOuxEnl78hj7/OiP0tpfum/S2s2OXLnAuMwp0b2n/hbP/
fxbO+Wf6r3/qZm6J0+n+2/9PIQwO1vp/+z+EMLx/q+6/bL4J8Cz+QwTDv/67f0Uw+Po/CEryHUvw
mZhcjdb/jGDw7H94whee5TiuT6nDX/U/EhjEmuqpu7qvu7YvXCQ4/57AYPzDtnSDrE3d9TybLe6/
/V8kMBj/OYHB8T0Apo5vsoZwXcf5T4nrrkX2V+E5HkSw7Bfi7Ktr6S+IQg5Ixj81FW2wINSBoMXx
ec2m+rlGKPu//Mr+d2EJ+n9OD/XRfhrCcl1Pt3x+uv8YlZCJCeu+7nNeCvC/je3/uK5+rUDdhLKt
0Jb+IdxcW0uIVefs7NSbC08RBMsAQy7LgKhJ7zCbNpk2nhl2C9KwNB5ppEHvBogzoH14rNSlbgSm
4T7OTfFjw7fl3ZkPnQnEsu3m/07YeSxHjmRR9l9mDzN3wKEWswmEZFAEZTC5gSXJJLQWDuDr56Bm
1dVl1Zuytu7qJDMCcH/i3nOPHmiQbc0mvUEoyUor5koqjqUEFy2hdARLyz/QXFpgu0nfmnYMi/gx
7OvaClObYUXLntf5gtYxgazQ8xuhInaTrVbG579/YNL9hw/MpDFSQJpM33b/li2xCoBUOhfewQ7V
yzKekXtBCBFHUstXvp06zgbXkK2jIsiBQRkwCne09AyTbKBA6wUswGD1dX7WIvn4H78cUbT/ER3M
E6XwvpiCGpRED/tvv1zmNU5IL+8dPDGQV14DFC6HvWfGX1J7L7ZBtYxLbaUvMklx+RWNyHj5999h
jZutcoq48vT9f/+Pq9ZfQZke019kVkSVOP/5QOFEHmGipd7Bqmzk0/o65eArxlZcVZtdNBTQTSLC
XTlkRfDvP/kfvhnb4sbjYbaZxv79dWpNlGlT6vkHC7M3ZBzcdt10RX8PRC9v3IAHdPPvP5FD4u9/
V5/TgCxfB6KOZ/7t5YEnKRtNXvrBjgmCbLIZUXQ+PI1F8vXvP+gfPlRIeg5F5bq1JS/iPz9ULOp8
0utb6nr5VwnxvjDSn56nj6Xwd2aVmMXlSZkP//5T5T8cDr501nPTYv1oi7/92GlQVcVSzT0Yhfsl
Eanlc34TzfWrL+13oBF3hQV7Y9WOwPg4/vsPdzlm/+vDNaVnkS1qrrCvv52OifTUQryhe1AxKTMG
NkBodQipTKqLDifPje6wOptbN/cVCtZEHGewBwikbkX3miT0MEPmQeVVz6mRLWTTT9eRSTWo/Mo8
/PXvN7lZILpm7Z5mXotAb6OMAfQeXcHOVycpu+aQjkSSkrBLEiUNvgM5czAUpuoxsQMXrTJKEX1d
yQjM7NWnW9T3hgI82/dw4hyJSHiWFiTzsDozcr5N4FWCccCChyZ84ICQ1ilkh4UWpMFgLPB6TcVn
lVvYOqCkbudmuUxygjVDSj057C1GXIRB9NVlkFoL5OqEw7JCXxYRlIWzjFc6htcCeJvoV9OVO8eW
796Eoi5XEx1SJfP/8T1Z/3Dm+LbvcJkyVf/v106XianR5YPVd7Ifqu+a2EKb09k+F5NzLEy2t4Pz
y5uzD3IcfpAIHyY89wqm8wzZcfDz26qqLyZRutwwct+zOfZ1xCz9jxklPw0yWxT2qEHQATShJmok
QTZIj8kEQd3XME0C0AuXf3/4/vHJ97nflS9dYQN/+s8Xrk3RadhwEQ4Ls2uZhgERL8AgQLOSYXTv
t5tkDjnulQTSbdnbf//p6x/+n0eoLwSFBwcS25n/evIBInWaWad3UFXz4lbUr352aWrnpa2KD6cU
d3Eddf/j8OQc+XtqEhlVwhTQiBloWa5j/e3kbgArGy5KnQPjFkQaRXdXJiNct3VH3xQfra+vHUhT
ZGyoUrNUNqRKuMnRtPQOYsm9iFKoPXF6qGbmUtYQ3UlGojjAhAEPJ52b1RPH1ex4YmOBCab2RlTu
Ic2ryT6zppEYJoUTQ8811hTHvmdaimfWifmJpXUTZeVL35EJM6KdFgT1beqBRSVpxUyAiLkYGu1S
f6+25PRXIRjc1wQlkVD4Yjn2y7JAYRySn2Ksa4CydPFpOz4hDt3gHx7hEk/XpcGC0XRPTu9/JWN/
6HLxlaL1kcbeNso90JGDwVIhyBBq4Cg59arqDsLq6dfyI6jBQ+5X7xAEdgNT7Y0q0AnW5NJ4jn27
Vj1kc9Id08crjdDe0fC4XJNBv8el0bE5Fsn0mTsmHk2PvERMGXTt9GZUOY+Ndq5rJdPWrMDbNv8o
IsUd7gMer6OrqWlmE1Hc5zWxvqH1u+r4LwBEfVS18Rll41OrQSXb42laCFKxpj8jcidE9XIMYA5S
SLWO3uDXx6eeERPCWKG4LYjd2SCOJnglLghZmdL9TGTRKFi3h9tQof3vxmsxsp2NSM3qy+qHrUgT
QKH9KcJ5L2PA21P5nPfHfuT7tPPiC9DHs0/aTSeJbgWt9+RU/DT2qQwDGaHKnrwmS+Vvg82jlZP5
bBJgoef8ZxnLK0Cxg5UAdKv9e8svAWwkExG4ZGp2zJWCMmkOYTKb6Fa8l3DiPDGdrc4GzAM4xueW
phw9rgh0brxnZJqzwoAXlvHzVcujhGrxYAryPeLI/S2bZmBFxFftpf0nloc9BzPa+lCMQVrTQeuX
qesfi5K83FwiRqyB4ZYrJb61MPSF7oulTIEvyGfPr7Ovzk2JVl15WgotQA+7wiLWhgeQ/0efD3zH
87fBBLvuhptocrYTTFRYmUj6GSiAP65VgPcUj1DjX6IZl/Ciqz1rDqaqJhpYzRbNj3gVcE1qhF4t
X5SX0ZB2zpWDNNkBHs62NN138tYe2VCjFN76GUmdwlZ/YvAaG2lzb5BKDqp+JAJoQOOunfRXxr21
en6iIzaAI4axJBxtxiUe+xRmuZuc4ShG7+h1fWKkNzDKIOYhcd1rpVHh1gMS23AANpAbxZmYGH8H
O3Dc2WGzTWrHOgoaN6z0/VVIm6Hgij6Ospr6GCvhaJCoIhPmoAYJHoDUNi15ZwH2mW+gf3XgU7VA
RlslgjWR2IR3EiXLbM6JXZQH3Kic4JvM9T3swJThqEVTbHDZs27UJ85aBQU2nFGHj3s5QPEtscca
bUs7Ynt/0KdgiKd1Ebl8bFPeprzgzZEJ6VLouY5NyANMqRmzete88jYvUl1fnJ4qf1DIz62V7IcU
/yhdtW9ikG4ykckxSkgRh1ClipUCM2V7vJLseo36LVl1ABCNDJR1zUV4DdtWKryCBzku9TUzk69w
qC9FzkeUieIydgiBIgFimhZNs1UNe4Rx7Sli13wgoBOOTLycXAlfxHZKva1Lyl9ClyGt9nob6/4I
XOJaZJ237aak3fFrrPkBZl3TbK13K3ohDqCSTiYv6rPDC+mEzXkq5Hs7ENnLuf5Z13wzOUSEbeVr
NMkWQbT8rgNisQDd9qrTzfZTPzNxSsHj6aLfN628I/krQgjfvk3sb6B9VTQK89WaeBVL1tIbQ4wH
/BUHOqiI460Ch8ZLskFp7ezqke9b1aDls+rHbwfyaZN+BW6QZSWcGtjaTCac3+XvbcudEroLLLG5
/HBYSQqbKZ+pCtjWY3bPA/NUFIncVkAVOpEcS49QMfBfL0bUPZY15ZpeT6mOf0SEbSFrTb+QeOIy
8jsKmxHTY/5Vo3rc6KmGJTQQP7I+JFxMmEVDhXJFHMNaHQYCaBkUHkzY/xskPd7WrNJH2iRU99Gc
4L+07gmk3beqWZnotwoHSuADa1L35JFdnJDLNqTIovjBO0D0sbAE0JbhZGbtg+NUmynFe5Nwmg5Q
prN1dS8W9w0jyeNIGBEKoQehJYm2JthVBrXtqRqrNcF5cHbLND8bOaeDrGucopHdBSBJsRJN8lpW
+LvHpPhGYfGkcADOVvyL6On2mECAMdOI9gowAQD96neJ1GrT9x7nf9jdJNX8ZI2gxSxZXCgp7hZ3
/GKvi155knemNq4iw8AYOaSZWU8GuFDm8lyZ2mx+y2h5Lgik3k5zmuyi6NYr+VCxe1+AmeUbWGgg
sWefozTdqyjhseTb3OueWwhodid438Oqv+uraIu3+4PE5mT31xWLloqNQLPwBTYL+mDk1lZeHrsc
JLNTg3UnuMQo0VQLI+XMV4hRyvgh8/PsnJua9GOPSmc90V2DWGRSOt4ZXFjYvi3jANmKEsLApb4Y
Izkq2crtYbMeO/45zHJ44veVgL/S4JyR/owhlaCRsvbb21n32/9fwYz8ojV4qmCZ+Muoqr0ZRf2s
IF9s7VmfF9m9p3i32Gry97Ct55ws9FWAhxBzqdZY6+GhMuR5KTq0QkuEHK9GgWBN4XlS/NFDFf4R
vXwKvfQnspCU1DgjNl7dX0fWZI2jHmDf3MYZf16SjDig2XZgRaW/scgso5opntvKuMUy9ztieHbh
J4Y6gUZrkSpeyuIwGlLzeJlbnyH+ZnSSV6LjsY72dXwwA9Dk9b1XW1cAjQ2YQHQoJB5BzIiKpyEy
X3piUbZZQjSK27knt67ExepluaOcig7Yc6uTkch4u8DE3RTe9Dm2DfoV6bX7otQ3aNCag2zXnJks
u9YjsyujJFDLiXUg5bympWA6NMkKInrwo0YPm+q9Uc1v9kjN+NdwTeRc950Cco1SlNdM9wfcUQ/0
bGQCGfa5qUgab4yU4I/6PldX7D7hTV+wnYM9Q9soUJZ1YEYyer9lau7R0sYnld5AaX5eZGzyQWDu
UGZ6omWeb1LTA86ZmkHeMs9Ppv7BZIRcIuNC2Nwt2566ee9OJI7IEb1vI/obsKqkScPaoV3iMM8o
b9knEZNxSjwYLSG7HzQPnnkwHD+n9qqtHZXmzlX5N6tmf2Pg3T2gqT84zXDN2vnJ4DVKrQlHYLiL
/PLCG3fwy37Yt5k+aOHuZSgvLHYBn1fRH8MjIG92N3sGKyi9M+MmrudLpvA7gO9E3GhsEexZu87H
Zzsle6qW8RTleeD4kb1VpoTFU0DeUHjAO22C75j6R6wDl9iae0pXdt+1fV2s5Vzb1p8wWceEd6QP
Afqy0UiEfneZqWwQL3P4m6jkmMn7MDwDYBzJAe8P8TXR1gbquTFC/1lRP+HL54qPCLvczVb/YDcU
SyknuGl4bKVRXnY/Hd3UVpa0dhVcENSKVr+JLKCAzTw9krYEjCm+tdp0BDxkIX5CtKExJxAbQFZO
SlJOF01EY1g5+ty3FnXHXWU0WdD7mN3L2t2Z+s6T8bHreRqFqsN9K3cIpqadIKljWzXqaKT2m0Nj
HeCHfE3ozpU3fy6pQ00nydDxxppNt61vBy3+aOeldywCuRJ1r1gzA+XaImTHW52hFCtzMsAskrnq
8jHUfoSXK/6E/RNvReeffReCf6lop1Gt3FrIEvrIuFg1sRpI3InlRfvhOOabqOg8UB/tzCVBFRK/
ZUi+AZ2vXfbwBu913LJEApVMiBIbq78kFuiW4d6ew0iWKBdIfoGlcQcXpvz2JoyABeEtcmxOpZk+
6tpoN1DMcI3JY4i1D7GFOtf9Sbtg0y2r0pSnbNwdBIRdmME+MV5mzNG0xGDY7Mbd+rX53axgM6Bn
tyMHJI4qawz6Bhqetm+ZVjmbFk+y2VSnnCuFEvsZGAzRHHH4iM7uRSdnNxwZZ3fPdWMOO+mlcqeH
Dx1ZGIVLd49HENgUPuwZ1b32xiCu4MZDxHCDwWOF15BPYLS3cYLeVpdPnrdWSf1CcWXHv2W1Pj0+
HvawTp9pCHYgOQjmAHqGI4pDa8DBvCqI/D5c3fMkpHgW3D+rK2UwkZtqTpEJ+wyi5AqtcMwEzQp+
OLDyLZutpNiN2hq3pl+9jNH0rKT3aLPd3tlQ8qJmCIwcTZ6JbgCREGUZTKI0iNAM+9EjJsznlI9m
tepTY91aY/9ujwqgfELDXjQpTsrU2ZctOfZhNP5BOIpbyqDEIQbLxP9BbEhkMYYnIQHsQfw6kG2o
15bVn5bHkqisNmMrnZvuXSPATId2BywoOogQgTJ+LsXwLVG6Qeoebd1+gceeE/Mk9fs8HAleq1I7
3rekK20QTGPWMilAqDNDiel4+PPX/9Ay4ttOpSf3snCfcmi4Bzg3cODwkGziVTbGeAANrnFckgeW
wwP27+gEegG+GX1OxgQgrQqSdNP+0SBw2J1IaiS+kIOEEUV7phbB7GPQ4Zvd/F33IcVUOqAjSdYR
BkihnUbtWHLOJSGU814Jkvn64WAsy8TboG9HA2EMNjw0Bt+qQtiClOrdhSOQzfGZpDssiKD/Z+ry
EkWyhKFSQxIYp/hWpPWvEMK9tYz3gkHDpnBRya/RfEwg3ybAaBu/4LEysygM9PTWkgoVGmIfJmS3
FPMfNWHMKQzmgiscQJXfLHsO1ihfJjfGttQBSHaNzybWh8IZyGmrApUymlSJk2yx7+FnBjU6dvGz
v4QPoOb3bStw8THx4PvO6Bj9Qz616GrSptyYaH75jKy0JaWK1zWpyTOCi+r4RDpP2AqaOydcxEbG
NPa1m1wUG6I+RPGhS/qjbD46mCu3reY0mOXIXwK1euk7QTugfkrmnxB+vZ9ZI46GwQETkd/QLWNV
kga7KMw1u5bZQG9OoIzytDpOMcHrLY4LLVHaxDyF1oT+exjmu3y1N/GVkEzT2gQTZWyvXfPE+3It
ajM/Ugc8usuWyx25mWZN0MCUjBWYLjPirlRkW5KkSobqpuaaiHpoS3OD8QcHfacfI5y3ocf6eZib
E2ToB4jWjDH7hxTMSeSn74gAX2VMCFx/rL3p0seIebqYYnBQmJbwaLg8PgoRXV9hanXrVfw7yMBV
8rdONS64KGcaNhdfob0cK4urvZimryGu/pBMyIRDce0OX+wONmvyFXPn9qvBOtHzEpPuAS2lWkaG
b446apuePJYFWro83QKrlIw0hpT0E1hPblt8ujQSToXlCD/2H0gYCSmC1GCxSQ25gC4QKxjM6wBm
qLy761R6wNMcUkSmuK9d8d4X/pO3CC8AoEVHEbrbGhHf1iZcsUpNEOouScTaqa9W/YtlAy5rE06b
LKOvlOwiNHWCEPOQHiLW5N1GOyaeKBCBKwuTKRMcegpo+2YCgMEXyHfd2L6P8E59DS0nkzN194mf
45rIfDREDl6zhPBSOOmnrisefDUH3JAIYQ1SOFxcgCguzKR/TKUByhSRUOz2H/7XHD7zYS0HSGxb
kHBfw5PMFyZIEed7WyocGNl7rgCfdBmqS8x9dHvaB9Jrlfd+X17wEKCK9MfbqFWPjX1fla+ihE28
ypYLA77EGHlcts3WlQ0fCdky/EYJM8lqecc5+mjFi9pZxAgmS3VAXUgi24hXaDJ/m51wgjIrT7OL
UDusuqM7I7+NieZIC9MJBiSWQ9lgAc38x2YMbxsxthurDx9Hvx03dW6V2A+T95zR2CFscQf3QlxT
ct5DZFOayYLBBok15t1oZvMNdwjeXAtBr1eNlJJrrAj4mtCvaZw7PMk4g07VU1RZdwbqLgqoPAui
zP1I2gTpaem/eFNl3+qKGyudxdHcTYJLEKOEsXc6fmIvqWdZSh8WSIhnck0zyoz4BIuk3hjG9Ejq
mAP3m0TYBFXWlL80DCcffX70YGuDBKSqPjAdDXJKooPKy3gbwj3JmY0GteQt0x435oRwdDenst6g
fCfmg1OGmW8Eriz0enXKcJ2LJjywwhLnAbXrVsYxEIwpf42HSxoDWDOGArjjgrUZ5nFDM4Ln2JnA
tbMErrdSeD/uqvu2ED51tfdlGtH01pcpQccc8zuPySP+qZ6VVUQsZqrIo2UOg4cJYzbw+Y/CAjaZ
0iwXhrncmlMFflKxIA4j9F2pBwxuII0pD5fwXApxa7vDfKau904dzETssb9ZBR0JxvZeG/T8UsSE
yQgvIU7K0qem8jjhFyM6eqRRAZM5zIVCtyLcE40Ec4WIUW06kxyew2/fahl5L37ofkQC1OZkIHUH
k2VtaaKtTY4o4jhM1ncyUe52ln0HrujeuM9Goz4uYvxOdAvl0PVC8qQfyNK9HwtsOcTt8Wx0IWl3
NLo0gsVRtRCaOIdpVMvki++RyWZ+FSFOtt6unQ02NZLf0aX5kfndsfXQat5m8YhDj08nm0hvUt2u
tcgPjww3KCoxow4V4F0tE5b7WY7Y9glf2WGvRYXZv5pR2964EwgMh5yBDR/fWkIfWnRIm6YjDMul
WSCi9Wnp0JJ7PpnrRupS57pPfxUESz++CITjNzw3P86CyM5o2Towt2JhUAxMYex9kTGJy8nS2aiu
vzUz1FQACU9+LJ4sfznqIo52obLxcmDeagh730St9VRm9odk9XWMrN+K2IsRyia6+yLcibIYg4kx
fyvDALc8bY2sfg1OT85BtitDCSuoy261276bXv+aCqwrOim2XCXvk8+B1E0MZMOwBDHfV81O9RG3
K9ph22XfWWIO2JlcIMxLn+OBZh1R3cx1eZrwOpGwNjwRGDoxNc6uE4TB3ewAZ4xL40ip2UzAbeZl
xMJAgaqdOxaALDJCY79YCuyuG50Zed86vA743HA6Dpn9R8/Ri5NRzbjJE4YohCV1Um47wHZ5Af20
bxlJx58s0/cosw3itSyAAT2zL9QM2W7I02edM+9zlwyod1r+ysPsOxSJAb4PmLGblHcNzhETb9lM
RXgktg7ibmtnAavL343bvUpTqMBU4sQMGooD5Jm5deaDPUUphmYkcN7HZD/kDdUGn/02JuitUf3r
QoQToV/1CVnQ1prI3DEMj4JD2Yg9sduSh/YnaXnhJINWlLgUaF3P37tKnaBmtrdvxXzBxw1+bSHw
A0MY0ED62JzzVzt0HJ737Cf6QeT1pRPRsM8r0tUyb8TivIauDYkDdtDqbsLeItyWBLZwIVnXxPhr
eVj5UvA5qKkJyuFdCzvE6El0iWNPHzqcyBtejq98njAiUkLNDWyvoSOsqS+Gm8kGXATd9lrIXQ7L
jr9h+wNLbC86A3eM95kBocYpxFtNtCQ53p76VExMAuDaPOcERiRuxt+Wem5m1zJQ9dqeeV2KacG5
YveB2RT3Jl77xRunvSWYr/p2/T5QAeDngTmOql4TowlHa2SuZa816ITxOyrkxGg0vLYpivg24Y9z
0uWXkXULIYqOh6IYFIqQt3yPFws9JXPG2D97vtkEBqm2h6kNyZSc1hE6V+wUkdqGXZeZ1nv+7Jt+
BLqzf3HH/JWL99NWarrJLI5AD3rcJl5TPyK9uvuF5M3h9CbmcNUXiLuinl5FUyOQyikdsgx7jQmG
KqcUbNU0HJuI5OcUy4+dvoDPU++jWFYHQ7Ih3ABIb5d/mML6ZFUzsd5JcZH50Vtdymcf23QbO8PW
hMmcggTdG1jGGYeXB2mrF90pc++aP74/vtauMW16gnSXyUaEHNbJrhmcn1TJfmOVvruVWfmhVWYz
Bch3bsFiNB5s91DlXBjo6lm77eg8Wc51OLrSuWR2CoauXVi1ziGOC+TeIBpuiLqjO82Eu4ECKnZy
6dZCY0TsAbUtm6vL6EycGHpI2Iy3z2aOGzdmTJHkjHnRPtzk0LrIDhs36E7dw5eiSN7TvoIwEPbG
Ffqd2TyZA8mN7YRo1bV/hzf7BBKVGYlDh+b3jXUQTfcFsJeBtJuShsHRAgFhtXh4RA15dx1mf/Ta
2XxXIj7n+mFsvDTXkDPw4DFMag3csXLeOw1qYzkwTiG1L91TlsMK675hacLcEp3YZ/Qi0iXmqYtJ
kEDdHnRo1QPIuBrSU52Pn3acPAKvKbaMzdEXs/LOQzO7k5l53xdJesCgvMka8yXzmeet8/b7KF8Y
ia8fqy2ItYn8765C8104L44e96BLGuaT2dWI5/nUyZKQZCc/+e3jsJr+M1wk8Kgdzlcr4iIdoGWT
PxxrvkMd6tM4Fial+PhT1iVfY1zwmJLPxaNYvSqPpTWm4cW2xj1DinnbdRnMuJ6nts0EfbLTXEvL
/pqH6dpExDE2Q/kWoT3HLlE8cDFnCONDgBN0lrFLXmwPXCeoHRzFfVvcjevVl+JeaQv7CwtDttOK
pOjyUZq0FDgG6fhKq902MyZjiw0PgYQxuK4+DUvmystTVzIwdJC4yLldjsDIVCAWOGNoqA64JIGI
0GG0RJkUMdQYf1Qvtg3PZXHbHca9N4y+2zL14NwKkoqBMLmGYoFAkBqrfSvsPkApfFNMDcGUjW+h
nN9oO72xAAWaejiSTS8KtEp/S9CyhLtdFcgjqnn7wVDxTUEWZkGFUTSckkvF4TLGNUbA5WGeppOW
HZFsbvIOcotUMPizDQJNWeanIS6hsTD1UACz9yxwfKbmDYHhzUJiV1+94FfgYzCX1zAyH7wQf47K
1ScGDwDFYrWXVCw2XTpNHorL7NcfwIJ2kTdcnYhHu/TACS3OYerEzbwYGPlsEbiO+x4ObdBbbAIq
pNDCMm9BrEFHs0Dqpf53rAcszit/nsxm6FWEX/l48NkMNCgd3CTIDfWaV8wAu5q6mpg7dgFl8y76
cltbKDztmaF6aXgfItTbtps/ilx/cNmib0DOkeD9R4Xj0Xvm6XcRDneEnOwnaR9RFDyU1vLRjNh0
Hau4wZNG7YAlCyjZfeujlqONU7vC6M5TKbjlEWxsh5l/u05LvG/1M8QgvK014krA0S2mbs1foy/P
c4hduaFEa1JkC14Ce7FjEemaQh9X4V9k2wb29MgiOOcx6magb21FK5rMv0X0AHS0DUDUG42hTkZ6
O6IR2IwN2RxD8TPykZxkibg+Q5dLNefdNXAM2LnkSKpQtDN1ap2NzOMvJzVRPbTcFeXgbHK7uQMr
DVELQH409niNFnfmwWB7GYvy1Racnx1oVqidxR/HgbfiwqZrsfeB52Of2ZfcJgvz3IANDJuwfvhW
rXfjqgZwDRjAaYFQnvGfNqKY5CakY0duEUyDe9umLGmqhmu7prrKRvkkS/feibnCBx+tvflYp3Ab
2OPZJFLFffrIMsfegHj66CoSKt1WYpNu+PaT8DGuGciq+57katN+mWznyjJoJH0Zf1zIki7AmzoG
JPV0QzbdeOZ0jgAiBsVdnhEYObAu3YW4jmcUJ5uu5wUJye2C8PeJCfHYxih/fIy2TAhfNTXTHYL+
cuH7tvEElWlFAox6zDpyoYbp1xwTMV+N3cWZGYHbNlPTLCwObAGdY9Ia91ZIJlMMzw8GidH4LtEL
q889/oHgk2wzWFaL8GOM0C+mLvSNS8byBoke55gKwlFsC6xpylbxhhjQHZM1ouf0aynsjDOIYtuc
noXIz74zPkhNmdpCwjQ6bDyZfUyct7zpx2BsmX6A4gnCdaHVkiFfCqfcNwYKJRRIOdFIWbtLnGWD
SzIN8jzh3RMpbK5e2wcYKh7Umi0d6WscktsBS53rtnapQ7OcFVC37RZcSYS8ACoYrfnQDdWdBSAX
a1fzx9Up9eRgRZvUJRpkqQk0L5Z7p2rvzWFkGciQp2+49uO22HeNMew8sjrIlo1OJUDobAXBmgxy
oMFiQ02jF6HtnpDp8a1JXXg9hplsYaJfrOkg+/bcZtFOZ80X6WjtyQv9FbuvXzOhEda0ND2+e3TN
6gS16DYjo5JGr19jzUl5JtLkze2ixyhEwmkRBJD1Xs8lhO49ylixl9YPQCQezWV+Rtv7B5GfxcFQ
e7t+0kzr69eS3cg+s5Lfs8aEXYL2gG7+AmeBdzFjZzdMyL5Tv/hYBq4iJwnfwohxciXOpj09J266
HDD1Hg3TxzUtZ3QjIA8CGFZOYVfHpL5JQ+fNQdhTzBxdoO+XVjG6hlbBAnzO9wlIgWhwH1ppvuWE
XBAYy1WThRYx26nNXNZPIMMPIQnTzAWAVIBgaCpkQ+Rv4SMl4DIMLIvnz6WY2VR17m2gd4y8JjbP
o9E9Z8y4mb2uu4LlKTdZOZATd4sFnJyO3g3K0VNbzdZ265vGXvXxvdnx51ou3uK0RJshB9RuPPGZ
R/SkNNyfMkNdmWBRVvMo9i0MXhqFhD/MI/25QEWWqjY+cL08lVbUMIZxIfHxu2tnWxGFB9edh3Yk
vr5K3R2CdzLsoyf4SVfXXvGzWrL1JcY9gEPDPFTVPpX32U/j5maIoH7oeSaL3h33pehu2W6Je0ae
Z5QmtCcZ5CMnGi4/benz8JHoEE3VDnnovHHbGSIe07+Uhfq2DbnEtCNXgzKqXZfHnTEkqom6glBM
PF7A9AxFUAEGi4Hbu88yGVD0Leyq77Zws7Nr/e7VdAj7+NEdykeLq9tu4JeWnJNmA2oDhviucIuJ
QTZ5qDnpVWwMCIfpnTkY1VBtmyV8q+yO5DLUvkIxtcWI8FPY3aGei0s/xa9TB4jMsr1mWzZ32dAR
f20BN9uK8jygZAm8pSV8dyLYI/O4ghXAX8YaZ0a0P2KJ4p3TmfeUXgcDO+yGCzYBTxff2QW83Wap
SSJhc+S+2/4Ikh8lqhbsWev6Zu5vlrzAqsqnCdT4dyImNjKESHYitVnXzJdByKc6al+igr1mYozn
lDm3dsdza9fgH8VaG3Ia56Au2R7PzONCEObbKIY/aBt7HcKcm5qEZ6aEKIO08HmZYUcOBplhFUqS
sO4vddE+AuG9DpF/KBYuFYucL76ucudJ+bAAAy5ysq1627lMjHg2zBs3ZrgKgrTY5REqBHMMCUd1
WLpYi9Ui1r7BLMyMIpOI32ztsXjJsAuQhFl6PvUYVNW4ZiiWa8yIzCPPiLe+Xd3y2cVTF4x19NTC
SsRhZ/h7I//FIIstZXeXWvbvLGeTJRtZnno23TLJ7HPulH+iujzTpf4OvfquSv2tTCkMTK5cF5R+
7iW/+tg/Tc2rJofEFWvouF0ecgEjGoM+0rYD+ghym/r+aiNxIghT/cjCuF+E+u1SaKv0ImLRnwE8
/kych0E/lV+D9ekx1N56rYUgOiYJFYbCbtKKpk8kBAbTS+MWdN+HtPg9qyO4B7RElrtpxkLT8QD4
FPJAxwi67nFuaYwr8EkVRByU7O6vGajqAflhtF2ION3bZn7SOVxIrozfeUr56Al0FK4zMad5dPDm
3shnh7klm3NqRz2QxreowG7N6MVsEhDPhn9JWK5iHWRomIKFwFLOFJFFKrLC/bQ47qb237Ji/DR6
mOd8jOcRhteO0LMLp1jO6afeJvaPpyhlOG/SX6fRMNw0c7hzrOYK5BFHoL9cVV7/MnvNExutdF1e
p7SnyO/AI5FhcuJDNXAgrx4jr6NHI4nH7Fg7Neh5PWjzUZi/YniBKhJNr9JP+PfaaQ58DR3VOC+9
al6GhCn55Bf3rbEvVC7PJUdv1Viv6HcAoncEeI8mi8E6xZzeZCdkY89dSkpYTzwi2zx5mzAt3Kh+
FjfG8v/YO7PeyJEsS/+VQj0Pc4ykkUY+1Ivvu1z78kIoFBL3feev74+RNejMmOro6m5gpjEYICFk
piIkdzppdu3ec77zXKcQ0RHC5OlVeHWyiWYYqj0OkCtrIuMdq1wDtj22xdBvg5bzdTgkl6g2P8tU
fA5MLsmZNoD90sXU93A/gxExYew66FbJztmUcNGXtTYhY7BnBYWXb7VA29SV3uLDjMi/oZXcArOI
Q7ofdr0xE3XltPcydNEGZbt70LL8kHo5wakExhYAEPLChmDdlHdeoB+GgBbLVN545KGwoRGPAiBi
ANkZc33GFwAskDF4m0HDycKd7DXxPtbIaRrNUQkMML7EnLzzqvLIqtTOLY0cP9kFQ8+x3f3etJ8F
sQcXEhxwm7p3pV2fqn5aQY28z3H5lzGpMoFF1q6bEWBGqvq5s2awMPPSrtGHrU+EEqG+R83LJroO
hBhk3UNYco90Nv2lGqyUJJSFNJ4tBe/ItEC1SxWiwo0z892Rmg2yge1BBDTuhf3dcU36WCzC4GlM
uhdutEsCD25nbd1EgGd3eAH4D7r1RFoP66E0QmRAmyp02vkBWVrtGD95A8QUw1bxLlXIU0r7haq/
uKcDH46Vux/zcG4DCjhGyNOYdlh7oK0btCQ3tGQIByBXAixuLbYiAt0WN9pdQIbavdKjXSA5Gifo
33eezZmJkffa1AzFxDthjhZwyQj5zQ6+NzwEffk4Ja5+cnLFfKjIeoQMxnQ05y8D/uh97nkYRaR7
dvLWPUdGe8gzbTxG/fSF7TDcV0Xa7bre+OZQhh0p3Pqj1Ihucy0M4tRgGvUByFMN79rDQD8V0l99
dqNYziLBtTbKa8y2iC3dH48ZQiJAWBZE77iCk5PDRpOkQkzo9YgCzukYmiQHJgAtQISSNqsxs5pW
bK2kbtphCmshQdHUyctYkxmESOG77d260ntrDFgkNomaVhXf+sLlZFN9OMRYLIQg5qDpGBaAtUMD
49WnKdBptMadya3lqWXRayQTt/tJ6UQtjsxKRQx+MMawP0o/WmpsIet8JiemDh1tiqZ9oBOiKUu1
9vgYaLXmD2A8jA0tcrkOeZyc7MEljodlVr7WY062wwjuIxwKQiv8Gh189hyIq8dhY5VajklM6bjS
4M/OroT3QWe0NXY6vIjQfh9SlEHocQcs+/AfWK2g30XqRnbWHai12icvWxevQclaWwpDLTsbj1mV
s+50xaGM6bgJJMfLilM+wwS2RnKoyUTMkzdJoRsSoso+yFuxHcTT2RicUs/eqLS1YaRm5VEUwMGT
6d5CT7K0NOMOwipsnsGLjzrs4AWuA5jhYxNuCSwGRU4sDHkqcEA7Wp1pgWA/ZqbaKH5XoBg7VpAt
GFm5JD8RSFtZWbNPOg2IH5oSQ/ZPPbx2Pmcm1cKHN4g/FLET+QvQjS2EpWN9Y9ZkcNQJkXBxsgY3
ClZoaoeNLTE61NaMEWxRpwexzysS4VK2r2BzWQeon4gsBCpLfbgm1wskBD6hwgLpbKVH3SpPnTlN
B3IeWbhNEnvNlC7oQG9kFni5XgQ2S2nrevLSjULLci1Ak83WfIBNvKK+dVdI9dySXaCNx80ICehU
x9M9mCWHOeguGHnnQWumW5QxuzgOmAh5w33dE7FI4CUa6z3u+TN6AQkc0e73cnIW5DbuTeZ30Tho
K6vHngJk5xakCxtvm+5SrYIBhMFwkUwCCRDTLun2jzjN6PPYsb9Je1JT7DotQSa1a0gNHmcNYhj7
gaOP6TpLn2WLlldtbTyG19APGFxWMavkUO9oA9PhGRDkYBeNUAkJSrE2RTkaamubFJRqNHV6WWDk
CTJJ51mkEba37tCn3Co5nyAxnLbFqsQeGa86CYEEt/6HFZTpOYimTdOO4V4ZHCXCSkbrqnH34HgR
h5h+vgX2+K0iY7CYjEehx3cRc4Gtsuj4lVE+L9kJPA6bPl7tUwDIbxERJpFFXEYgCDusvc5mx45u
8XssbUTB6JLeZG/R/LuNNRf7SXwKNJ/FDx0jRJE7zi8UuDIl8J20GSFh7XfGxZPZdkr7i8bZeKNP
NxzFYQxkaqYrsc6KPQ1XFEOyiLcdQEY6Saekl5xU6ile2W51QKyu76fhIxgYmJUFa0qNqyNW8X0y
QzUcVuqljClIi+nOkHm4ZGiH3E9jMmONV+b30HNCNF39zYjJkuogO1hOcq3VxNjG6KK1kbPAaSbJ
RnRhe1akIV7Jetjaln8Eiq5ODs64dUY8FFKH6GuocDV4JiiF3MELmn2xYoZ7h0sboeuzVLgZBoFG
rH4yB54x8qyeyI87u44nrltD0V31O/uJdX2btRpx9aMKViEGSbbRdQ9bDJykJEvakzdK654T2Azr
vCOOvrQvVe88kdiiKK9nXe6EVBLiGS7uARkax/11VTizp/sNYsJKMkvZtBjAaKl8QfypNzgILTLW
6GD0NbKLwU32DNDR75LVR+zYbDNtdwRnnlBDMs+InWSjigTaqe19pX3wNVfQfcJJEcG1v40sRF2e
X0KRjqjaW2DfEXXyNGkX8txeZiygU7njjuTkDI8ocyJm+hJhV3RjzfKi1tD3nt6XR/TWOD4DwonT
s25a4yHuk0dcKMMppd+ex8RPWCZE0dG/0dOiPhjSfY6ZXQ4mhDs/S6msbE1DHrowRYUTtRlyhvCm
g8nnE9qYAZMNKbk7vVQ1c5Gqpmi0bUMyuxpvsBF7B88074wmhNeJ/TSN1YvojE8XRg5qQUSthp9q
e9NUl9GTJTfRiDtKQ0hV0TFuGH92ZXNr6m5/KvLhtolB6VbwKa4pmtcrWKCPBm3g4cd/OWiollo7
kev+o6bLEX+3EijSiPR4G5ka92ihXkbcenO0TUQEcTntvKAfF8n8lE0uIuhcjdHJ1zg+ECOBlKkh
ooHU6oB8r6hfkivuqSC8seeWpoGN+yOYdZqCPA43aTYFWbyLWogB6Zrtb3HiSJCpVnXGnPEYNqTL
OVQ7NJSyBI37Zyaap75NxXdfQasuRXnH0g/qs+m1NVQBlNA6At56/qKXF5C7yakFKU8honaJRsFn
Fu6jnOPXiqk9qfmLD7QqjOvsWFTw8VotMQ81vHjsFQy6pqA4hk5zLPIIepwTM5sZ7nvZYHmqyNh2
ugwglEGqkkVWR99oziaip7PMUgRyQGk9ctXpklZJQr9lpLggNKkLzbNMwydBTmGOyFW3v+euzM41
uvykymi8Ma+qW2OviGsC0qhrjHjCmWnofE4q+pY7zSHOyjl1a7h2ZotS0fdXDQ6vlaPLLWQsKuGQ
EUxyCVCQWA4RLW46K017k4cqCFd5ULyVIyIEO2tXAgWWB9ENKx70xixGexPOWWLQsGFS6sGtXzJR
KQFobh1lJ4+iIzVdWplGQck0LKroulPZxNRbU3BtS6egHi1ecgBUR3pG3qaB9HhXW3BAYey074Tq
7vSqDC/2aD0PZ5tIODWXj/ojXrf7yTU2bkdv0x4rWBPqqSn0aeUU7RUh1S7S5L3hoRQpbEqKqSwe
m1reBkaAoCcYtlWZ7YqM7dAalj0oXlQ0GiFuMzctyWjhDO1ymtI3R4+O7IM9Uk7zKaDHtyyE2e/8
rCZoE/+cA7BXeca6MlIEMcy7irHZImbj8MDFZJlYeeal9pB98YoX7oBA1GRZsC7zaSHk1lvWbn5A
H8Uw0xD7KEiYRmJj2gyGifIV87YGh7Uk5SOO73ND5/pTcmYtTYXBSO+gn96lPUdhtzBfwigkJDcA
1YQ61NTsrwHNsskDEaPx22UmSg/Ln580X4PwSuqwo8nTAGhjEZHGBvTXXTpdV1yJzomXURd9dBV3
wBKDUblnuA3H7GbsGaRreKv91tOWVlq8mmB1d3VHIrc3193tyCCvZraNskS7lGFtk860JkVI4OlC
AlXbLhU3oTDEidIbqZ5qhPEvWhYXq2kqqoPBtNCpkkth6AhdRqkt45mAmUDYmrhpvRKRZKrLU1/Y
BwRw1nFMq4+AR2VFzYsmizXSg3FDgwel+DTdElTGPEVhh0m55daJ8Ju1hfhcd51oLXQm43V/5WO9
sWukIszGTwz47tvJAAsph9th4LatKAk4fA7a0Yx1Bw/ua5CbH33LSt1UtbjoXcWEfKTg4Axx/kHx
PCL3G1YWhL9WDu+lP09XPC29j5jnnTQggUnuvFLlOe8R/9J7pbEfvIw8ctbsE/aXYDX0tot8yTr2
PC8rRImPgUIunThkXRMHypiFp8jr0WUX/rIxMnclerEr5Kg4o5hLAjoZzbfCRd8imtsRVMtmYh5D
HVQMx3GsuS/t9xCjIs+ioz/iYcKCQ4fEEijMYEwsRmkmtz5ufEDfTBSmnuwgMeJrZJTVVrChcVcA
rUIrX4J2ZOtEnUM+N3oxxUnWJIV022jeO6e8rmQTm9ZB5wQXsB8AQmsGo+7U3lKY0pWwwEx1dHgL
Nh+v8NqDp7vI3Sq4CKrWj04euKuWFF4VFvQ1QTA35tTc2+lSChVe8nai1Myd7C5W6tSlzbgUejvu
+gnBuDEpfz9MOPsm2eu03ykkwqCPzuxoxyQ1cx4Ejq+sPRozUMzlgyujVZ9CTxd+T1rJpPWreCJz
Jwhou2LYae9sIut1ip9FyKF2DkURZysRnzYq/YM32dFaJtqrxTHlElG74mzuOUdU40FaFUsUeEyb
HjLxSUxOJrjgpX9gjE1AUpaS4DW3u0XqdWcnLbuzdCFCy3Yf7QpPRjd1WSKyCrZwAWnlZ6I9VKrZ
pEp6hwEsF85xzVmplInDOIcMNEUWbw2X2tylqbWIqzq5iOJVz1pYt1ZcHnqMQG6bdCcr9PxTMyVH
YIW3mi26k9Lr2xKJ+z5JdeoDHwdaGGw5DLDlUIMGmZe8Vo7gaUmrm6JrqMcJFkxcEnhUr3enRo9f
B6xwe51kvrUpmMLXyKlWZGTEK4GydVBQdxtJZeTl6oiSr6OkkfE+/qTvG6BGLV/GNEjutbPu+Pqh
xtLMsROdBmZQREqV+1XhX76JDXYjzZwxyPEr0u13mZjJaRgBlZVAJJtJ769Fog+rHqb51iwbZt9x
dNb9GAsTgRz1OKacQ0J/RQhlRQo6A3imh+NB2OKYoaDG9R/FnBwH92iaOIk0I+8oOliG4DKBOGsL
wmYMkiBlywJbh/GlHLkjYkXmHlpCpJ36OZ91wl6qqq1BXOoqlk9azEAnKcOda/SHIG2To9fUr00D
S2SA1ZgzfjkTOr2zRwMbVv3YG6O+YlkulyqNT9YwvFllt1amgZa1MGpWAtx2nAYXtFYFWvriOlXf
qEJp544IvwIbFWpkcR/AUWqIamO6378go+Y4XEb3ZZfd6Sls0gKyPk1a9BQxdoAwYGuQnGxG/zZv
2ElLvbeONAsWHS7yt17Ir9a27E1V9tQJlFPdxUZbOjeHj6hRXk1l75mE+QvBxSNPYiNrBuPEqRJ7
rjCugrQDervD7cNeBvgAkL+5YMbxSjDqA9SgSwPRz0x1VKko0GjX2sM+rihZWij4doxDONPz7zQG
Y40WkxWPyUKo6oS0IFvG4UpK9JUG6TJre6aZtky2l5HLRhuWjGnnUB06HNQNSNOSGh2IzuxLNN2l
btzHwHWKTYkIuY9xsWgeErxEAQ8gb3nVF0C2KyO4lihUO0w4iwgfx2TJG8OaXjsser4ZfgF3v+0b
8t8r+y1IEF+4o3qwMau4argjWhfPevhtCrz3qmKmyGSLlFQdXUBTf9Pl2fXamyjDOJu5fLcu+m+T
md8GU/42Yy+0it5VnZ68quPaMK0ni6/ZT9AJ897e47x9ccZoDllTMZoXUH0WeiDQsF0LRDlAI7iQ
9njLccaxuhPP514IL2d6vbIqRkpW8pk1cTK761mVUKcj012l4XiSJPAR4qvJRaThEjANOJCyb16c
nqSr+a4xJrTnA7TrvnpwmNBMqCF/cP4I1j5gfiGkiPlm2SumMaiiy7ZZcxaD0GdpHF/zaUARs0aQ
yH7hhWAUStoQpNiuA44GGTOhlW/YDuzOEAdWm1/j4GmoQOmlLUbyIp1QJ2DMXGiutclFkqw47q90
917lTcJQj2FsHcsZM+Dcq8OQ7sdScrvpWMIy6xa2xMWxQLMOgq5ckVnFGuKD7gNa1Gz/Qa/aktlX
wW8gDXPSbhxShOj+5CvBGRVwz5tkxI9vZCIjfiCmJ5/pi2xvxK+IZpuGd5BiiAcDyFtNUUDB3ZLc
4vTBbVO5yy6ELlBm9oi+bMaIF4YFyCx/BJGSXmklCUfMGydnQaYoF7pYV602UUUELTF+3lRuAGZ8
VYLmPtyPOyMqqciURpEavdtEZND7EnNVkOi0+ga5p/LBtrPjWDrNx1DnaAUjcn7ukgku/ka3++Yh
66fdFDS31JRPLQ+Nj8YUWoFFjUx2546TXUwkxtCsfLpSnAqjgr4qrIMKzelZ9gO+K7D8lKo8hWIH
EQjCZspwwvHa4YXj3xKKT/suffO2hFCZpgRFW0bD+xrSQ6PuS2awh8ksMITEMa9bIZSDjo/icSYw
dwtWPlxi0AwKeolM2ncRPPuzAD1rgrkMPwlH2tMWxCto0guw3BtjgHxkgUldoAC8KoRKssEEHeTq
sdTwgjjKWY9SPrYDCqKmC9qDwMNyZXh37bWxB1rrDKsma+40J9w2ptiE6dSvp/MAGlQbh2tw4LPa
CDwaOT3QtTKwEHd7y2zu62F6kPTiVgi3PlwTUY5ePnY1rose3rbsk/uhjtCCFdZ6YidHfKM9sJ7l
THT8J9OvQd8SPcSbKv1VCiCWFX6hhPblFhz26BS8tyI9Blj+wqy8RmW3V+X04apxa6IYhTQWf4ki
vfhYebZ1hb1caPggmZeVrXMkR6o5K9u/cegp70j8uDglqecZ+u0ghE7SeooilJ7RUX9loEvtP3Tm
ppta7xyTalobc36INcco0JgDwGc3p6HbqZgsJWg7j8kciztmjAnDmL8cBbNj1IZZwHpDoYL6E7KC
8G4icvBKThnbFnQ86PnsJXX6+GTQ6cX44B4msIc70CmkDIrq4CQpka9k99ElcM+K2a7HuY1TkyOO
RIMsalUY92MixJ424vuMSR4nN137A6FaAEOaoenPnZ886LmHL88aEAvkZnGSCZmjgyyJoBiS75Gf
cfRk5Aa94FsR20zCpLWNqtLguZmndCjqOmJ7g5ITui4AgJco2owcYVBt8ikFbU8C8dwWbd34jre6
EXMoXoFnEbx3f0OfOH+QwAMsUh1vou5OOLZ3UHXKPUlMKaPFxDq6DZmBjgmflKDhtT0G6ZPuGR+i
co8pkPVHC4We6bgjTynikTK28G+FpvdAcbp2whsr89M3AWVl5QRWui+GlBjhOJn3ZnFIqmTaDb1/
LUwRHiI/0E8TAP+p5rOAPGNtQ4tj3oif9YTIt2MQf+Oa9tEf9Re6DN3Ob2SKXSjn6rmcSbpxYmlF
ETfjKKnpW4nL15voOaC3oD006sOXGYl9S+zoyhMsnuiYTnrdrtMUe2BrQBrU2r03DzEhhyQQOhrL
tHlKjXKtIMf3ogKPEThEBJik1bkVlYNIUqK/o866jLLaDdDN3iZJFAXgn6pVE747NRJXZ+6AoH0g
kRieCkXQVmV/0JMcd26SPPuMhUj0I7AvqvXbgcX6aLrwt2XznlVqIAau1jf+ZN1zmkeUZKQJOczi
U0lOJ42RM97qXBPpvpgdz3i+K7QKx1qfU4CHFfY452FUurGVdrHVy0CymXTh2U3Vk9ZZAQFRl2GW
2OiFfcP5j10uIteFwObowmazA1VNgEghoM3N9TGYnh45YYrQTGg2yAYa9iI2j1Nbhcc2KY9t2cmr
4G5fq0yptdMojOJhcurmvK4fXzLOAMzGNcL2lIzX6Kc+KsT5z3aUWKuE8Tf2WgtSJ277BgnMukvJ
+wERHSGbPTZlS8JD/RATBHIN5y902420JPWIe3SHiStYt57HPhGr9MFtGP4CKQpXlUnZWMQ1CnEv
a85xjW03t5vN0FffDaKeDlV4sTSCBhEVfQZZQ+ZYS6MGX46JpWqV0Jxtq2pVMa57yOQ8NRrMQ1XF
EwaQadjAdWkuceO/l9zyDiGvpjSRYgNzaHMiFHXHe6yjaJ3UOAZqExkE3UtEbQScZK657WvtGfwR
IQavwiWkoWymV2RtH/gss57mjtkId9NZsI996ssU/HDcB82mDuBYL5qsw/fcVslaGDwOYloh8NI/
EcnMM4EjG/ys/DXHz7Qz1dEMfY9rY1dEIVc53n2zu7pRVO8FpjgZiOqUBM6tZtYcq1qizWPaDfSe
66uBdmybRu6dp1XuafSN5/mBpnU9PLW1jWzSqbe9m/tnS6Xltu+ojpMS5Y73ajv+7eRiy0yYyq1d
vYD1oCfhWbLgpfii20BzToYr0PSJBKU9hJbASeloALpwDbI84oydPcPkA9kgXQ4+bnE7qs/DhC+v
1qMPkTEXrOGd8tge0Uw5R9dEjNuL4qrnyHKDFA6sje3IRI5JTxtSTpsRa1togGSZTp401Ji0wJMP
y4jvXQ4AWQXvr5HxytJxMFJGPw4emYiaV350hRPvdT5GOI/1GmSJWGTEwi7CxjnUTO2psVsY5GZj
LcPatPZOfDC1HTT0ILyjphpXvCNUXZ4ijUKzTy0nZZxG70bwVZfTvV5V14AebaHPbz7jS1C7G0SQ
EjtL5uZvdo1c20HU8bgSNA3a1CcOwxzbfY5iWq2p0ryrjBC8ATXdlilNtDDE5CCQAzSjYWwz+7sf
oG4KpuccE8uacGjijXVx9CWq7VphAwjonxStdcLY4F3ZN9OSoHMEiLD9g+QUGhkNnIcashqtxOii
JmunFCeHwDZXVG3X0p9RVuMMo3jPK2YSzayUD9Ee+1OJtJvEE6Qb5dUh+xNDwLrHrcjulxVrLyA/
IiseZMF3hB45O2m9MFym5MiIiXHiryhAX4b4YxWVRNnkPQXYwJvoos5lLScTzTJWo03FWeJOY01m
LuCH9BFvVGYjugngUBkx8D1+1hbEO2oxFv5CvxsnJgrl4HDAE9a3O7FuBS8lJvkD6R7QNhHORVXt
MAwlyRTrSbytS39XFcxzvB7wSTUicrYGABGJ+945IHgG3X+pJ3xHfcVNW5bqJdVxN3qDWMJ4+chD
E83ndEwSUBSdagEiofiLtLFmWoxJVR+yeyRIa7dsv8MbY/TuwJUARWHXSc9kGx/mWHlfua+ulZ48
MHNB3ZS+lb1JkLyCCNHqlNuSw1cSqF0HuGE5MV+iZFkl9LAA+YVfRs2QX9kwVbANZxgKG6f+FhXU
XPC24O+6WO3shl6hvG08zrNeNoeeCybOIbt4oTi5FKxHVTNnuk8o1Z10QUuADulof6/T4d7KRw6f
HKrHqlxAHdIQ2+bPvc4SN6o4X/hEglAktgPfZhBMapWmNiJADjwYrF44nJbdOCKwSJ4mY6w2Q5US
OsmozUo5Z2RQoBa10UH6KznJNEZ60xhYCBTaUI8JDc4/vhBUcZFucMp9RHV+BzmRMKdNGnZPHfBb
veDKM3FPxiDau/S57PrNj6Zha0ArQNVcXLtp/isjNGSLqhtfJVVr0xjYa1qBiEBuJIcZP29wCYOE
1Gkbd632GbTRiUCtGVrcG+kXz8wJcz5AswyiC/XH+dcczh/Ey/xPLGNXSNoRtJsNiRNs5v9+vN+F
SDn+9lf9fwT4n4oiKJ1t55nD2nNrgG6A9kjj/OApX44ukxnESqj2ZgBWLcJT39TXzLRfoFt8n5XK
S3tAAt1X8qCov5Gxb43iwVTGeUqT4oA1+IwOIlxO+bc86F/ZKu9i4sZpv+e3omnW0FAoEpEysLO4
hfOt04+wOet/B2Osm/87w5U36tiGgIptGLrzE+h3Ys10QndwtlTaM8MM3GHh40McLcQ6yAEQ6r10
JCpsHYPAWLMriPOsMdBruQUzoOPerqyz39Y7JkVMPGcQsssKZtIH40CX3eYZ4xHTY3IOk40Wo7Gy
p+IbuoqkyAGv0LWKnEPj47Ct6OeTxJuxBOVHM7cPScNDU5X3SYHkY5hpJLUd33Zm8gpC50VL+pte
0+bbiPYJk0C8EN7TxI9cMKg9hiHWkLFHsBcH5c71yCZs9b7aope2yhuqjYPMt4YArtia1l03xfzy
wDxo5pygWcwrDAsGCtgjCkT8nFrE3KPh/44mkdjhCaauQBTjE0BGLAEF2dOPB6ewADGCLTqYo/OM
cQHe0MaviCmVkG9B2qwqzd6nyh4WKkK/UCfNfdKYe4SeisYnvhVQWrYZPNd2c5mi+AtwzldWRh+F
wEEY8fiaaa3hJR33wmdQUWpbWGTwKWzuRCNKbhJ33NR29NYU8xgWD1U5zzz7btgx0HQXTNPpfxjE
OugAAZIH6a5gx+Gl6QB2lRomhaG77UPxDB8PBSWtENY18THUZbF2UpvqxpCHQPAbTd5xpP8eeEAO
gf9JIvCPx+sv5OIRDpw1PEc/YNY/PXWuFC68fvpMJtPEPz91aVZLbkgJe9ch6HWirihocsIJEXRJ
ULlj9rMhZaTf87rytphUsYWxpTvosnFElmdnaL9PikjLStFFnj2gntLeOALha06+ar0i1KSzn/Fe
g0CxMW644c6u0G4YUW6sApBAKcZXpsj8hByPrDYjD4aEb1nlV0a037rREuK8AXIIot8X+LVnk1T+
ZEc+v5zNYbC8FzW0D95sRSG9PF8yImKbgLIJqoW3UdUHMcPVSPRChk5CKxd271rAtSX9VoN36qQw
h0ZbB5hCYfrrdc36B4+7a+mkITh8BTM8o7f/sK4R9OeBUqxcQlJegi581otDojXH0WbYFgW0fnTd
7hC5JHvYhqB1ZbsiTJhhvz4Kikf52tccglVH2EYZr5quA70X+B+uRVOn1Zhw5hEMh6J4YqZHG23Y
qbD78EOe0OTdqmGI6v7ZrOQOWt2hqJvnLOXOdXX17Bj9rre5MBiDsYiBBbCEh7olOf3YOyn6MYyo
ZEUXZc+r/UgKxG5l9BZmVEdOWGXsRZ+/vlhz6MTPNGZQObbDwgguFLv4ny+WbwSardupux2M/G00
ow8dWSGg2qe3gdykpc7QGDZ48jb23pcjB8bYIIGBza49EgFWwuqef/2C1D/gNLuuNMS8WOvC1X96
QUXEw0HPx90qhGAMb8J3J7lPYohRJJeWfX/IhPY6dQA8p8DZZ96hLap74iQoswxEfOjnOd3zeIym
+QHk1IgCugAFfpnWWMfEBq2YcL2FaXGQM5RTGlBNPcd6MaF3CA1qP+j+7/FnFPaUY0n3nDr5gbga
fHbsd6u2dnVueZhQY/pg5B6onBJT/2ygS0hHS/OeACoD3rBBOsR5aO56X1W3U+2d+xSAp60xIO/N
aql9zxzMWRBnn6dy8M/oBIU+C7/9hNImdVcmCZxplpzmhc4sud86Gb76A2c/pZNwEIxsSnwy0Ofe
+sK6D4rp5defg/yZjq8Esy0L3SGYWniR5k9hC+gyJwjwrFM5r3JFVhrZFOBtB9pjjYpPRXwny+Q2
DENSSqG2iOxb5FHRJ4QwyD4ql8OMV2boQcbOCMJK4xQQQYANCQBlpsVEEzw0ygWzd5C5O9aqbuQ4
JxmsyTlKKeEeO5tymsiLjzTB/amV+e1Ai2A15+KhfyNTNfRv6vnhhNnEhSic39eR/x9N8zAWn3/7
6/v3FARFWFPtfDR/jJjBXMFaIFlV/+f/in9ZvTfvf2F4Ejbj5T3lL6/e0/fsL+/Z97/QGPjHf/n3
iBpl/EaGBD8SqbpNpWGT/QCsqiFLQ/zmKBMcuq5LcjXYEf81o0b8xncU1lpSJ+YECl5LnbdN8Le/
GuI3k8gG1+VMZRMFYsr/SEaN+/NiYxHPIg1b5x9YcpaYt5I/bBVFpZW9zHS51qPwq1X2RVXWtrDd
B9IoeSSRoSQjLIhOYxbl4zWd7FcF861135AlM7fW/KMXTE9xa28LRnkI7NbRaYqqAxbIJSwnPBvU
wL14KlHF0OrZFBPN2KkigXPpxhoT9+KoV0u7dTY24i4v8VfuRO4dwiqertlHfmtX1sXCad6X8lZ6
OmhE5Pn+t8EPNiNJ9k5S3hMYez8N3tqz4eEw+Y1TsUiab1NyP/rEHacTHBC00bI/q8LZtz4460Je
aI48FbjTC7hONhQEUqG2Scqxupqju7yHacQl7BADU9ucWvvoJkVUSvKNm6KTqXYTZ1hAFslt46ud
WdS0n63ujanQg3CgsUkumw/+yPTsPYMKKoDmQ2sIKi6AAEfJ+g933z+oqvSf9/wfH6QSnGa4obhz
ftrzEdPglxCaXCclaRGZvUjJUGMIdmON442qKKGDIF7Gk1prLQdEPp1fvwD5czyLRZayULZgbqyk
MK2ftq2QNlXuGqEHm3UxFUV4gs+0GUBs02G2rHUcGDcEh9rblt5yVE5PXRaaJ+oXbZ+CoVqoxSft
n2oz2ZW97HCDbpTupWsPq8EAlBgrHGMDh76NoNmSTniVGSKlq23WwzkFJc4ktk/WvekyeUwQEONN
2nmow0rSPhCwe3QnauODTZw1FpxhK8ItSez6kufv2SyNo0fL2InaI3GV5SHH9XD8cX3+n1lM//5G
5oVu/WOdu4W5ON591i0nsD8ugz/q+of8P/eHfv2D/r7C/vvLs1CGy/33p+X5x+v68aJ/9WOSd9bw
9jsruGH+xpJMkWW6OunUaq7Dkjzz//5tV+fbxrw+67YUtkHZyK/7w1X6t67Dr9/i7xf013/mT6//
I2/pm/NB+GGe/Wmj0XnB/8wV+Okn/OEKGL+ZlmHphknVS19q3vH+cAWUO+80NhElrCpsYPMT/X/l
EvybGzUvi73zn7wMP/2Uf70MuvGbTalnkNru0OzHdf2ny+Aavzkm+yNf5u3bmaPk/ntdBj6b+YH4
/eP5/Rw+P8b/iQcCtDfsXpNgPMUy/tMDMV8HWzBSsHgsJH/ov911oIZBvSH+yyuD/ptB4SU5QyvH
MPj3P90QjvGbkLqh0FNiLmRt+P0G/D+/NPx0R/9ens4pbTyqVJn/zNrw04/4w0Nh/Qtz59vbtg2E
8a+SV3spiKIkShhQYGuBZW3TFVuGvWZjI1Zru4Fsb/C33+8o2RFtJ+h2Acp3bZwcpfP9ee65I5m5
ikxeWVMRAbggLNIBsaGtK27uKuAYLFk6udhQULcpdVA0mXVc/kYJDrCpsf1IB22ZVRxB2qInaIME
/aGgrtCqoCZFlGXeFHWJFsL3PEkREhtxBI54wA5ygiNXXSUYG+H3tXrIM1PAfBmhLccve6IHZzOT
o4TKcQIhQajEW5LTg9S0Wj1YCtOCC03x+obeEtf2RS7h6sw1OWGzco35bpDpJKg9xkVLvNIaQpXV
QhPCq7LRoChF4MQQuHaWQr7mTlrDdWt0WtJzCJ5tsM7/jxRMnpUlHCV3R1Y0m4AFkRKwgmnESM8O
RoIHwk+VI8kPXFxpqXsrLj0Sm4/V4DLD+Y1OjOX71Q9POoNrc0tHUKkDU0mRQA1VQCSxGeBUB2UG
XKzbugBeC2xMNDBadaIsYexKyiWb167mjUHHk7jQWri+ltoBZwllxIBNEsKMYg6FcNw6l6CWkrYF
TOIRFE3U4LhgmzkKdBRI9ZA+EsuTHOakLqTajNwAVKB34Bpo1cgUiI62pHRg8iDRyEBNY7VxwZoM
ZqWijOJYEvBXHvuDk0vY68JAL0iqyGViIS1DsMM98zpvwOur0nDeOriQq50LoszEGxqXtY5QUeIM
8o/0iihTE6+Kympho3FZk0tg5J7pBsbpJDpSTdLtrNk/1FbNiCrTsgbgnrROVNZgbUZBzflh8PO5
vOZJSV1RQ4QyM0m4MGAmQXoqJRR1lmNUcCvAR0MEiDlHamqqSDIRmBJCMkVuZSSZ1OSCzXB4isqG
MzEJNuJj09hQYSylYUKGyS24vRQLicJoUZMBNRkhD0qghznj4EmVBo/B+eQXmqJJLkvQJbY559CR
60B+RcEoodJBiBKQ7cAD4xiQOo8SLqvYc5XTtW1ZNkXWiWuttaGSKMFbgkcpKmhz4wiRc0C3SKsa
e3DBKhKsMB0uq7QEAw3tQAdtQ8rMZUQ1VgKlVYgMCRLxvLzWD2jPVZYvGHKV0rKiFxe/fZPx45ZJ
CDh6GZNKrrAE9xfabGnarKyKHBCJGdCOkIA7SRISH0ESxArGl/nQJFdVjqhBnSzJhpCOxmIGsC0S
XyZqoFXL+VWYHF0wGhbwMcHzEiqu+XrU8JHBH8i2vOQqPSjYFpo1UkIDcmJKrLR5OxRUQwxOSQlc
dzMkcAXzaDIuegE32iLoQBocE0ugkMAOmHFnPoo+bop00wgftckBIh5wCPRgSkwIOIFGsSIYaweN
VKn2KAXYamECSmi4WhjnMi2NulOXcFUGRQ1JD98SOIbkXMIS2tWJEkTIqCrokyww2vzEEpomK6Ef
yB90I9KDChQ49TBIoAoKOUxFDlfh6FbDJsW+gAZyl+MPVFGlDDaklh4gjkttQAAyB8INKBRmeSQJ
Ts2A7FHTrmEw8D+XUt+QQ44TYq8X3XIWZsO6+ebSCNlTv3AYiTr/fByHCoMNzDxFvyijYsPaQ5dP
/v8qanmEka3Jh4cRrrDO+OfjC54vHa11eKvDD6+7ee85omwfPtiPjzmMB/+0ni16f/Wx97P5ZhGN
bYXZjMcHOptDPtIrz8rvd2t/t/DLS0sMow/qJTYbv5o++TBOoBXL2UO+n4odmrJasde+3/u1nwrm
zE6h8tWSu9WTmh6Zcu0Sb/1qtbv6wa8efrx65zeLVRdpaCQftau88/2asbAvsZKg4MhAatm4wvJE
cOgzawW/92ya9bN/5vOHw1OGQDDU11rpN3622F9206GE1S7wW9/hRtMnH0sBreCPu9nubjHv+30k
fIDYeuGcL/QpFhzQmlbw7/6z32wXPhpkBa5LQaeV/UfHibxRwBrRlVbwrV91y6sPfrY7PKRY4Ahc
tML/3G59fymIj5hAK/8vtppc/Txf3/tl9PRDd0sr/cYTzAlY2z6y8ZH60Er/ZfcZ6dvpcx+71GrZ
X6MnPg5DaOWS+I87gz50d18/8e3+ulmyUWgTv8c4uaxe7zkgACQGGAsRqV3mhuvI+xgOiPBh6lgr
/LbvHnaxBY3CXyAzvfEzgJhs1Prg7/kyrv3f82V30EjIJfIiYURQ+yKygnzVJ9IZvJO+mVb6jV+L
ng6CxkcX4S+gppv5PWjS7yOv4FsQ8bB32md/M18uTpUu84iMGahFH/3t6Z14YUPLxW0l34S2X5Ox
Zh3WEyP5YZvgC6Qujtb32223OVvhcaBdq6WQZ/wXeZGDyoMBPdJR2hXekgqelP8CJnQ7x7XuTzH+
44CC9vnf+xn6mSrnYnPv+WUuVZLHXUPn9eVhN9ClP4uLZ/mNu+Xc96/+BQAA//8=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Top 5 states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5 states </a:t>
          </a:r>
        </a:p>
      </cx:txPr>
    </cx:title>
    <cx:plotArea>
      <cx:plotAreaRegion>
        <cx:plotSurface>
          <cx:spPr>
            <a:solidFill>
              <a:schemeClr val="bg1"/>
            </a:solidFill>
          </cx:spPr>
        </cx:plotSurface>
        <cx:series layoutId="clusteredColumn" uniqueId="{876991FA-4D63-4BB1-A4FA-F02A66B13883}">
          <cx:tx>
            <cx:txData>
              <cx:f>_xlchart.v1.3</cx:f>
              <cx:v>Highest Cases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C0274D2-92A6-4174-86C1-B6B17A8ADDD9}">
          <cx:spPr>
            <a:ln>
              <a:noFill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txData>
          <cx:v>Top 5 Death Affected States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Top 5 Death Affected States</a:t>
          </a:r>
        </a:p>
      </cx:txPr>
    </cx:title>
    <cx:plotArea>
      <cx:plotAreaRegion>
        <cx:series layoutId="clusteredColumn" uniqueId="{E95B2281-59F4-4AF3-82C7-E809C1AD8B07}">
          <cx:tx>
            <cx:txData>
              <cx:f>_xlchart.v1.0</cx:f>
              <cx:v>Highest Death %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D3DECDA-947F-49FC-8252-05BCAEB21B54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microsoft.com/office/2014/relationships/chartEx" Target="../charts/chartEx1.xml"/><Relationship Id="rId1" Type="http://schemas.openxmlformats.org/officeDocument/2006/relationships/image" Target="../media/image1.jpg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202581</xdr:colOff>
      <xdr:row>32</xdr:row>
      <xdr:rowOff>189957</xdr:rowOff>
    </xdr:from>
    <xdr:to>
      <xdr:col>9</xdr:col>
      <xdr:colOff>444536</xdr:colOff>
      <xdr:row>67</xdr:row>
      <xdr:rowOff>107518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13E803AB-A8B3-452C-AB37-CFBC01DF7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228600</xdr:colOff>
      <xdr:row>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0343E1-85EF-46DA-A2FA-B5E9414B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7000" cy="1343025"/>
        </a:xfrm>
        <a:prstGeom prst="rect">
          <a:avLst/>
        </a:prstGeom>
      </xdr:spPr>
    </xdr:pic>
    <xdr:clientData/>
  </xdr:twoCellAnchor>
  <xdr:oneCellAnchor>
    <xdr:from>
      <xdr:col>16</xdr:col>
      <xdr:colOff>204107</xdr:colOff>
      <xdr:row>2</xdr:row>
      <xdr:rowOff>28575</xdr:rowOff>
    </xdr:from>
    <xdr:ext cx="5431615" cy="59869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558855-0652-40B6-95BC-69F605DD9F0D}"/>
            </a:ext>
          </a:extLst>
        </xdr:cNvPr>
        <xdr:cNvSpPr txBox="1"/>
      </xdr:nvSpPr>
      <xdr:spPr>
        <a:xfrm>
          <a:off x="10001250" y="436789"/>
          <a:ext cx="5431615" cy="5986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solidFill>
                <a:srgbClr val="FF0000"/>
              </a:solidFill>
              <a:latin typeface="Arial Black" panose="020B0A04020102020204" pitchFamily="34" charset="0"/>
            </a:rPr>
            <a:t>COVID-19</a:t>
          </a:r>
          <a:r>
            <a:rPr lang="en-US" sz="2800" baseline="0">
              <a:solidFill>
                <a:srgbClr val="FF0000"/>
              </a:solidFill>
              <a:latin typeface="Arial Black" panose="020B0A04020102020204" pitchFamily="34" charset="0"/>
            </a:rPr>
            <a:t> DATA ANALYSIS</a:t>
          </a:r>
          <a:endParaRPr lang="en-US" sz="2800">
            <a:solidFill>
              <a:srgbClr val="FF0000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0</xdr:col>
      <xdr:colOff>183046</xdr:colOff>
      <xdr:row>6</xdr:row>
      <xdr:rowOff>0</xdr:rowOff>
    </xdr:from>
    <xdr:to>
      <xdr:col>8</xdr:col>
      <xdr:colOff>207819</xdr:colOff>
      <xdr:row>32</xdr:row>
      <xdr:rowOff>138545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2">
              <a:extLst>
                <a:ext uri="{FF2B5EF4-FFF2-40B4-BE49-F238E27FC236}">
                  <a16:creationId xmlns:a16="http://schemas.microsoft.com/office/drawing/2014/main" id="{AC3CDBCD-3C7B-4BB4-A247-20101D909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046" y="1143000"/>
              <a:ext cx="4873864" cy="5091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474518</xdr:colOff>
      <xdr:row>6</xdr:row>
      <xdr:rowOff>58881</xdr:rowOff>
    </xdr:from>
    <xdr:to>
      <xdr:col>23</xdr:col>
      <xdr:colOff>467590</xdr:colOff>
      <xdr:row>32</xdr:row>
      <xdr:rowOff>138544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950DB6A-AF93-4B6D-9BEF-BEA155197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170962</xdr:colOff>
      <xdr:row>6</xdr:row>
      <xdr:rowOff>97692</xdr:rowOff>
    </xdr:from>
    <xdr:to>
      <xdr:col>37</xdr:col>
      <xdr:colOff>586153</xdr:colOff>
      <xdr:row>60</xdr:row>
      <xdr:rowOff>24423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E0AADA58-7D01-4C02-B961-967018A6C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270030</xdr:colOff>
      <xdr:row>33</xdr:row>
      <xdr:rowOff>124869</xdr:rowOff>
    </xdr:from>
    <xdr:to>
      <xdr:col>23</xdr:col>
      <xdr:colOff>415193</xdr:colOff>
      <xdr:row>60</xdr:row>
      <xdr:rowOff>41740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BEE5ECBC-C3AC-4E4D-954D-47A392E3F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28550</xdr:colOff>
      <xdr:row>61</xdr:row>
      <xdr:rowOff>48845</xdr:rowOff>
    </xdr:from>
    <xdr:to>
      <xdr:col>21</xdr:col>
      <xdr:colOff>317499</xdr:colOff>
      <xdr:row>94</xdr:row>
      <xdr:rowOff>73269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6">
              <a:extLst>
                <a:ext uri="{FF2B5EF4-FFF2-40B4-BE49-F238E27FC236}">
                  <a16:creationId xmlns:a16="http://schemas.microsoft.com/office/drawing/2014/main" id="{D66DA3BE-89FD-4883-AD21-19B6C6A151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127" y="11967307"/>
              <a:ext cx="12500487" cy="6472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545589</xdr:colOff>
      <xdr:row>61</xdr:row>
      <xdr:rowOff>18849</xdr:rowOff>
    </xdr:from>
    <xdr:to>
      <xdr:col>38</xdr:col>
      <xdr:colOff>244231</xdr:colOff>
      <xdr:row>94</xdr:row>
      <xdr:rowOff>48846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7">
              <a:extLst>
                <a:ext uri="{FF2B5EF4-FFF2-40B4-BE49-F238E27FC236}">
                  <a16:creationId xmlns:a16="http://schemas.microsoft.com/office/drawing/2014/main" id="{EF90F9EB-42E3-49E0-B4AB-1A8C929366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67704" y="11937311"/>
              <a:ext cx="10078450" cy="6477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C9C0FF-515A-4580-864D-A8AAC34B338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. No." tableColumnId="1"/>
      <queryTableField id="2" name="Name of State / UT" tableColumnId="2"/>
      <queryTableField id="3" name="Active Cases* Total" tableColumnId="3"/>
      <queryTableField id="4" name="Risk" tableColumnId="4"/>
      <queryTableField id="5" name="Active Cases* Change since yesterdayChange since  yesterday" tableColumnId="5"/>
      <queryTableField id="6" name="Cured/Discharged/Migrated* Cumulative" tableColumnId="6"/>
      <queryTableField id="7" name="Cured/Discharged/Migrated* Change since yesterday" tableColumnId="7"/>
      <queryTableField id="8" name="Deaths** Cumulative" tableColumnId="8"/>
      <queryTableField id="9" name="Deaths** Change since yesterday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1213E-5CBD-432C-BA5D-82BE83CED235}" name="COVID_19_INDIA_as_on___28_December_2021__08_00_IST__GMT_5_30______Status_change" displayName="COVID_19_INDIA_as_on___28_December_2021__08_00_IST__GMT_5_30______Status_change" ref="A1:J38" tableType="queryTable" totalsRowShown="0">
  <autoFilter ref="A1:J38" xr:uid="{0221C8A8-CA70-46AE-82BF-8BE0E243DA1A}"/>
  <tableColumns count="10">
    <tableColumn id="1" xr3:uid="{9319FECF-8620-4483-990B-322DEF0C5923}" uniqueName="1" name="S. No." queryTableFieldId="1"/>
    <tableColumn id="2" xr3:uid="{AD77916A-4275-452E-BD09-0AC627FCC89E}" uniqueName="2" name="Name of State / UT" queryTableFieldId="2" dataDxfId="1"/>
    <tableColumn id="3" xr3:uid="{7BB81B59-0CB7-4643-AE92-3F97AB192B48}" uniqueName="3" name="Active Cases* Total" queryTableFieldId="3"/>
    <tableColumn id="4" xr3:uid="{EC8C6F5E-743F-4F54-BA8C-B63E7B867079}" uniqueName="4" name="Risk" queryTableFieldId="4" dataDxfId="0"/>
    <tableColumn id="5" xr3:uid="{DF678CDE-E378-4FE3-83BD-CF540B3B4FD7}" uniqueName="5" name="Active Cases* Change since yesterdayChange since  yesterday" queryTableFieldId="5"/>
    <tableColumn id="6" xr3:uid="{B6571D05-9658-471E-965E-C703E2B76CB0}" uniqueName="6" name="Cured/Discharged/Migrated* Cumulative" queryTableFieldId="6"/>
    <tableColumn id="7" xr3:uid="{2AD52FCF-F267-4674-94E6-804273216627}" uniqueName="7" name="Cured/Discharged/Migrated* Change since yesterday" queryTableFieldId="7"/>
    <tableColumn id="8" xr3:uid="{6F165D50-7DCF-4D4A-94E3-E6F3C82C3FB7}" uniqueName="8" name="Deaths** Cumulative" queryTableFieldId="8"/>
    <tableColumn id="9" xr3:uid="{F922223C-00A8-4289-9045-E6873731FB1E}" uniqueName="9" name="Deaths** Change since yesterday" queryTableFieldId="9"/>
    <tableColumn id="10" xr3:uid="{503D46BF-1B01-47BE-8091-564044005A35}" uniqueName="10" name="Total Death Till Date" queryTableFieldId="10" dataDxfId="11">
      <calculatedColumnFormula>COVID_19_INDIA_as_on___28_December_2021__08_00_IST__GMT_5_30______Status_change[[#This Row],[Deaths** Cumulative]]+COVID_19_INDIA_as_on___28_December_2021__08_00_IST__GMT_5_30______Status_change[[#This Row],[Deaths** Change since yesterday]]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E86F25-8600-4E0B-BD13-7FE106275EA6}" name="Table2" displayName="Table2" ref="A1:C37" totalsRowShown="0">
  <autoFilter ref="A1:C37" xr:uid="{5E04C047-7BC7-4CDB-933D-84A5F6C6E0AB}"/>
  <tableColumns count="3">
    <tableColumn id="1" xr3:uid="{C6665F6E-1B6C-4266-8817-CC65A07BEBCA}" name="S. No."/>
    <tableColumn id="2" xr3:uid="{6F609CC3-E21F-4BCF-ABB9-A4D55C3DEB2C}" name="Name of State / UT" dataDxfId="13"/>
    <tableColumn id="3" xr3:uid="{AAF36DA4-65BF-4668-9EFB-6CEB3D1F615D}" name="Active Cases*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218641-89C7-4872-B37F-B1D5CBD94ECF}" name="Table4" displayName="Table4" ref="D1:E37" totalsRowShown="0">
  <autoFilter ref="D1:E37" xr:uid="{E4272A5C-F40C-4C43-97D7-DB3B644BD7CE}"/>
  <tableColumns count="2">
    <tableColumn id="1" xr3:uid="{4EB87904-64BB-4D65-9741-D8FEA547732C}" name="Active Cases* Change since yesterdayChange since  yesterday"/>
    <tableColumn id="2" xr3:uid="{C3A3656E-6F0C-4709-B1F8-41F96F53C069}" name="Total Active Cases (Today)" dataDxfId="12">
      <calculatedColumnFormula>Table2[[#This Row],[Active Cases* Total]]+Table4[[#This Row],[Active Cases* Change since yesterdayChange since  yesterday]]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5F418B-1E0A-4FDB-A4C3-B387255C746B}" name="Table6" displayName="Table6" ref="A1:O39" totalsRowShown="0">
  <autoFilter ref="A1:O39" xr:uid="{1D831DCB-CD8B-4233-AD43-2760C3E732D2}"/>
  <tableColumns count="15">
    <tableColumn id="1" xr3:uid="{B8C31C5F-64D3-4971-B04B-A679ADBA0AEA}" name="S. No."/>
    <tableColumn id="2" xr3:uid="{DD6B1ADC-0077-4917-8D49-DE79D74D3217}" name="Name of State / UT" dataDxfId="10"/>
    <tableColumn id="3" xr3:uid="{6EE61BB5-252E-489A-A6CC-07313C552015}" name="Cured/Discharged/Migrated* Cumulative"/>
    <tableColumn id="4" xr3:uid="{6A610904-44E3-4349-AE2D-BE6E8CBF9C8D}" name="Cured/Discharged/Migrated* Change since yesterday"/>
    <tableColumn id="5" xr3:uid="{362D6C44-AE01-4E45-812E-05DE19FE3F56}" name="Total Discharged Till Date">
      <calculatedColumnFormula>C2+D2</calculatedColumnFormula>
    </tableColumn>
    <tableColumn id="6" xr3:uid="{D87ADC6D-532E-4834-90A0-8F023B30A48C}" name="Total Active Cases (Today)">
      <calculatedColumnFormula>Table2[[#This Row],[Active Cases* Total]]+Table4[[#This Row],[Active Cases* Change since yesterdayChange since  yesterday]]</calculatedColumnFormula>
    </tableColumn>
    <tableColumn id="7" xr3:uid="{DFFC3F7D-23DD-48F7-8C6F-6DA056E405EF}" name="Total Death Till Date">
      <calculatedColumnFormula>COVID_19_INDIA_as_on___28_December_2021__08_00_IST__GMT_5_30______Status_change[[#This Row],[Deaths** Cumulative]]+COVID_19_INDIA_as_on___28_December_2021__08_00_IST__GMT_5_30______Status_change[[#This Row],[Deaths** Change since yesterday]]</calculatedColumnFormula>
    </tableColumn>
    <tableColumn id="8" xr3:uid="{2D02522D-BB22-4F86-AA89-50CCC50D62B7}" name="Total Cases" dataDxfId="9">
      <calculatedColumnFormula>Table6[[#This Row],[Total Discharged Till Date]]+Table6[[#This Row],[Total Active Cases (Today)]]+Table6[[#This Row],[Total Death Till Date]]</calculatedColumnFormula>
    </tableColumn>
    <tableColumn id="9" xr3:uid="{1583ECC6-2D80-4AC9-8F73-DC859BF05388}" name="Highest Cases" dataDxfId="8">
      <calculatedColumnFormula>LARGE(H$2:H$37,ROWS(H$2:H2))</calculatedColumnFormula>
    </tableColumn>
    <tableColumn id="10" xr3:uid="{99FB6CE7-8589-4428-A2C3-0358C4FAF6C6}" name="Highest Deaths" dataDxfId="7">
      <calculatedColumnFormula>LARGE(G$2:G$37,ROWS(G$2:G2))</calculatedColumnFormula>
    </tableColumn>
    <tableColumn id="11" xr3:uid="{9BD8D689-08AA-479E-AECD-4C308924D67B}" name="Highest Discharged" dataDxfId="6">
      <calculatedColumnFormula>LARGE(E$2:E$37,ROWS(E$2:E2))</calculatedColumnFormula>
    </tableColumn>
    <tableColumn id="12" xr3:uid="{07CAE212-1B0B-4777-83BE-18CEC2305622}" name="States" dataDxfId="5"/>
    <tableColumn id="14" xr3:uid="{7EBA92A5-D35E-429D-8D3B-9A3F65EC7A0B}" name="Dath %" dataDxfId="4"/>
    <tableColumn id="13" xr3:uid="{C70B61A1-B9F7-42F1-B7C0-B2EFE8445AD8}" name="Highest Death %" dataDxfId="3">
      <calculatedColumnFormula>LARGE(M$2:M$37,ROWS(M$2:M2))</calculatedColumnFormula>
    </tableColumn>
    <tableColumn id="15" xr3:uid="{5DB70198-3E69-418D-9673-0C89A1D1F7D5}" name="Most Affected Death States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9D1D-D8C7-4E9C-BAAB-BCD8748C78A1}">
  <dimension ref="A1:J38"/>
  <sheetViews>
    <sheetView topLeftCell="M1" workbookViewId="0">
      <selection activeCell="AC9" sqref="AC9"/>
    </sheetView>
  </sheetViews>
  <sheetFormatPr defaultRowHeight="15" x14ac:dyDescent="0.25"/>
  <cols>
    <col min="1" max="1" width="8.42578125" bestFit="1" customWidth="1"/>
    <col min="2" max="2" width="39.85546875" bestFit="1" customWidth="1"/>
    <col min="3" max="3" width="20.42578125" bestFit="1" customWidth="1"/>
    <col min="4" max="4" width="8.42578125" bestFit="1" customWidth="1"/>
    <col min="5" max="5" width="59.140625" bestFit="1" customWidth="1"/>
    <col min="6" max="6" width="40.7109375" bestFit="1" customWidth="1"/>
    <col min="7" max="7" width="51.5703125" bestFit="1" customWidth="1"/>
    <col min="8" max="8" width="22.28515625" bestFit="1" customWidth="1"/>
    <col min="9" max="9" width="33.2851562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>
        <v>1</v>
      </c>
      <c r="B2" s="1" t="s">
        <v>9</v>
      </c>
      <c r="C2">
        <v>8</v>
      </c>
      <c r="D2" s="1" t="s">
        <v>10</v>
      </c>
      <c r="E2">
        <v>1</v>
      </c>
      <c r="F2">
        <v>7579</v>
      </c>
      <c r="G2">
        <v>3</v>
      </c>
      <c r="H2">
        <v>129</v>
      </c>
      <c r="I2">
        <v>0</v>
      </c>
      <c r="J2">
        <f>COVID_19_INDIA_as_on___28_December_2021__08_00_IST__GMT_5_30______Status_change[[#This Row],[Deaths** Cumulative]]+COVID_19_INDIA_as_on___28_December_2021__08_00_IST__GMT_5_30______Status_change[[#This Row],[Deaths** Change since yesterday]]</f>
        <v>129</v>
      </c>
    </row>
    <row r="3" spans="1:10" x14ac:dyDescent="0.25">
      <c r="A3">
        <v>2</v>
      </c>
      <c r="B3" s="1" t="s">
        <v>11</v>
      </c>
      <c r="C3">
        <v>1099</v>
      </c>
      <c r="D3" s="1" t="s">
        <v>12</v>
      </c>
      <c r="E3">
        <v>67</v>
      </c>
      <c r="F3">
        <v>2060957</v>
      </c>
      <c r="G3">
        <v>121</v>
      </c>
      <c r="H3">
        <v>14490</v>
      </c>
      <c r="I3">
        <v>0</v>
      </c>
      <c r="J3">
        <f>COVID_19_INDIA_as_on___28_December_2021__08_00_IST__GMT_5_30______Status_change[[#This Row],[Deaths** Cumulative]]+COVID_19_INDIA_as_on___28_December_2021__08_00_IST__GMT_5_30______Status_change[[#This Row],[Deaths** Change since yesterday]]</f>
        <v>14490</v>
      </c>
    </row>
    <row r="4" spans="1:10" x14ac:dyDescent="0.25">
      <c r="A4">
        <v>3</v>
      </c>
      <c r="B4" s="1" t="s">
        <v>13</v>
      </c>
      <c r="C4">
        <v>18</v>
      </c>
      <c r="D4" s="1" t="s">
        <v>10</v>
      </c>
      <c r="E4">
        <v>2</v>
      </c>
      <c r="F4">
        <v>55036</v>
      </c>
      <c r="G4">
        <v>0</v>
      </c>
      <c r="H4">
        <v>280</v>
      </c>
      <c r="I4">
        <v>0</v>
      </c>
      <c r="J4">
        <f>COVID_19_INDIA_as_on___28_December_2021__08_00_IST__GMT_5_30______Status_change[[#This Row],[Deaths** Cumulative]]+COVID_19_INDIA_as_on___28_December_2021__08_00_IST__GMT_5_30______Status_change[[#This Row],[Deaths** Change since yesterday]]</f>
        <v>280</v>
      </c>
    </row>
    <row r="5" spans="1:10" x14ac:dyDescent="0.25">
      <c r="A5">
        <v>4</v>
      </c>
      <c r="B5" s="1" t="s">
        <v>14</v>
      </c>
      <c r="C5">
        <v>2088</v>
      </c>
      <c r="D5" s="1" t="s">
        <v>15</v>
      </c>
      <c r="E5">
        <v>13</v>
      </c>
      <c r="F5">
        <v>611991</v>
      </c>
      <c r="G5">
        <v>88</v>
      </c>
      <c r="H5">
        <v>6158</v>
      </c>
      <c r="I5">
        <v>2</v>
      </c>
      <c r="J5">
        <f>COVID_19_INDIA_as_on___28_December_2021__08_00_IST__GMT_5_30______Status_change[[#This Row],[Deaths** Cumulative]]+COVID_19_INDIA_as_on___28_December_2021__08_00_IST__GMT_5_30______Status_change[[#This Row],[Deaths** Change since yesterday]]</f>
        <v>6160</v>
      </c>
    </row>
    <row r="6" spans="1:10" x14ac:dyDescent="0.25">
      <c r="A6">
        <v>5</v>
      </c>
      <c r="B6" s="1" t="s">
        <v>16</v>
      </c>
      <c r="C6">
        <v>117</v>
      </c>
      <c r="D6" s="1" t="s">
        <v>10</v>
      </c>
      <c r="E6">
        <v>18</v>
      </c>
      <c r="F6">
        <v>714270</v>
      </c>
      <c r="G6">
        <v>7</v>
      </c>
      <c r="H6">
        <v>12095</v>
      </c>
      <c r="I6">
        <v>1</v>
      </c>
      <c r="J6">
        <f>COVID_19_INDIA_as_on___28_December_2021__08_00_IST__GMT_5_30______Status_change[[#This Row],[Deaths** Cumulative]]+COVID_19_INDIA_as_on___28_December_2021__08_00_IST__GMT_5_30______Status_change[[#This Row],[Deaths** Change since yesterday]]</f>
        <v>12096</v>
      </c>
    </row>
    <row r="7" spans="1:10" x14ac:dyDescent="0.25">
      <c r="A7">
        <v>6</v>
      </c>
      <c r="B7" s="1" t="s">
        <v>17</v>
      </c>
      <c r="C7">
        <v>103</v>
      </c>
      <c r="D7" s="1" t="s">
        <v>10</v>
      </c>
      <c r="E7">
        <v>2</v>
      </c>
      <c r="F7">
        <v>64600</v>
      </c>
      <c r="G7">
        <v>5</v>
      </c>
      <c r="H7">
        <v>1078</v>
      </c>
      <c r="I7">
        <v>0</v>
      </c>
      <c r="J7">
        <f>COVID_19_INDIA_as_on___28_December_2021__08_00_IST__GMT_5_30______Status_change[[#This Row],[Deaths** Cumulative]]+COVID_19_INDIA_as_on___28_December_2021__08_00_IST__GMT_5_30______Status_change[[#This Row],[Deaths** Change since yesterday]]</f>
        <v>1078</v>
      </c>
    </row>
    <row r="8" spans="1:10" x14ac:dyDescent="0.25">
      <c r="A8">
        <v>7</v>
      </c>
      <c r="B8" s="1" t="s">
        <v>18</v>
      </c>
      <c r="C8">
        <v>345</v>
      </c>
      <c r="D8" s="1" t="s">
        <v>10</v>
      </c>
      <c r="E8">
        <v>15</v>
      </c>
      <c r="F8">
        <v>993729</v>
      </c>
      <c r="G8">
        <v>33</v>
      </c>
      <c r="H8">
        <v>13598</v>
      </c>
      <c r="I8">
        <v>1</v>
      </c>
      <c r="J8">
        <f>COVID_19_INDIA_as_on___28_December_2021__08_00_IST__GMT_5_30______Status_change[[#This Row],[Deaths** Cumulative]]+COVID_19_INDIA_as_on___28_December_2021__08_00_IST__GMT_5_30______Status_change[[#This Row],[Deaths** Change since yesterday]]</f>
        <v>13599</v>
      </c>
    </row>
    <row r="9" spans="1:10" x14ac:dyDescent="0.25">
      <c r="A9">
        <v>8</v>
      </c>
      <c r="B9" s="1" t="s">
        <v>19</v>
      </c>
      <c r="C9">
        <v>1</v>
      </c>
      <c r="D9" s="1" t="s">
        <v>10</v>
      </c>
      <c r="E9">
        <v>0</v>
      </c>
      <c r="F9">
        <v>10686</v>
      </c>
      <c r="G9">
        <v>0</v>
      </c>
      <c r="H9">
        <v>4</v>
      </c>
      <c r="I9">
        <v>0</v>
      </c>
      <c r="J9">
        <f>COVID_19_INDIA_as_on___28_December_2021__08_00_IST__GMT_5_30______Status_change[[#This Row],[Deaths** Cumulative]]+COVID_19_INDIA_as_on___28_December_2021__08_00_IST__GMT_5_30______Status_change[[#This Row],[Deaths** Change since yesterday]]</f>
        <v>4</v>
      </c>
    </row>
    <row r="10" spans="1:10" x14ac:dyDescent="0.25">
      <c r="A10">
        <v>9</v>
      </c>
      <c r="B10" s="1" t="s">
        <v>20</v>
      </c>
      <c r="C10">
        <v>1289</v>
      </c>
      <c r="D10" s="1" t="s">
        <v>12</v>
      </c>
      <c r="E10">
        <v>186</v>
      </c>
      <c r="F10">
        <v>1417288</v>
      </c>
      <c r="G10">
        <v>144</v>
      </c>
      <c r="H10">
        <v>25106</v>
      </c>
      <c r="I10">
        <v>1</v>
      </c>
      <c r="J10">
        <f>COVID_19_INDIA_as_on___28_December_2021__08_00_IST__GMT_5_30______Status_change[[#This Row],[Deaths** Cumulative]]+COVID_19_INDIA_as_on___28_December_2021__08_00_IST__GMT_5_30______Status_change[[#This Row],[Deaths** Change since yesterday]]</f>
        <v>25107</v>
      </c>
    </row>
    <row r="11" spans="1:10" x14ac:dyDescent="0.25">
      <c r="A11">
        <v>10</v>
      </c>
      <c r="B11" s="1" t="s">
        <v>21</v>
      </c>
      <c r="C11">
        <v>465</v>
      </c>
      <c r="D11" s="1" t="s">
        <v>10</v>
      </c>
      <c r="E11">
        <v>16</v>
      </c>
      <c r="F11">
        <v>176133</v>
      </c>
      <c r="G11">
        <v>51</v>
      </c>
      <c r="H11">
        <v>3519</v>
      </c>
      <c r="I11">
        <v>0</v>
      </c>
      <c r="J11">
        <f>COVID_19_INDIA_as_on___28_December_2021__08_00_IST__GMT_5_30______Status_change[[#This Row],[Deaths** Cumulative]]+COVID_19_INDIA_as_on___28_December_2021__08_00_IST__GMT_5_30______Status_change[[#This Row],[Deaths** Change since yesterday]]</f>
        <v>3519</v>
      </c>
    </row>
    <row r="12" spans="1:10" x14ac:dyDescent="0.25">
      <c r="A12">
        <v>11</v>
      </c>
      <c r="B12" s="1" t="s">
        <v>22</v>
      </c>
      <c r="C12">
        <v>1086</v>
      </c>
      <c r="D12" s="1" t="s">
        <v>12</v>
      </c>
      <c r="E12">
        <v>138</v>
      </c>
      <c r="F12">
        <v>818363</v>
      </c>
      <c r="G12">
        <v>65</v>
      </c>
      <c r="H12">
        <v>10114</v>
      </c>
      <c r="I12">
        <v>1</v>
      </c>
      <c r="J12">
        <f>COVID_19_INDIA_as_on___28_December_2021__08_00_IST__GMT_5_30______Status_change[[#This Row],[Deaths** Cumulative]]+COVID_19_INDIA_as_on___28_December_2021__08_00_IST__GMT_5_30______Status_change[[#This Row],[Deaths** Change since yesterday]]</f>
        <v>10115</v>
      </c>
    </row>
    <row r="13" spans="1:10" x14ac:dyDescent="0.25">
      <c r="A13">
        <v>12</v>
      </c>
      <c r="B13" s="1" t="s">
        <v>23</v>
      </c>
      <c r="C13">
        <v>559</v>
      </c>
      <c r="D13" s="1" t="s">
        <v>12</v>
      </c>
      <c r="E13">
        <v>64</v>
      </c>
      <c r="F13">
        <v>762097</v>
      </c>
      <c r="G13">
        <v>21</v>
      </c>
      <c r="H13">
        <v>10062</v>
      </c>
      <c r="I13">
        <v>0</v>
      </c>
      <c r="J13">
        <f>COVID_19_INDIA_as_on___28_December_2021__08_00_IST__GMT_5_30______Status_change[[#This Row],[Deaths** Cumulative]]+COVID_19_INDIA_as_on___28_December_2021__08_00_IST__GMT_5_30______Status_change[[#This Row],[Deaths** Change since yesterday]]</f>
        <v>10062</v>
      </c>
    </row>
    <row r="14" spans="1:10" x14ac:dyDescent="0.25">
      <c r="A14">
        <v>13</v>
      </c>
      <c r="B14" s="1" t="s">
        <v>24</v>
      </c>
      <c r="C14">
        <v>344</v>
      </c>
      <c r="D14" s="1" t="s">
        <v>10</v>
      </c>
      <c r="E14">
        <v>2</v>
      </c>
      <c r="F14">
        <v>224363</v>
      </c>
      <c r="G14">
        <v>33</v>
      </c>
      <c r="H14">
        <v>3873</v>
      </c>
      <c r="I14">
        <v>0</v>
      </c>
      <c r="J14">
        <f>COVID_19_INDIA_as_on___28_December_2021__08_00_IST__GMT_5_30______Status_change[[#This Row],[Deaths** Cumulative]]+COVID_19_INDIA_as_on___28_December_2021__08_00_IST__GMT_5_30______Status_change[[#This Row],[Deaths** Change since yesterday]]</f>
        <v>3873</v>
      </c>
    </row>
    <row r="15" spans="1:10" x14ac:dyDescent="0.25">
      <c r="A15">
        <v>14</v>
      </c>
      <c r="B15" s="1" t="s">
        <v>25</v>
      </c>
      <c r="C15">
        <v>1333</v>
      </c>
      <c r="D15" s="1" t="s">
        <v>12</v>
      </c>
      <c r="E15">
        <v>17</v>
      </c>
      <c r="F15">
        <v>334976</v>
      </c>
      <c r="G15">
        <v>127</v>
      </c>
      <c r="H15">
        <v>4524</v>
      </c>
      <c r="I15">
        <v>1</v>
      </c>
      <c r="J15">
        <f>COVID_19_INDIA_as_on___28_December_2021__08_00_IST__GMT_5_30______Status_change[[#This Row],[Deaths** Cumulative]]+COVID_19_INDIA_as_on___28_December_2021__08_00_IST__GMT_5_30______Status_change[[#This Row],[Deaths** Change since yesterday]]</f>
        <v>4525</v>
      </c>
    </row>
    <row r="16" spans="1:10" x14ac:dyDescent="0.25">
      <c r="A16">
        <v>15</v>
      </c>
      <c r="B16" s="1" t="s">
        <v>26</v>
      </c>
      <c r="C16">
        <v>477</v>
      </c>
      <c r="D16" s="1" t="s">
        <v>10</v>
      </c>
      <c r="E16">
        <v>116</v>
      </c>
      <c r="F16">
        <v>344386</v>
      </c>
      <c r="G16">
        <v>22</v>
      </c>
      <c r="H16">
        <v>5142</v>
      </c>
      <c r="I16">
        <v>0</v>
      </c>
      <c r="J16">
        <f>COVID_19_INDIA_as_on___28_December_2021__08_00_IST__GMT_5_30______Status_change[[#This Row],[Deaths** Cumulative]]+COVID_19_INDIA_as_on___28_December_2021__08_00_IST__GMT_5_30______Status_change[[#This Row],[Deaths** Change since yesterday]]</f>
        <v>5142</v>
      </c>
    </row>
    <row r="17" spans="1:10" x14ac:dyDescent="0.25">
      <c r="A17">
        <v>16</v>
      </c>
      <c r="B17" s="1" t="s">
        <v>27</v>
      </c>
      <c r="C17">
        <v>7478</v>
      </c>
      <c r="D17" s="1" t="s">
        <v>15</v>
      </c>
      <c r="E17">
        <v>31</v>
      </c>
      <c r="F17">
        <v>2959082</v>
      </c>
      <c r="G17">
        <v>254</v>
      </c>
      <c r="H17">
        <v>38316</v>
      </c>
      <c r="I17">
        <v>4</v>
      </c>
      <c r="J17">
        <f>COVID_19_INDIA_as_on___28_December_2021__08_00_IST__GMT_5_30______Status_change[[#This Row],[Deaths** Cumulative]]+COVID_19_INDIA_as_on___28_December_2021__08_00_IST__GMT_5_30______Status_change[[#This Row],[Deaths** Change since yesterday]]</f>
        <v>38320</v>
      </c>
    </row>
    <row r="18" spans="1:10" x14ac:dyDescent="0.25">
      <c r="A18">
        <v>17</v>
      </c>
      <c r="B18" s="1" t="s">
        <v>28</v>
      </c>
      <c r="C18">
        <v>21908</v>
      </c>
      <c r="D18" s="1" t="s">
        <v>15</v>
      </c>
      <c r="E18">
        <v>1464</v>
      </c>
      <c r="F18">
        <v>5168028</v>
      </c>
      <c r="G18">
        <v>2864</v>
      </c>
      <c r="H18">
        <v>46822</v>
      </c>
      <c r="I18">
        <v>236</v>
      </c>
      <c r="J18">
        <f>COVID_19_INDIA_as_on___28_December_2021__08_00_IST__GMT_5_30______Status_change[[#This Row],[Deaths** Cumulative]]+COVID_19_INDIA_as_on___28_December_2021__08_00_IST__GMT_5_30______Status_change[[#This Row],[Deaths** Change since yesterday]]</f>
        <v>47058</v>
      </c>
    </row>
    <row r="19" spans="1:10" x14ac:dyDescent="0.25">
      <c r="A19">
        <v>18</v>
      </c>
      <c r="B19" s="1" t="s">
        <v>29</v>
      </c>
      <c r="C19">
        <v>193</v>
      </c>
      <c r="D19" s="1" t="s">
        <v>10</v>
      </c>
      <c r="E19">
        <v>16</v>
      </c>
      <c r="F19">
        <v>21693</v>
      </c>
      <c r="G19">
        <v>29</v>
      </c>
      <c r="H19">
        <v>219</v>
      </c>
      <c r="I19">
        <v>1</v>
      </c>
      <c r="J19">
        <f>COVID_19_INDIA_as_on___28_December_2021__08_00_IST__GMT_5_30______Status_change[[#This Row],[Deaths** Cumulative]]+COVID_19_INDIA_as_on___28_December_2021__08_00_IST__GMT_5_30______Status_change[[#This Row],[Deaths** Change since yesterday]]</f>
        <v>220</v>
      </c>
    </row>
    <row r="20" spans="1:10" x14ac:dyDescent="0.25">
      <c r="A20">
        <v>19</v>
      </c>
      <c r="B20" s="1" t="s">
        <v>30</v>
      </c>
      <c r="C20">
        <v>4</v>
      </c>
      <c r="D20" s="1" t="s">
        <v>10</v>
      </c>
      <c r="E20">
        <v>3</v>
      </c>
      <c r="F20">
        <v>10360</v>
      </c>
      <c r="G20">
        <v>3</v>
      </c>
      <c r="H20">
        <v>51</v>
      </c>
      <c r="I20">
        <v>0</v>
      </c>
      <c r="J20">
        <f>COVID_19_INDIA_as_on___28_December_2021__08_00_IST__GMT_5_30______Status_change[[#This Row],[Deaths** Cumulative]]+COVID_19_INDIA_as_on___28_December_2021__08_00_IST__GMT_5_30______Status_change[[#This Row],[Deaths** Change since yesterday]]</f>
        <v>51</v>
      </c>
    </row>
    <row r="21" spans="1:10" x14ac:dyDescent="0.25">
      <c r="A21">
        <v>20</v>
      </c>
      <c r="B21" s="1" t="s">
        <v>31</v>
      </c>
      <c r="C21">
        <v>263</v>
      </c>
      <c r="D21" s="1" t="s">
        <v>10</v>
      </c>
      <c r="E21">
        <v>11</v>
      </c>
      <c r="F21">
        <v>782931</v>
      </c>
      <c r="G21">
        <v>19</v>
      </c>
      <c r="H21">
        <v>10532</v>
      </c>
      <c r="I21">
        <v>0</v>
      </c>
      <c r="J21">
        <f>COVID_19_INDIA_as_on___28_December_2021__08_00_IST__GMT_5_30______Status_change[[#This Row],[Deaths** Cumulative]]+COVID_19_INDIA_as_on___28_December_2021__08_00_IST__GMT_5_30______Status_change[[#This Row],[Deaths** Change since yesterday]]</f>
        <v>10532</v>
      </c>
    </row>
    <row r="22" spans="1:10" x14ac:dyDescent="0.25">
      <c r="A22">
        <v>21</v>
      </c>
      <c r="B22" s="1" t="s">
        <v>32</v>
      </c>
      <c r="C22">
        <v>14127</v>
      </c>
      <c r="D22" s="1" t="s">
        <v>15</v>
      </c>
      <c r="E22">
        <v>629</v>
      </c>
      <c r="F22">
        <v>6503733</v>
      </c>
      <c r="G22">
        <v>776</v>
      </c>
      <c r="H22">
        <v>141454</v>
      </c>
      <c r="I22">
        <v>21</v>
      </c>
      <c r="J22">
        <f>COVID_19_INDIA_as_on___28_December_2021__08_00_IST__GMT_5_30______Status_change[[#This Row],[Deaths** Cumulative]]+COVID_19_INDIA_as_on___28_December_2021__08_00_IST__GMT_5_30______Status_change[[#This Row],[Deaths** Change since yesterday]]</f>
        <v>141475</v>
      </c>
    </row>
    <row r="23" spans="1:10" x14ac:dyDescent="0.25">
      <c r="A23">
        <v>22</v>
      </c>
      <c r="B23" s="1" t="s">
        <v>33</v>
      </c>
      <c r="C23">
        <v>178</v>
      </c>
      <c r="D23" s="1" t="s">
        <v>10</v>
      </c>
      <c r="E23">
        <v>4</v>
      </c>
      <c r="F23">
        <v>123552</v>
      </c>
      <c r="G23">
        <v>12</v>
      </c>
      <c r="H23">
        <v>2002</v>
      </c>
      <c r="I23">
        <v>1</v>
      </c>
      <c r="J23">
        <f>COVID_19_INDIA_as_on___28_December_2021__08_00_IST__GMT_5_30______Status_change[[#This Row],[Deaths** Cumulative]]+COVID_19_INDIA_as_on___28_December_2021__08_00_IST__GMT_5_30______Status_change[[#This Row],[Deaths** Change since yesterday]]</f>
        <v>2003</v>
      </c>
    </row>
    <row r="24" spans="1:10" x14ac:dyDescent="0.25">
      <c r="A24">
        <v>23</v>
      </c>
      <c r="B24" s="1" t="s">
        <v>34</v>
      </c>
      <c r="C24">
        <v>59</v>
      </c>
      <c r="D24" s="1" t="s">
        <v>10</v>
      </c>
      <c r="E24">
        <v>5</v>
      </c>
      <c r="F24">
        <v>83257</v>
      </c>
      <c r="G24">
        <v>11</v>
      </c>
      <c r="H24">
        <v>1483</v>
      </c>
      <c r="I24">
        <v>0</v>
      </c>
      <c r="J24">
        <f>COVID_19_INDIA_as_on___28_December_2021__08_00_IST__GMT_5_30______Status_change[[#This Row],[Deaths** Cumulative]]+COVID_19_INDIA_as_on___28_December_2021__08_00_IST__GMT_5_30______Status_change[[#This Row],[Deaths** Change since yesterday]]</f>
        <v>1483</v>
      </c>
    </row>
    <row r="25" spans="1:10" x14ac:dyDescent="0.25">
      <c r="A25">
        <v>24</v>
      </c>
      <c r="B25" s="1" t="s">
        <v>35</v>
      </c>
      <c r="C25">
        <v>1435</v>
      </c>
      <c r="D25" s="1" t="s">
        <v>12</v>
      </c>
      <c r="E25">
        <v>36</v>
      </c>
      <c r="F25">
        <v>138774</v>
      </c>
      <c r="G25">
        <v>148</v>
      </c>
      <c r="H25">
        <v>539</v>
      </c>
      <c r="I25">
        <v>0</v>
      </c>
      <c r="J25">
        <f>COVID_19_INDIA_as_on___28_December_2021__08_00_IST__GMT_5_30______Status_change[[#This Row],[Deaths** Cumulative]]+COVID_19_INDIA_as_on___28_December_2021__08_00_IST__GMT_5_30______Status_change[[#This Row],[Deaths** Change since yesterday]]</f>
        <v>539</v>
      </c>
    </row>
    <row r="26" spans="1:10" x14ac:dyDescent="0.25">
      <c r="A26">
        <v>25</v>
      </c>
      <c r="B26" s="1" t="s">
        <v>36</v>
      </c>
      <c r="C26">
        <v>82</v>
      </c>
      <c r="D26" s="1" t="s">
        <v>10</v>
      </c>
      <c r="E26">
        <v>5</v>
      </c>
      <c r="F26">
        <v>31400</v>
      </c>
      <c r="G26">
        <v>5</v>
      </c>
      <c r="H26">
        <v>702</v>
      </c>
      <c r="I26">
        <v>0</v>
      </c>
      <c r="J26">
        <f>COVID_19_INDIA_as_on___28_December_2021__08_00_IST__GMT_5_30______Status_change[[#This Row],[Deaths** Cumulative]]+COVID_19_INDIA_as_on___28_December_2021__08_00_IST__GMT_5_30______Status_change[[#This Row],[Deaths** Change since yesterday]]</f>
        <v>702</v>
      </c>
    </row>
    <row r="27" spans="1:10" x14ac:dyDescent="0.25">
      <c r="A27">
        <v>26</v>
      </c>
      <c r="B27" s="1" t="s">
        <v>37</v>
      </c>
      <c r="C27">
        <v>1458</v>
      </c>
      <c r="D27" s="1" t="s">
        <v>12</v>
      </c>
      <c r="E27">
        <v>45</v>
      </c>
      <c r="F27">
        <v>1044093</v>
      </c>
      <c r="G27">
        <v>167</v>
      </c>
      <c r="H27">
        <v>8453</v>
      </c>
      <c r="I27">
        <v>1</v>
      </c>
      <c r="J27">
        <f>COVID_19_INDIA_as_on___28_December_2021__08_00_IST__GMT_5_30______Status_change[[#This Row],[Deaths** Cumulative]]+COVID_19_INDIA_as_on___28_December_2021__08_00_IST__GMT_5_30______Status_change[[#This Row],[Deaths** Change since yesterday]]</f>
        <v>8454</v>
      </c>
    </row>
    <row r="28" spans="1:10" x14ac:dyDescent="0.25">
      <c r="A28">
        <v>27</v>
      </c>
      <c r="B28" s="1" t="s">
        <v>38</v>
      </c>
      <c r="C28">
        <v>126</v>
      </c>
      <c r="D28" s="1" t="s">
        <v>10</v>
      </c>
      <c r="E28">
        <v>1</v>
      </c>
      <c r="F28">
        <v>127419</v>
      </c>
      <c r="G28">
        <v>11</v>
      </c>
      <c r="H28">
        <v>1880</v>
      </c>
      <c r="I28">
        <v>0</v>
      </c>
      <c r="J28">
        <f>COVID_19_INDIA_as_on___28_December_2021__08_00_IST__GMT_5_30______Status_change[[#This Row],[Deaths** Cumulative]]+COVID_19_INDIA_as_on___28_December_2021__08_00_IST__GMT_5_30______Status_change[[#This Row],[Deaths** Change since yesterday]]</f>
        <v>1880</v>
      </c>
    </row>
    <row r="29" spans="1:10" x14ac:dyDescent="0.25">
      <c r="A29">
        <v>28</v>
      </c>
      <c r="B29" s="1" t="s">
        <v>39</v>
      </c>
      <c r="C29">
        <v>392</v>
      </c>
      <c r="D29" s="1" t="s">
        <v>10</v>
      </c>
      <c r="E29">
        <v>14</v>
      </c>
      <c r="F29">
        <v>587247</v>
      </c>
      <c r="G29">
        <v>27</v>
      </c>
      <c r="H29">
        <v>16640</v>
      </c>
      <c r="I29">
        <v>2</v>
      </c>
      <c r="J29">
        <f>COVID_19_INDIA_as_on___28_December_2021__08_00_IST__GMT_5_30______Status_change[[#This Row],[Deaths** Cumulative]]+COVID_19_INDIA_as_on___28_December_2021__08_00_IST__GMT_5_30______Status_change[[#This Row],[Deaths** Change since yesterday]]</f>
        <v>16642</v>
      </c>
    </row>
    <row r="30" spans="1:10" x14ac:dyDescent="0.25">
      <c r="A30">
        <v>29</v>
      </c>
      <c r="B30" s="1" t="s">
        <v>40</v>
      </c>
      <c r="C30">
        <v>354</v>
      </c>
      <c r="D30" s="1" t="s">
        <v>10</v>
      </c>
      <c r="E30">
        <v>36</v>
      </c>
      <c r="F30">
        <v>946222</v>
      </c>
      <c r="G30">
        <v>23</v>
      </c>
      <c r="H30">
        <v>8963</v>
      </c>
      <c r="I30">
        <v>0</v>
      </c>
      <c r="J30">
        <f>COVID_19_INDIA_as_on___28_December_2021__08_00_IST__GMT_5_30______Status_change[[#This Row],[Deaths** Cumulative]]+COVID_19_INDIA_as_on___28_December_2021__08_00_IST__GMT_5_30______Status_change[[#This Row],[Deaths** Change since yesterday]]</f>
        <v>8963</v>
      </c>
    </row>
    <row r="31" spans="1:10" x14ac:dyDescent="0.25">
      <c r="A31">
        <v>30</v>
      </c>
      <c r="B31" s="1" t="s">
        <v>41</v>
      </c>
      <c r="C31">
        <v>55</v>
      </c>
      <c r="D31" s="1" t="s">
        <v>10</v>
      </c>
      <c r="E31">
        <v>6</v>
      </c>
      <c r="F31">
        <v>32017</v>
      </c>
      <c r="G31">
        <v>7</v>
      </c>
      <c r="H31">
        <v>409</v>
      </c>
      <c r="I31">
        <v>0</v>
      </c>
      <c r="J31">
        <f>COVID_19_INDIA_as_on___28_December_2021__08_00_IST__GMT_5_30______Status_change[[#This Row],[Deaths** Cumulative]]+COVID_19_INDIA_as_on___28_December_2021__08_00_IST__GMT_5_30______Status_change[[#This Row],[Deaths** Change since yesterday]]</f>
        <v>409</v>
      </c>
    </row>
    <row r="32" spans="1:10" x14ac:dyDescent="0.25">
      <c r="A32">
        <v>31</v>
      </c>
      <c r="B32" s="1" t="s">
        <v>42</v>
      </c>
      <c r="C32">
        <v>6562</v>
      </c>
      <c r="D32" s="1" t="s">
        <v>15</v>
      </c>
      <c r="E32">
        <v>67</v>
      </c>
      <c r="F32">
        <v>2701336</v>
      </c>
      <c r="G32">
        <v>663</v>
      </c>
      <c r="H32">
        <v>36744</v>
      </c>
      <c r="I32">
        <v>9</v>
      </c>
      <c r="J32">
        <f>COVID_19_INDIA_as_on___28_December_2021__08_00_IST__GMT_5_30______Status_change[[#This Row],[Deaths** Cumulative]]+COVID_19_INDIA_as_on___28_December_2021__08_00_IST__GMT_5_30______Status_change[[#This Row],[Deaths** Change since yesterday]]</f>
        <v>36753</v>
      </c>
    </row>
    <row r="33" spans="1:10" x14ac:dyDescent="0.25">
      <c r="A33">
        <v>32</v>
      </c>
      <c r="B33" s="1" t="s">
        <v>43</v>
      </c>
      <c r="C33">
        <v>3417</v>
      </c>
      <c r="D33" s="1" t="s">
        <v>15</v>
      </c>
      <c r="E33">
        <v>0</v>
      </c>
      <c r="F33">
        <v>673404</v>
      </c>
      <c r="G33">
        <v>181</v>
      </c>
      <c r="H33">
        <v>4023</v>
      </c>
      <c r="I33">
        <v>1</v>
      </c>
      <c r="J33">
        <f>COVID_19_INDIA_as_on___28_December_2021__08_00_IST__GMT_5_30______Status_change[[#This Row],[Deaths** Cumulative]]+COVID_19_INDIA_as_on___28_December_2021__08_00_IST__GMT_5_30______Status_change[[#This Row],[Deaths** Change since yesterday]]</f>
        <v>4024</v>
      </c>
    </row>
    <row r="34" spans="1:10" x14ac:dyDescent="0.25">
      <c r="A34">
        <v>33</v>
      </c>
      <c r="B34" s="1" t="s">
        <v>44</v>
      </c>
      <c r="C34">
        <v>63</v>
      </c>
      <c r="D34" s="1" t="s">
        <v>10</v>
      </c>
      <c r="E34">
        <v>15</v>
      </c>
      <c r="F34">
        <v>84136</v>
      </c>
      <c r="G34">
        <v>8</v>
      </c>
      <c r="H34">
        <v>829</v>
      </c>
      <c r="I34">
        <v>0</v>
      </c>
      <c r="J34">
        <f>COVID_19_INDIA_as_on___28_December_2021__08_00_IST__GMT_5_30______Status_change[[#This Row],[Deaths** Cumulative]]+COVID_19_INDIA_as_on___28_December_2021__08_00_IST__GMT_5_30______Status_change[[#This Row],[Deaths** Change since yesterday]]</f>
        <v>829</v>
      </c>
    </row>
    <row r="35" spans="1:10" x14ac:dyDescent="0.25">
      <c r="A35">
        <v>34</v>
      </c>
      <c r="B35" s="1" t="s">
        <v>45</v>
      </c>
      <c r="C35">
        <v>213</v>
      </c>
      <c r="D35" s="1" t="s">
        <v>10</v>
      </c>
      <c r="E35">
        <v>18</v>
      </c>
      <c r="F35">
        <v>337170</v>
      </c>
      <c r="G35">
        <v>38</v>
      </c>
      <c r="H35">
        <v>7416</v>
      </c>
      <c r="I35">
        <v>0</v>
      </c>
      <c r="J35">
        <f>COVID_19_INDIA_as_on___28_December_2021__08_00_IST__GMT_5_30______Status_change[[#This Row],[Deaths** Cumulative]]+COVID_19_INDIA_as_on___28_December_2021__08_00_IST__GMT_5_30______Status_change[[#This Row],[Deaths** Change since yesterday]]</f>
        <v>7416</v>
      </c>
    </row>
    <row r="36" spans="1:10" x14ac:dyDescent="0.25">
      <c r="A36">
        <v>35</v>
      </c>
      <c r="B36" s="1" t="s">
        <v>46</v>
      </c>
      <c r="C36">
        <v>324</v>
      </c>
      <c r="D36" s="1" t="s">
        <v>10</v>
      </c>
      <c r="E36">
        <v>1</v>
      </c>
      <c r="F36">
        <v>1687731</v>
      </c>
      <c r="G36">
        <v>38</v>
      </c>
      <c r="H36">
        <v>22915</v>
      </c>
      <c r="I36">
        <v>0</v>
      </c>
      <c r="J36">
        <f>COVID_19_INDIA_as_on___28_December_2021__08_00_IST__GMT_5_30______Status_change[[#This Row],[Deaths** Cumulative]]+COVID_19_INDIA_as_on___28_December_2021__08_00_IST__GMT_5_30______Status_change[[#This Row],[Deaths** Change since yesterday]]</f>
        <v>22915</v>
      </c>
    </row>
    <row r="37" spans="1:10" x14ac:dyDescent="0.25">
      <c r="A37">
        <v>36</v>
      </c>
      <c r="B37" s="1" t="s">
        <v>47</v>
      </c>
      <c r="C37">
        <v>7433</v>
      </c>
      <c r="D37" s="1" t="s">
        <v>15</v>
      </c>
      <c r="E37">
        <v>17</v>
      </c>
      <c r="F37">
        <v>1603906</v>
      </c>
      <c r="G37">
        <v>446</v>
      </c>
      <c r="H37">
        <v>19726</v>
      </c>
      <c r="I37">
        <v>10</v>
      </c>
      <c r="J37">
        <f>COVID_19_INDIA_as_on___28_December_2021__08_00_IST__GMT_5_30______Status_change[[#This Row],[Deaths** Cumulative]]+COVID_19_INDIA_as_on___28_December_2021__08_00_IST__GMT_5_30______Status_change[[#This Row],[Deaths** Change since yesterday]]</f>
        <v>19736</v>
      </c>
    </row>
    <row r="38" spans="1:10" x14ac:dyDescent="0.25">
      <c r="B38" s="1" t="s">
        <v>48</v>
      </c>
      <c r="C38">
        <v>75456</v>
      </c>
      <c r="D38" s="1" t="s">
        <v>15</v>
      </c>
      <c r="E38">
        <v>385</v>
      </c>
      <c r="F38">
        <v>34243945</v>
      </c>
      <c r="G38">
        <v>6450</v>
      </c>
      <c r="H38">
        <v>480290</v>
      </c>
      <c r="I38">
        <v>293</v>
      </c>
      <c r="J38">
        <f>COVID_19_INDIA_as_on___28_December_2021__08_00_IST__GMT_5_30______Status_change[[#This Row],[Deaths** Cumulative]]+COVID_19_INDIA_as_on___28_December_2021__08_00_IST__GMT_5_30______Status_change[[#This Row],[Deaths** Change since yesterday]]</f>
        <v>480583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7002-3C5E-426D-B5C1-3188BCE487AE}">
  <dimension ref="A1:E38"/>
  <sheetViews>
    <sheetView tabSelected="1" topLeftCell="B1" workbookViewId="0">
      <selection activeCell="S8" sqref="S8"/>
    </sheetView>
  </sheetViews>
  <sheetFormatPr defaultRowHeight="15" x14ac:dyDescent="0.25"/>
  <cols>
    <col min="1" max="1" width="8.42578125" bestFit="1" customWidth="1"/>
    <col min="2" max="2" width="39.85546875" bestFit="1" customWidth="1"/>
    <col min="3" max="3" width="20.42578125" bestFit="1" customWidth="1"/>
    <col min="4" max="4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49</v>
      </c>
    </row>
    <row r="2" spans="1:5" x14ac:dyDescent="0.25">
      <c r="A2">
        <v>1</v>
      </c>
      <c r="B2" s="1" t="s">
        <v>9</v>
      </c>
      <c r="C2">
        <v>8</v>
      </c>
      <c r="D2">
        <v>1</v>
      </c>
      <c r="E2">
        <f>Table2[[#This Row],[Active Cases* Total]]+Table4[[#This Row],[Active Cases* Change since yesterdayChange since  yesterday]]</f>
        <v>9</v>
      </c>
    </row>
    <row r="3" spans="1:5" x14ac:dyDescent="0.25">
      <c r="A3">
        <v>2</v>
      </c>
      <c r="B3" s="1" t="s">
        <v>11</v>
      </c>
      <c r="C3">
        <v>1099</v>
      </c>
      <c r="D3">
        <v>67</v>
      </c>
      <c r="E3">
        <f>Table2[[#This Row],[Active Cases* Total]]+Table4[[#This Row],[Active Cases* Change since yesterdayChange since  yesterday]]</f>
        <v>1166</v>
      </c>
    </row>
    <row r="4" spans="1:5" x14ac:dyDescent="0.25">
      <c r="A4">
        <v>3</v>
      </c>
      <c r="B4" s="1" t="s">
        <v>13</v>
      </c>
      <c r="C4">
        <v>18</v>
      </c>
      <c r="D4">
        <v>2</v>
      </c>
      <c r="E4">
        <f>Table2[[#This Row],[Active Cases* Total]]+Table4[[#This Row],[Active Cases* Change since yesterdayChange since  yesterday]]</f>
        <v>20</v>
      </c>
    </row>
    <row r="5" spans="1:5" x14ac:dyDescent="0.25">
      <c r="A5">
        <v>4</v>
      </c>
      <c r="B5" s="1" t="s">
        <v>14</v>
      </c>
      <c r="C5">
        <v>2088</v>
      </c>
      <c r="D5">
        <v>13</v>
      </c>
      <c r="E5">
        <f>Table2[[#This Row],[Active Cases* Total]]+Table4[[#This Row],[Active Cases* Change since yesterdayChange since  yesterday]]</f>
        <v>2101</v>
      </c>
    </row>
    <row r="6" spans="1:5" x14ac:dyDescent="0.25">
      <c r="A6">
        <v>5</v>
      </c>
      <c r="B6" s="1" t="s">
        <v>16</v>
      </c>
      <c r="C6">
        <v>117</v>
      </c>
      <c r="D6">
        <v>18</v>
      </c>
      <c r="E6">
        <f>Table2[[#This Row],[Active Cases* Total]]+Table4[[#This Row],[Active Cases* Change since yesterdayChange since  yesterday]]</f>
        <v>135</v>
      </c>
    </row>
    <row r="7" spans="1:5" x14ac:dyDescent="0.25">
      <c r="A7">
        <v>6</v>
      </c>
      <c r="B7" s="1" t="s">
        <v>17</v>
      </c>
      <c r="C7">
        <v>103</v>
      </c>
      <c r="D7">
        <v>2</v>
      </c>
      <c r="E7">
        <f>Table2[[#This Row],[Active Cases* Total]]+Table4[[#This Row],[Active Cases* Change since yesterdayChange since  yesterday]]</f>
        <v>105</v>
      </c>
    </row>
    <row r="8" spans="1:5" x14ac:dyDescent="0.25">
      <c r="A8">
        <v>7</v>
      </c>
      <c r="B8" s="1" t="s">
        <v>18</v>
      </c>
      <c r="C8">
        <v>345</v>
      </c>
      <c r="D8">
        <v>15</v>
      </c>
      <c r="E8">
        <f>Table2[[#This Row],[Active Cases* Total]]+Table4[[#This Row],[Active Cases* Change since yesterdayChange since  yesterday]]</f>
        <v>360</v>
      </c>
    </row>
    <row r="9" spans="1:5" x14ac:dyDescent="0.25">
      <c r="A9">
        <v>8</v>
      </c>
      <c r="B9" s="1" t="s">
        <v>19</v>
      </c>
      <c r="C9">
        <v>1</v>
      </c>
      <c r="D9">
        <v>0</v>
      </c>
      <c r="E9">
        <f>Table2[[#This Row],[Active Cases* Total]]+Table4[[#This Row],[Active Cases* Change since yesterdayChange since  yesterday]]</f>
        <v>1</v>
      </c>
    </row>
    <row r="10" spans="1:5" x14ac:dyDescent="0.25">
      <c r="A10">
        <v>9</v>
      </c>
      <c r="B10" s="1" t="s">
        <v>20</v>
      </c>
      <c r="C10">
        <v>1289</v>
      </c>
      <c r="D10">
        <v>186</v>
      </c>
      <c r="E10">
        <f>Table2[[#This Row],[Active Cases* Total]]+Table4[[#This Row],[Active Cases* Change since yesterdayChange since  yesterday]]</f>
        <v>1475</v>
      </c>
    </row>
    <row r="11" spans="1:5" x14ac:dyDescent="0.25">
      <c r="A11">
        <v>10</v>
      </c>
      <c r="B11" s="1" t="s">
        <v>21</v>
      </c>
      <c r="C11">
        <v>465</v>
      </c>
      <c r="D11">
        <v>16</v>
      </c>
      <c r="E11">
        <f>Table2[[#This Row],[Active Cases* Total]]+Table4[[#This Row],[Active Cases* Change since yesterdayChange since  yesterday]]</f>
        <v>481</v>
      </c>
    </row>
    <row r="12" spans="1:5" x14ac:dyDescent="0.25">
      <c r="A12">
        <v>11</v>
      </c>
      <c r="B12" s="1" t="s">
        <v>22</v>
      </c>
      <c r="C12">
        <v>1086</v>
      </c>
      <c r="D12">
        <v>138</v>
      </c>
      <c r="E12">
        <f>Table2[[#This Row],[Active Cases* Total]]+Table4[[#This Row],[Active Cases* Change since yesterdayChange since  yesterday]]</f>
        <v>1224</v>
      </c>
    </row>
    <row r="13" spans="1:5" x14ac:dyDescent="0.25">
      <c r="A13">
        <v>12</v>
      </c>
      <c r="B13" s="1" t="s">
        <v>23</v>
      </c>
      <c r="C13">
        <v>559</v>
      </c>
      <c r="D13">
        <v>64</v>
      </c>
      <c r="E13">
        <f>Table2[[#This Row],[Active Cases* Total]]+Table4[[#This Row],[Active Cases* Change since yesterdayChange since  yesterday]]</f>
        <v>623</v>
      </c>
    </row>
    <row r="14" spans="1:5" x14ac:dyDescent="0.25">
      <c r="A14">
        <v>13</v>
      </c>
      <c r="B14" s="1" t="s">
        <v>24</v>
      </c>
      <c r="C14">
        <v>344</v>
      </c>
      <c r="D14">
        <v>2</v>
      </c>
      <c r="E14">
        <f>Table2[[#This Row],[Active Cases* Total]]+Table4[[#This Row],[Active Cases* Change since yesterdayChange since  yesterday]]</f>
        <v>346</v>
      </c>
    </row>
    <row r="15" spans="1:5" x14ac:dyDescent="0.25">
      <c r="A15">
        <v>14</v>
      </c>
      <c r="B15" s="1" t="s">
        <v>25</v>
      </c>
      <c r="C15">
        <v>1333</v>
      </c>
      <c r="D15">
        <v>17</v>
      </c>
      <c r="E15">
        <f>Table2[[#This Row],[Active Cases* Total]]+Table4[[#This Row],[Active Cases* Change since yesterdayChange since  yesterday]]</f>
        <v>1350</v>
      </c>
    </row>
    <row r="16" spans="1:5" x14ac:dyDescent="0.25">
      <c r="A16">
        <v>15</v>
      </c>
      <c r="B16" s="1" t="s">
        <v>26</v>
      </c>
      <c r="C16">
        <v>477</v>
      </c>
      <c r="D16">
        <v>116</v>
      </c>
      <c r="E16">
        <f>Table2[[#This Row],[Active Cases* Total]]+Table4[[#This Row],[Active Cases* Change since yesterdayChange since  yesterday]]</f>
        <v>593</v>
      </c>
    </row>
    <row r="17" spans="1:5" x14ac:dyDescent="0.25">
      <c r="A17">
        <v>16</v>
      </c>
      <c r="B17" s="1" t="s">
        <v>27</v>
      </c>
      <c r="C17">
        <v>7478</v>
      </c>
      <c r="D17">
        <v>31</v>
      </c>
      <c r="E17">
        <f>Table2[[#This Row],[Active Cases* Total]]+Table4[[#This Row],[Active Cases* Change since yesterdayChange since  yesterday]]</f>
        <v>7509</v>
      </c>
    </row>
    <row r="18" spans="1:5" x14ac:dyDescent="0.25">
      <c r="A18">
        <v>17</v>
      </c>
      <c r="B18" s="1" t="s">
        <v>28</v>
      </c>
      <c r="C18">
        <v>21908</v>
      </c>
      <c r="D18">
        <v>1464</v>
      </c>
      <c r="E18">
        <f>Table2[[#This Row],[Active Cases* Total]]+Table4[[#This Row],[Active Cases* Change since yesterdayChange since  yesterday]]</f>
        <v>23372</v>
      </c>
    </row>
    <row r="19" spans="1:5" x14ac:dyDescent="0.25">
      <c r="A19">
        <v>18</v>
      </c>
      <c r="B19" s="1" t="s">
        <v>29</v>
      </c>
      <c r="C19">
        <v>193</v>
      </c>
      <c r="D19">
        <v>16</v>
      </c>
      <c r="E19">
        <f>Table2[[#This Row],[Active Cases* Total]]+Table4[[#This Row],[Active Cases* Change since yesterdayChange since  yesterday]]</f>
        <v>209</v>
      </c>
    </row>
    <row r="20" spans="1:5" x14ac:dyDescent="0.25">
      <c r="A20">
        <v>19</v>
      </c>
      <c r="B20" s="1" t="s">
        <v>30</v>
      </c>
      <c r="C20">
        <v>4</v>
      </c>
      <c r="D20">
        <v>3</v>
      </c>
      <c r="E20">
        <f>Table2[[#This Row],[Active Cases* Total]]+Table4[[#This Row],[Active Cases* Change since yesterdayChange since  yesterday]]</f>
        <v>7</v>
      </c>
    </row>
    <row r="21" spans="1:5" x14ac:dyDescent="0.25">
      <c r="A21">
        <v>20</v>
      </c>
      <c r="B21" s="1" t="s">
        <v>31</v>
      </c>
      <c r="C21">
        <v>263</v>
      </c>
      <c r="D21">
        <v>11</v>
      </c>
      <c r="E21">
        <f>Table2[[#This Row],[Active Cases* Total]]+Table4[[#This Row],[Active Cases* Change since yesterdayChange since  yesterday]]</f>
        <v>274</v>
      </c>
    </row>
    <row r="22" spans="1:5" x14ac:dyDescent="0.25">
      <c r="A22">
        <v>21</v>
      </c>
      <c r="B22" s="1" t="s">
        <v>32</v>
      </c>
      <c r="C22">
        <v>14127</v>
      </c>
      <c r="D22">
        <v>629</v>
      </c>
      <c r="E22">
        <f>Table2[[#This Row],[Active Cases* Total]]+Table4[[#This Row],[Active Cases* Change since yesterdayChange since  yesterday]]</f>
        <v>14756</v>
      </c>
    </row>
    <row r="23" spans="1:5" x14ac:dyDescent="0.25">
      <c r="A23">
        <v>22</v>
      </c>
      <c r="B23" s="1" t="s">
        <v>33</v>
      </c>
      <c r="C23">
        <v>178</v>
      </c>
      <c r="D23">
        <v>4</v>
      </c>
      <c r="E23">
        <f>Table2[[#This Row],[Active Cases* Total]]+Table4[[#This Row],[Active Cases* Change since yesterdayChange since  yesterday]]</f>
        <v>182</v>
      </c>
    </row>
    <row r="24" spans="1:5" x14ac:dyDescent="0.25">
      <c r="A24">
        <v>23</v>
      </c>
      <c r="B24" s="1" t="s">
        <v>34</v>
      </c>
      <c r="C24">
        <v>59</v>
      </c>
      <c r="D24">
        <v>5</v>
      </c>
      <c r="E24">
        <f>Table2[[#This Row],[Active Cases* Total]]+Table4[[#This Row],[Active Cases* Change since yesterdayChange since  yesterday]]</f>
        <v>64</v>
      </c>
    </row>
    <row r="25" spans="1:5" x14ac:dyDescent="0.25">
      <c r="A25">
        <v>24</v>
      </c>
      <c r="B25" s="1" t="s">
        <v>35</v>
      </c>
      <c r="C25">
        <v>1435</v>
      </c>
      <c r="D25">
        <v>36</v>
      </c>
      <c r="E25">
        <f>Table2[[#This Row],[Active Cases* Total]]+Table4[[#This Row],[Active Cases* Change since yesterdayChange since  yesterday]]</f>
        <v>1471</v>
      </c>
    </row>
    <row r="26" spans="1:5" x14ac:dyDescent="0.25">
      <c r="A26">
        <v>25</v>
      </c>
      <c r="B26" s="1" t="s">
        <v>36</v>
      </c>
      <c r="C26">
        <v>82</v>
      </c>
      <c r="D26">
        <v>5</v>
      </c>
      <c r="E26">
        <f>Table2[[#This Row],[Active Cases* Total]]+Table4[[#This Row],[Active Cases* Change since yesterdayChange since  yesterday]]</f>
        <v>87</v>
      </c>
    </row>
    <row r="27" spans="1:5" x14ac:dyDescent="0.25">
      <c r="A27">
        <v>26</v>
      </c>
      <c r="B27" s="1" t="s">
        <v>37</v>
      </c>
      <c r="C27">
        <v>1458</v>
      </c>
      <c r="D27">
        <v>45</v>
      </c>
      <c r="E27">
        <f>Table2[[#This Row],[Active Cases* Total]]+Table4[[#This Row],[Active Cases* Change since yesterdayChange since  yesterday]]</f>
        <v>1503</v>
      </c>
    </row>
    <row r="28" spans="1:5" x14ac:dyDescent="0.25">
      <c r="A28">
        <v>27</v>
      </c>
      <c r="B28" s="1" t="s">
        <v>38</v>
      </c>
      <c r="C28">
        <v>126</v>
      </c>
      <c r="D28">
        <v>1</v>
      </c>
      <c r="E28">
        <f>Table2[[#This Row],[Active Cases* Total]]+Table4[[#This Row],[Active Cases* Change since yesterdayChange since  yesterday]]</f>
        <v>127</v>
      </c>
    </row>
    <row r="29" spans="1:5" x14ac:dyDescent="0.25">
      <c r="A29">
        <v>28</v>
      </c>
      <c r="B29" s="1" t="s">
        <v>39</v>
      </c>
      <c r="C29">
        <v>392</v>
      </c>
      <c r="D29">
        <v>14</v>
      </c>
      <c r="E29">
        <f>Table2[[#This Row],[Active Cases* Total]]+Table4[[#This Row],[Active Cases* Change since yesterdayChange since  yesterday]]</f>
        <v>406</v>
      </c>
    </row>
    <row r="30" spans="1:5" x14ac:dyDescent="0.25">
      <c r="A30">
        <v>29</v>
      </c>
      <c r="B30" s="1" t="s">
        <v>40</v>
      </c>
      <c r="C30">
        <v>354</v>
      </c>
      <c r="D30">
        <v>36</v>
      </c>
      <c r="E30">
        <f>Table2[[#This Row],[Active Cases* Total]]+Table4[[#This Row],[Active Cases* Change since yesterdayChange since  yesterday]]</f>
        <v>390</v>
      </c>
    </row>
    <row r="31" spans="1:5" x14ac:dyDescent="0.25">
      <c r="A31">
        <v>30</v>
      </c>
      <c r="B31" s="1" t="s">
        <v>41</v>
      </c>
      <c r="C31">
        <v>55</v>
      </c>
      <c r="D31">
        <v>6</v>
      </c>
      <c r="E31">
        <f>Table2[[#This Row],[Active Cases* Total]]+Table4[[#This Row],[Active Cases* Change since yesterdayChange since  yesterday]]</f>
        <v>61</v>
      </c>
    </row>
    <row r="32" spans="1:5" x14ac:dyDescent="0.25">
      <c r="A32">
        <v>31</v>
      </c>
      <c r="B32" s="1" t="s">
        <v>42</v>
      </c>
      <c r="C32">
        <v>6562</v>
      </c>
      <c r="D32">
        <v>67</v>
      </c>
      <c r="E32">
        <f>Table2[[#This Row],[Active Cases* Total]]+Table4[[#This Row],[Active Cases* Change since yesterdayChange since  yesterday]]</f>
        <v>6629</v>
      </c>
    </row>
    <row r="33" spans="1:5" x14ac:dyDescent="0.25">
      <c r="A33">
        <v>32</v>
      </c>
      <c r="B33" s="1" t="s">
        <v>43</v>
      </c>
      <c r="C33">
        <v>3417</v>
      </c>
      <c r="D33">
        <v>0</v>
      </c>
      <c r="E33">
        <f>Table2[[#This Row],[Active Cases* Total]]+Table4[[#This Row],[Active Cases* Change since yesterdayChange since  yesterday]]</f>
        <v>3417</v>
      </c>
    </row>
    <row r="34" spans="1:5" x14ac:dyDescent="0.25">
      <c r="A34">
        <v>33</v>
      </c>
      <c r="B34" s="1" t="s">
        <v>44</v>
      </c>
      <c r="C34">
        <v>63</v>
      </c>
      <c r="D34">
        <v>15</v>
      </c>
      <c r="E34">
        <f>Table2[[#This Row],[Active Cases* Total]]+Table4[[#This Row],[Active Cases* Change since yesterdayChange since  yesterday]]</f>
        <v>78</v>
      </c>
    </row>
    <row r="35" spans="1:5" x14ac:dyDescent="0.25">
      <c r="A35">
        <v>34</v>
      </c>
      <c r="B35" s="1" t="s">
        <v>45</v>
      </c>
      <c r="C35">
        <v>213</v>
      </c>
      <c r="D35">
        <v>18</v>
      </c>
      <c r="E35">
        <f>Table2[[#This Row],[Active Cases* Total]]+Table4[[#This Row],[Active Cases* Change since yesterdayChange since  yesterday]]</f>
        <v>231</v>
      </c>
    </row>
    <row r="36" spans="1:5" x14ac:dyDescent="0.25">
      <c r="A36">
        <v>35</v>
      </c>
      <c r="B36" s="1" t="s">
        <v>46</v>
      </c>
      <c r="C36">
        <v>324</v>
      </c>
      <c r="D36">
        <v>1</v>
      </c>
      <c r="E36">
        <f>Table2[[#This Row],[Active Cases* Total]]+Table4[[#This Row],[Active Cases* Change since yesterdayChange since  yesterday]]</f>
        <v>325</v>
      </c>
    </row>
    <row r="37" spans="1:5" x14ac:dyDescent="0.25">
      <c r="A37">
        <v>36</v>
      </c>
      <c r="B37" s="1" t="s">
        <v>47</v>
      </c>
      <c r="C37">
        <v>7433</v>
      </c>
      <c r="D37">
        <v>17</v>
      </c>
      <c r="E37">
        <f>Table2[[#This Row],[Active Cases* Total]]+Table4[[#This Row],[Active Cases* Change since yesterdayChange since  yesterday]]</f>
        <v>7450</v>
      </c>
    </row>
    <row r="38" spans="1:5" x14ac:dyDescent="0.25">
      <c r="B38" s="1" t="s">
        <v>48</v>
      </c>
      <c r="C38">
        <v>75456</v>
      </c>
      <c r="D38">
        <v>385</v>
      </c>
      <c r="E38">
        <f>C38+D38</f>
        <v>75841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F4FC-73E7-4390-BCC4-CFE260D0F3F4}">
  <dimension ref="A1:O40"/>
  <sheetViews>
    <sheetView topLeftCell="G34" zoomScaleNormal="100" workbookViewId="0">
      <selection activeCell="AA6" sqref="AA6"/>
    </sheetView>
  </sheetViews>
  <sheetFormatPr defaultRowHeight="15" x14ac:dyDescent="0.25"/>
  <cols>
    <col min="1" max="1" width="5.5703125" customWidth="1"/>
    <col min="2" max="2" width="7.7109375" customWidth="1"/>
    <col min="3" max="3" width="9.85546875" customWidth="1"/>
    <col min="4" max="4" width="0.140625" customWidth="1"/>
    <col min="5" max="5" width="8" customWidth="1"/>
    <col min="6" max="6" width="9.7109375" customWidth="1"/>
    <col min="7" max="7" width="7.42578125" customWidth="1"/>
    <col min="9" max="9" width="13.7109375" customWidth="1"/>
    <col min="10" max="10" width="12.28515625" customWidth="1"/>
    <col min="11" max="11" width="12.42578125" customWidth="1"/>
    <col min="12" max="13" width="16" customWidth="1"/>
  </cols>
  <sheetData>
    <row r="1" spans="1:15" x14ac:dyDescent="0.25">
      <c r="A1" t="s">
        <v>0</v>
      </c>
      <c r="B1" t="s">
        <v>1</v>
      </c>
      <c r="C1" t="s">
        <v>5</v>
      </c>
      <c r="D1" t="s">
        <v>6</v>
      </c>
      <c r="E1" t="s">
        <v>50</v>
      </c>
      <c r="F1" t="s">
        <v>49</v>
      </c>
      <c r="G1" t="s">
        <v>51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59</v>
      </c>
      <c r="N1" t="s">
        <v>58</v>
      </c>
      <c r="O1" t="s">
        <v>60</v>
      </c>
    </row>
    <row r="2" spans="1:15" x14ac:dyDescent="0.25">
      <c r="A2">
        <v>1</v>
      </c>
      <c r="B2" s="1" t="s">
        <v>9</v>
      </c>
      <c r="C2">
        <v>7579</v>
      </c>
      <c r="D2">
        <v>3</v>
      </c>
      <c r="E2">
        <f>C2+D2</f>
        <v>7582</v>
      </c>
      <c r="F2">
        <f>Table2[[#This Row],[Active Cases* Total]]+Table4[[#This Row],[Active Cases* Change since yesterdayChange since  yesterday]]</f>
        <v>9</v>
      </c>
      <c r="G2">
        <f>COVID_19_INDIA_as_on___28_December_2021__08_00_IST__GMT_5_30______Status_change[[#This Row],[Deaths** Cumulative]]+COVID_19_INDIA_as_on___28_December_2021__08_00_IST__GMT_5_30______Status_change[[#This Row],[Deaths** Change since yesterday]]</f>
        <v>129</v>
      </c>
      <c r="H2">
        <f>Table6[[#This Row],[Total Discharged Till Date]]+Table6[[#This Row],[Total Active Cases (Today)]]+Table6[[#This Row],[Total Death Till Date]]</f>
        <v>7720</v>
      </c>
      <c r="I2">
        <f>LARGE(H$2:H$37,ROWS(H$2:H2))</f>
        <v>6660740</v>
      </c>
      <c r="J2">
        <f>LARGE(G$2:G$37,ROWS(G$2:G2))</f>
        <v>141475</v>
      </c>
      <c r="K2">
        <f>LARGE(E$2:E$37,ROWS(E$2:E2))</f>
        <v>6504509</v>
      </c>
      <c r="L2" s="1" t="s">
        <v>32</v>
      </c>
      <c r="M2" s="2">
        <f>(Table6[[#This Row],[Highest Deaths]]/Table6[[#This Row],[Highest Cases]]*100)</f>
        <v>2.124013247777274</v>
      </c>
      <c r="N2" s="2">
        <f>LARGE(M$2:M$37,ROWS(M$2:M2))</f>
        <v>2.124013247777274</v>
      </c>
      <c r="O2" s="1" t="s">
        <v>32</v>
      </c>
    </row>
    <row r="3" spans="1:15" x14ac:dyDescent="0.25">
      <c r="A3">
        <v>2</v>
      </c>
      <c r="B3" s="1" t="s">
        <v>11</v>
      </c>
      <c r="C3">
        <v>2060957</v>
      </c>
      <c r="D3">
        <v>121</v>
      </c>
      <c r="E3">
        <f>C3+D3</f>
        <v>2061078</v>
      </c>
      <c r="F3">
        <f>Table2[[#This Row],[Active Cases* Total]]+Table4[[#This Row],[Active Cases* Change since yesterdayChange since  yesterday]]</f>
        <v>1166</v>
      </c>
      <c r="G3">
        <f>COVID_19_INDIA_as_on___28_December_2021__08_00_IST__GMT_5_30______Status_change[[#This Row],[Deaths** Cumulative]]+COVID_19_INDIA_as_on___28_December_2021__08_00_IST__GMT_5_30______Status_change[[#This Row],[Deaths** Change since yesterday]]</f>
        <v>14490</v>
      </c>
      <c r="H3">
        <f>Table6[[#This Row],[Total Discharged Till Date]]+Table6[[#This Row],[Total Active Cases (Today)]]+Table6[[#This Row],[Total Death Till Date]]</f>
        <v>2076734</v>
      </c>
      <c r="I3">
        <f>LARGE(H$2:H$37,ROWS(H$2:H3))</f>
        <v>5241322</v>
      </c>
      <c r="J3">
        <f>LARGE(G$2:G$37,ROWS(G$2:G3))</f>
        <v>47058</v>
      </c>
      <c r="K3">
        <f>LARGE(E$2:E$37,ROWS(E$2:E3))</f>
        <v>5170892</v>
      </c>
      <c r="L3" s="1" t="s">
        <v>28</v>
      </c>
      <c r="M3" s="2">
        <f>(Table6[[#This Row],[Highest Deaths]]/Table6[[#This Row],[Highest Cases]]*100)</f>
        <v>0.89782692229174244</v>
      </c>
      <c r="N3" s="2">
        <f>LARGE(M$2:M$37,ROWS(M$2:M3))</f>
        <v>1.9530035963237578</v>
      </c>
      <c r="O3" s="1" t="s">
        <v>34</v>
      </c>
    </row>
    <row r="4" spans="1:15" x14ac:dyDescent="0.25">
      <c r="A4">
        <v>3</v>
      </c>
      <c r="B4" s="1" t="s">
        <v>13</v>
      </c>
      <c r="C4">
        <v>55036</v>
      </c>
      <c r="D4">
        <v>0</v>
      </c>
      <c r="E4">
        <f>C4+D4</f>
        <v>55036</v>
      </c>
      <c r="F4">
        <f>Table2[[#This Row],[Active Cases* Total]]+Table4[[#This Row],[Active Cases* Change since yesterdayChange since  yesterday]]</f>
        <v>20</v>
      </c>
      <c r="G4">
        <f>COVID_19_INDIA_as_on___28_December_2021__08_00_IST__GMT_5_30______Status_change[[#This Row],[Deaths** Cumulative]]+COVID_19_INDIA_as_on___28_December_2021__08_00_IST__GMT_5_30______Status_change[[#This Row],[Deaths** Change since yesterday]]</f>
        <v>280</v>
      </c>
      <c r="H4">
        <f>Table6[[#This Row],[Total Discharged Till Date]]+Table6[[#This Row],[Total Active Cases (Today)]]+Table6[[#This Row],[Total Death Till Date]]</f>
        <v>55336</v>
      </c>
      <c r="I4">
        <f>LARGE(H$2:H$37,ROWS(H$2:H4))</f>
        <v>3005165</v>
      </c>
      <c r="J4">
        <f>LARGE(G$2:G$37,ROWS(G$2:G4))</f>
        <v>38320</v>
      </c>
      <c r="K4">
        <f>LARGE(E$2:E$37,ROWS(E$2:E4))</f>
        <v>2959336</v>
      </c>
      <c r="L4" s="1" t="s">
        <v>27</v>
      </c>
      <c r="M4" s="2">
        <f>(Table6[[#This Row],[Highest Deaths]]/Table6[[#This Row],[Highest Cases]]*100)</f>
        <v>1.275137970793617</v>
      </c>
      <c r="N4" s="2">
        <f>LARGE(M$2:M$37,ROWS(M$2:M4))</f>
        <v>1.6941145594121121</v>
      </c>
      <c r="O4" s="1" t="s">
        <v>33</v>
      </c>
    </row>
    <row r="5" spans="1:15" x14ac:dyDescent="0.25">
      <c r="A5">
        <v>4</v>
      </c>
      <c r="B5" s="1" t="s">
        <v>14</v>
      </c>
      <c r="C5">
        <v>611991</v>
      </c>
      <c r="D5">
        <v>88</v>
      </c>
      <c r="E5">
        <f>C5+D5</f>
        <v>612079</v>
      </c>
      <c r="F5">
        <f>Table2[[#This Row],[Active Cases* Total]]+Table4[[#This Row],[Active Cases* Change since yesterdayChange since  yesterday]]</f>
        <v>2101</v>
      </c>
      <c r="G5">
        <f>COVID_19_INDIA_as_on___28_December_2021__08_00_IST__GMT_5_30______Status_change[[#This Row],[Deaths** Cumulative]]+COVID_19_INDIA_as_on___28_December_2021__08_00_IST__GMT_5_30______Status_change[[#This Row],[Deaths** Change since yesterday]]</f>
        <v>6160</v>
      </c>
      <c r="H5">
        <f>Table6[[#This Row],[Total Discharged Till Date]]+Table6[[#This Row],[Total Active Cases (Today)]]+Table6[[#This Row],[Total Death Till Date]]</f>
        <v>620340</v>
      </c>
      <c r="I5">
        <f>LARGE(H$2:H$37,ROWS(H$2:H5))</f>
        <v>2745381</v>
      </c>
      <c r="J5">
        <f>LARGE(G$2:G$37,ROWS(G$2:G5))</f>
        <v>36753</v>
      </c>
      <c r="K5">
        <f>LARGE(E$2:E$37,ROWS(E$2:E5))</f>
        <v>2701999</v>
      </c>
      <c r="L5" s="1" t="s">
        <v>42</v>
      </c>
      <c r="M5" s="2">
        <f>(Table6[[#This Row],[Highest Deaths]]/Table6[[#This Row],[Highest Cases]]*100)</f>
        <v>1.3387212922359411</v>
      </c>
      <c r="N5" s="2">
        <f>LARGE(M$2:M$37,ROWS(M$2:M5))</f>
        <v>1.4685428524916964</v>
      </c>
      <c r="O5" s="1" t="s">
        <v>30</v>
      </c>
    </row>
    <row r="6" spans="1:15" x14ac:dyDescent="0.25">
      <c r="A6">
        <v>5</v>
      </c>
      <c r="B6" s="1" t="s">
        <v>16</v>
      </c>
      <c r="C6">
        <v>714270</v>
      </c>
      <c r="D6">
        <v>7</v>
      </c>
      <c r="E6">
        <f>C6+D6</f>
        <v>714277</v>
      </c>
      <c r="F6">
        <f>Table2[[#This Row],[Active Cases* Total]]+Table4[[#This Row],[Active Cases* Change since yesterdayChange since  yesterday]]</f>
        <v>135</v>
      </c>
      <c r="G6">
        <f>COVID_19_INDIA_as_on___28_December_2021__08_00_IST__GMT_5_30______Status_change[[#This Row],[Deaths** Cumulative]]+COVID_19_INDIA_as_on___28_December_2021__08_00_IST__GMT_5_30______Status_change[[#This Row],[Deaths** Change since yesterday]]</f>
        <v>12096</v>
      </c>
      <c r="H6">
        <f>Table6[[#This Row],[Total Discharged Till Date]]+Table6[[#This Row],[Total Active Cases (Today)]]+Table6[[#This Row],[Total Death Till Date]]</f>
        <v>726508</v>
      </c>
      <c r="I6">
        <f>LARGE(H$2:H$37,ROWS(H$2:H6))</f>
        <v>2076734</v>
      </c>
      <c r="J6">
        <f>LARGE(G$2:G$37,ROWS(G$2:G6))</f>
        <v>25107</v>
      </c>
      <c r="K6">
        <f>LARGE(E$2:E$37,ROWS(E$2:E6))</f>
        <v>2061078</v>
      </c>
      <c r="L6" s="1" t="s">
        <v>11</v>
      </c>
      <c r="M6" s="2">
        <f>(Table6[[#This Row],[Highest Deaths]]/Table6[[#This Row],[Highest Cases]]*100)</f>
        <v>1.2089656162031344</v>
      </c>
      <c r="N6" s="2">
        <f>LARGE(M$2:M$37,ROWS(M$2:M6))</f>
        <v>1.4524440461382757</v>
      </c>
      <c r="O6" s="1" t="s">
        <v>36</v>
      </c>
    </row>
    <row r="7" spans="1:15" x14ac:dyDescent="0.25">
      <c r="A7">
        <v>6</v>
      </c>
      <c r="B7" s="1" t="s">
        <v>17</v>
      </c>
      <c r="C7">
        <v>64600</v>
      </c>
      <c r="D7">
        <v>5</v>
      </c>
      <c r="E7">
        <f>C7+D7</f>
        <v>64605</v>
      </c>
      <c r="F7">
        <f>Table2[[#This Row],[Active Cases* Total]]+Table4[[#This Row],[Active Cases* Change since yesterdayChange since  yesterday]]</f>
        <v>105</v>
      </c>
      <c r="G7">
        <f>COVID_19_INDIA_as_on___28_December_2021__08_00_IST__GMT_5_30______Status_change[[#This Row],[Deaths** Cumulative]]+COVID_19_INDIA_as_on___28_December_2021__08_00_IST__GMT_5_30______Status_change[[#This Row],[Deaths** Change since yesterday]]</f>
        <v>1078</v>
      </c>
      <c r="H7">
        <f>Table6[[#This Row],[Total Discharged Till Date]]+Table6[[#This Row],[Total Active Cases (Today)]]+Table6[[#This Row],[Total Death Till Date]]</f>
        <v>65788</v>
      </c>
      <c r="I7">
        <f>LARGE(H$2:H$37,ROWS(H$2:H7))</f>
        <v>1711009</v>
      </c>
      <c r="J7">
        <f>LARGE(G$2:G$37,ROWS(G$2:G7))</f>
        <v>22915</v>
      </c>
      <c r="K7">
        <f>LARGE(E$2:E$37,ROWS(E$2:E7))</f>
        <v>1687769</v>
      </c>
      <c r="L7" s="1"/>
      <c r="M7" s="2">
        <f>(Table6[[#This Row],[Highest Deaths]]/Table6[[#This Row],[Highest Cases]]*100)</f>
        <v>1.3392682329549406</v>
      </c>
      <c r="N7" s="2">
        <f>LARGE(M$2:M$37,ROWS(M$2:M7))</f>
        <v>1.4212528027701303</v>
      </c>
      <c r="O7" s="1"/>
    </row>
    <row r="8" spans="1:15" x14ac:dyDescent="0.25">
      <c r="A8">
        <v>7</v>
      </c>
      <c r="B8" s="1" t="s">
        <v>18</v>
      </c>
      <c r="C8">
        <v>993729</v>
      </c>
      <c r="D8">
        <v>33</v>
      </c>
      <c r="E8">
        <f>C8+D8</f>
        <v>993762</v>
      </c>
      <c r="F8">
        <f>Table2[[#This Row],[Active Cases* Total]]+Table4[[#This Row],[Active Cases* Change since yesterdayChange since  yesterday]]</f>
        <v>360</v>
      </c>
      <c r="G8">
        <f>COVID_19_INDIA_as_on___28_December_2021__08_00_IST__GMT_5_30______Status_change[[#This Row],[Deaths** Cumulative]]+COVID_19_INDIA_as_on___28_December_2021__08_00_IST__GMT_5_30______Status_change[[#This Row],[Deaths** Change since yesterday]]</f>
        <v>13599</v>
      </c>
      <c r="H8">
        <f>Table6[[#This Row],[Total Discharged Till Date]]+Table6[[#This Row],[Total Active Cases (Today)]]+Table6[[#This Row],[Total Death Till Date]]</f>
        <v>1007721</v>
      </c>
      <c r="I8">
        <f>LARGE(H$2:H$37,ROWS(H$2:H8))</f>
        <v>1631538</v>
      </c>
      <c r="J8">
        <f>LARGE(G$2:G$37,ROWS(G$2:G8))</f>
        <v>19736</v>
      </c>
      <c r="K8">
        <f>LARGE(E$2:E$37,ROWS(E$2:E8))</f>
        <v>1604352</v>
      </c>
      <c r="L8" s="1"/>
      <c r="M8" s="2">
        <f>(Table6[[#This Row],[Highest Deaths]]/Table6[[#This Row],[Highest Cases]]*100)</f>
        <v>1.2096561649192357</v>
      </c>
      <c r="N8" s="2">
        <f>LARGE(M$2:M$37,ROWS(M$2:M8))</f>
        <v>1.3744798272082503</v>
      </c>
      <c r="O8" s="1"/>
    </row>
    <row r="9" spans="1:15" x14ac:dyDescent="0.25">
      <c r="A9">
        <v>8</v>
      </c>
      <c r="B9" s="1" t="s">
        <v>19</v>
      </c>
      <c r="C9">
        <v>10686</v>
      </c>
      <c r="D9">
        <v>0</v>
      </c>
      <c r="E9">
        <f>C9+D9</f>
        <v>10686</v>
      </c>
      <c r="F9">
        <f>Table2[[#This Row],[Active Cases* Total]]+Table4[[#This Row],[Active Cases* Change since yesterdayChange since  yesterday]]</f>
        <v>1</v>
      </c>
      <c r="G9">
        <f>COVID_19_INDIA_as_on___28_December_2021__08_00_IST__GMT_5_30______Status_change[[#This Row],[Deaths** Cumulative]]+COVID_19_INDIA_as_on___28_December_2021__08_00_IST__GMT_5_30______Status_change[[#This Row],[Deaths** Change since yesterday]]</f>
        <v>4</v>
      </c>
      <c r="H9">
        <f>Table6[[#This Row],[Total Discharged Till Date]]+Table6[[#This Row],[Total Active Cases (Today)]]+Table6[[#This Row],[Total Death Till Date]]</f>
        <v>10691</v>
      </c>
      <c r="I9">
        <f>LARGE(H$2:H$37,ROWS(H$2:H9))</f>
        <v>1444014</v>
      </c>
      <c r="J9">
        <f>LARGE(G$2:G$37,ROWS(G$2:G9))</f>
        <v>16642</v>
      </c>
      <c r="K9">
        <f>LARGE(E$2:E$37,ROWS(E$2:E9))</f>
        <v>1417432</v>
      </c>
      <c r="L9" s="1"/>
      <c r="M9" s="2">
        <f>(Table6[[#This Row],[Highest Deaths]]/Table6[[#This Row],[Highest Cases]]*100)</f>
        <v>1.1524819011450027</v>
      </c>
      <c r="N9" s="2">
        <f>LARGE(M$2:M$37,ROWS(M$2:M9))</f>
        <v>1.3494806598254874</v>
      </c>
      <c r="O9" s="1"/>
    </row>
    <row r="10" spans="1:15" x14ac:dyDescent="0.25">
      <c r="A10">
        <v>9</v>
      </c>
      <c r="B10" s="1" t="s">
        <v>20</v>
      </c>
      <c r="C10">
        <v>1417288</v>
      </c>
      <c r="D10">
        <v>144</v>
      </c>
      <c r="E10">
        <f>C10+D10</f>
        <v>1417432</v>
      </c>
      <c r="F10">
        <f>Table2[[#This Row],[Active Cases* Total]]+Table4[[#This Row],[Active Cases* Change since yesterdayChange since  yesterday]]</f>
        <v>1475</v>
      </c>
      <c r="G10">
        <f>COVID_19_INDIA_as_on___28_December_2021__08_00_IST__GMT_5_30______Status_change[[#This Row],[Deaths** Cumulative]]+COVID_19_INDIA_as_on___28_December_2021__08_00_IST__GMT_5_30______Status_change[[#This Row],[Deaths** Change since yesterday]]</f>
        <v>25107</v>
      </c>
      <c r="H10">
        <f>Table6[[#This Row],[Total Discharged Till Date]]+Table6[[#This Row],[Total Active Cases (Today)]]+Table6[[#This Row],[Total Death Till Date]]</f>
        <v>1444014</v>
      </c>
      <c r="I10">
        <f>LARGE(H$2:H$37,ROWS(H$2:H10))</f>
        <v>1054217</v>
      </c>
      <c r="J10">
        <f>LARGE(G$2:G$37,ROWS(G$2:G10))</f>
        <v>14490</v>
      </c>
      <c r="K10">
        <f>LARGE(E$2:E$37,ROWS(E$2:E10))</f>
        <v>1044260</v>
      </c>
      <c r="L10" s="1"/>
      <c r="M10" s="2">
        <f>(Table6[[#This Row],[Highest Deaths]]/Table6[[#This Row],[Highest Cases]]*100)</f>
        <v>1.3744798272082503</v>
      </c>
      <c r="N10" s="2">
        <f>LARGE(M$2:M$37,ROWS(M$2:M10))</f>
        <v>1.3392682329549406</v>
      </c>
      <c r="O10" s="1"/>
    </row>
    <row r="11" spans="1:15" x14ac:dyDescent="0.25">
      <c r="A11">
        <v>10</v>
      </c>
      <c r="B11" s="1" t="s">
        <v>21</v>
      </c>
      <c r="C11">
        <v>176133</v>
      </c>
      <c r="D11">
        <v>51</v>
      </c>
      <c r="E11">
        <f>C11+D11</f>
        <v>176184</v>
      </c>
      <c r="F11">
        <f>Table2[[#This Row],[Active Cases* Total]]+Table4[[#This Row],[Active Cases* Change since yesterdayChange since  yesterday]]</f>
        <v>481</v>
      </c>
      <c r="G11">
        <f>COVID_19_INDIA_as_on___28_December_2021__08_00_IST__GMT_5_30______Status_change[[#This Row],[Deaths** Cumulative]]+COVID_19_INDIA_as_on___28_December_2021__08_00_IST__GMT_5_30______Status_change[[#This Row],[Deaths** Change since yesterday]]</f>
        <v>3519</v>
      </c>
      <c r="H11">
        <f>Table6[[#This Row],[Total Discharged Till Date]]+Table6[[#This Row],[Total Active Cases (Today)]]+Table6[[#This Row],[Total Death Till Date]]</f>
        <v>180184</v>
      </c>
      <c r="I11">
        <f>LARGE(H$2:H$37,ROWS(H$2:H11))</f>
        <v>1007721</v>
      </c>
      <c r="J11">
        <f>LARGE(G$2:G$37,ROWS(G$2:G11))</f>
        <v>13599</v>
      </c>
      <c r="K11">
        <f>LARGE(E$2:E$37,ROWS(E$2:E11))</f>
        <v>993762</v>
      </c>
      <c r="L11" s="1"/>
      <c r="M11" s="2">
        <f>(Table6[[#This Row],[Highest Deaths]]/Table6[[#This Row],[Highest Cases]]*100)</f>
        <v>1.3494806598254874</v>
      </c>
      <c r="N11" s="2">
        <f>LARGE(M$2:M$37,ROWS(M$2:M11))</f>
        <v>1.3387212922359411</v>
      </c>
      <c r="O11" s="1"/>
    </row>
    <row r="12" spans="1:15" x14ac:dyDescent="0.25">
      <c r="A12">
        <v>11</v>
      </c>
      <c r="B12" s="1" t="s">
        <v>22</v>
      </c>
      <c r="C12">
        <v>818363</v>
      </c>
      <c r="D12">
        <v>65</v>
      </c>
      <c r="E12">
        <f>C12+D12</f>
        <v>818428</v>
      </c>
      <c r="F12">
        <f>Table2[[#This Row],[Active Cases* Total]]+Table4[[#This Row],[Active Cases* Change since yesterdayChange since  yesterday]]</f>
        <v>1224</v>
      </c>
      <c r="G12">
        <f>COVID_19_INDIA_as_on___28_December_2021__08_00_IST__GMT_5_30______Status_change[[#This Row],[Deaths** Cumulative]]+COVID_19_INDIA_as_on___28_December_2021__08_00_IST__GMT_5_30______Status_change[[#This Row],[Deaths** Change since yesterday]]</f>
        <v>10115</v>
      </c>
      <c r="H12">
        <f>Table6[[#This Row],[Total Discharged Till Date]]+Table6[[#This Row],[Total Active Cases (Today)]]+Table6[[#This Row],[Total Death Till Date]]</f>
        <v>829767</v>
      </c>
      <c r="I12">
        <f>LARGE(H$2:H$37,ROWS(H$2:H12))</f>
        <v>955598</v>
      </c>
      <c r="J12">
        <f>LARGE(G$2:G$37,ROWS(G$2:G12))</f>
        <v>12096</v>
      </c>
      <c r="K12">
        <f>LARGE(E$2:E$37,ROWS(E$2:E12))</f>
        <v>946245</v>
      </c>
      <c r="L12" s="1"/>
      <c r="M12" s="2">
        <f>(Table6[[#This Row],[Highest Deaths]]/Table6[[#This Row],[Highest Cases]]*100)</f>
        <v>1.265804239858183</v>
      </c>
      <c r="N12" s="2">
        <f>LARGE(M$2:M$37,ROWS(M$2:M12))</f>
        <v>1.3121456844180888</v>
      </c>
      <c r="O12" s="1"/>
    </row>
    <row r="13" spans="1:15" x14ac:dyDescent="0.25">
      <c r="A13">
        <v>12</v>
      </c>
      <c r="B13" s="1" t="s">
        <v>23</v>
      </c>
      <c r="C13">
        <v>762097</v>
      </c>
      <c r="D13">
        <v>21</v>
      </c>
      <c r="E13">
        <f>C13+D13</f>
        <v>762118</v>
      </c>
      <c r="F13">
        <f>Table2[[#This Row],[Active Cases* Total]]+Table4[[#This Row],[Active Cases* Change since yesterdayChange since  yesterday]]</f>
        <v>623</v>
      </c>
      <c r="G13">
        <f>COVID_19_INDIA_as_on___28_December_2021__08_00_IST__GMT_5_30______Status_change[[#This Row],[Deaths** Cumulative]]+COVID_19_INDIA_as_on___28_December_2021__08_00_IST__GMT_5_30______Status_change[[#This Row],[Deaths** Change since yesterday]]</f>
        <v>10062</v>
      </c>
      <c r="H13">
        <f>Table6[[#This Row],[Total Discharged Till Date]]+Table6[[#This Row],[Total Active Cases (Today)]]+Table6[[#This Row],[Total Death Till Date]]</f>
        <v>772803</v>
      </c>
      <c r="I13">
        <f>LARGE(H$2:H$37,ROWS(H$2:H13))</f>
        <v>829767</v>
      </c>
      <c r="J13">
        <f>LARGE(G$2:G$37,ROWS(G$2:G13))</f>
        <v>10532</v>
      </c>
      <c r="K13">
        <f>LARGE(E$2:E$37,ROWS(E$2:E13))</f>
        <v>818428</v>
      </c>
      <c r="L13" s="1"/>
      <c r="M13" s="2">
        <f>(Table6[[#This Row],[Highest Deaths]]/Table6[[#This Row],[Highest Cases]]*100)</f>
        <v>1.2692719763499873</v>
      </c>
      <c r="N13" s="2">
        <f>LARGE(M$2:M$37,ROWS(M$2:M13))</f>
        <v>1.3020135791398326</v>
      </c>
      <c r="O13" s="1"/>
    </row>
    <row r="14" spans="1:15" x14ac:dyDescent="0.25">
      <c r="A14">
        <v>13</v>
      </c>
      <c r="B14" s="1" t="s">
        <v>24</v>
      </c>
      <c r="C14">
        <v>224363</v>
      </c>
      <c r="D14">
        <v>33</v>
      </c>
      <c r="E14">
        <f>C14+D14</f>
        <v>224396</v>
      </c>
      <c r="F14">
        <f>Table2[[#This Row],[Active Cases* Total]]+Table4[[#This Row],[Active Cases* Change since yesterdayChange since  yesterday]]</f>
        <v>346</v>
      </c>
      <c r="G14">
        <f>COVID_19_INDIA_as_on___28_December_2021__08_00_IST__GMT_5_30______Status_change[[#This Row],[Deaths** Cumulative]]+COVID_19_INDIA_as_on___28_December_2021__08_00_IST__GMT_5_30______Status_change[[#This Row],[Deaths** Change since yesterday]]</f>
        <v>3873</v>
      </c>
      <c r="H14">
        <f>Table6[[#This Row],[Total Discharged Till Date]]+Table6[[#This Row],[Total Active Cases (Today)]]+Table6[[#This Row],[Total Death Till Date]]</f>
        <v>228615</v>
      </c>
      <c r="I14">
        <f>LARGE(H$2:H$37,ROWS(H$2:H14))</f>
        <v>793756</v>
      </c>
      <c r="J14">
        <f>LARGE(G$2:G$37,ROWS(G$2:G14))</f>
        <v>10115</v>
      </c>
      <c r="K14">
        <f>LARGE(E$2:E$37,ROWS(E$2:E14))</f>
        <v>782950</v>
      </c>
      <c r="L14" s="1"/>
      <c r="M14" s="2">
        <f>(Table6[[#This Row],[Highest Deaths]]/Table6[[#This Row],[Highest Cases]]*100)</f>
        <v>1.2743210759981658</v>
      </c>
      <c r="N14" s="2">
        <f>LARGE(M$2:M$37,ROWS(M$2:M14))</f>
        <v>1.275137970793617</v>
      </c>
      <c r="O14" s="1"/>
    </row>
    <row r="15" spans="1:15" x14ac:dyDescent="0.25">
      <c r="A15">
        <v>14</v>
      </c>
      <c r="B15" s="1" t="s">
        <v>25</v>
      </c>
      <c r="C15">
        <v>334976</v>
      </c>
      <c r="D15">
        <v>127</v>
      </c>
      <c r="E15">
        <f>C15+D15</f>
        <v>335103</v>
      </c>
      <c r="F15">
        <f>Table2[[#This Row],[Active Cases* Total]]+Table4[[#This Row],[Active Cases* Change since yesterdayChange since  yesterday]]</f>
        <v>1350</v>
      </c>
      <c r="G15">
        <f>COVID_19_INDIA_as_on___28_December_2021__08_00_IST__GMT_5_30______Status_change[[#This Row],[Deaths** Cumulative]]+COVID_19_INDIA_as_on___28_December_2021__08_00_IST__GMT_5_30______Status_change[[#This Row],[Deaths** Change since yesterday]]</f>
        <v>4525</v>
      </c>
      <c r="H15">
        <f>Table6[[#This Row],[Total Discharged Till Date]]+Table6[[#This Row],[Total Active Cases (Today)]]+Table6[[#This Row],[Total Death Till Date]]</f>
        <v>340978</v>
      </c>
      <c r="I15">
        <f>LARGE(H$2:H$37,ROWS(H$2:H15))</f>
        <v>772803</v>
      </c>
      <c r="J15">
        <f>LARGE(G$2:G$37,ROWS(G$2:G15))</f>
        <v>10062</v>
      </c>
      <c r="K15">
        <f>LARGE(E$2:E$37,ROWS(E$2:E15))</f>
        <v>762118</v>
      </c>
      <c r="L15" s="1"/>
      <c r="M15" s="2">
        <f>(Table6[[#This Row],[Highest Deaths]]/Table6[[#This Row],[Highest Cases]]*100)</f>
        <v>1.3020135791398326</v>
      </c>
      <c r="N15" s="2">
        <f>LARGE(M$2:M$37,ROWS(M$2:M15))</f>
        <v>1.2743210759981658</v>
      </c>
      <c r="O15" s="1"/>
    </row>
    <row r="16" spans="1:15" x14ac:dyDescent="0.25">
      <c r="A16">
        <v>15</v>
      </c>
      <c r="B16" s="1" t="s">
        <v>26</v>
      </c>
      <c r="C16">
        <v>344386</v>
      </c>
      <c r="D16">
        <v>22</v>
      </c>
      <c r="E16">
        <f>C16+D16</f>
        <v>344408</v>
      </c>
      <c r="F16">
        <f>Table2[[#This Row],[Active Cases* Total]]+Table4[[#This Row],[Active Cases* Change since yesterdayChange since  yesterday]]</f>
        <v>593</v>
      </c>
      <c r="G16">
        <f>COVID_19_INDIA_as_on___28_December_2021__08_00_IST__GMT_5_30______Status_change[[#This Row],[Deaths** Cumulative]]+COVID_19_INDIA_as_on___28_December_2021__08_00_IST__GMT_5_30______Status_change[[#This Row],[Deaths** Change since yesterday]]</f>
        <v>5142</v>
      </c>
      <c r="H16">
        <f>Table6[[#This Row],[Total Discharged Till Date]]+Table6[[#This Row],[Total Active Cases (Today)]]+Table6[[#This Row],[Total Death Till Date]]</f>
        <v>350143</v>
      </c>
      <c r="I16">
        <f>LARGE(H$2:H$37,ROWS(H$2:H16))</f>
        <v>726508</v>
      </c>
      <c r="J16">
        <f>LARGE(G$2:G$37,ROWS(G$2:G16))</f>
        <v>8963</v>
      </c>
      <c r="K16">
        <f>LARGE(E$2:E$37,ROWS(E$2:E16))</f>
        <v>714277</v>
      </c>
      <c r="L16" s="1"/>
      <c r="M16" s="2">
        <f>(Table6[[#This Row],[Highest Deaths]]/Table6[[#This Row],[Highest Cases]]*100)</f>
        <v>1.2337097457977062</v>
      </c>
      <c r="N16" s="2">
        <f>LARGE(M$2:M$37,ROWS(M$2:M16))</f>
        <v>1.2692719763499873</v>
      </c>
      <c r="O16" s="1"/>
    </row>
    <row r="17" spans="1:15" x14ac:dyDescent="0.25">
      <c r="A17">
        <v>16</v>
      </c>
      <c r="B17" s="1" t="s">
        <v>27</v>
      </c>
      <c r="C17">
        <v>2959082</v>
      </c>
      <c r="D17">
        <v>254</v>
      </c>
      <c r="E17">
        <f>C17+D17</f>
        <v>2959336</v>
      </c>
      <c r="F17">
        <f>Table2[[#This Row],[Active Cases* Total]]+Table4[[#This Row],[Active Cases* Change since yesterdayChange since  yesterday]]</f>
        <v>7509</v>
      </c>
      <c r="G17">
        <f>COVID_19_INDIA_as_on___28_December_2021__08_00_IST__GMT_5_30______Status_change[[#This Row],[Deaths** Cumulative]]+COVID_19_INDIA_as_on___28_December_2021__08_00_IST__GMT_5_30______Status_change[[#This Row],[Deaths** Change since yesterday]]</f>
        <v>38320</v>
      </c>
      <c r="H17">
        <f>Table6[[#This Row],[Total Discharged Till Date]]+Table6[[#This Row],[Total Active Cases (Today)]]+Table6[[#This Row],[Total Death Till Date]]</f>
        <v>3005165</v>
      </c>
      <c r="I17">
        <f>LARGE(H$2:H$37,ROWS(H$2:H17))</f>
        <v>681026</v>
      </c>
      <c r="J17">
        <f>LARGE(G$2:G$37,ROWS(G$2:G17))</f>
        <v>8454</v>
      </c>
      <c r="K17">
        <f>LARGE(E$2:E$37,ROWS(E$2:E17))</f>
        <v>673585</v>
      </c>
      <c r="L17" s="1"/>
      <c r="M17" s="2">
        <f>(Table6[[#This Row],[Highest Deaths]]/Table6[[#This Row],[Highest Cases]]*100)</f>
        <v>1.2413622974746927</v>
      </c>
      <c r="N17" s="2">
        <f>LARGE(M$2:M$37,ROWS(M$2:M17))</f>
        <v>1.2674748092321078</v>
      </c>
      <c r="O17" s="1"/>
    </row>
    <row r="18" spans="1:15" x14ac:dyDescent="0.25">
      <c r="A18">
        <v>17</v>
      </c>
      <c r="B18" s="1" t="s">
        <v>28</v>
      </c>
      <c r="C18">
        <v>5168028</v>
      </c>
      <c r="D18">
        <v>2864</v>
      </c>
      <c r="E18">
        <f>C18+D18</f>
        <v>5170892</v>
      </c>
      <c r="F18">
        <f>Table2[[#This Row],[Active Cases* Total]]+Table4[[#This Row],[Active Cases* Change since yesterdayChange since  yesterday]]</f>
        <v>23372</v>
      </c>
      <c r="G18">
        <f>COVID_19_INDIA_as_on___28_December_2021__08_00_IST__GMT_5_30______Status_change[[#This Row],[Deaths** Cumulative]]+COVID_19_INDIA_as_on___28_December_2021__08_00_IST__GMT_5_30______Status_change[[#This Row],[Deaths** Change since yesterday]]</f>
        <v>47058</v>
      </c>
      <c r="H18">
        <f>Table6[[#This Row],[Total Discharged Till Date]]+Table6[[#This Row],[Total Active Cases (Today)]]+Table6[[#This Row],[Total Death Till Date]]</f>
        <v>5241322</v>
      </c>
      <c r="I18">
        <f>LARGE(H$2:H$37,ROWS(H$2:H18))</f>
        <v>620340</v>
      </c>
      <c r="J18">
        <f>LARGE(G$2:G$37,ROWS(G$2:G18))</f>
        <v>7416</v>
      </c>
      <c r="K18">
        <f>LARGE(E$2:E$37,ROWS(E$2:E18))</f>
        <v>612079</v>
      </c>
      <c r="L18" s="1"/>
      <c r="M18" s="2">
        <f>(Table6[[#This Row],[Highest Deaths]]/Table6[[#This Row],[Highest Cases]]*100)</f>
        <v>1.1954734500435245</v>
      </c>
      <c r="N18" s="2">
        <f>LARGE(M$2:M$37,ROWS(M$2:M18))</f>
        <v>1.265804239858183</v>
      </c>
      <c r="O18" s="1"/>
    </row>
    <row r="19" spans="1:15" x14ac:dyDescent="0.25">
      <c r="A19">
        <v>18</v>
      </c>
      <c r="B19" s="1" t="s">
        <v>29</v>
      </c>
      <c r="C19">
        <v>21693</v>
      </c>
      <c r="D19">
        <v>29</v>
      </c>
      <c r="E19">
        <f>C19+D19</f>
        <v>21722</v>
      </c>
      <c r="F19">
        <f>Table2[[#This Row],[Active Cases* Total]]+Table4[[#This Row],[Active Cases* Change since yesterdayChange since  yesterday]]</f>
        <v>209</v>
      </c>
      <c r="G19">
        <f>COVID_19_INDIA_as_on___28_December_2021__08_00_IST__GMT_5_30______Status_change[[#This Row],[Deaths** Cumulative]]+COVID_19_INDIA_as_on___28_December_2021__08_00_IST__GMT_5_30______Status_change[[#This Row],[Deaths** Change since yesterday]]</f>
        <v>220</v>
      </c>
      <c r="H19">
        <f>Table6[[#This Row],[Total Discharged Till Date]]+Table6[[#This Row],[Total Active Cases (Today)]]+Table6[[#This Row],[Total Death Till Date]]</f>
        <v>22151</v>
      </c>
      <c r="I19">
        <f>LARGE(H$2:H$37,ROWS(H$2:H19))</f>
        <v>604322</v>
      </c>
      <c r="J19">
        <f>LARGE(G$2:G$37,ROWS(G$2:G19))</f>
        <v>6160</v>
      </c>
      <c r="K19">
        <f>LARGE(E$2:E$37,ROWS(E$2:E19))</f>
        <v>587274</v>
      </c>
      <c r="L19" s="1"/>
      <c r="M19" s="2">
        <f>(Table6[[#This Row],[Highest Deaths]]/Table6[[#This Row],[Highest Cases]]*100)</f>
        <v>1.0193241351464948</v>
      </c>
      <c r="N19" s="2">
        <f>LARGE(M$2:M$37,ROWS(M$2:M19))</f>
        <v>1.2586939127223487</v>
      </c>
      <c r="O19" s="1"/>
    </row>
    <row r="20" spans="1:15" x14ac:dyDescent="0.25">
      <c r="A20">
        <v>19</v>
      </c>
      <c r="B20" s="1" t="s">
        <v>30</v>
      </c>
      <c r="C20">
        <v>10360</v>
      </c>
      <c r="D20">
        <v>3</v>
      </c>
      <c r="E20">
        <f>C20+D20</f>
        <v>10363</v>
      </c>
      <c r="F20">
        <f>Table2[[#This Row],[Active Cases* Total]]+Table4[[#This Row],[Active Cases* Change since yesterdayChange since  yesterday]]</f>
        <v>7</v>
      </c>
      <c r="G20">
        <f>COVID_19_INDIA_as_on___28_December_2021__08_00_IST__GMT_5_30______Status_change[[#This Row],[Deaths** Cumulative]]+COVID_19_INDIA_as_on___28_December_2021__08_00_IST__GMT_5_30______Status_change[[#This Row],[Deaths** Change since yesterday]]</f>
        <v>51</v>
      </c>
      <c r="H20">
        <f>Table6[[#This Row],[Total Discharged Till Date]]+Table6[[#This Row],[Total Active Cases (Today)]]+Table6[[#This Row],[Total Death Till Date]]</f>
        <v>10421</v>
      </c>
      <c r="I20">
        <f>LARGE(H$2:H$37,ROWS(H$2:H20))</f>
        <v>350143</v>
      </c>
      <c r="J20">
        <f>LARGE(G$2:G$37,ROWS(G$2:G20))</f>
        <v>5142</v>
      </c>
      <c r="K20">
        <f>LARGE(E$2:E$37,ROWS(E$2:E20))</f>
        <v>344408</v>
      </c>
      <c r="L20" s="1"/>
      <c r="M20" s="2">
        <f>(Table6[[#This Row],[Highest Deaths]]/Table6[[#This Row],[Highest Cases]]*100)</f>
        <v>1.4685428524916964</v>
      </c>
      <c r="N20" s="2">
        <f>LARGE(M$2:M$37,ROWS(M$2:M20))</f>
        <v>1.2413622974746927</v>
      </c>
      <c r="O20" s="1"/>
    </row>
    <row r="21" spans="1:15" x14ac:dyDescent="0.25">
      <c r="A21">
        <v>20</v>
      </c>
      <c r="B21" s="1" t="s">
        <v>31</v>
      </c>
      <c r="C21">
        <v>782931</v>
      </c>
      <c r="D21">
        <v>19</v>
      </c>
      <c r="E21">
        <f>C21+D21</f>
        <v>782950</v>
      </c>
      <c r="F21">
        <f>Table2[[#This Row],[Active Cases* Total]]+Table4[[#This Row],[Active Cases* Change since yesterdayChange since  yesterday]]</f>
        <v>274</v>
      </c>
      <c r="G21">
        <f>COVID_19_INDIA_as_on___28_December_2021__08_00_IST__GMT_5_30______Status_change[[#This Row],[Deaths** Cumulative]]+COVID_19_INDIA_as_on___28_December_2021__08_00_IST__GMT_5_30______Status_change[[#This Row],[Deaths** Change since yesterday]]</f>
        <v>10532</v>
      </c>
      <c r="H21">
        <f>Table6[[#This Row],[Total Discharged Till Date]]+Table6[[#This Row],[Total Active Cases (Today)]]+Table6[[#This Row],[Total Death Till Date]]</f>
        <v>793756</v>
      </c>
      <c r="I21">
        <f>LARGE(H$2:H$37,ROWS(H$2:H21))</f>
        <v>344855</v>
      </c>
      <c r="J21">
        <f>LARGE(G$2:G$37,ROWS(G$2:G21))</f>
        <v>4525</v>
      </c>
      <c r="K21">
        <f>LARGE(E$2:E$37,ROWS(E$2:E21))</f>
        <v>337208</v>
      </c>
      <c r="L21" s="1"/>
      <c r="M21" s="2">
        <f>(Table6[[#This Row],[Highest Deaths]]/Table6[[#This Row],[Highest Cases]]*100)</f>
        <v>1.3121456844180888</v>
      </c>
      <c r="N21" s="2">
        <f>LARGE(M$2:M$37,ROWS(M$2:M21))</f>
        <v>1.2337097457977062</v>
      </c>
      <c r="O21" s="1"/>
    </row>
    <row r="22" spans="1:15" x14ac:dyDescent="0.25">
      <c r="A22">
        <v>21</v>
      </c>
      <c r="B22" s="1" t="s">
        <v>32</v>
      </c>
      <c r="C22">
        <v>6503733</v>
      </c>
      <c r="D22">
        <v>776</v>
      </c>
      <c r="E22">
        <f>C22+D22</f>
        <v>6504509</v>
      </c>
      <c r="F22">
        <f>Table2[[#This Row],[Active Cases* Total]]+Table4[[#This Row],[Active Cases* Change since yesterdayChange since  yesterday]]</f>
        <v>14756</v>
      </c>
      <c r="G22">
        <f>COVID_19_INDIA_as_on___28_December_2021__08_00_IST__GMT_5_30______Status_change[[#This Row],[Deaths** Cumulative]]+COVID_19_INDIA_as_on___28_December_2021__08_00_IST__GMT_5_30______Status_change[[#This Row],[Deaths** Change since yesterday]]</f>
        <v>141475</v>
      </c>
      <c r="H22">
        <f>Table6[[#This Row],[Total Discharged Till Date]]+Table6[[#This Row],[Total Active Cases (Today)]]+Table6[[#This Row],[Total Death Till Date]]</f>
        <v>6660740</v>
      </c>
      <c r="I22">
        <f>LARGE(H$2:H$37,ROWS(H$2:H22))</f>
        <v>340978</v>
      </c>
      <c r="J22">
        <f>LARGE(G$2:G$37,ROWS(G$2:G22))</f>
        <v>4024</v>
      </c>
      <c r="K22">
        <f>LARGE(E$2:E$37,ROWS(E$2:E22))</f>
        <v>335103</v>
      </c>
      <c r="L22" s="1"/>
      <c r="M22" s="2">
        <f>(Table6[[#This Row],[Highest Deaths]]/Table6[[#This Row],[Highest Cases]]*100)</f>
        <v>1.1801347887546998</v>
      </c>
      <c r="N22" s="2">
        <f>LARGE(M$2:M$37,ROWS(M$2:M22))</f>
        <v>1.2096561649192357</v>
      </c>
      <c r="O22" s="1"/>
    </row>
    <row r="23" spans="1:15" x14ac:dyDescent="0.25">
      <c r="A23">
        <v>22</v>
      </c>
      <c r="B23" s="1" t="s">
        <v>33</v>
      </c>
      <c r="C23">
        <v>123552</v>
      </c>
      <c r="D23">
        <v>12</v>
      </c>
      <c r="E23">
        <f>C23+D23</f>
        <v>123564</v>
      </c>
      <c r="F23">
        <f>Table2[[#This Row],[Active Cases* Total]]+Table4[[#This Row],[Active Cases* Change since yesterdayChange since  yesterday]]</f>
        <v>182</v>
      </c>
      <c r="G23">
        <f>COVID_19_INDIA_as_on___28_December_2021__08_00_IST__GMT_5_30______Status_change[[#This Row],[Deaths** Cumulative]]+COVID_19_INDIA_as_on___28_December_2021__08_00_IST__GMT_5_30______Status_change[[#This Row],[Deaths** Change since yesterday]]</f>
        <v>2003</v>
      </c>
      <c r="H23">
        <f>Table6[[#This Row],[Total Discharged Till Date]]+Table6[[#This Row],[Total Active Cases (Today)]]+Table6[[#This Row],[Total Death Till Date]]</f>
        <v>125749</v>
      </c>
      <c r="I23">
        <f>LARGE(H$2:H$37,ROWS(H$2:H23))</f>
        <v>228615</v>
      </c>
      <c r="J23">
        <f>LARGE(G$2:G$37,ROWS(G$2:G23))</f>
        <v>3873</v>
      </c>
      <c r="K23">
        <f>LARGE(E$2:E$37,ROWS(E$2:E23))</f>
        <v>224396</v>
      </c>
      <c r="L23" s="1"/>
      <c r="M23" s="2">
        <f>(Table6[[#This Row],[Highest Deaths]]/Table6[[#This Row],[Highest Cases]]*100)</f>
        <v>1.6941145594121121</v>
      </c>
      <c r="N23" s="2">
        <f>LARGE(M$2:M$37,ROWS(M$2:M23))</f>
        <v>1.2089656162031344</v>
      </c>
      <c r="O23" s="1"/>
    </row>
    <row r="24" spans="1:15" x14ac:dyDescent="0.25">
      <c r="A24">
        <v>23</v>
      </c>
      <c r="B24" s="1" t="s">
        <v>34</v>
      </c>
      <c r="C24">
        <v>83257</v>
      </c>
      <c r="D24">
        <v>11</v>
      </c>
      <c r="E24">
        <f>C24+D24</f>
        <v>83268</v>
      </c>
      <c r="F24">
        <f>Table2[[#This Row],[Active Cases* Total]]+Table4[[#This Row],[Active Cases* Change since yesterdayChange since  yesterday]]</f>
        <v>64</v>
      </c>
      <c r="G24">
        <f>COVID_19_INDIA_as_on___28_December_2021__08_00_IST__GMT_5_30______Status_change[[#This Row],[Deaths** Cumulative]]+COVID_19_INDIA_as_on___28_December_2021__08_00_IST__GMT_5_30______Status_change[[#This Row],[Deaths** Change since yesterday]]</f>
        <v>1483</v>
      </c>
      <c r="H24">
        <f>Table6[[#This Row],[Total Discharged Till Date]]+Table6[[#This Row],[Total Active Cases (Today)]]+Table6[[#This Row],[Total Death Till Date]]</f>
        <v>84815</v>
      </c>
      <c r="I24">
        <f>LARGE(H$2:H$37,ROWS(H$2:H24))</f>
        <v>180184</v>
      </c>
      <c r="J24">
        <f>LARGE(G$2:G$37,ROWS(G$2:G24))</f>
        <v>3519</v>
      </c>
      <c r="K24">
        <f>LARGE(E$2:E$37,ROWS(E$2:E24))</f>
        <v>176184</v>
      </c>
      <c r="L24" s="1"/>
      <c r="M24" s="2">
        <f>(Table6[[#This Row],[Highest Deaths]]/Table6[[#This Row],[Highest Cases]]*100)</f>
        <v>1.9530035963237578</v>
      </c>
      <c r="N24" s="2">
        <f>LARGE(M$2:M$37,ROWS(M$2:M24))</f>
        <v>1.206622392666729</v>
      </c>
      <c r="O24" s="1"/>
    </row>
    <row r="25" spans="1:15" x14ac:dyDescent="0.25">
      <c r="A25">
        <v>24</v>
      </c>
      <c r="B25" s="1" t="s">
        <v>35</v>
      </c>
      <c r="C25">
        <v>138774</v>
      </c>
      <c r="D25">
        <v>148</v>
      </c>
      <c r="E25">
        <f>C25+D25</f>
        <v>138922</v>
      </c>
      <c r="F25">
        <f>Table2[[#This Row],[Active Cases* Total]]+Table4[[#This Row],[Active Cases* Change since yesterdayChange since  yesterday]]</f>
        <v>1471</v>
      </c>
      <c r="G25">
        <f>COVID_19_INDIA_as_on___28_December_2021__08_00_IST__GMT_5_30______Status_change[[#This Row],[Deaths** Cumulative]]+COVID_19_INDIA_as_on___28_December_2021__08_00_IST__GMT_5_30______Status_change[[#This Row],[Deaths** Change since yesterday]]</f>
        <v>539</v>
      </c>
      <c r="H25">
        <f>Table6[[#This Row],[Total Discharged Till Date]]+Table6[[#This Row],[Total Active Cases (Today)]]+Table6[[#This Row],[Total Death Till Date]]</f>
        <v>140932</v>
      </c>
      <c r="I25">
        <f>LARGE(H$2:H$37,ROWS(H$2:H25))</f>
        <v>140932</v>
      </c>
      <c r="J25">
        <f>LARGE(G$2:G$37,ROWS(G$2:G25))</f>
        <v>2003</v>
      </c>
      <c r="K25">
        <f>LARGE(E$2:E$37,ROWS(E$2:E25))</f>
        <v>138922</v>
      </c>
      <c r="L25" s="1"/>
      <c r="M25" s="2">
        <f>(Table6[[#This Row],[Highest Deaths]]/Table6[[#This Row],[Highest Cases]]*100)</f>
        <v>1.4212528027701303</v>
      </c>
      <c r="N25" s="2">
        <f>LARGE(M$2:M$37,ROWS(M$2:M25))</f>
        <v>1.1954734500435245</v>
      </c>
      <c r="O25" s="1"/>
    </row>
    <row r="26" spans="1:15" x14ac:dyDescent="0.25">
      <c r="A26">
        <v>25</v>
      </c>
      <c r="B26" s="1" t="s">
        <v>36</v>
      </c>
      <c r="C26">
        <v>31400</v>
      </c>
      <c r="D26">
        <v>5</v>
      </c>
      <c r="E26">
        <f>C26+D26</f>
        <v>31405</v>
      </c>
      <c r="F26">
        <f>Table2[[#This Row],[Active Cases* Total]]+Table4[[#This Row],[Active Cases* Change since yesterdayChange since  yesterday]]</f>
        <v>87</v>
      </c>
      <c r="G26">
        <f>COVID_19_INDIA_as_on___28_December_2021__08_00_IST__GMT_5_30______Status_change[[#This Row],[Deaths** Cumulative]]+COVID_19_INDIA_as_on___28_December_2021__08_00_IST__GMT_5_30______Status_change[[#This Row],[Deaths** Change since yesterday]]</f>
        <v>702</v>
      </c>
      <c r="H26">
        <f>Table6[[#This Row],[Total Discharged Till Date]]+Table6[[#This Row],[Total Active Cases (Today)]]+Table6[[#This Row],[Total Death Till Date]]</f>
        <v>32194</v>
      </c>
      <c r="I26">
        <f>LARGE(H$2:H$37,ROWS(H$2:H26))</f>
        <v>129437</v>
      </c>
      <c r="J26">
        <f>LARGE(G$2:G$37,ROWS(G$2:G26))</f>
        <v>1880</v>
      </c>
      <c r="K26">
        <f>LARGE(E$2:E$37,ROWS(E$2:E26))</f>
        <v>127430</v>
      </c>
      <c r="L26" s="1"/>
      <c r="M26" s="2">
        <f>(Table6[[#This Row],[Highest Deaths]]/Table6[[#This Row],[Highest Cases]]*100)</f>
        <v>1.4524440461382757</v>
      </c>
      <c r="N26" s="2">
        <f>LARGE(M$2:M$37,ROWS(M$2:M26))</f>
        <v>1.1801347887546998</v>
      </c>
      <c r="O26" s="1"/>
    </row>
    <row r="27" spans="1:15" x14ac:dyDescent="0.25">
      <c r="A27">
        <v>26</v>
      </c>
      <c r="B27" s="1" t="s">
        <v>37</v>
      </c>
      <c r="C27">
        <v>1044093</v>
      </c>
      <c r="D27">
        <v>167</v>
      </c>
      <c r="E27">
        <f>C27+D27</f>
        <v>1044260</v>
      </c>
      <c r="F27">
        <f>Table2[[#This Row],[Active Cases* Total]]+Table4[[#This Row],[Active Cases* Change since yesterdayChange since  yesterday]]</f>
        <v>1503</v>
      </c>
      <c r="G27">
        <f>COVID_19_INDIA_as_on___28_December_2021__08_00_IST__GMT_5_30______Status_change[[#This Row],[Deaths** Cumulative]]+COVID_19_INDIA_as_on___28_December_2021__08_00_IST__GMT_5_30______Status_change[[#This Row],[Deaths** Change since yesterday]]</f>
        <v>8454</v>
      </c>
      <c r="H27">
        <f>Table6[[#This Row],[Total Discharged Till Date]]+Table6[[#This Row],[Total Active Cases (Today)]]+Table6[[#This Row],[Total Death Till Date]]</f>
        <v>1054217</v>
      </c>
      <c r="I27">
        <f>LARGE(H$2:H$37,ROWS(H$2:H27))</f>
        <v>125749</v>
      </c>
      <c r="J27">
        <f>LARGE(G$2:G$37,ROWS(G$2:G27))</f>
        <v>1483</v>
      </c>
      <c r="K27">
        <f>LARGE(E$2:E$37,ROWS(E$2:E27))</f>
        <v>123564</v>
      </c>
      <c r="L27" s="1"/>
      <c r="M27" s="2">
        <f>(Table6[[#This Row],[Highest Deaths]]/Table6[[#This Row],[Highest Cases]]*100)</f>
        <v>1.1793334340630939</v>
      </c>
      <c r="N27" s="2">
        <f>LARGE(M$2:M$37,ROWS(M$2:M27))</f>
        <v>1.1793334340630939</v>
      </c>
      <c r="O27" s="1"/>
    </row>
    <row r="28" spans="1:15" x14ac:dyDescent="0.25">
      <c r="A28">
        <v>27</v>
      </c>
      <c r="B28" s="1" t="s">
        <v>38</v>
      </c>
      <c r="C28">
        <v>127419</v>
      </c>
      <c r="D28">
        <v>11</v>
      </c>
      <c r="E28">
        <f>C28+D28</f>
        <v>127430</v>
      </c>
      <c r="F28">
        <f>Table2[[#This Row],[Active Cases* Total]]+Table4[[#This Row],[Active Cases* Change since yesterdayChange since  yesterday]]</f>
        <v>127</v>
      </c>
      <c r="G28">
        <f>COVID_19_INDIA_as_on___28_December_2021__08_00_IST__GMT_5_30______Status_change[[#This Row],[Deaths** Cumulative]]+COVID_19_INDIA_as_on___28_December_2021__08_00_IST__GMT_5_30______Status_change[[#This Row],[Deaths** Change since yesterday]]</f>
        <v>1880</v>
      </c>
      <c r="H28">
        <f>Table6[[#This Row],[Total Discharged Till Date]]+Table6[[#This Row],[Total Active Cases (Today)]]+Table6[[#This Row],[Total Death Till Date]]</f>
        <v>129437</v>
      </c>
      <c r="I28">
        <f>LARGE(H$2:H$37,ROWS(H$2:H28))</f>
        <v>85051</v>
      </c>
      <c r="J28">
        <f>LARGE(G$2:G$37,ROWS(G$2:G28))</f>
        <v>1078</v>
      </c>
      <c r="K28">
        <f>LARGE(E$2:E$37,ROWS(E$2:E28))</f>
        <v>84144</v>
      </c>
      <c r="L28" s="1"/>
      <c r="M28" s="2">
        <f>(Table6[[#This Row],[Highest Deaths]]/Table6[[#This Row],[Highest Cases]]*100)</f>
        <v>1.2674748092321078</v>
      </c>
      <c r="N28" s="2">
        <f>LARGE(M$2:M$37,ROWS(M$2:M28))</f>
        <v>1.1524819011450027</v>
      </c>
      <c r="O28" s="1"/>
    </row>
    <row r="29" spans="1:15" x14ac:dyDescent="0.25">
      <c r="A29">
        <v>28</v>
      </c>
      <c r="B29" s="1" t="s">
        <v>39</v>
      </c>
      <c r="C29">
        <v>587247</v>
      </c>
      <c r="D29">
        <v>27</v>
      </c>
      <c r="E29">
        <f>C29+D29</f>
        <v>587274</v>
      </c>
      <c r="F29">
        <f>Table2[[#This Row],[Active Cases* Total]]+Table4[[#This Row],[Active Cases* Change since yesterdayChange since  yesterday]]</f>
        <v>406</v>
      </c>
      <c r="G29">
        <f>COVID_19_INDIA_as_on___28_December_2021__08_00_IST__GMT_5_30______Status_change[[#This Row],[Deaths** Cumulative]]+COVID_19_INDIA_as_on___28_December_2021__08_00_IST__GMT_5_30______Status_change[[#This Row],[Deaths** Change since yesterday]]</f>
        <v>16642</v>
      </c>
      <c r="H29">
        <f>Table6[[#This Row],[Total Discharged Till Date]]+Table6[[#This Row],[Total Active Cases (Today)]]+Table6[[#This Row],[Total Death Till Date]]</f>
        <v>604322</v>
      </c>
      <c r="I29">
        <f>LARGE(H$2:H$37,ROWS(H$2:H29))</f>
        <v>84815</v>
      </c>
      <c r="J29">
        <f>LARGE(G$2:G$37,ROWS(G$2:G29))</f>
        <v>829</v>
      </c>
      <c r="K29">
        <f>LARGE(E$2:E$37,ROWS(E$2:E29))</f>
        <v>83268</v>
      </c>
      <c r="L29" s="1"/>
      <c r="M29" s="2">
        <f>(Table6[[#This Row],[Highest Deaths]]/Table6[[#This Row],[Highest Cases]]*100)</f>
        <v>0.97742144667806397</v>
      </c>
      <c r="N29" s="2">
        <f>LARGE(M$2:M$37,ROWS(M$2:M29))</f>
        <v>1.0670639022314099</v>
      </c>
      <c r="O29" s="1"/>
    </row>
    <row r="30" spans="1:15" x14ac:dyDescent="0.25">
      <c r="A30">
        <v>29</v>
      </c>
      <c r="B30" s="1" t="s">
        <v>40</v>
      </c>
      <c r="C30">
        <v>946222</v>
      </c>
      <c r="D30">
        <v>23</v>
      </c>
      <c r="E30">
        <f>C30+D30</f>
        <v>946245</v>
      </c>
      <c r="F30">
        <f>Table2[[#This Row],[Active Cases* Total]]+Table4[[#This Row],[Active Cases* Change since yesterdayChange since  yesterday]]</f>
        <v>390</v>
      </c>
      <c r="G30">
        <f>COVID_19_INDIA_as_on___28_December_2021__08_00_IST__GMT_5_30______Status_change[[#This Row],[Deaths** Cumulative]]+COVID_19_INDIA_as_on___28_December_2021__08_00_IST__GMT_5_30______Status_change[[#This Row],[Deaths** Change since yesterday]]</f>
        <v>8963</v>
      </c>
      <c r="H30">
        <f>Table6[[#This Row],[Total Discharged Till Date]]+Table6[[#This Row],[Total Active Cases (Today)]]+Table6[[#This Row],[Total Death Till Date]]</f>
        <v>955598</v>
      </c>
      <c r="I30">
        <f>LARGE(H$2:H$37,ROWS(H$2:H30))</f>
        <v>65788</v>
      </c>
      <c r="J30">
        <f>LARGE(G$2:G$37,ROWS(G$2:G30))</f>
        <v>702</v>
      </c>
      <c r="K30">
        <f>LARGE(E$2:E$37,ROWS(E$2:E30))</f>
        <v>64605</v>
      </c>
      <c r="L30" s="1"/>
      <c r="M30" s="2">
        <f>(Table6[[#This Row],[Highest Deaths]]/Table6[[#This Row],[Highest Cases]]*100)</f>
        <v>1.0670639022314099</v>
      </c>
      <c r="N30" s="2">
        <f>LARGE(M$2:M$37,ROWS(M$2:M30))</f>
        <v>1.0193241351464948</v>
      </c>
      <c r="O30" s="1"/>
    </row>
    <row r="31" spans="1:15" x14ac:dyDescent="0.25">
      <c r="A31">
        <v>30</v>
      </c>
      <c r="B31" s="1" t="s">
        <v>41</v>
      </c>
      <c r="C31">
        <v>32017</v>
      </c>
      <c r="D31">
        <v>7</v>
      </c>
      <c r="E31">
        <f>C31+D31</f>
        <v>32024</v>
      </c>
      <c r="F31">
        <f>Table2[[#This Row],[Active Cases* Total]]+Table4[[#This Row],[Active Cases* Change since yesterdayChange since  yesterday]]</f>
        <v>61</v>
      </c>
      <c r="G31">
        <f>COVID_19_INDIA_as_on___28_December_2021__08_00_IST__GMT_5_30______Status_change[[#This Row],[Deaths** Cumulative]]+COVID_19_INDIA_as_on___28_December_2021__08_00_IST__GMT_5_30______Status_change[[#This Row],[Deaths** Change since yesterday]]</f>
        <v>409</v>
      </c>
      <c r="H31">
        <f>Table6[[#This Row],[Total Discharged Till Date]]+Table6[[#This Row],[Total Active Cases (Today)]]+Table6[[#This Row],[Total Death Till Date]]</f>
        <v>32494</v>
      </c>
      <c r="I31">
        <f>LARGE(H$2:H$37,ROWS(H$2:H31))</f>
        <v>55336</v>
      </c>
      <c r="J31">
        <f>LARGE(G$2:G$37,ROWS(G$2:G31))</f>
        <v>539</v>
      </c>
      <c r="K31">
        <f>LARGE(E$2:E$37,ROWS(E$2:E31))</f>
        <v>55036</v>
      </c>
      <c r="L31" s="1"/>
      <c r="M31" s="2">
        <f>(Table6[[#This Row],[Highest Deaths]]/Table6[[#This Row],[Highest Cases]]*100)</f>
        <v>0.97404944340031807</v>
      </c>
      <c r="N31" s="2">
        <f>LARGE(M$2:M$37,ROWS(M$2:M31))</f>
        <v>0.993183152002167</v>
      </c>
      <c r="O31" s="1"/>
    </row>
    <row r="32" spans="1:15" x14ac:dyDescent="0.25">
      <c r="A32">
        <v>31</v>
      </c>
      <c r="B32" s="1" t="s">
        <v>42</v>
      </c>
      <c r="C32">
        <v>2701336</v>
      </c>
      <c r="D32">
        <v>663</v>
      </c>
      <c r="E32">
        <f>C32+D32</f>
        <v>2701999</v>
      </c>
      <c r="F32">
        <f>Table2[[#This Row],[Active Cases* Total]]+Table4[[#This Row],[Active Cases* Change since yesterdayChange since  yesterday]]</f>
        <v>6629</v>
      </c>
      <c r="G32">
        <f>COVID_19_INDIA_as_on___28_December_2021__08_00_IST__GMT_5_30______Status_change[[#This Row],[Deaths** Cumulative]]+COVID_19_INDIA_as_on___28_December_2021__08_00_IST__GMT_5_30______Status_change[[#This Row],[Deaths** Change since yesterday]]</f>
        <v>36753</v>
      </c>
      <c r="H32">
        <f>Table6[[#This Row],[Total Discharged Till Date]]+Table6[[#This Row],[Total Active Cases (Today)]]+Table6[[#This Row],[Total Death Till Date]]</f>
        <v>2745381</v>
      </c>
      <c r="I32">
        <f>LARGE(H$2:H$37,ROWS(H$2:H32))</f>
        <v>32494</v>
      </c>
      <c r="J32">
        <f>LARGE(G$2:G$37,ROWS(G$2:G32))</f>
        <v>409</v>
      </c>
      <c r="K32">
        <f>LARGE(E$2:E$37,ROWS(E$2:E32))</f>
        <v>32024</v>
      </c>
      <c r="L32" s="1"/>
      <c r="M32" s="2">
        <f>(Table6[[#This Row],[Highest Deaths]]/Table6[[#This Row],[Highest Cases]]*100)</f>
        <v>1.2586939127223487</v>
      </c>
      <c r="N32" s="2">
        <f>LARGE(M$2:M$37,ROWS(M$2:M32))</f>
        <v>0.97742144667806397</v>
      </c>
      <c r="O32" s="1"/>
    </row>
    <row r="33" spans="1:15" x14ac:dyDescent="0.25">
      <c r="A33">
        <v>32</v>
      </c>
      <c r="B33" s="1" t="s">
        <v>43</v>
      </c>
      <c r="C33">
        <v>673404</v>
      </c>
      <c r="D33">
        <v>181</v>
      </c>
      <c r="E33">
        <f>C33+D33</f>
        <v>673585</v>
      </c>
      <c r="F33">
        <f>Table2[[#This Row],[Active Cases* Total]]+Table4[[#This Row],[Active Cases* Change since yesterdayChange since  yesterday]]</f>
        <v>3417</v>
      </c>
      <c r="G33">
        <f>COVID_19_INDIA_as_on___28_December_2021__08_00_IST__GMT_5_30______Status_change[[#This Row],[Deaths** Cumulative]]+COVID_19_INDIA_as_on___28_December_2021__08_00_IST__GMT_5_30______Status_change[[#This Row],[Deaths** Change since yesterday]]</f>
        <v>4024</v>
      </c>
      <c r="H33">
        <f>Table6[[#This Row],[Total Discharged Till Date]]+Table6[[#This Row],[Total Active Cases (Today)]]+Table6[[#This Row],[Total Death Till Date]]</f>
        <v>681026</v>
      </c>
      <c r="I33">
        <f>LARGE(H$2:H$37,ROWS(H$2:H33))</f>
        <v>32194</v>
      </c>
      <c r="J33">
        <f>LARGE(G$2:G$37,ROWS(G$2:G33))</f>
        <v>280</v>
      </c>
      <c r="K33">
        <f>LARGE(E$2:E$37,ROWS(E$2:E33))</f>
        <v>31405</v>
      </c>
      <c r="L33" s="1"/>
      <c r="M33" s="2">
        <f>(Table6[[#This Row],[Highest Deaths]]/Table6[[#This Row],[Highest Cases]]*100)</f>
        <v>0.86972727837485253</v>
      </c>
      <c r="N33" s="2">
        <f>LARGE(M$2:M$37,ROWS(M$2:M33))</f>
        <v>0.97404944340031807</v>
      </c>
      <c r="O33" s="1"/>
    </row>
    <row r="34" spans="1:15" x14ac:dyDescent="0.25">
      <c r="A34">
        <v>33</v>
      </c>
      <c r="B34" s="1" t="s">
        <v>44</v>
      </c>
      <c r="C34">
        <v>84136</v>
      </c>
      <c r="D34">
        <v>8</v>
      </c>
      <c r="E34">
        <f>C34+D34</f>
        <v>84144</v>
      </c>
      <c r="F34">
        <f>Table2[[#This Row],[Active Cases* Total]]+Table4[[#This Row],[Active Cases* Change since yesterdayChange since  yesterday]]</f>
        <v>78</v>
      </c>
      <c r="G34">
        <f>COVID_19_INDIA_as_on___28_December_2021__08_00_IST__GMT_5_30______Status_change[[#This Row],[Deaths** Cumulative]]+COVID_19_INDIA_as_on___28_December_2021__08_00_IST__GMT_5_30______Status_change[[#This Row],[Deaths** Change since yesterday]]</f>
        <v>829</v>
      </c>
      <c r="H34">
        <f>Table6[[#This Row],[Total Discharged Till Date]]+Table6[[#This Row],[Total Active Cases (Today)]]+Table6[[#This Row],[Total Death Till Date]]</f>
        <v>85051</v>
      </c>
      <c r="I34">
        <f>LARGE(H$2:H$37,ROWS(H$2:H34))</f>
        <v>22151</v>
      </c>
      <c r="J34">
        <f>LARGE(G$2:G$37,ROWS(G$2:G34))</f>
        <v>220</v>
      </c>
      <c r="K34">
        <f>LARGE(E$2:E$37,ROWS(E$2:E34))</f>
        <v>21722</v>
      </c>
      <c r="L34" s="1"/>
      <c r="M34" s="2">
        <f>(Table6[[#This Row],[Highest Deaths]]/Table6[[#This Row],[Highest Cases]]*100)</f>
        <v>0.993183152002167</v>
      </c>
      <c r="N34" s="2">
        <f>LARGE(M$2:M$37,ROWS(M$2:M34))</f>
        <v>0.89782692229174244</v>
      </c>
      <c r="O34" s="1"/>
    </row>
    <row r="35" spans="1:15" x14ac:dyDescent="0.25">
      <c r="A35">
        <v>34</v>
      </c>
      <c r="B35" s="1" t="s">
        <v>45</v>
      </c>
      <c r="C35">
        <v>337170</v>
      </c>
      <c r="D35">
        <v>38</v>
      </c>
      <c r="E35">
        <f>C35+D35</f>
        <v>337208</v>
      </c>
      <c r="F35">
        <f>Table2[[#This Row],[Active Cases* Total]]+Table4[[#This Row],[Active Cases* Change since yesterdayChange since  yesterday]]</f>
        <v>231</v>
      </c>
      <c r="G35">
        <f>COVID_19_INDIA_as_on___28_December_2021__08_00_IST__GMT_5_30______Status_change[[#This Row],[Deaths** Cumulative]]+COVID_19_INDIA_as_on___28_December_2021__08_00_IST__GMT_5_30______Status_change[[#This Row],[Deaths** Change since yesterday]]</f>
        <v>7416</v>
      </c>
      <c r="H35">
        <f>Table6[[#This Row],[Total Discharged Till Date]]+Table6[[#This Row],[Total Active Cases (Today)]]+Table6[[#This Row],[Total Death Till Date]]</f>
        <v>344855</v>
      </c>
      <c r="I35">
        <f>LARGE(H$2:H$37,ROWS(H$2:H35))</f>
        <v>10691</v>
      </c>
      <c r="J35">
        <f>LARGE(G$2:G$37,ROWS(G$2:G35))</f>
        <v>129</v>
      </c>
      <c r="K35">
        <f>LARGE(E$2:E$37,ROWS(E$2:E35))</f>
        <v>10686</v>
      </c>
      <c r="L35" s="1"/>
      <c r="M35" s="2">
        <f>(Table6[[#This Row],[Highest Deaths]]/Table6[[#This Row],[Highest Cases]]*100)</f>
        <v>1.206622392666729</v>
      </c>
      <c r="N35" s="2">
        <f>LARGE(M$2:M$37,ROWS(M$2:M35))</f>
        <v>0.86972727837485253</v>
      </c>
      <c r="O35" s="1"/>
    </row>
    <row r="36" spans="1:15" x14ac:dyDescent="0.25">
      <c r="A36">
        <v>35</v>
      </c>
      <c r="B36" s="1" t="s">
        <v>46</v>
      </c>
      <c r="C36">
        <v>1687731</v>
      </c>
      <c r="D36">
        <v>38</v>
      </c>
      <c r="E36">
        <f>C36+D36</f>
        <v>1687769</v>
      </c>
      <c r="F36">
        <f>Table2[[#This Row],[Active Cases* Total]]+Table4[[#This Row],[Active Cases* Change since yesterdayChange since  yesterday]]</f>
        <v>325</v>
      </c>
      <c r="G36">
        <f>COVID_19_INDIA_as_on___28_December_2021__08_00_IST__GMT_5_30______Status_change[[#This Row],[Deaths** Cumulative]]+COVID_19_INDIA_as_on___28_December_2021__08_00_IST__GMT_5_30______Status_change[[#This Row],[Deaths** Change since yesterday]]</f>
        <v>22915</v>
      </c>
      <c r="H36">
        <f>Table6[[#This Row],[Total Discharged Till Date]]+Table6[[#This Row],[Total Active Cases (Today)]]+Table6[[#This Row],[Total Death Till Date]]</f>
        <v>1711009</v>
      </c>
      <c r="I36">
        <f>LARGE(H$2:H$37,ROWS(H$2:H36))</f>
        <v>10421</v>
      </c>
      <c r="J36">
        <f>LARGE(G$2:G$37,ROWS(G$2:G36))</f>
        <v>51</v>
      </c>
      <c r="K36">
        <f>LARGE(E$2:E$37,ROWS(E$2:E36))</f>
        <v>10363</v>
      </c>
      <c r="L36" s="1"/>
      <c r="M36" s="2">
        <f>(Table6[[#This Row],[Highest Deaths]]/Table6[[#This Row],[Highest Cases]]*100)</f>
        <v>0.48939641109298526</v>
      </c>
      <c r="N36" s="2">
        <f>LARGE(M$2:M$37,ROWS(M$2:M36))</f>
        <v>0.48939641109298526</v>
      </c>
      <c r="O36" s="1"/>
    </row>
    <row r="37" spans="1:15" x14ac:dyDescent="0.25">
      <c r="A37">
        <v>36</v>
      </c>
      <c r="B37" s="1" t="s">
        <v>47</v>
      </c>
      <c r="C37">
        <v>1603906</v>
      </c>
      <c r="D37">
        <v>446</v>
      </c>
      <c r="E37">
        <f>C37+D37</f>
        <v>1604352</v>
      </c>
      <c r="F37">
        <f>Table2[[#This Row],[Active Cases* Total]]+Table4[[#This Row],[Active Cases* Change since yesterdayChange since  yesterday]]</f>
        <v>7450</v>
      </c>
      <c r="G37">
        <f>COVID_19_INDIA_as_on___28_December_2021__08_00_IST__GMT_5_30______Status_change[[#This Row],[Deaths** Cumulative]]+COVID_19_INDIA_as_on___28_December_2021__08_00_IST__GMT_5_30______Status_change[[#This Row],[Deaths** Change since yesterday]]</f>
        <v>19736</v>
      </c>
      <c r="H37">
        <f>Table6[[#This Row],[Total Discharged Till Date]]+Table6[[#This Row],[Total Active Cases (Today)]]+Table6[[#This Row],[Total Death Till Date]]</f>
        <v>1631538</v>
      </c>
      <c r="I37">
        <f>LARGE(H$2:H$37,ROWS(H$2:H37))</f>
        <v>7720</v>
      </c>
      <c r="J37">
        <f>LARGE(G$2:G$37,ROWS(G$2:G37))</f>
        <v>4</v>
      </c>
      <c r="K37">
        <f>LARGE(E$2:E$37,ROWS(E$2:E37))</f>
        <v>7582</v>
      </c>
      <c r="L37" s="1"/>
      <c r="M37" s="2">
        <f>(Table6[[#This Row],[Highest Deaths]]/Table6[[#This Row],[Highest Cases]]*100)</f>
        <v>5.181347150259067E-2</v>
      </c>
      <c r="N37" s="2">
        <f>LARGE(M$2:M$37,ROWS(M$2:M37))</f>
        <v>5.181347150259067E-2</v>
      </c>
      <c r="O37" s="1"/>
    </row>
    <row r="38" spans="1:15" x14ac:dyDescent="0.25">
      <c r="B38" s="1"/>
      <c r="I38" t="e">
        <f>LARGE(H$2:H$37,ROWS(H$2:H38))</f>
        <v>#NUM!</v>
      </c>
      <c r="J38" t="e">
        <f>LARGE(G$2:G$37,ROWS(G$2:G38))</f>
        <v>#NUM!</v>
      </c>
      <c r="K38" t="e">
        <f>LARGE(E$2:E$37,ROWS(E$2:E38))</f>
        <v>#NUM!</v>
      </c>
      <c r="L38" s="1"/>
      <c r="M38" s="1"/>
      <c r="N38" s="1"/>
      <c r="O38" s="1"/>
    </row>
    <row r="39" spans="1:15" x14ac:dyDescent="0.25">
      <c r="A39" t="s">
        <v>52</v>
      </c>
      <c r="B39" s="1"/>
      <c r="C39">
        <f>SUM(C2:C37)</f>
        <v>34243945</v>
      </c>
      <c r="E39">
        <f>SUM(E2:E37)</f>
        <v>34250395</v>
      </c>
      <c r="F39">
        <f>SUM(F2:F37)</f>
        <v>78537</v>
      </c>
      <c r="G39">
        <f>SUM(G2:G37)</f>
        <v>480583</v>
      </c>
      <c r="I39" t="e">
        <f>LARGE(H$2:H$37,ROWS(H$2:H39))</f>
        <v>#NUM!</v>
      </c>
      <c r="J39" t="e">
        <f>LARGE(G$2:G$37,ROWS(G$2:G39))</f>
        <v>#NUM!</v>
      </c>
      <c r="K39" t="e">
        <f>LARGE(E$2:E$37,ROWS(E$2:E39))</f>
        <v>#NUM!</v>
      </c>
      <c r="L39" s="1"/>
      <c r="M39" s="1"/>
      <c r="N39" s="1"/>
      <c r="O39" s="1"/>
    </row>
    <row r="40" spans="1:15" x14ac:dyDescent="0.25">
      <c r="B40" s="1" t="s">
        <v>48</v>
      </c>
      <c r="D40">
        <v>6450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F550-31D6-4D90-BAA5-AB0283FF1DDF}">
  <dimension ref="A1"/>
  <sheetViews>
    <sheetView topLeftCell="F1" zoomScale="39" zoomScaleNormal="39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6054B-FFC2-442D-B06A-7F9F236E7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Active cases</vt:lpstr>
      <vt:lpstr>Mix 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abhinandan</dc:creator>
  <cp:lastModifiedBy>kumar abhinandan</cp:lastModifiedBy>
  <dcterms:created xsi:type="dcterms:W3CDTF">2021-12-28T10:57:30Z</dcterms:created>
  <dcterms:modified xsi:type="dcterms:W3CDTF">2021-12-28T13:30:44Z</dcterms:modified>
</cp:coreProperties>
</file>