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8697D43-E1C0-4E5C-8288-4C2F4520C90F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S38" i="1"/>
  <c r="S39" i="1"/>
  <c r="S40" i="1"/>
  <c r="Q38" i="1"/>
  <c r="G32" i="1"/>
  <c r="Q5" i="1"/>
  <c r="H37" i="1"/>
  <c r="Q36" i="1"/>
  <c r="S36" i="1"/>
  <c r="H36" i="1"/>
  <c r="S35" i="1"/>
  <c r="H35" i="1"/>
  <c r="Q35" i="1"/>
  <c r="H27" i="1"/>
  <c r="H28" i="1"/>
  <c r="H30" i="1"/>
  <c r="H31" i="1"/>
  <c r="H32" i="1"/>
  <c r="H33" i="1"/>
  <c r="H34" i="1"/>
  <c r="G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  <c r="G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3" i="1"/>
  <c r="G34" i="1"/>
  <c r="G37" i="1"/>
  <c r="G39" i="1"/>
  <c r="G40" i="1"/>
  <c r="G2" i="1"/>
  <c r="S26" i="1"/>
  <c r="S27" i="1"/>
  <c r="S28" i="1"/>
  <c r="S29" i="1"/>
  <c r="S30" i="1"/>
  <c r="S31" i="1"/>
  <c r="S32" i="1"/>
  <c r="S33" i="1"/>
  <c r="S34" i="1"/>
  <c r="S37" i="1"/>
  <c r="Q29" i="1"/>
  <c r="Q30" i="1"/>
  <c r="Q31" i="1"/>
  <c r="Q32" i="1"/>
  <c r="Q33" i="1"/>
  <c r="Q34" i="1"/>
  <c r="Q37" i="1"/>
  <c r="Q39" i="1"/>
  <c r="Q40" i="1"/>
  <c r="Q26" i="1"/>
  <c r="Q27" i="1"/>
  <c r="Q28" i="1"/>
  <c r="Q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O41" i="1"/>
  <c r="Q41" i="1" s="1"/>
  <c r="Q25" i="1"/>
  <c r="Q24" i="1"/>
  <c r="Q23" i="1"/>
  <c r="Q22" i="1"/>
  <c r="Q42" i="1" l="1"/>
  <c r="G41" i="1"/>
  <c r="N41" i="1"/>
  <c r="M41" i="1"/>
  <c r="L41" i="1"/>
  <c r="E41" i="1"/>
  <c r="F41" i="1"/>
  <c r="H41" i="1"/>
  <c r="I41" i="1"/>
  <c r="J41" i="1"/>
  <c r="K41" i="1"/>
</calcChain>
</file>

<file path=xl/sharedStrings.xml><?xml version="1.0" encoding="utf-8"?>
<sst xmlns="http://schemas.openxmlformats.org/spreadsheetml/2006/main" count="94" uniqueCount="61">
  <si>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</si>
  <si>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</si>
  <si>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</si>
  <si>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</si>
  <si>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</si>
  <si>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</si>
  <si>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</si>
  <si>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</si>
  <si>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</si>
  <si>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</si>
  <si>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</si>
  <si>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</si>
  <si>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</si>
  <si>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</si>
  <si>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</si>
  <si>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</si>
  <si>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</si>
  <si>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</si>
  <si>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</si>
  <si>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</si>
  <si>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</si>
  <si>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</si>
  <si>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</si>
  <si>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</si>
  <si>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</si>
  <si>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</si>
  <si>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</si>
  <si>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</si>
  <si>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</si>
  <si>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</si>
  <si>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</si>
  <si>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</si>
  <si>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</si>
  <si>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</si>
  <si>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</si>
  <si>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</si>
  <si>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</si>
  <si>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</si>
  <si>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</si>
  <si>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</si>
  <si>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</si>
  <si>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</si>
  <si>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</si>
  <si>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</si>
  <si>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</si>
  <si>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</si>
  <si>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</si>
  <si>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</si>
  <si>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</si>
  <si>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</si>
  <si>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</si>
  <si>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</si>
  <si>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</si>
  <si>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</si>
  <si>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</si>
  <si>
    <t>GO CLASSES MOCK - 4</t>
  </si>
  <si>
    <t>GO CLASSES MOCK - 5</t>
  </si>
  <si>
    <t>NO</t>
  </si>
  <si>
    <t>Analyzed?</t>
  </si>
  <si>
    <t>GO CLASSES MOCK - 6 AIMT</t>
  </si>
  <si>
    <t>GO MOCK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</si>
</sst>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1" borderId="8" xfId="0" applyNumberFormat="1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0" fillId="11" borderId="10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4" fontId="0" fillId="11" borderId="11" xfId="0" applyNumberFormat="1" applyFill="1" applyBorder="1"/>
    <xf numFmtId="0" fontId="0" fillId="11" borderId="12" xfId="0" applyFill="1" applyBorder="1"/>
    <xf numFmtId="0" fontId="0" fillId="11" borderId="12" xfId="0" applyFill="1" applyBorder="1" applyAlignment="1">
      <alignment horizontal="center"/>
    </xf>
    <xf numFmtId="0" fontId="2" fillId="12" borderId="1" xfId="1" applyBorder="1"/>
    <xf numFmtId="0" fontId="1" fillId="6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1" fillId="0" borderId="1" xfId="0" applyFont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7" xfId="0" applyFill="1" applyBorder="1"/>
  </cellXfs>
  <cellStyles count="2">
    <cellStyle name="Bad" xfId="1" builtinId="27"/>
    <cellStyle name="Normal" xfId="0" builtinId="0"/>
  </cellStyles>
  <dxfs count="1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Sheet1!$K$2:$K$40</c:f>
              <c:numCache>
                <c:formatCode>General</c:formatCode>
                <c:ptCount val="39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8">
                  <c:v>74.69</c:v>
                </c:pt>
                <c:pt idx="29">
                  <c:v>59.33</c:v>
                </c:pt>
                <c:pt idx="30">
                  <c:v>52</c:v>
                </c:pt>
                <c:pt idx="31">
                  <c:v>68.66</c:v>
                </c:pt>
                <c:pt idx="32">
                  <c:v>70.66</c:v>
                </c:pt>
                <c:pt idx="33">
                  <c:v>44.33</c:v>
                </c:pt>
                <c:pt idx="34">
                  <c:v>52.33</c:v>
                </c:pt>
                <c:pt idx="35">
                  <c:v>64.03</c:v>
                </c:pt>
                <c:pt idx="36">
                  <c:v>65.02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Sheet1!$N$2:$N$40</c:f>
              <c:numCache>
                <c:formatCode>General</c:formatCode>
                <c:ptCount val="39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  <c:pt idx="28">
                  <c:v>80.95</c:v>
                </c:pt>
                <c:pt idx="29">
                  <c:v>85.66</c:v>
                </c:pt>
                <c:pt idx="30">
                  <c:v>87.33</c:v>
                </c:pt>
                <c:pt idx="35">
                  <c:v>70.97</c:v>
                </c:pt>
                <c:pt idx="36">
                  <c:v>75.86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Sheet1!$S$2:$S$40</c:f>
              <c:numCache>
                <c:formatCode>General</c:formatCode>
                <c:ptCount val="39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11.310000000000002</c:v>
                </c:pt>
                <c:pt idx="29">
                  <c:v>26</c:v>
                </c:pt>
                <c:pt idx="30">
                  <c:v>29</c:v>
                </c:pt>
                <c:pt idx="31">
                  <c:v>13.670000000000002</c:v>
                </c:pt>
                <c:pt idx="32">
                  <c:v>0.67000000000000171</c:v>
                </c:pt>
                <c:pt idx="33">
                  <c:v>32.67</c:v>
                </c:pt>
                <c:pt idx="34">
                  <c:v>31</c:v>
                </c:pt>
                <c:pt idx="35">
                  <c:v>6.3299999999999983</c:v>
                </c:pt>
                <c:pt idx="36">
                  <c:v>24.320000000000007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#Percentile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Sheet1!$Q$2:$Q$47</c:f>
              <c:numCache>
                <c:formatCode>General</c:formatCode>
                <c:ptCount val="46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95.081967213114751</c:v>
                </c:pt>
                <c:pt idx="29">
                  <c:v>77.777777777777786</c:v>
                </c:pt>
                <c:pt idx="30">
                  <c:v>57.142857142857139</c:v>
                </c:pt>
                <c:pt idx="31">
                  <c:v>89.629629629629619</c:v>
                </c:pt>
                <c:pt idx="32">
                  <c:v>97.674418604651152</c:v>
                </c:pt>
                <c:pt idx="33">
                  <c:v>79.467680608365015</c:v>
                </c:pt>
                <c:pt idx="34">
                  <c:v>84.033613445378151</c:v>
                </c:pt>
                <c:pt idx="35">
                  <c:v>93.45794392523365</c:v>
                </c:pt>
                <c:pt idx="36">
                  <c:v>90.857142857142861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54.17962902438336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56304"/>
        <c:axId val="930143824"/>
      </c:line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487231</xdr:colOff>
      <xdr:row>43</xdr:row>
      <xdr:rowOff>68579</xdr:rowOff>
    </xdr:from>
    <xdr:to>
      <xdr:col>11</xdr:col>
      <xdr:colOff>89647</xdr:colOff>
      <xdr:row>64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33170</xdr:colOff>
      <xdr:row>65</xdr:row>
      <xdr:rowOff>63873</xdr:rowOff>
    </xdr:from>
    <xdr:to>
      <xdr:col>14</xdr:col>
      <xdr:colOff>309731</xdr:colOff>
      <xdr:row>80</xdr:row>
      <xdr:rowOff>63874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22412</xdr:colOff>
      <xdr:row>47</xdr:row>
      <xdr:rowOff>170330</xdr:rowOff>
    </xdr:from>
    <xdr:to>
      <xdr:col>19</xdr:col>
      <xdr:colOff>354106</xdr:colOff>
      <xdr:row>63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551328</xdr:colOff>
      <xdr:row>65</xdr:row>
      <xdr:rowOff>170330</xdr:rowOff>
    </xdr:from>
    <xdr:to>
      <xdr:col>8</xdr:col>
      <xdr:colOff>44822</xdr:colOff>
      <xdr:row>85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S47"/>
  <sheetViews>
    <sheetView tabSelected="1" topLeftCell="A29" zoomScale="85" zoomScaleNormal="85" workbookViewId="0">
      <selection activeCell="T39" sqref="T39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27"/>
    <col min="11" max="11" width="8.88671875" style="6"/>
    <col min="12" max="12" width="17.77734375" style="9" customWidth="1"/>
    <col min="13" max="13" width="8.88671875" style="68"/>
    <col min="14" max="14" width="10.5546875" style="10" customWidth="1"/>
    <col min="15" max="16" width="8.88671875" style="7"/>
    <col min="17" max="17" width="11.77734375" style="3" bestFit="1" customWidth="1"/>
    <col min="18" max="18" width="9.88671875" bestFit="1" customWidth="1"/>
    <col min="19" max="19" width="15.6640625" bestFit="1" customWidth="1"/>
  </cols>
  <sheetData>
    <row r="1" spans="1:19" s="11" customFormat="1" ht="16.2" customHeight="1" thickBot="1" x14ac:dyDescent="0.35">
      <c r="A1" s="29" t="s">
        <v>11</v>
      </c>
      <c r="B1" s="29" t="s">
        <v>12</v>
      </c>
      <c r="C1" s="85" t="s">
        <v>0</v>
      </c>
      <c r="D1" s="85"/>
      <c r="E1" s="30" t="s">
        <v>3</v>
      </c>
      <c r="F1" s="31" t="s">
        <v>8</v>
      </c>
      <c r="G1" s="32" t="s">
        <v>9</v>
      </c>
      <c r="H1" s="33" t="s">
        <v>10</v>
      </c>
      <c r="I1" s="34" t="s">
        <v>4</v>
      </c>
      <c r="J1" s="35" t="s">
        <v>5</v>
      </c>
      <c r="K1" s="36" t="s">
        <v>6</v>
      </c>
      <c r="L1" s="37" t="s">
        <v>22</v>
      </c>
      <c r="M1" s="62" t="s">
        <v>13</v>
      </c>
      <c r="N1" s="38" t="s">
        <v>7</v>
      </c>
      <c r="O1" s="34" t="s">
        <v>2</v>
      </c>
      <c r="P1" s="55" t="s">
        <v>21</v>
      </c>
      <c r="Q1" s="69" t="s">
        <v>52</v>
      </c>
      <c r="R1" s="11" t="s">
        <v>58</v>
      </c>
      <c r="S1" s="54" t="s">
        <v>51</v>
      </c>
    </row>
    <row r="2" spans="1:19" ht="27" customHeight="1" thickBot="1" x14ac:dyDescent="0.35">
      <c r="A2" s="45"/>
      <c r="B2" s="46">
        <v>1</v>
      </c>
      <c r="C2" s="86" t="s">
        <v>1</v>
      </c>
      <c r="D2" s="86"/>
      <c r="E2" s="47">
        <v>41</v>
      </c>
      <c r="F2" s="47">
        <v>27</v>
      </c>
      <c r="G2" s="50">
        <f>E2-F2</f>
        <v>14</v>
      </c>
      <c r="H2" s="47">
        <f>65-E2</f>
        <v>24</v>
      </c>
      <c r="I2" s="47">
        <v>40</v>
      </c>
      <c r="J2" s="47">
        <v>-4.29</v>
      </c>
      <c r="K2" s="47">
        <v>35.71</v>
      </c>
      <c r="L2" s="47">
        <v>39.869999999999997</v>
      </c>
      <c r="M2" s="63">
        <v>86.34</v>
      </c>
      <c r="N2" s="47">
        <v>65.849999999999994</v>
      </c>
      <c r="O2" s="47">
        <v>157</v>
      </c>
      <c r="P2" s="56">
        <v>268</v>
      </c>
      <c r="Q2" s="3">
        <f t="shared" ref="Q2:Q21" si="0" xml:space="preserve"> (P2-O2+1)/(P2)*100</f>
        <v>41.791044776119399</v>
      </c>
      <c r="R2" s="61" t="s">
        <v>38</v>
      </c>
      <c r="S2" s="3">
        <f t="shared" ref="S2:S41" si="1">M2-K2</f>
        <v>50.63</v>
      </c>
    </row>
    <row r="3" spans="1:19" ht="15" thickBot="1" x14ac:dyDescent="0.35">
      <c r="A3" s="48"/>
      <c r="B3" s="49">
        <v>2</v>
      </c>
      <c r="C3" s="84" t="s">
        <v>14</v>
      </c>
      <c r="D3" s="84"/>
      <c r="E3" s="50">
        <v>40</v>
      </c>
      <c r="F3" s="50">
        <v>27</v>
      </c>
      <c r="G3" s="50">
        <f t="shared" ref="G3:G10" si="2">E3-F3</f>
        <v>13</v>
      </c>
      <c r="H3" s="47">
        <f>65-E3</f>
        <v>25</v>
      </c>
      <c r="I3" s="50">
        <v>41</v>
      </c>
      <c r="J3" s="50">
        <v>-3.3</v>
      </c>
      <c r="K3" s="50">
        <v>37.700000000000003</v>
      </c>
      <c r="L3" s="50">
        <v>39.18</v>
      </c>
      <c r="M3" s="64">
        <v>84.69</v>
      </c>
      <c r="N3" s="50">
        <v>67.5</v>
      </c>
      <c r="O3" s="50">
        <v>114</v>
      </c>
      <c r="P3" s="57">
        <v>201</v>
      </c>
      <c r="Q3" s="3">
        <f t="shared" si="0"/>
        <v>43.781094527363187</v>
      </c>
      <c r="R3" s="61" t="s">
        <v>38</v>
      </c>
      <c r="S3" s="3">
        <f t="shared" si="1"/>
        <v>46.989999999999995</v>
      </c>
    </row>
    <row r="4" spans="1:19" ht="15" thickBot="1" x14ac:dyDescent="0.35">
      <c r="A4" s="48"/>
      <c r="B4" s="49">
        <v>3</v>
      </c>
      <c r="C4" s="84" t="s">
        <v>15</v>
      </c>
      <c r="D4" s="84"/>
      <c r="E4" s="50">
        <v>51</v>
      </c>
      <c r="F4" s="50">
        <v>33</v>
      </c>
      <c r="G4" s="50">
        <f>E4-F4</f>
        <v>18</v>
      </c>
      <c r="H4" s="47">
        <f t="shared" ref="H4:H37" si="3">65-E4</f>
        <v>14</v>
      </c>
      <c r="I4" s="50">
        <v>52</v>
      </c>
      <c r="J4" s="50">
        <v>-4.62</v>
      </c>
      <c r="K4" s="50">
        <v>47.38</v>
      </c>
      <c r="L4" s="50">
        <v>33.14</v>
      </c>
      <c r="M4" s="64">
        <v>81.7</v>
      </c>
      <c r="N4" s="50">
        <v>64.709999999999994</v>
      </c>
      <c r="O4" s="50">
        <v>285</v>
      </c>
      <c r="P4" s="57">
        <v>1233</v>
      </c>
      <c r="Q4" s="3">
        <f t="shared" si="0"/>
        <v>76.966747769667478</v>
      </c>
      <c r="R4" s="61" t="s">
        <v>38</v>
      </c>
      <c r="S4" s="3">
        <f t="shared" si="1"/>
        <v>34.32</v>
      </c>
    </row>
    <row r="5" spans="1:19" ht="15" thickBot="1" x14ac:dyDescent="0.35">
      <c r="A5" s="48"/>
      <c r="B5" s="49">
        <v>4</v>
      </c>
      <c r="C5" s="84" t="s">
        <v>16</v>
      </c>
      <c r="D5" s="84"/>
      <c r="E5" s="50">
        <v>51</v>
      </c>
      <c r="F5" s="50" t="s">
        <v>17</v>
      </c>
      <c r="G5" s="50">
        <v>15</v>
      </c>
      <c r="H5" s="47">
        <f t="shared" si="3"/>
        <v>14</v>
      </c>
      <c r="I5" s="50">
        <v>54</v>
      </c>
      <c r="J5" s="50">
        <v>-3.67</v>
      </c>
      <c r="K5" s="50">
        <v>52.33</v>
      </c>
      <c r="L5" s="50"/>
      <c r="M5" s="64">
        <v>91</v>
      </c>
      <c r="N5" s="50"/>
      <c r="O5" s="50"/>
      <c r="P5" s="57"/>
      <c r="Q5" s="3" t="e">
        <f t="shared" si="0"/>
        <v>#DIV/0!</v>
      </c>
      <c r="R5" s="61" t="s">
        <v>38</v>
      </c>
      <c r="S5" s="3">
        <f t="shared" si="1"/>
        <v>38.67</v>
      </c>
    </row>
    <row r="6" spans="1:19" ht="15" thickBot="1" x14ac:dyDescent="0.35">
      <c r="A6" s="48"/>
      <c r="B6" s="49">
        <v>5</v>
      </c>
      <c r="C6" s="84" t="s">
        <v>18</v>
      </c>
      <c r="D6" s="84"/>
      <c r="E6" s="50">
        <v>47</v>
      </c>
      <c r="F6" s="50">
        <v>35</v>
      </c>
      <c r="G6" s="50">
        <f t="shared" si="2"/>
        <v>12</v>
      </c>
      <c r="H6" s="47">
        <f t="shared" si="3"/>
        <v>18</v>
      </c>
      <c r="I6" s="50">
        <v>51</v>
      </c>
      <c r="J6" s="50">
        <v>-1.65</v>
      </c>
      <c r="K6" s="50">
        <v>49.35</v>
      </c>
      <c r="L6" s="50">
        <v>39.799999999999997</v>
      </c>
      <c r="M6" s="64">
        <v>87.36</v>
      </c>
      <c r="N6" s="50">
        <v>74.47</v>
      </c>
      <c r="O6" s="50">
        <v>290</v>
      </c>
      <c r="P6" s="57">
        <v>913</v>
      </c>
      <c r="Q6" s="3">
        <f t="shared" si="0"/>
        <v>68.346111719605702</v>
      </c>
      <c r="R6" s="61" t="s">
        <v>38</v>
      </c>
      <c r="S6" s="3">
        <f t="shared" si="1"/>
        <v>38.01</v>
      </c>
    </row>
    <row r="7" spans="1:19" ht="15" thickBot="1" x14ac:dyDescent="0.35">
      <c r="A7" s="48"/>
      <c r="B7" s="49">
        <v>6</v>
      </c>
      <c r="C7" s="84" t="s">
        <v>19</v>
      </c>
      <c r="D7" s="84"/>
      <c r="E7" s="50">
        <v>51</v>
      </c>
      <c r="F7" s="50">
        <v>35</v>
      </c>
      <c r="G7" s="50">
        <f t="shared" si="2"/>
        <v>16</v>
      </c>
      <c r="H7" s="47">
        <f t="shared" si="3"/>
        <v>14</v>
      </c>
      <c r="I7" s="50">
        <v>51</v>
      </c>
      <c r="J7" s="50">
        <v>-3.3</v>
      </c>
      <c r="K7" s="50">
        <v>47.7</v>
      </c>
      <c r="L7" s="50">
        <v>37.15</v>
      </c>
      <c r="M7" s="64">
        <v>79.67</v>
      </c>
      <c r="N7" s="50">
        <v>68.63</v>
      </c>
      <c r="O7" s="50">
        <v>186</v>
      </c>
      <c r="P7" s="57">
        <v>714</v>
      </c>
      <c r="Q7" s="3">
        <f t="shared" si="0"/>
        <v>74.089635854341736</v>
      </c>
      <c r="R7" s="61" t="s">
        <v>38</v>
      </c>
      <c r="S7" s="3">
        <f t="shared" si="1"/>
        <v>31.97</v>
      </c>
    </row>
    <row r="8" spans="1:19" ht="15" thickBot="1" x14ac:dyDescent="0.35">
      <c r="A8" s="48"/>
      <c r="B8" s="49">
        <v>7</v>
      </c>
      <c r="C8" s="84" t="s">
        <v>23</v>
      </c>
      <c r="D8" s="84"/>
      <c r="E8" s="50">
        <v>52</v>
      </c>
      <c r="F8" s="50">
        <v>38</v>
      </c>
      <c r="G8" s="50">
        <f t="shared" si="2"/>
        <v>14</v>
      </c>
      <c r="H8" s="47">
        <f t="shared" si="3"/>
        <v>13</v>
      </c>
      <c r="I8" s="50">
        <v>56</v>
      </c>
      <c r="J8" s="50">
        <v>-4.29</v>
      </c>
      <c r="K8" s="50">
        <v>51.71</v>
      </c>
      <c r="L8" s="50">
        <v>44.06</v>
      </c>
      <c r="M8" s="64">
        <v>88.02</v>
      </c>
      <c r="N8" s="50">
        <v>73.08</v>
      </c>
      <c r="O8" s="50">
        <v>207</v>
      </c>
      <c r="P8" s="57">
        <v>549</v>
      </c>
      <c r="Q8" s="3">
        <f t="shared" si="0"/>
        <v>62.477231329690341</v>
      </c>
      <c r="R8" s="61" t="s">
        <v>38</v>
      </c>
      <c r="S8" s="3">
        <f t="shared" si="1"/>
        <v>36.309999999999995</v>
      </c>
    </row>
    <row r="9" spans="1:19" ht="15" thickBot="1" x14ac:dyDescent="0.35">
      <c r="A9" s="48"/>
      <c r="B9" s="49">
        <v>8</v>
      </c>
      <c r="C9" s="84" t="s">
        <v>24</v>
      </c>
      <c r="D9" s="84"/>
      <c r="E9" s="50">
        <v>55</v>
      </c>
      <c r="F9" s="50">
        <v>34</v>
      </c>
      <c r="G9" s="50">
        <f t="shared" si="2"/>
        <v>21</v>
      </c>
      <c r="H9" s="47">
        <f t="shared" si="3"/>
        <v>10</v>
      </c>
      <c r="I9" s="50">
        <v>48</v>
      </c>
      <c r="J9" s="50">
        <v>-1.98</v>
      </c>
      <c r="K9" s="50">
        <v>46.02</v>
      </c>
      <c r="L9" s="50">
        <v>39.200000000000003</v>
      </c>
      <c r="M9" s="64">
        <v>81.680000000000007</v>
      </c>
      <c r="N9" s="50">
        <v>61.82</v>
      </c>
      <c r="O9" s="50">
        <v>82</v>
      </c>
      <c r="P9" s="57">
        <v>203</v>
      </c>
      <c r="Q9" s="3">
        <f t="shared" si="0"/>
        <v>60.098522167487687</v>
      </c>
      <c r="R9" s="61" t="s">
        <v>38</v>
      </c>
      <c r="S9" s="3">
        <f t="shared" si="1"/>
        <v>35.660000000000004</v>
      </c>
    </row>
    <row r="10" spans="1:19" ht="15" thickBot="1" x14ac:dyDescent="0.35">
      <c r="A10" s="48"/>
      <c r="B10" s="49">
        <v>9</v>
      </c>
      <c r="C10" s="84" t="s">
        <v>25</v>
      </c>
      <c r="D10" s="84"/>
      <c r="E10" s="50">
        <v>58</v>
      </c>
      <c r="F10" s="50">
        <v>45</v>
      </c>
      <c r="G10" s="50">
        <f t="shared" si="2"/>
        <v>13</v>
      </c>
      <c r="H10" s="47">
        <f t="shared" si="3"/>
        <v>7</v>
      </c>
      <c r="I10" s="50">
        <v>65</v>
      </c>
      <c r="J10" s="50">
        <v>-5.28</v>
      </c>
      <c r="K10" s="50">
        <v>59.72</v>
      </c>
      <c r="L10" s="50">
        <v>42.88</v>
      </c>
      <c r="M10" s="64">
        <v>86.02</v>
      </c>
      <c r="N10" s="50">
        <v>77.59</v>
      </c>
      <c r="O10" s="50">
        <v>43</v>
      </c>
      <c r="P10" s="57">
        <v>166</v>
      </c>
      <c r="Q10" s="3">
        <f t="shared" si="0"/>
        <v>74.698795180722882</v>
      </c>
      <c r="R10" s="61" t="s">
        <v>38</v>
      </c>
      <c r="S10" s="3">
        <f t="shared" si="1"/>
        <v>26.299999999999997</v>
      </c>
    </row>
    <row r="11" spans="1:19" ht="15" thickBot="1" x14ac:dyDescent="0.35">
      <c r="A11" s="48"/>
      <c r="B11" s="49">
        <v>10</v>
      </c>
      <c r="C11" s="84" t="s">
        <v>26</v>
      </c>
      <c r="D11" s="84"/>
      <c r="E11" s="50">
        <v>60</v>
      </c>
      <c r="F11" s="50">
        <v>42</v>
      </c>
      <c r="G11" s="50">
        <f t="shared" ref="G11:G40" si="4">E11-F11</f>
        <v>18</v>
      </c>
      <c r="H11" s="47">
        <f t="shared" si="3"/>
        <v>5</v>
      </c>
      <c r="I11" s="50">
        <v>62</v>
      </c>
      <c r="J11" s="50">
        <v>-4.62</v>
      </c>
      <c r="K11" s="50">
        <v>57.38</v>
      </c>
      <c r="L11" s="50">
        <v>43.61</v>
      </c>
      <c r="M11" s="64">
        <v>83.02</v>
      </c>
      <c r="N11" s="50">
        <v>70</v>
      </c>
      <c r="O11" s="50">
        <v>171</v>
      </c>
      <c r="P11" s="57">
        <v>823</v>
      </c>
      <c r="Q11" s="3">
        <f t="shared" si="0"/>
        <v>79.343863912515189</v>
      </c>
      <c r="R11" s="61" t="s">
        <v>38</v>
      </c>
      <c r="S11" s="3">
        <f t="shared" si="1"/>
        <v>25.639999999999993</v>
      </c>
    </row>
    <row r="12" spans="1:19" ht="15" thickBot="1" x14ac:dyDescent="0.35">
      <c r="A12" s="48"/>
      <c r="B12" s="49">
        <v>11</v>
      </c>
      <c r="C12" s="84" t="s">
        <v>27</v>
      </c>
      <c r="D12" s="84"/>
      <c r="E12" s="50">
        <v>56</v>
      </c>
      <c r="F12" s="50">
        <v>42</v>
      </c>
      <c r="G12" s="50">
        <f t="shared" si="4"/>
        <v>14</v>
      </c>
      <c r="H12" s="47">
        <f t="shared" si="3"/>
        <v>9</v>
      </c>
      <c r="I12" s="50">
        <v>62</v>
      </c>
      <c r="J12" s="50">
        <v>-2.31</v>
      </c>
      <c r="K12" s="50">
        <v>59.69</v>
      </c>
      <c r="L12" s="50">
        <v>50.53</v>
      </c>
      <c r="M12" s="64">
        <v>90</v>
      </c>
      <c r="N12" s="50">
        <v>75</v>
      </c>
      <c r="O12" s="50">
        <v>218</v>
      </c>
      <c r="P12" s="57">
        <v>616</v>
      </c>
      <c r="Q12" s="3">
        <f t="shared" si="0"/>
        <v>64.772727272727266</v>
      </c>
      <c r="R12" s="61" t="s">
        <v>38</v>
      </c>
      <c r="S12" s="3">
        <f t="shared" si="1"/>
        <v>30.310000000000002</v>
      </c>
    </row>
    <row r="13" spans="1:19" ht="15" thickBot="1" x14ac:dyDescent="0.35">
      <c r="A13" s="48"/>
      <c r="B13" s="49">
        <v>12</v>
      </c>
      <c r="C13" s="84" t="s">
        <v>28</v>
      </c>
      <c r="D13" s="84"/>
      <c r="E13" s="50">
        <v>56</v>
      </c>
      <c r="F13" s="50">
        <v>45</v>
      </c>
      <c r="G13" s="50">
        <f t="shared" si="4"/>
        <v>11</v>
      </c>
      <c r="H13" s="47">
        <f t="shared" si="3"/>
        <v>9</v>
      </c>
      <c r="I13" s="50">
        <v>68</v>
      </c>
      <c r="J13" s="50">
        <v>-3.3</v>
      </c>
      <c r="K13" s="50">
        <v>64.7</v>
      </c>
      <c r="L13" s="50">
        <v>52.6</v>
      </c>
      <c r="M13" s="64">
        <v>89.34</v>
      </c>
      <c r="N13" s="50">
        <v>80.36</v>
      </c>
      <c r="O13" s="50">
        <v>141</v>
      </c>
      <c r="P13" s="57">
        <v>437</v>
      </c>
      <c r="Q13" s="3">
        <f t="shared" si="0"/>
        <v>67.963386727688786</v>
      </c>
      <c r="R13" s="61" t="s">
        <v>38</v>
      </c>
      <c r="S13" s="3">
        <f t="shared" si="1"/>
        <v>24.64</v>
      </c>
    </row>
    <row r="14" spans="1:19" ht="15" thickBot="1" x14ac:dyDescent="0.35">
      <c r="A14" s="48"/>
      <c r="B14" s="49">
        <v>13</v>
      </c>
      <c r="C14" s="84" t="s">
        <v>29</v>
      </c>
      <c r="D14" s="84"/>
      <c r="E14" s="50">
        <v>56</v>
      </c>
      <c r="F14" s="50">
        <v>43</v>
      </c>
      <c r="G14" s="50">
        <f t="shared" si="4"/>
        <v>13</v>
      </c>
      <c r="H14" s="47">
        <f t="shared" si="3"/>
        <v>9</v>
      </c>
      <c r="I14" s="50">
        <v>63</v>
      </c>
      <c r="J14" s="50">
        <v>-2.64</v>
      </c>
      <c r="K14" s="50">
        <v>60.36</v>
      </c>
      <c r="L14" s="50">
        <v>46.4</v>
      </c>
      <c r="M14" s="64">
        <v>84.35</v>
      </c>
      <c r="N14" s="50">
        <v>76.790000000000006</v>
      </c>
      <c r="O14" s="50">
        <v>114</v>
      </c>
      <c r="P14" s="57">
        <v>402</v>
      </c>
      <c r="Q14" s="3">
        <f t="shared" si="0"/>
        <v>71.890547263681597</v>
      </c>
      <c r="R14" s="61" t="s">
        <v>38</v>
      </c>
      <c r="S14" s="3">
        <f t="shared" si="1"/>
        <v>23.989999999999995</v>
      </c>
    </row>
    <row r="15" spans="1:19" ht="15" thickBot="1" x14ac:dyDescent="0.35">
      <c r="A15" s="48"/>
      <c r="B15" s="49">
        <v>14</v>
      </c>
      <c r="C15" s="84" t="s">
        <v>30</v>
      </c>
      <c r="D15" s="84"/>
      <c r="E15" s="50">
        <v>50</v>
      </c>
      <c r="F15" s="50">
        <v>40</v>
      </c>
      <c r="G15" s="50">
        <f t="shared" si="4"/>
        <v>10</v>
      </c>
      <c r="H15" s="47">
        <f t="shared" si="3"/>
        <v>15</v>
      </c>
      <c r="I15" s="50">
        <v>65</v>
      </c>
      <c r="J15" s="50">
        <v>-3</v>
      </c>
      <c r="K15" s="50">
        <v>62</v>
      </c>
      <c r="L15" s="50">
        <v>40.450000000000003</v>
      </c>
      <c r="M15" s="64">
        <v>78.81</v>
      </c>
      <c r="N15" s="50"/>
      <c r="O15" s="50">
        <v>139</v>
      </c>
      <c r="P15" s="57">
        <v>100000</v>
      </c>
      <c r="Q15" s="3">
        <f t="shared" si="0"/>
        <v>99.861999999999995</v>
      </c>
      <c r="R15" s="61" t="s">
        <v>38</v>
      </c>
      <c r="S15" s="3">
        <f t="shared" si="1"/>
        <v>16.810000000000002</v>
      </c>
    </row>
    <row r="16" spans="1:19" ht="15" thickBot="1" x14ac:dyDescent="0.35">
      <c r="A16" s="48"/>
      <c r="B16" s="49">
        <v>15</v>
      </c>
      <c r="C16" s="84" t="s">
        <v>31</v>
      </c>
      <c r="D16" s="84"/>
      <c r="E16" s="50">
        <v>56</v>
      </c>
      <c r="F16" s="50">
        <v>50</v>
      </c>
      <c r="G16" s="50">
        <f t="shared" si="4"/>
        <v>6</v>
      </c>
      <c r="H16" s="47">
        <f t="shared" si="3"/>
        <v>9</v>
      </c>
      <c r="I16" s="50">
        <v>71</v>
      </c>
      <c r="J16" s="50">
        <v>-1.33</v>
      </c>
      <c r="K16" s="50">
        <v>69.66</v>
      </c>
      <c r="L16" s="50">
        <v>47.81</v>
      </c>
      <c r="M16" s="64">
        <v>83.09</v>
      </c>
      <c r="N16" s="50"/>
      <c r="O16" s="50">
        <v>170</v>
      </c>
      <c r="P16" s="57">
        <v>100000</v>
      </c>
      <c r="Q16" s="3">
        <f t="shared" si="0"/>
        <v>99.831000000000003</v>
      </c>
      <c r="R16" s="61" t="s">
        <v>38</v>
      </c>
      <c r="S16" s="3">
        <f t="shared" si="1"/>
        <v>13.430000000000007</v>
      </c>
    </row>
    <row r="17" spans="1:19" ht="15" thickBot="1" x14ac:dyDescent="0.35">
      <c r="A17" s="48"/>
      <c r="B17" s="49">
        <v>16</v>
      </c>
      <c r="C17" s="84" t="s">
        <v>32</v>
      </c>
      <c r="D17" s="84"/>
      <c r="E17" s="50">
        <v>53</v>
      </c>
      <c r="F17" s="50">
        <v>43</v>
      </c>
      <c r="G17" s="50">
        <f t="shared" si="4"/>
        <v>10</v>
      </c>
      <c r="H17" s="47">
        <f t="shared" si="3"/>
        <v>12</v>
      </c>
      <c r="I17" s="50">
        <v>64</v>
      </c>
      <c r="J17" s="50">
        <v>-1.67</v>
      </c>
      <c r="K17" s="50">
        <v>62.33</v>
      </c>
      <c r="L17" s="50">
        <v>43.84</v>
      </c>
      <c r="M17" s="64">
        <v>82.46</v>
      </c>
      <c r="N17" s="50"/>
      <c r="O17" s="50">
        <v>201</v>
      </c>
      <c r="P17" s="57">
        <v>150000</v>
      </c>
      <c r="Q17" s="3">
        <f t="shared" si="0"/>
        <v>99.866666666666674</v>
      </c>
      <c r="R17" s="61" t="s">
        <v>38</v>
      </c>
      <c r="S17" s="3">
        <f t="shared" si="1"/>
        <v>20.129999999999995</v>
      </c>
    </row>
    <row r="18" spans="1:19" ht="15" thickBot="1" x14ac:dyDescent="0.35">
      <c r="A18" s="48"/>
      <c r="B18" s="49">
        <v>17</v>
      </c>
      <c r="C18" s="84" t="s">
        <v>33</v>
      </c>
      <c r="D18" s="84"/>
      <c r="E18" s="50">
        <v>58</v>
      </c>
      <c r="F18" s="50">
        <v>41</v>
      </c>
      <c r="G18" s="50">
        <f t="shared" si="4"/>
        <v>17</v>
      </c>
      <c r="H18" s="47">
        <f t="shared" si="3"/>
        <v>7</v>
      </c>
      <c r="I18" s="50">
        <v>62</v>
      </c>
      <c r="J18" s="50">
        <v>-2.97</v>
      </c>
      <c r="K18" s="50">
        <v>59.03</v>
      </c>
      <c r="L18" s="50">
        <v>48.22</v>
      </c>
      <c r="M18" s="64">
        <v>88.68</v>
      </c>
      <c r="N18" s="50">
        <v>70.69</v>
      </c>
      <c r="O18" s="50">
        <v>397</v>
      </c>
      <c r="P18" s="57">
        <v>1335</v>
      </c>
      <c r="Q18" s="3">
        <f t="shared" si="0"/>
        <v>70.337078651685388</v>
      </c>
      <c r="R18" s="61" t="s">
        <v>38</v>
      </c>
      <c r="S18" s="3">
        <f t="shared" si="1"/>
        <v>29.650000000000006</v>
      </c>
    </row>
    <row r="19" spans="1:19" ht="15" thickBot="1" x14ac:dyDescent="0.35">
      <c r="A19" s="48"/>
      <c r="B19" s="49">
        <v>18</v>
      </c>
      <c r="C19" s="84" t="s">
        <v>34</v>
      </c>
      <c r="D19" s="84"/>
      <c r="E19" s="50">
        <v>60</v>
      </c>
      <c r="F19" s="50">
        <v>51</v>
      </c>
      <c r="G19" s="50">
        <f t="shared" si="4"/>
        <v>9</v>
      </c>
      <c r="H19" s="47">
        <f t="shared" si="3"/>
        <v>5</v>
      </c>
      <c r="I19" s="50">
        <v>79</v>
      </c>
      <c r="J19" s="50">
        <v>-1.32</v>
      </c>
      <c r="K19" s="50">
        <v>77.680000000000007</v>
      </c>
      <c r="L19" s="50">
        <v>49.92</v>
      </c>
      <c r="M19" s="64">
        <v>86.68</v>
      </c>
      <c r="N19" s="50">
        <v>85</v>
      </c>
      <c r="O19" s="50">
        <v>31</v>
      </c>
      <c r="P19" s="57">
        <v>1315</v>
      </c>
      <c r="Q19" s="3">
        <f t="shared" si="0"/>
        <v>97.718631178707227</v>
      </c>
      <c r="R19" s="61" t="s">
        <v>38</v>
      </c>
      <c r="S19" s="3">
        <f t="shared" si="1"/>
        <v>9</v>
      </c>
    </row>
    <row r="20" spans="1:19" ht="15" thickBot="1" x14ac:dyDescent="0.35">
      <c r="A20" s="48"/>
      <c r="B20" s="49">
        <v>19</v>
      </c>
      <c r="C20" s="84" t="s">
        <v>35</v>
      </c>
      <c r="D20" s="84"/>
      <c r="E20" s="50">
        <v>59</v>
      </c>
      <c r="F20" s="50">
        <v>44</v>
      </c>
      <c r="G20" s="50">
        <f t="shared" si="4"/>
        <v>15</v>
      </c>
      <c r="H20" s="47">
        <f t="shared" si="3"/>
        <v>6</v>
      </c>
      <c r="I20" s="50">
        <v>67</v>
      </c>
      <c r="J20" s="50">
        <v>-2.64</v>
      </c>
      <c r="K20" s="50">
        <v>64.36</v>
      </c>
      <c r="L20" s="50">
        <v>46.71</v>
      </c>
      <c r="M20" s="64">
        <v>83</v>
      </c>
      <c r="N20" s="50">
        <v>74.58</v>
      </c>
      <c r="O20" s="50">
        <v>137</v>
      </c>
      <c r="P20" s="57">
        <v>865</v>
      </c>
      <c r="Q20" s="3">
        <f t="shared" si="0"/>
        <v>84.277456647398836</v>
      </c>
      <c r="R20" s="61" t="s">
        <v>38</v>
      </c>
      <c r="S20" s="3">
        <f t="shared" si="1"/>
        <v>18.64</v>
      </c>
    </row>
    <row r="21" spans="1:19" ht="15" thickBot="1" x14ac:dyDescent="0.35">
      <c r="A21" s="51"/>
      <c r="B21" s="52">
        <v>20</v>
      </c>
      <c r="C21" s="87" t="s">
        <v>36</v>
      </c>
      <c r="D21" s="87"/>
      <c r="E21" s="53">
        <v>56</v>
      </c>
      <c r="F21" s="53">
        <v>43</v>
      </c>
      <c r="G21" s="50">
        <f t="shared" si="4"/>
        <v>13</v>
      </c>
      <c r="H21" s="47">
        <f t="shared" si="3"/>
        <v>9</v>
      </c>
      <c r="I21" s="53">
        <v>64</v>
      </c>
      <c r="J21" s="53">
        <v>-3.3</v>
      </c>
      <c r="K21" s="53">
        <v>60.7</v>
      </c>
      <c r="L21" s="53">
        <v>41.19</v>
      </c>
      <c r="M21" s="65">
        <v>82.02</v>
      </c>
      <c r="N21" s="53">
        <v>76.790000000000006</v>
      </c>
      <c r="O21" s="53">
        <v>120</v>
      </c>
      <c r="P21" s="58">
        <v>826</v>
      </c>
      <c r="Q21" s="3">
        <f t="shared" si="0"/>
        <v>85.593220338983059</v>
      </c>
      <c r="R21" s="61" t="s">
        <v>38</v>
      </c>
      <c r="S21" s="3">
        <f t="shared" si="1"/>
        <v>21.319999999999993</v>
      </c>
    </row>
    <row r="22" spans="1:19" ht="15" thickBot="1" x14ac:dyDescent="0.35">
      <c r="A22" s="39">
        <v>44808</v>
      </c>
      <c r="B22" s="75">
        <v>21</v>
      </c>
      <c r="C22" s="88" t="s">
        <v>37</v>
      </c>
      <c r="D22" s="89"/>
      <c r="E22" s="70">
        <v>57</v>
      </c>
      <c r="F22" s="71">
        <v>43</v>
      </c>
      <c r="G22" s="50">
        <f t="shared" si="4"/>
        <v>14</v>
      </c>
      <c r="H22" s="47">
        <f t="shared" si="3"/>
        <v>8</v>
      </c>
      <c r="I22" s="40">
        <v>64</v>
      </c>
      <c r="J22" s="41">
        <v>-3.96</v>
      </c>
      <c r="K22" s="42">
        <v>60.04</v>
      </c>
      <c r="L22" s="43">
        <v>9.25</v>
      </c>
      <c r="M22" s="66">
        <v>76.36</v>
      </c>
      <c r="N22" s="44">
        <v>75.44</v>
      </c>
      <c r="O22" s="40">
        <v>11</v>
      </c>
      <c r="P22" s="59">
        <v>595</v>
      </c>
      <c r="Q22" s="3">
        <f t="shared" ref="Q22:Q41" si="5" xml:space="preserve"> (P22-O22+1)/(P22)*100</f>
        <v>98.319327731092429</v>
      </c>
      <c r="R22" s="61" t="s">
        <v>38</v>
      </c>
      <c r="S22" s="3">
        <f t="shared" si="1"/>
        <v>16.32</v>
      </c>
    </row>
    <row r="23" spans="1:19" ht="15" thickBot="1" x14ac:dyDescent="0.35">
      <c r="A23" s="28">
        <v>44816</v>
      </c>
      <c r="B23" s="76">
        <v>22</v>
      </c>
      <c r="C23" s="77" t="s">
        <v>39</v>
      </c>
      <c r="D23" s="78"/>
      <c r="E23" s="72">
        <v>58</v>
      </c>
      <c r="F23" s="73">
        <v>44</v>
      </c>
      <c r="G23" s="50">
        <f t="shared" si="4"/>
        <v>14</v>
      </c>
      <c r="H23" s="47">
        <f t="shared" si="3"/>
        <v>7</v>
      </c>
      <c r="I23" s="16">
        <v>66</v>
      </c>
      <c r="J23" s="25">
        <v>-1.65</v>
      </c>
      <c r="K23" s="13">
        <v>64.349999999999994</v>
      </c>
      <c r="L23" s="14">
        <v>30.77</v>
      </c>
      <c r="M23" s="64">
        <v>73.34</v>
      </c>
      <c r="N23" s="15">
        <v>75.86</v>
      </c>
      <c r="O23" s="16">
        <v>10</v>
      </c>
      <c r="P23" s="60">
        <v>88</v>
      </c>
      <c r="Q23" s="3">
        <f t="shared" si="5"/>
        <v>89.772727272727266</v>
      </c>
      <c r="R23" s="61" t="s">
        <v>38</v>
      </c>
      <c r="S23" s="3">
        <f t="shared" si="1"/>
        <v>8.9900000000000091</v>
      </c>
    </row>
    <row r="24" spans="1:19" ht="15" thickBot="1" x14ac:dyDescent="0.35">
      <c r="A24" s="28">
        <v>44822</v>
      </c>
      <c r="B24" s="76">
        <v>23</v>
      </c>
      <c r="C24" s="77" t="s">
        <v>40</v>
      </c>
      <c r="D24" s="78"/>
      <c r="E24" s="72">
        <v>64</v>
      </c>
      <c r="F24" s="73">
        <v>46</v>
      </c>
      <c r="G24" s="50">
        <f t="shared" si="4"/>
        <v>18</v>
      </c>
      <c r="H24" s="47">
        <f t="shared" si="3"/>
        <v>1</v>
      </c>
      <c r="I24" s="16">
        <v>71</v>
      </c>
      <c r="J24" s="25">
        <v>-2.97</v>
      </c>
      <c r="K24" s="13">
        <v>68.03</v>
      </c>
      <c r="L24" s="14">
        <v>26.27</v>
      </c>
      <c r="M24" s="64">
        <v>77.680000000000007</v>
      </c>
      <c r="N24" s="15">
        <v>71.88</v>
      </c>
      <c r="O24" s="16">
        <v>6</v>
      </c>
      <c r="P24" s="60">
        <v>52</v>
      </c>
      <c r="Q24" s="3">
        <f t="shared" si="5"/>
        <v>90.384615384615387</v>
      </c>
      <c r="R24" s="61" t="s">
        <v>38</v>
      </c>
      <c r="S24" s="3">
        <f t="shared" si="1"/>
        <v>9.6500000000000057</v>
      </c>
    </row>
    <row r="25" spans="1:19" ht="15" thickBot="1" x14ac:dyDescent="0.35">
      <c r="A25" s="28">
        <v>44857</v>
      </c>
      <c r="B25" s="76">
        <v>24</v>
      </c>
      <c r="C25" s="77" t="s">
        <v>41</v>
      </c>
      <c r="D25" s="78"/>
      <c r="E25" s="72">
        <v>63</v>
      </c>
      <c r="F25" s="73">
        <v>45</v>
      </c>
      <c r="G25" s="50">
        <f t="shared" si="4"/>
        <v>18</v>
      </c>
      <c r="H25" s="47">
        <f t="shared" si="3"/>
        <v>2</v>
      </c>
      <c r="I25" s="16">
        <v>65</v>
      </c>
      <c r="J25" s="25">
        <v>-3.3</v>
      </c>
      <c r="K25" s="13">
        <v>61.7</v>
      </c>
      <c r="L25" s="14">
        <v>35.83</v>
      </c>
      <c r="M25" s="64">
        <v>62.03</v>
      </c>
      <c r="N25" s="15">
        <v>71.430000000000007</v>
      </c>
      <c r="O25" s="16">
        <v>3</v>
      </c>
      <c r="P25" s="60">
        <v>26</v>
      </c>
      <c r="Q25" s="3">
        <f t="shared" si="5"/>
        <v>92.307692307692307</v>
      </c>
      <c r="R25" s="61" t="s">
        <v>38</v>
      </c>
      <c r="S25" s="3">
        <f t="shared" si="1"/>
        <v>0.32999999999999829</v>
      </c>
    </row>
    <row r="26" spans="1:19" ht="15" thickBot="1" x14ac:dyDescent="0.35">
      <c r="A26" s="28">
        <v>44871</v>
      </c>
      <c r="B26" s="76">
        <v>25</v>
      </c>
      <c r="C26" s="77" t="s">
        <v>42</v>
      </c>
      <c r="D26" s="78"/>
      <c r="E26" s="72">
        <v>63</v>
      </c>
      <c r="F26" s="73">
        <v>45</v>
      </c>
      <c r="G26" s="50">
        <f t="shared" si="4"/>
        <v>18</v>
      </c>
      <c r="H26" s="47">
        <f t="shared" si="3"/>
        <v>2</v>
      </c>
      <c r="I26" s="16">
        <v>69</v>
      </c>
      <c r="J26" s="25">
        <v>-2.64</v>
      </c>
      <c r="K26" s="13">
        <v>66.36</v>
      </c>
      <c r="L26" s="14">
        <v>47.2</v>
      </c>
      <c r="M26" s="64">
        <v>75.02</v>
      </c>
      <c r="N26" s="15">
        <v>71.430000000000007</v>
      </c>
      <c r="O26" s="16">
        <v>7</v>
      </c>
      <c r="P26" s="60">
        <v>40</v>
      </c>
      <c r="Q26" s="3">
        <f t="shared" si="5"/>
        <v>85</v>
      </c>
      <c r="R26" s="61" t="s">
        <v>38</v>
      </c>
      <c r="S26" s="3">
        <f t="shared" si="1"/>
        <v>8.6599999999999966</v>
      </c>
    </row>
    <row r="27" spans="1:19" ht="15" thickBot="1" x14ac:dyDescent="0.35">
      <c r="A27" s="28">
        <v>44874</v>
      </c>
      <c r="B27" s="76">
        <v>26</v>
      </c>
      <c r="C27" s="77" t="s">
        <v>43</v>
      </c>
      <c r="D27" s="78"/>
      <c r="E27" s="72">
        <v>61</v>
      </c>
      <c r="F27" s="73">
        <v>42</v>
      </c>
      <c r="G27" s="50">
        <f t="shared" si="4"/>
        <v>19</v>
      </c>
      <c r="H27" s="47">
        <f t="shared" si="3"/>
        <v>4</v>
      </c>
      <c r="I27" s="16">
        <v>62</v>
      </c>
      <c r="J27" s="25">
        <v>-0.99</v>
      </c>
      <c r="K27" s="13">
        <v>61.01</v>
      </c>
      <c r="L27" s="14">
        <v>44.62</v>
      </c>
      <c r="M27" s="14">
        <v>75.010000000000005</v>
      </c>
      <c r="N27" s="15">
        <v>68.849999999999994</v>
      </c>
      <c r="O27" s="16">
        <v>8</v>
      </c>
      <c r="P27" s="16">
        <v>46</v>
      </c>
      <c r="Q27" s="3">
        <f t="shared" si="5"/>
        <v>84.782608695652172</v>
      </c>
      <c r="R27" s="61" t="s">
        <v>38</v>
      </c>
      <c r="S27" s="3">
        <f t="shared" si="1"/>
        <v>14.000000000000007</v>
      </c>
    </row>
    <row r="28" spans="1:19" ht="15" thickBot="1" x14ac:dyDescent="0.35">
      <c r="A28" s="28">
        <v>44878</v>
      </c>
      <c r="B28" s="76">
        <v>27</v>
      </c>
      <c r="C28" s="79" t="s">
        <v>44</v>
      </c>
      <c r="D28" s="79"/>
      <c r="E28" s="72">
        <v>65</v>
      </c>
      <c r="F28" s="73">
        <v>56</v>
      </c>
      <c r="G28" s="50">
        <f t="shared" si="4"/>
        <v>9</v>
      </c>
      <c r="H28" s="47">
        <f t="shared" si="3"/>
        <v>0</v>
      </c>
      <c r="I28" s="16">
        <v>85</v>
      </c>
      <c r="J28" s="25">
        <v>-1.65</v>
      </c>
      <c r="K28" s="13">
        <v>83.35</v>
      </c>
      <c r="L28" s="14">
        <v>45.78</v>
      </c>
      <c r="M28" s="14">
        <v>83.35</v>
      </c>
      <c r="N28" s="15">
        <v>86.15</v>
      </c>
      <c r="O28" s="16">
        <v>1</v>
      </c>
      <c r="P28" s="16">
        <v>34</v>
      </c>
      <c r="Q28" s="3">
        <f t="shared" si="5"/>
        <v>100</v>
      </c>
      <c r="R28" s="61" t="s">
        <v>38</v>
      </c>
      <c r="S28" s="3">
        <f t="shared" si="1"/>
        <v>0</v>
      </c>
    </row>
    <row r="29" spans="1:19" ht="15" thickBot="1" x14ac:dyDescent="0.35">
      <c r="A29" s="28"/>
      <c r="B29" s="3">
        <v>28</v>
      </c>
      <c r="C29" s="81" t="s">
        <v>45</v>
      </c>
      <c r="D29" s="82"/>
      <c r="E29" s="72"/>
      <c r="F29" s="73"/>
      <c r="G29" s="50">
        <f t="shared" si="4"/>
        <v>0</v>
      </c>
      <c r="H29" s="47"/>
      <c r="I29" s="16"/>
      <c r="J29" s="25"/>
      <c r="K29" s="13"/>
      <c r="L29" s="14"/>
      <c r="M29" s="64"/>
      <c r="N29" s="15"/>
      <c r="O29" s="16"/>
      <c r="P29" s="60"/>
      <c r="Q29" s="3" t="e">
        <f t="shared" si="5"/>
        <v>#DIV/0!</v>
      </c>
      <c r="R29" s="61"/>
      <c r="S29" s="3">
        <f t="shared" si="1"/>
        <v>0</v>
      </c>
    </row>
    <row r="30" spans="1:19" ht="15" thickBot="1" x14ac:dyDescent="0.35">
      <c r="A30" s="28">
        <v>44881</v>
      </c>
      <c r="B30" s="76">
        <v>29</v>
      </c>
      <c r="C30" s="77" t="s">
        <v>46</v>
      </c>
      <c r="D30" s="78"/>
      <c r="E30" s="72">
        <v>63</v>
      </c>
      <c r="F30" s="73">
        <v>51</v>
      </c>
      <c r="G30" s="50">
        <f t="shared" si="4"/>
        <v>12</v>
      </c>
      <c r="H30" s="47">
        <f t="shared" si="3"/>
        <v>2</v>
      </c>
      <c r="I30" s="16">
        <v>77</v>
      </c>
      <c r="J30" s="25">
        <v>-2.31</v>
      </c>
      <c r="K30" s="13">
        <v>74.69</v>
      </c>
      <c r="L30" s="14">
        <v>45.83</v>
      </c>
      <c r="M30" s="64">
        <v>86</v>
      </c>
      <c r="N30" s="15">
        <v>80.95</v>
      </c>
      <c r="O30" s="16">
        <v>7</v>
      </c>
      <c r="P30" s="60">
        <v>122</v>
      </c>
      <c r="Q30" s="3">
        <f t="shared" si="5"/>
        <v>95.081967213114751</v>
      </c>
      <c r="R30" s="61" t="s">
        <v>38</v>
      </c>
      <c r="S30" s="3">
        <f t="shared" si="1"/>
        <v>11.310000000000002</v>
      </c>
    </row>
    <row r="31" spans="1:19" ht="15" thickBot="1" x14ac:dyDescent="0.35">
      <c r="A31" s="28">
        <v>44915</v>
      </c>
      <c r="B31" s="76">
        <v>30</v>
      </c>
      <c r="C31" s="77" t="s">
        <v>53</v>
      </c>
      <c r="D31" s="78"/>
      <c r="E31" s="72">
        <v>55</v>
      </c>
      <c r="F31" s="73">
        <v>42</v>
      </c>
      <c r="G31" s="50">
        <f t="shared" si="4"/>
        <v>13</v>
      </c>
      <c r="H31" s="47">
        <f t="shared" si="3"/>
        <v>10</v>
      </c>
      <c r="I31" s="16">
        <v>61</v>
      </c>
      <c r="J31" s="25">
        <v>-3.67</v>
      </c>
      <c r="K31" s="13">
        <v>59.33</v>
      </c>
      <c r="L31" s="14"/>
      <c r="M31" s="64">
        <v>85.33</v>
      </c>
      <c r="N31" s="15">
        <v>85.66</v>
      </c>
      <c r="O31" s="16">
        <v>55</v>
      </c>
      <c r="P31" s="60">
        <v>243</v>
      </c>
      <c r="Q31" s="3">
        <f t="shared" si="5"/>
        <v>77.777777777777786</v>
      </c>
      <c r="R31" s="1" t="s">
        <v>38</v>
      </c>
      <c r="S31" s="3">
        <f t="shared" si="1"/>
        <v>26</v>
      </c>
    </row>
    <row r="32" spans="1:19" ht="15" thickBot="1" x14ac:dyDescent="0.35">
      <c r="A32" s="28">
        <v>44917</v>
      </c>
      <c r="B32" s="76">
        <v>31</v>
      </c>
      <c r="C32" s="77" t="s">
        <v>54</v>
      </c>
      <c r="D32" s="78"/>
      <c r="E32" s="72">
        <v>52</v>
      </c>
      <c r="F32" s="73">
        <v>37</v>
      </c>
      <c r="G32" s="50">
        <f t="shared" si="4"/>
        <v>15</v>
      </c>
      <c r="H32" s="47">
        <f t="shared" si="3"/>
        <v>13</v>
      </c>
      <c r="I32" s="16">
        <v>55</v>
      </c>
      <c r="J32" s="25">
        <v>-3</v>
      </c>
      <c r="K32" s="13">
        <v>52</v>
      </c>
      <c r="L32" s="14"/>
      <c r="M32" s="64">
        <v>81</v>
      </c>
      <c r="N32" s="15">
        <v>87.33</v>
      </c>
      <c r="O32" s="16">
        <v>88</v>
      </c>
      <c r="P32" s="60">
        <v>203</v>
      </c>
      <c r="Q32" s="3">
        <f t="shared" si="5"/>
        <v>57.142857142857139</v>
      </c>
      <c r="R32" s="1" t="s">
        <v>38</v>
      </c>
      <c r="S32" s="3">
        <f t="shared" si="1"/>
        <v>29</v>
      </c>
    </row>
    <row r="33" spans="1:19" ht="15" thickBot="1" x14ac:dyDescent="0.35">
      <c r="A33" s="28">
        <v>44925</v>
      </c>
      <c r="B33" s="76">
        <v>32</v>
      </c>
      <c r="C33" s="77" t="s">
        <v>55</v>
      </c>
      <c r="D33" s="78"/>
      <c r="E33" s="72">
        <v>58</v>
      </c>
      <c r="F33" s="73">
        <v>47</v>
      </c>
      <c r="G33" s="50">
        <f t="shared" si="4"/>
        <v>11</v>
      </c>
      <c r="H33" s="47">
        <f t="shared" si="3"/>
        <v>7</v>
      </c>
      <c r="I33" s="16">
        <v>71</v>
      </c>
      <c r="J33" s="25">
        <v>-2.33</v>
      </c>
      <c r="K33" s="13">
        <v>68.66</v>
      </c>
      <c r="L33" s="14">
        <v>44.97</v>
      </c>
      <c r="M33" s="64">
        <v>82.33</v>
      </c>
      <c r="N33" s="15"/>
      <c r="O33" s="16">
        <v>15</v>
      </c>
      <c r="P33" s="60">
        <v>135</v>
      </c>
      <c r="Q33" s="3">
        <f t="shared" si="5"/>
        <v>89.629629629629619</v>
      </c>
      <c r="R33" s="1" t="s">
        <v>38</v>
      </c>
      <c r="S33" s="3">
        <f t="shared" si="1"/>
        <v>13.670000000000002</v>
      </c>
    </row>
    <row r="34" spans="1:19" ht="15" thickBot="1" x14ac:dyDescent="0.35">
      <c r="A34" s="28">
        <v>44928</v>
      </c>
      <c r="B34" s="76">
        <v>33</v>
      </c>
      <c r="C34" s="77" t="s">
        <v>56</v>
      </c>
      <c r="D34" s="78"/>
      <c r="E34" s="72">
        <v>57</v>
      </c>
      <c r="F34" s="73">
        <v>48</v>
      </c>
      <c r="G34" s="50">
        <f t="shared" si="4"/>
        <v>9</v>
      </c>
      <c r="H34" s="47">
        <f t="shared" si="3"/>
        <v>8</v>
      </c>
      <c r="I34" s="16">
        <v>73</v>
      </c>
      <c r="J34" s="25">
        <v>-2.33</v>
      </c>
      <c r="K34" s="13">
        <v>70.66</v>
      </c>
      <c r="L34" s="14">
        <v>40.619999999999997</v>
      </c>
      <c r="M34" s="64">
        <v>71.33</v>
      </c>
      <c r="N34" s="15"/>
      <c r="O34" s="16">
        <v>2</v>
      </c>
      <c r="P34" s="60">
        <v>43</v>
      </c>
      <c r="Q34" s="3">
        <f t="shared" si="5"/>
        <v>97.674418604651152</v>
      </c>
      <c r="R34" s="1" t="s">
        <v>57</v>
      </c>
      <c r="S34" s="3">
        <f t="shared" si="1"/>
        <v>0.67000000000000171</v>
      </c>
    </row>
    <row r="35" spans="1:19" ht="15" thickBot="1" x14ac:dyDescent="0.35">
      <c r="A35" s="28">
        <v>44934</v>
      </c>
      <c r="B35" s="76">
        <v>34</v>
      </c>
      <c r="C35" s="77" t="s">
        <v>59</v>
      </c>
      <c r="D35" s="78"/>
      <c r="E35" s="72">
        <v>57</v>
      </c>
      <c r="F35" s="73">
        <v>33</v>
      </c>
      <c r="G35" s="50">
        <v>24</v>
      </c>
      <c r="H35" s="47">
        <f t="shared" si="3"/>
        <v>8</v>
      </c>
      <c r="I35" s="16">
        <v>49</v>
      </c>
      <c r="J35" s="25">
        <v>-4.67</v>
      </c>
      <c r="K35" s="13">
        <v>44.33</v>
      </c>
      <c r="L35" s="14">
        <v>29.69</v>
      </c>
      <c r="M35" s="64">
        <v>77</v>
      </c>
      <c r="N35" s="15"/>
      <c r="O35" s="16">
        <v>109</v>
      </c>
      <c r="P35" s="60">
        <v>526</v>
      </c>
      <c r="Q35" s="3">
        <f t="shared" si="5"/>
        <v>79.467680608365015</v>
      </c>
      <c r="R35" s="1" t="s">
        <v>38</v>
      </c>
      <c r="S35" s="3">
        <f t="shared" si="1"/>
        <v>32.67</v>
      </c>
    </row>
    <row r="36" spans="1:19" ht="15" thickBot="1" x14ac:dyDescent="0.35">
      <c r="A36" s="28">
        <v>44936</v>
      </c>
      <c r="B36" s="76">
        <v>35</v>
      </c>
      <c r="C36" s="77" t="s">
        <v>60</v>
      </c>
      <c r="D36" s="78"/>
      <c r="E36" s="72">
        <v>54</v>
      </c>
      <c r="F36" s="73">
        <v>38</v>
      </c>
      <c r="G36" s="50">
        <v>16</v>
      </c>
      <c r="H36" s="47">
        <f t="shared" si="3"/>
        <v>11</v>
      </c>
      <c r="I36" s="16">
        <v>55</v>
      </c>
      <c r="J36" s="25">
        <v>-2.67</v>
      </c>
      <c r="K36" s="13">
        <v>52.33</v>
      </c>
      <c r="L36" s="14">
        <v>38.74</v>
      </c>
      <c r="M36" s="64">
        <v>83.33</v>
      </c>
      <c r="N36" s="15"/>
      <c r="O36" s="16">
        <v>20</v>
      </c>
      <c r="P36" s="60">
        <v>119</v>
      </c>
      <c r="Q36" s="3">
        <f t="shared" si="5"/>
        <v>84.033613445378151</v>
      </c>
      <c r="R36" s="1" t="s">
        <v>38</v>
      </c>
      <c r="S36" s="3">
        <f t="shared" si="1"/>
        <v>31</v>
      </c>
    </row>
    <row r="37" spans="1:19" x14ac:dyDescent="0.3">
      <c r="A37" s="28">
        <v>44937</v>
      </c>
      <c r="B37" s="76">
        <v>36</v>
      </c>
      <c r="C37" s="79" t="s">
        <v>47</v>
      </c>
      <c r="D37" s="79"/>
      <c r="E37" s="72">
        <v>62</v>
      </c>
      <c r="F37" s="73">
        <v>44</v>
      </c>
      <c r="G37" s="50">
        <f t="shared" si="4"/>
        <v>18</v>
      </c>
      <c r="H37" s="47">
        <f t="shared" si="3"/>
        <v>3</v>
      </c>
      <c r="I37" s="16">
        <v>67</v>
      </c>
      <c r="J37" s="25">
        <v>-2.97</v>
      </c>
      <c r="K37" s="13">
        <v>64.03</v>
      </c>
      <c r="L37" s="14">
        <v>40.090000000000003</v>
      </c>
      <c r="M37" s="64">
        <v>70.36</v>
      </c>
      <c r="N37" s="15">
        <v>70.97</v>
      </c>
      <c r="O37" s="16">
        <v>8</v>
      </c>
      <c r="P37" s="60">
        <v>107</v>
      </c>
      <c r="Q37" s="3">
        <f t="shared" si="5"/>
        <v>93.45794392523365</v>
      </c>
      <c r="R37" s="1" t="s">
        <v>57</v>
      </c>
      <c r="S37" s="3">
        <f t="shared" si="1"/>
        <v>6.3299999999999983</v>
      </c>
    </row>
    <row r="38" spans="1:19" ht="15" thickBot="1" x14ac:dyDescent="0.35">
      <c r="A38" s="3">
        <v>2</v>
      </c>
      <c r="B38" s="28">
        <v>44946</v>
      </c>
      <c r="C38" s="80" t="s">
        <v>48</v>
      </c>
      <c r="D38" s="80"/>
      <c r="E38" s="72">
        <v>58</v>
      </c>
      <c r="F38" s="73">
        <v>44</v>
      </c>
      <c r="G38" s="74">
        <v>14</v>
      </c>
      <c r="H38" s="90">
        <v>7</v>
      </c>
      <c r="I38" s="16">
        <v>67</v>
      </c>
      <c r="J38" s="25">
        <v>-1.98</v>
      </c>
      <c r="K38" s="13">
        <v>65.02</v>
      </c>
      <c r="L38" s="14">
        <v>41.29</v>
      </c>
      <c r="M38" s="14">
        <v>89.34</v>
      </c>
      <c r="N38" s="15">
        <v>75.86</v>
      </c>
      <c r="O38" s="16">
        <v>33</v>
      </c>
      <c r="P38" s="16">
        <v>350</v>
      </c>
      <c r="Q38" s="3">
        <f t="shared" ref="Q38" si="6" xml:space="preserve"> (P38-O38+1)/(P38)*100</f>
        <v>90.857142857142861</v>
      </c>
      <c r="S38" s="3">
        <f t="shared" si="1"/>
        <v>24.320000000000007</v>
      </c>
    </row>
    <row r="39" spans="1:19" ht="15" customHeight="1" thickBot="1" x14ac:dyDescent="0.35">
      <c r="A39" s="28"/>
      <c r="B39" s="76">
        <v>38</v>
      </c>
      <c r="C39" s="80" t="s">
        <v>49</v>
      </c>
      <c r="D39" s="80"/>
      <c r="E39" s="72"/>
      <c r="F39" s="73"/>
      <c r="G39" s="50">
        <f t="shared" si="4"/>
        <v>0</v>
      </c>
      <c r="H39" s="47"/>
      <c r="I39" s="16"/>
      <c r="J39" s="25"/>
      <c r="K39" s="13"/>
      <c r="L39" s="14"/>
      <c r="M39" s="64"/>
      <c r="N39" s="15"/>
      <c r="O39" s="16"/>
      <c r="P39" s="60"/>
      <c r="Q39" s="3" t="e">
        <f t="shared" si="5"/>
        <v>#DIV/0!</v>
      </c>
      <c r="S39" s="3">
        <f t="shared" si="1"/>
        <v>0</v>
      </c>
    </row>
    <row r="40" spans="1:19" x14ac:dyDescent="0.3">
      <c r="A40" s="28"/>
      <c r="B40" s="76">
        <v>39</v>
      </c>
      <c r="C40" s="80" t="s">
        <v>50</v>
      </c>
      <c r="D40" s="80"/>
      <c r="E40" s="72"/>
      <c r="F40" s="73"/>
      <c r="G40" s="50">
        <f t="shared" si="4"/>
        <v>0</v>
      </c>
      <c r="H40" s="47"/>
      <c r="I40" s="16"/>
      <c r="J40" s="25"/>
      <c r="K40" s="13"/>
      <c r="L40" s="14"/>
      <c r="M40" s="64"/>
      <c r="N40" s="15"/>
      <c r="O40" s="16"/>
      <c r="P40" s="60"/>
      <c r="Q40" s="3" t="e">
        <f t="shared" si="5"/>
        <v>#DIV/0!</v>
      </c>
      <c r="S40" s="3">
        <f t="shared" si="1"/>
        <v>0</v>
      </c>
    </row>
    <row r="41" spans="1:19" x14ac:dyDescent="0.3">
      <c r="A41" s="3"/>
      <c r="B41" s="76">
        <v>40</v>
      </c>
      <c r="C41" s="83" t="s">
        <v>20</v>
      </c>
      <c r="D41" s="83"/>
      <c r="E41" s="72">
        <f t="shared" ref="E41:O41" si="7">AVERAGE(E2:E40)</f>
        <v>55.916666666666664</v>
      </c>
      <c r="F41" s="73">
        <f t="shared" si="7"/>
        <v>41.8</v>
      </c>
      <c r="G41" s="74">
        <f t="shared" si="7"/>
        <v>13.179487179487179</v>
      </c>
      <c r="H41" s="12">
        <f t="shared" si="7"/>
        <v>9.0833333333333339</v>
      </c>
      <c r="I41" s="16">
        <f t="shared" si="7"/>
        <v>62.277777777777779</v>
      </c>
      <c r="J41" s="25">
        <f t="shared" si="7"/>
        <v>-2.9047222222222224</v>
      </c>
      <c r="K41" s="13">
        <f t="shared" si="7"/>
        <v>59.48333333333332</v>
      </c>
      <c r="L41" s="14">
        <f t="shared" si="7"/>
        <v>40.833636363636366</v>
      </c>
      <c r="M41" s="64">
        <f t="shared" si="7"/>
        <v>81.853888888888889</v>
      </c>
      <c r="N41" s="15">
        <f t="shared" si="7"/>
        <v>74.452500000000001</v>
      </c>
      <c r="O41" s="16">
        <f t="shared" si="7"/>
        <v>102.45714285714286</v>
      </c>
      <c r="P41" s="60"/>
      <c r="Q41" s="3" t="e">
        <f t="shared" si="5"/>
        <v>#DIV/0!</v>
      </c>
      <c r="S41" s="3">
        <f>AVERAGE(S2:S40)</f>
        <v>20.64974358974359</v>
      </c>
    </row>
    <row r="42" spans="1:19" x14ac:dyDescent="0.3">
      <c r="B42" s="3"/>
      <c r="E42" s="17"/>
      <c r="F42" s="18"/>
      <c r="G42" s="19"/>
      <c r="H42" s="20"/>
      <c r="I42" s="24"/>
      <c r="J42" s="26"/>
      <c r="K42" s="21"/>
      <c r="L42" s="22"/>
      <c r="M42" s="67"/>
      <c r="N42" s="23"/>
      <c r="O42" s="24"/>
      <c r="P42" s="24"/>
      <c r="Q42" s="3">
        <f>AVERAGE(Q2:Q4)</f>
        <v>54.17962902438336</v>
      </c>
      <c r="S42" s="91"/>
    </row>
    <row r="43" spans="1:19" x14ac:dyDescent="0.3">
      <c r="B43" s="3"/>
      <c r="E43" s="17"/>
      <c r="F43" s="18"/>
      <c r="G43" s="19"/>
      <c r="H43" s="20"/>
      <c r="I43" s="24"/>
      <c r="J43" s="26"/>
      <c r="K43" s="21"/>
      <c r="L43" s="22"/>
      <c r="M43" s="67"/>
      <c r="N43" s="23"/>
      <c r="O43" s="24"/>
      <c r="P43" s="24"/>
    </row>
    <row r="44" spans="1:19" x14ac:dyDescent="0.3">
      <c r="E44" s="17"/>
      <c r="F44" s="18"/>
      <c r="G44" s="19"/>
      <c r="H44" s="20"/>
      <c r="I44" s="24"/>
      <c r="J44" s="26"/>
      <c r="K44" s="21"/>
      <c r="L44" s="22"/>
      <c r="M44" s="67"/>
      <c r="N44" s="23"/>
      <c r="O44" s="24"/>
      <c r="P44" s="24"/>
    </row>
    <row r="45" spans="1:19" x14ac:dyDescent="0.3">
      <c r="E45" s="17"/>
      <c r="F45" s="18"/>
      <c r="G45" s="19"/>
      <c r="H45" s="20"/>
      <c r="I45" s="24"/>
      <c r="J45" s="26"/>
      <c r="K45" s="21"/>
      <c r="L45" s="22"/>
      <c r="M45" s="67"/>
      <c r="N45" s="23"/>
      <c r="O45" s="24"/>
      <c r="P45" s="24"/>
    </row>
    <row r="46" spans="1:19" x14ac:dyDescent="0.3">
      <c r="E46" s="17"/>
      <c r="F46" s="18"/>
      <c r="G46" s="19"/>
      <c r="H46" s="20"/>
      <c r="I46" s="24"/>
      <c r="J46" s="26"/>
      <c r="K46" s="21"/>
      <c r="L46" s="22"/>
      <c r="M46" s="67"/>
      <c r="N46" s="23"/>
      <c r="O46" s="24"/>
      <c r="P46" s="24"/>
    </row>
    <row r="47" spans="1:19" x14ac:dyDescent="0.3">
      <c r="E47" s="17"/>
      <c r="F47" s="18"/>
      <c r="G47" s="19"/>
      <c r="H47" s="20"/>
      <c r="I47" s="24"/>
      <c r="J47" s="26"/>
      <c r="K47" s="21"/>
      <c r="L47" s="22"/>
      <c r="M47" s="67"/>
      <c r="N47" s="23"/>
      <c r="O47" s="24"/>
      <c r="P47" s="24"/>
    </row>
  </sheetData>
  <mergeCells count="41"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  <mergeCell ref="C41:D41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5:D25"/>
    <mergeCell ref="C26:D26"/>
    <mergeCell ref="C27:D27"/>
    <mergeCell ref="C28:D28"/>
    <mergeCell ref="C29:D29"/>
    <mergeCell ref="C30:D30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</mergeCells>
  <phoneticPr fontId="3" type="noConversion"/>
  <conditionalFormatting sqref="L2:L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4 K26 K29:K3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4 N26 N29:N36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I22:I24 I26 I29:I36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6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F22:F24 F26 F29:F3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3" priority="104" operator="greaterThan">
      <formula>$G$24</formula>
    </cfRule>
  </conditionalFormatting>
  <conditionalFormatting sqref="R2:R37">
    <cfRule type="cellIs" dxfId="12" priority="82" operator="equal">
      <formula>"NO"</formula>
    </cfRule>
  </conditionalFormatting>
  <conditionalFormatting sqref="R2:R37">
    <cfRule type="cellIs" dxfId="11" priority="81" operator="equal">
      <formula>"YES"</formula>
    </cfRule>
  </conditionalFormatting>
  <conditionalFormatting sqref="K2:K21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L2:L2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0" priority="118" operator="greaterThan">
      <formula>$G$24</formula>
    </cfRule>
  </conditionalFormatting>
  <conditionalFormatting sqref="Q1:Q37 Q39:Q104857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26 M29:M37 M39:M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120" operator="greaterThan">
      <formula>$G$24</formula>
    </cfRule>
  </conditionalFormatting>
  <conditionalFormatting sqref="M2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" priority="30" operator="greaterThan">
      <formula>$G$24</formula>
    </cfRule>
  </conditionalFormatting>
  <conditionalFormatting sqref="M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37 O39:O1048576">
    <cfRule type="cellIs" dxfId="7" priority="15" operator="between">
      <formula>1</formula>
      <formula>10</formula>
    </cfRule>
    <cfRule type="cellIs" dxfId="6" priority="34" operator="between">
      <formula>10</formula>
      <formula>20</formula>
    </cfRule>
    <cfRule type="cellIs" dxfId="5" priority="56" operator="between">
      <formula>21</formula>
      <formula>30</formula>
    </cfRule>
    <cfRule type="cellIs" dxfId="4" priority="83" operator="between">
      <formula>31</formula>
      <formula>50</formula>
    </cfRule>
  </conditionalFormatting>
  <conditionalFormatting sqref="K39:K40 K3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7 N39:N40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I39:I40 I37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7 J39:J40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F39:F40 F3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131" operator="greaterThan">
      <formula>$G$24</formula>
    </cfRule>
  </conditionalFormatting>
  <conditionalFormatting sqref="L39:L40 L3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137" operator="greaterThan">
      <formula>$F$41</formula>
    </cfRule>
  </conditionalFormatting>
  <conditionalFormatting sqref="S2:S4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7 F39:F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{DAFFC55D-F1B0-4A17-B215-EFA424A9991B}</x14:id>
        </ext>
      </extLst>
    </cfRule>
  </conditionalFormatting>
  <conditionalFormatting sqref="J38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F3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9" operator="greaterThan">
      <formula>$G$24</formula>
    </cfRule>
  </conditionalFormatting>
  <conditionalFormatting sqref="M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8">
    <cfRule type="cellIs" dxfId="0" priority="3" operator="equal">
      <formula>"YES"</formula>
    </cfRule>
  </conditionalFormatting>
  <conditionalFormatting sqref="Q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I29:I36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I39:I40 I37</xm:sqref>
        </x14:conditionalFormatting>
        <x14:conditionalFormatting xmlns:xm="http://schemas.microsoft.com/office/excel/2006/main">
          <x14:cfRule type="dataBar" id="{DAFFC55D-F1B0-4A17-B215-EFA424A99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2023-01-20T08:09:08Z</dcterms:modified>
</cp:coreProperties>
</file>