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BCF6371D-1B7F-4402-B022-B00156A5D52E}" xr6:coauthVersionLast="47" xr6:coauthVersionMax="47" xr10:uidLastSave="{00000000-0000-0000-0000-000000000000}"/>
  <bookViews>
    <workbookView xWindow="-108" yWindow="-108" windowWidth="23256" windowHeight="12576" xr2:uid="{158952DD-A7DC-477E-91D8-188954568D39}"/>
  </bookViews>
  <sheets>
    <sheet name="Sheet1" sheetId="1" r:id="rId1"/>
    <sheet name="Sheet2" sheetId="5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81" i="1"/>
  <c r="G155" i="1"/>
  <c r="G164" i="1"/>
  <c r="G242" i="1"/>
  <c r="N264" i="1" l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263" i="1"/>
  <c r="J263" i="1"/>
  <c r="Q218" i="1"/>
  <c r="S218" i="1"/>
  <c r="R218" i="1"/>
  <c r="P218" i="1"/>
  <c r="Q155" i="1"/>
  <c r="P155" i="1"/>
  <c r="Q164" i="1"/>
  <c r="P164" i="1"/>
  <c r="T200" i="1"/>
  <c r="S200" i="1"/>
  <c r="R200" i="1"/>
  <c r="Q200" i="1"/>
  <c r="P200" i="1"/>
  <c r="Q242" i="1"/>
  <c r="P242" i="1"/>
  <c r="O242" i="1"/>
  <c r="N242" i="1"/>
  <c r="M242" i="1"/>
  <c r="L242" i="1"/>
  <c r="K242" i="1"/>
  <c r="J242" i="1"/>
  <c r="I242" i="1"/>
  <c r="H242" i="1"/>
  <c r="F242" i="1"/>
  <c r="E242" i="1"/>
  <c r="R234" i="1"/>
  <c r="R233" i="1"/>
  <c r="U207" i="1"/>
  <c r="U208" i="1"/>
  <c r="U209" i="1"/>
  <c r="U210" i="1"/>
  <c r="U211" i="1"/>
  <c r="U212" i="1"/>
  <c r="U213" i="1"/>
  <c r="U214" i="1"/>
  <c r="U215" i="1"/>
  <c r="U216" i="1"/>
  <c r="U217" i="1"/>
  <c r="U206" i="1"/>
  <c r="U181" i="1"/>
  <c r="U192" i="1"/>
  <c r="U193" i="1"/>
  <c r="U188" i="1"/>
  <c r="U189" i="1"/>
  <c r="U190" i="1"/>
  <c r="U191" i="1"/>
  <c r="U194" i="1"/>
  <c r="U195" i="1"/>
  <c r="U182" i="1"/>
  <c r="U183" i="1"/>
  <c r="U186" i="1"/>
  <c r="U187" i="1"/>
  <c r="U184" i="1"/>
  <c r="U185" i="1"/>
  <c r="U196" i="1"/>
  <c r="U197" i="1"/>
  <c r="U198" i="1"/>
  <c r="U199" i="1"/>
  <c r="U180" i="1"/>
  <c r="U179" i="1"/>
  <c r="U178" i="1"/>
  <c r="U177" i="1"/>
  <c r="R243" i="1"/>
  <c r="R235" i="1"/>
  <c r="R236" i="1"/>
  <c r="R237" i="1"/>
  <c r="R238" i="1"/>
  <c r="R239" i="1"/>
  <c r="R240" i="1"/>
  <c r="R241" i="1"/>
  <c r="R251" i="1"/>
  <c r="R250" i="1"/>
  <c r="R249" i="1"/>
  <c r="R248" i="1"/>
  <c r="R247" i="1"/>
  <c r="U176" i="1"/>
  <c r="P29" i="1"/>
  <c r="S34" i="4"/>
  <c r="R34" i="4"/>
  <c r="W23" i="4"/>
  <c r="W22" i="4"/>
  <c r="W31" i="4"/>
  <c r="W30" i="4"/>
  <c r="W28" i="4"/>
  <c r="W26" i="4"/>
  <c r="W25" i="4"/>
  <c r="W24" i="4"/>
  <c r="W19" i="4"/>
  <c r="W16" i="4"/>
  <c r="W15" i="4"/>
  <c r="W14" i="4"/>
  <c r="W13" i="4"/>
  <c r="W12" i="4"/>
  <c r="W11" i="4"/>
  <c r="W10" i="4"/>
  <c r="W34" i="4" s="1"/>
  <c r="Q229" i="1"/>
  <c r="P229" i="1"/>
  <c r="U23" i="1"/>
  <c r="U24" i="1"/>
  <c r="U25" i="1"/>
  <c r="U26" i="1"/>
  <c r="U27" i="1"/>
  <c r="U28" i="1"/>
  <c r="U2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5" i="1"/>
  <c r="O164" i="1"/>
  <c r="N164" i="1"/>
  <c r="M164" i="1"/>
  <c r="L164" i="1"/>
  <c r="K164" i="1"/>
  <c r="J164" i="1"/>
  <c r="I164" i="1"/>
  <c r="H164" i="1"/>
  <c r="F164" i="1"/>
  <c r="E164" i="1"/>
  <c r="O155" i="1"/>
  <c r="N155" i="1"/>
  <c r="M155" i="1"/>
  <c r="L155" i="1"/>
  <c r="K155" i="1"/>
  <c r="J155" i="1"/>
  <c r="I155" i="1"/>
  <c r="H155" i="1"/>
  <c r="F155" i="1"/>
  <c r="E155" i="1"/>
  <c r="Q143" i="1"/>
  <c r="P143" i="1"/>
  <c r="Q132" i="1"/>
  <c r="P132" i="1"/>
  <c r="U131" i="1"/>
  <c r="U122" i="1"/>
  <c r="Q114" i="1"/>
  <c r="P114" i="1"/>
  <c r="U111" i="1"/>
  <c r="U110" i="1"/>
  <c r="U109" i="1"/>
  <c r="U108" i="1"/>
  <c r="U106" i="1"/>
  <c r="U104" i="1"/>
  <c r="U103" i="1"/>
  <c r="U102" i="1"/>
  <c r="U99" i="1"/>
  <c r="U96" i="1"/>
  <c r="U95" i="1"/>
  <c r="U94" i="1"/>
  <c r="U93" i="1"/>
  <c r="U92" i="1"/>
  <c r="U91" i="1"/>
  <c r="U90" i="1"/>
  <c r="O81" i="1"/>
  <c r="N81" i="1"/>
  <c r="M81" i="1"/>
  <c r="L81" i="1"/>
  <c r="K81" i="1"/>
  <c r="J81" i="1"/>
  <c r="I81" i="1"/>
  <c r="H81" i="1"/>
  <c r="F81" i="1"/>
  <c r="E81" i="1"/>
  <c r="O70" i="1"/>
  <c r="N70" i="1"/>
  <c r="M70" i="1"/>
  <c r="L70" i="1"/>
  <c r="K70" i="1"/>
  <c r="J70" i="1"/>
  <c r="I70" i="1"/>
  <c r="H70" i="1"/>
  <c r="F70" i="1"/>
  <c r="E70" i="1"/>
  <c r="Q58" i="1"/>
  <c r="P58" i="1"/>
  <c r="Q29" i="1"/>
  <c r="U200" i="1" l="1"/>
  <c r="R242" i="1"/>
  <c r="U218" i="1"/>
  <c r="U132" i="1"/>
  <c r="U114" i="1"/>
</calcChain>
</file>

<file path=xl/sharedStrings.xml><?xml version="1.0" encoding="utf-8"?>
<sst xmlns="http://schemas.openxmlformats.org/spreadsheetml/2006/main" count="1135" uniqueCount="419">
  <si>
    <t>Topicwise Tests</t>
  </si>
  <si>
    <t>Test No.</t>
  </si>
  <si>
    <t>No. of Ques.</t>
  </si>
  <si>
    <t>Marks</t>
  </si>
  <si>
    <t>Time</t>
  </si>
  <si>
    <t xml:space="preserve"> Theory of Computation-1: Regular expressions and finite automata, Context-free grammars and push-down automata</t>
  </si>
  <si>
    <t>45 min</t>
  </si>
  <si>
    <t>Databases-1: Er‐model. Relational model: relational algebra normalization and indexing (e.g., B and B+ trees).</t>
  </si>
  <si>
    <t>Operating System-1: Memory management, virtual memory and Deadlock and File systems.</t>
  </si>
  <si>
    <t>Programming and Data Structures-1: Programming in C, Arrays, stacks and queues, Recursion.</t>
  </si>
  <si>
    <t>Digital Logic-1: Boolean algebra, Combinational and Minimization</t>
  </si>
  <si>
    <t>Discrete Mathematics-1: Propositional and first order logic. Sets, relations, functions and counting</t>
  </si>
  <si>
    <t>Compiler Design-1: Lexical analysis, syntax-directed translation and Intermediate code generation.</t>
  </si>
  <si>
    <t>Single Subject Tests</t>
  </si>
  <si>
    <t>Theory of Computation</t>
  </si>
  <si>
    <t>90 min</t>
  </si>
  <si>
    <t>Algorithms</t>
  </si>
  <si>
    <t>Computer Organization and Architecture</t>
  </si>
  <si>
    <t>Operating System</t>
  </si>
  <si>
    <t>General Aptitude</t>
  </si>
  <si>
    <t>Database</t>
  </si>
  <si>
    <t>Programming and Data Structures</t>
  </si>
  <si>
    <t>Digital Logic</t>
  </si>
  <si>
    <t>Compiler Design</t>
  </si>
  <si>
    <t>Multiple Subject Tests</t>
  </si>
  <si>
    <t>Computer Organization and Architecture + Operating System</t>
  </si>
  <si>
    <t>Digital Logic + Discrete Mathematics</t>
  </si>
  <si>
    <t>Computer Networks + Databases</t>
  </si>
  <si>
    <t>Full Syllabus Tests</t>
  </si>
  <si>
    <t>Full Syllabus Test-5 (Advance Level)</t>
  </si>
  <si>
    <t>Full Syllabus Test-6 (Advance Level)</t>
  </si>
  <si>
    <t>Full Syllabus Test-7 (Advance Level)</t>
  </si>
  <si>
    <t>Full Syllabus Test-8 (Advance Level)</t>
  </si>
  <si>
    <t>Theory of Computation-2: Regular and context-free languages, Grammar, pumping lemma, Turing machines and undecidability
undecidability.</t>
  </si>
  <si>
    <t>Algorithms -1: Sorting, Asymptotic worst case time and space complexity. Algorithm design techniques: greedy 
and divide‐and‐conquer and Searching.</t>
  </si>
  <si>
    <t>Algorithms-2: Hashing, Graph search, minimum spanning trees, shortest paths and dynamic programming</t>
  </si>
  <si>
    <t>Computer Organization and Architecture-1: Instruction pipelining, Machine instructions and addressing
 modes and control unit.</t>
  </si>
  <si>
    <t>Computer Organization and Architecture-2: ALU, data‐path, Memory hierarchy: cache, main memory, secondary
 storage and I/O interface (interrupt and DMA mode).</t>
  </si>
  <si>
    <t>Databases-2: Tuple calculus, SQL, Integrity constraints, File organization, Transactions and 
concurrency control.</t>
  </si>
  <si>
    <t>Engineering Mathematics-1: Matrices, system of linear equations, eigenvalues and eigenvectors, Random variables. 
Uniform, normal, exponential, poisson and binomial distributions. Mean, median, mode and standard deviation</t>
  </si>
  <si>
    <t>Engineering Mathematics-2: Limits, continuity and differentiability. Maxima and minima. Mean value
theorem. Integration, determinants and LU decomposition, Conditional probability and Bayes theorem.</t>
  </si>
  <si>
    <t>General Aptitude-1: Numerical Ability: Numerical computation, numerical estimation, numerical reasoning 
and data interpretation</t>
  </si>
  <si>
    <t>General Aptitude-2: Verbal Ability: English grammar, sentence completion, verbal analogies, word groups,
instructions, critical reasoning and verbal deduction.</t>
  </si>
  <si>
    <t>Operating System-2: Processes, threads, inter‐process communication, concurrency, synchronization and 
CPU scheduling.</t>
  </si>
  <si>
    <t xml:space="preserve">Programming and Data Structures-2: Linked lists, trees, binary search trees, binary heaps and graphs </t>
  </si>
  <si>
    <t>Computer Networks-1: Concept of layering, LAN technologies and Ethernet bridging along with MAC protocols, 
Flow and error control techniques, switching, application layer protocols (DNS, SMTP, POP, FTP, HTTP, Email).</t>
  </si>
  <si>
    <t>Computer Networks-2: IPv4, routers and routing algorithms (distance vector, link state). TCP/UDP and sockets, 
congestion control, network layer protocol headers like ARP, DHCP, ICMP</t>
  </si>
  <si>
    <t xml:space="preserve">Digital Logic-2: Sequential circuits, Number representations and computer arithmetic (fixed and floating point). </t>
  </si>
  <si>
    <t>Discrete Mathematics-2: Partial orders and lattices, groups, Graphs: connectivity, matching, coloring. Recurrence
relations and generating functions.</t>
  </si>
  <si>
    <t>Compiler Design-2: Parsing, Runtime environments, local optimization. Data flow analysis: constant propagation,
liveness analysis, common sub-expression elimination</t>
  </si>
  <si>
    <t>Full Marks</t>
  </si>
  <si>
    <t xml:space="preserve"> %age</t>
  </si>
  <si>
    <t xml:space="preserve"> Rank</t>
  </si>
  <si>
    <t>#(Stud)</t>
  </si>
  <si>
    <t>Date Attempted</t>
  </si>
  <si>
    <t>Analyzed</t>
  </si>
  <si>
    <t>Test Syllabus - 2022</t>
  </si>
  <si>
    <t>Percentile</t>
  </si>
  <si>
    <t>AVERAGE</t>
  </si>
  <si>
    <t>NO</t>
  </si>
  <si>
    <t>YES</t>
  </si>
  <si>
    <t xml:space="preserve">Engineering Mathematics </t>
  </si>
  <si>
    <t xml:space="preserve">Computer Networks </t>
  </si>
  <si>
    <t xml:space="preserve">Discrete Mathematics </t>
  </si>
  <si>
    <t>yes</t>
  </si>
  <si>
    <t xml:space="preserve">Theory of Computation + Compiler Design </t>
  </si>
  <si>
    <t>Algorithms + Programming and Data Structure</t>
  </si>
  <si>
    <t xml:space="preserve">Engineering Mathematics + General Aptitude </t>
  </si>
  <si>
    <t>Test Name</t>
  </si>
  <si>
    <t>#Qs Att</t>
  </si>
  <si>
    <t>#Qs Corr</t>
  </si>
  <si>
    <t>#Qs Incorr</t>
  </si>
  <si>
    <t>#Qs Skip</t>
  </si>
  <si>
    <t xml:space="preserve">Pos </t>
  </si>
  <si>
    <t>Neg</t>
  </si>
  <si>
    <t>Unatt Marks</t>
  </si>
  <si>
    <t>Total</t>
  </si>
  <si>
    <t>Average Std Marks</t>
  </si>
  <si>
    <t>Topper</t>
  </si>
  <si>
    <t>Accuracy%</t>
  </si>
  <si>
    <t xml:space="preserve">Rank </t>
  </si>
  <si>
    <t>#Std</t>
  </si>
  <si>
    <t>FULL SYLLABUS TEST-1 (BASIC LEVEL) (GATE - 2021)</t>
  </si>
  <si>
    <t>FULL SYLLABUS TEST-2 (BASIC LEVEL) (GATE - 2021)</t>
  </si>
  <si>
    <t>FULL SYLLABUS TEST-1 (BASIC LEVEL) (GATE - 2022)</t>
  </si>
  <si>
    <t>FULL SYLLABUS TEST-2 (BASIC LEVEL) (GATE 2022)</t>
  </si>
  <si>
    <t>FULL SYLLABUS TEST-3 (BASIC LEVEL) (GATE 2022)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</si>
  <si>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</si>
  <si>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</si>
  <si>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</si>
  <si>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</si>
  <si>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</si>
  <si>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</si>
  <si>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</si>
  <si>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MOCK TEST 1 (GATE 2022)</t>
  </si>
  <si>
    <t>GATE MOCK TEST 2 (GATE 2022)</t>
  </si>
  <si>
    <t>GATE MOCK TEST 3 (GATE 2022)</t>
  </si>
  <si>
    <t>GATE MOCK TEST 4 (GATE 2022)</t>
  </si>
  <si>
    <t>AVERAGE TILL NOW</t>
  </si>
  <si>
    <t>GATE MOCK TEST</t>
  </si>
  <si>
    <t>Test Syllabus - 2021</t>
  </si>
  <si>
    <t>GATE MOCK TEST 1 (GATE 2021)</t>
  </si>
  <si>
    <t>GATE MOCK TEST 2 (GATE 2021)</t>
  </si>
  <si>
    <t>GATE MOCK TEST 3 (GATE 2021)</t>
  </si>
  <si>
    <t>GATE MOCK TEST 4 (GATE 2021)</t>
  </si>
  <si>
    <t>Tentative Date</t>
  </si>
  <si>
    <t>2023 Abhrajyoti</t>
  </si>
  <si>
    <t>2023 Argharupa</t>
  </si>
  <si>
    <t>Test Syllabus - 2023</t>
  </si>
  <si>
    <t>7 to 11-05-2022 for Notes, 20-5-22</t>
  </si>
  <si>
    <t>7to 11-05-2022 for Notes, 20-5-22</t>
  </si>
  <si>
    <t>#Percentile</t>
  </si>
  <si>
    <t>ORG DAY</t>
  </si>
  <si>
    <t>FULL SYLLABUS TEST-1 (BASIC LEVEL) (GATE - 2023)</t>
  </si>
  <si>
    <t>FULL SYLLABUS TEST-2 (BASIC LEVEL) (GATE 2023)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</si>
  <si>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</si>
  <si>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</si>
  <si>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</si>
  <si>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</si>
  <si>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</si>
  <si>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</si>
  <si>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</si>
  <si>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</si>
  <si>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</si>
  <si>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</si>
  <si>
    <t>FULL SYLLABUS DEMO TEST</t>
  </si>
  <si>
    <t>Date</t>
  </si>
  <si>
    <t>GO CLASSES AND GATE OVERFLOW TEST SERIES</t>
  </si>
  <si>
    <t>Exam Date</t>
  </si>
  <si>
    <t>Exam Name</t>
  </si>
  <si>
    <t>Subject</t>
  </si>
  <si>
    <t>Topics</t>
  </si>
  <si>
    <t>Test Link</t>
  </si>
  <si>
    <t>DONE (Y/N) ?</t>
  </si>
  <si>
    <r>
      <rPr>
        <b/>
        <sz val="14"/>
        <rFont val="Calibri"/>
        <family val="2"/>
      </rPr>
      <t xml:space="preserve">Subscribe at </t>
    </r>
    <r>
      <rPr>
        <b/>
        <u/>
        <sz val="14"/>
        <color rgb="FF1155CC"/>
        <rFont val="Calibri"/>
        <family val="2"/>
      </rPr>
      <t>https://gateoverflow.in/blog/14237/Gate-overflow-test-series-gate-cse-2023</t>
    </r>
  </si>
  <si>
    <t>GO Classes 2023 Discrete Mathematics 1</t>
  </si>
  <si>
    <t>Discrete Mathematics</t>
  </si>
  <si>
    <t>Propositional logic, First order logic</t>
  </si>
  <si>
    <t>https://gateoverflow.in/exam/302/go-classes-test-series-2023-discrete-mathematics-1</t>
  </si>
  <si>
    <t>GO Classes 2023 C Programming 1</t>
  </si>
  <si>
    <t>C Programming</t>
  </si>
  <si>
    <t>Number Representation, Control Statements (if-else, switch-case, loops), Operators</t>
  </si>
  <si>
    <t>https://gateoverflow.in/exam/303/go-classes-test-series-2023-programming-test-1</t>
  </si>
  <si>
    <t>Y</t>
  </si>
  <si>
    <t>GO Classes 2023 Discrete Mathematics 2</t>
  </si>
  <si>
    <t>Set Theory</t>
  </si>
  <si>
    <t>https://gateoverflow.in/exam/308/go-classes-test-series-2023-discrete-mathematics-test-2</t>
  </si>
  <si>
    <t>GO Classes 2023 C Programming 2</t>
  </si>
  <si>
    <t>Compilation system, Storage class, Function, Recursion, Pointers</t>
  </si>
  <si>
    <t>https://gateoverflow.in/exam/311/go-classes-test-series-2023-programming-test-2</t>
  </si>
  <si>
    <t>GO Classes 2023 Discrete Mathematics 3</t>
  </si>
  <si>
    <t>Group Theory</t>
  </si>
  <si>
    <t>https://gateoverflow.in/exam/312/go-classes-test-series-2023-discrete-mathematics-test-3</t>
  </si>
  <si>
    <t>GO Classes 2023 C Programming 3</t>
  </si>
  <si>
    <t>Pointers, Char array and strings, Structures, Dynamic memory allocation</t>
  </si>
  <si>
    <t>https://gateoverflow.in/exam/313/go-classes-test-series-2023-programming-test-3</t>
  </si>
  <si>
    <t>GO Classes 2023 Discrete Mathematics 4</t>
  </si>
  <si>
    <t>Combinatorics</t>
  </si>
  <si>
    <t>https://gateoverflow.in/exam/318/go-classes-2023-discrete-mathematics-test-4</t>
  </si>
  <si>
    <t>GO Classes 2023 Data Structures 1</t>
  </si>
  <si>
    <t>Data Structures</t>
  </si>
  <si>
    <t>Linked List</t>
  </si>
  <si>
    <t>https://gateoverflow.in/exam/320/go-classes-test-series-2023-data-structures-test-1</t>
  </si>
  <si>
    <t>GO Classes 2023 Discrete Mathematics 5</t>
  </si>
  <si>
    <t>Graph Theory</t>
  </si>
  <si>
    <t>https://gateoverflow.in/exam/321/go-classes-2023-discrete-mathematics-test-5</t>
  </si>
  <si>
    <t>GO Classes 2023 Data Structures 2</t>
  </si>
  <si>
    <t xml:space="preserve">Asymptotic Notations and Loops time complexity.
</t>
  </si>
  <si>
    <t>https://gateoverflow.in/exam/325/go-classes-test-series-2023-data-structures-test-2</t>
  </si>
  <si>
    <t>GO Classes 2023 Digital Logic 1</t>
  </si>
  <si>
    <t>Boolean Algebra, Minimization, Number System</t>
  </si>
  <si>
    <t>https://gateoverflow.in/exam/327/go-classes-test-series-2023-digital-logic-test-1</t>
  </si>
  <si>
    <t>GO Classes 2023 Data Structures 3</t>
  </si>
  <si>
    <t>Stack and Queue</t>
  </si>
  <si>
    <t>https://gateoverflow.in/exam/328/go-classes-test-series-2023-data-structures-test-3</t>
  </si>
  <si>
    <t>GO Classes 2023 Digital Logic 2</t>
  </si>
  <si>
    <t>Combinational Circuits</t>
  </si>
  <si>
    <t>https://gateoverflow.in/exam/329/go-classes-test-series-2023-digital-logic-test-2</t>
  </si>
  <si>
    <t>GO Classes 2023 Data Structures 4</t>
  </si>
  <si>
    <t xml:space="preserve">Combinatorics in Trees (Binary tree, Binary search tree, AVL tree, Heap)
</t>
  </si>
  <si>
    <t>https://gateoverflow.in/exam/330/go-classes-test-series-2023-data-structures-test-4</t>
  </si>
  <si>
    <t>GO Classes 2023 Digital Logic 3</t>
  </si>
  <si>
    <t>Sequential Circuits</t>
  </si>
  <si>
    <t>https://gateoverflow.in/exam/332/go-classes-test-series-2023-digital-logic-test-3</t>
  </si>
  <si>
    <t>GO Classes 2023 Data Structures 5</t>
  </si>
  <si>
    <t xml:space="preserve">Hashing with Probability </t>
  </si>
  <si>
    <t>https://gateoverflow.in/exam/334/go-classes-test-series-2023-data-structures-test-5</t>
  </si>
  <si>
    <t>GATE Overflow 2023 Verbal Aptitude</t>
  </si>
  <si>
    <t>Verbal Aptitude</t>
  </si>
  <si>
    <t>Finding appropriate word, reading passages, basic grammar usage</t>
  </si>
  <si>
    <t>https://gateoverflow.in/exam/333/gate-overflow-test-series-2023-test-1-verbal-aptitude-1</t>
  </si>
  <si>
    <t>GO Classes 2023 Theory of Computation 1</t>
  </si>
  <si>
    <t>Finite Automata</t>
  </si>
  <si>
    <t>https://gateoverflow.in/exam/335/go-classes-test-series-2023-theory-of-computation-test-1</t>
  </si>
  <si>
    <t>GO Classes 2023 Algorithms 1</t>
  </si>
  <si>
    <t>Divide and Conquer (few probabilistic questions in algorithm)</t>
  </si>
  <si>
    <t>https://gateoverflow.in/exam/337/go-classes-test-series-2023-algorithms-test-1</t>
  </si>
  <si>
    <t>GATE Overflow 2023 Numerical Aptitude</t>
  </si>
  <si>
    <t>Numerical Aptitude</t>
  </si>
  <si>
    <t>Ratios, speed-time, directions, work-time, clock, other numericals, deriving conclusions from graphs, pie/bar charts, sequence and series etc.</t>
  </si>
  <si>
    <t>https://gateoverflow.in/exam/336/gate-overflow-test-series-2023-quantitative-aptitude-test-1</t>
  </si>
  <si>
    <t>GO Classes 2023 Theory of Computation 2</t>
  </si>
  <si>
    <t>Regular Expression</t>
  </si>
  <si>
    <t>https://gateoverflow.in/exam/341/go-classes-test-series-2023-theory-of-computation-test-2</t>
  </si>
  <si>
    <t>GO Classes 2023 Algorithms 2</t>
  </si>
  <si>
    <t>Recurrence relation (Master theorem, iteration method, change of variable, tree method etc)</t>
  </si>
  <si>
    <t>https://gateoverflow.in/exam/340/go-classes-test-series-2023-algorithms-test-2</t>
  </si>
  <si>
    <t>GATE Overflow 2023 Discrete Mathematics 1</t>
  </si>
  <si>
    <t>Set Theory &amp; Algebra: Sets; Relations; Functions; Mathematical Logic: Propositional Logic; First Order Logic.</t>
  </si>
  <si>
    <t>https://gateoverflow.in/exam/339/gate-overflow-test-series-2023-discrete-mathematics-test-1</t>
  </si>
  <si>
    <t>GO Classes 2023 Theory of Computation 3</t>
  </si>
  <si>
    <t>CFG, PDA</t>
  </si>
  <si>
    <t>https://gateoverflow.in/exam/344/go-classes-test-series-2023-theory-of-computation-test-3</t>
  </si>
  <si>
    <t>GO Classes 2023 Algorithms 3</t>
  </si>
  <si>
    <t>Greedy Algorithms</t>
  </si>
  <si>
    <t>https://gateoverflow.in/exam/343/go-classes-test-series-2023-algorithms-test-3</t>
  </si>
  <si>
    <t>GATE Overflow 2023 Discrete Mathematics 2</t>
  </si>
  <si>
    <t>Combinatorics; Counting; generating functions;</t>
  </si>
  <si>
    <t>https://gateoverflow.in/exam/342/gate-overflow-test-series-2023-discrete-mathematics-test-2</t>
  </si>
  <si>
    <t>GATE Overflow 2023 Discrete Mathematics 3</t>
  </si>
  <si>
    <t>Combinatorics; recurrence relations. Set Theory &amp; Algebra: Monoids, Groups; Partial Orders; Lattice.</t>
  </si>
  <si>
    <t>https://gateoverflow.in/exam/346/gate-overflow-test-series-2023-discrete-mathematics-test-3</t>
  </si>
  <si>
    <t>GO Classes 2023 Theory of Computation 4</t>
  </si>
  <si>
    <t>Closure Properties, language class detction</t>
  </si>
  <si>
    <t>https://gateoverflow.in/exam/347/go-classes-test-series-2023-theory-of-computation-test-4</t>
  </si>
  <si>
    <t>GO Classes 2023 Algorithms 4</t>
  </si>
  <si>
    <t>Dynamic Programming</t>
  </si>
  <si>
    <t>https://gateoverflow.in/exam/358/go-classes-test-series-2023-algorithms-test-4</t>
  </si>
  <si>
    <t>GATE Overflow 2023 Mix Subjects 1</t>
  </si>
  <si>
    <t>Revision</t>
  </si>
  <si>
    <t>https://gateoverflow.in/exam/348/gate-overflow-test-series-2023-mix-subjectss-test-1</t>
  </si>
  <si>
    <t>GO Classes 2023 Theory of Computation 5</t>
  </si>
  <si>
    <t>Decidability, Undecidability</t>
  </si>
  <si>
    <t>https://gateoverflow.in/exam/353/go-classes-test-series-2023-theory-of-computation-test-5</t>
  </si>
  <si>
    <t>GATE Overflow 2023 Digital Logic</t>
  </si>
  <si>
    <t>Boolean algebra. Combinational circuits. Minimization. Number representations and computer arithmetic (fixed and floating point).</t>
  </si>
  <si>
    <t>https://gateoverflow.in/exam/349/gate-overflow-test-series-2023-digital-logic-test-1</t>
  </si>
  <si>
    <t>GO Classes 2023 C,DS,Algo 65Q Full Length Test</t>
  </si>
  <si>
    <t>C, Data Strucutres, Algorithms</t>
  </si>
  <si>
    <t>Complete C, Data Structures, Algorithms</t>
  </si>
  <si>
    <t>https://gateoverflow.in/exam/377/go-classes-test-series-2023-mixed-subjects-full-length-test-1</t>
  </si>
  <si>
    <t>GATE Overflow 2023 Programming</t>
  </si>
  <si>
    <t>Programming</t>
  </si>
  <si>
    <t>Programming in C. Recursion.</t>
  </si>
  <si>
    <t>https://gateoverflow.in/exam/351/gate-overflow-test-series-2023-programming-test-1</t>
  </si>
  <si>
    <t>GATE Overflow 2023 Computer Organization and Architecture</t>
  </si>
  <si>
    <t>Machine instructions and addressing modes, ALU, datapath and control unit, Instruction pipelining, Memory hierarchy: Cache and main memory, Secondary storage, I/O interface (Interrupt and DMA mode).</t>
  </si>
  <si>
    <t>https://gateoverflow.in/exam/352/gate-overflow-test-series-2023-computer-organization-and-architecture-test-1</t>
  </si>
  <si>
    <t>GO Classes 2023 Linear Algebra</t>
  </si>
  <si>
    <t>Engineering Mathematics</t>
  </si>
  <si>
    <t>Linear Algebra</t>
  </si>
  <si>
    <t>https://gateoverflow.in/exam/356/go-classes-test-series-2023-linear-algebra-test</t>
  </si>
  <si>
    <t>GO Classes 2023 Computer Organisation 1</t>
  </si>
  <si>
    <t>Computer Organisation</t>
  </si>
  <si>
    <t>Basics, Addressing Modes, Control Unit</t>
  </si>
  <si>
    <t>https://gateoverflow.in/exam/357/go-classes-test-series-2023-co-and-architecture-test-1</t>
  </si>
  <si>
    <t>GATE Overflow 2023 Data Structures</t>
  </si>
  <si>
    <t>Arrays, stacks, queues, linked lists, trees, binary search trees, binary heaps, graphs. Algorithms: Asymptotic worst case time and space complexity.</t>
  </si>
  <si>
    <t>https://gateoverflow.in/exam/354/gate-overflow-test-series-2023-data-structures-test-1</t>
  </si>
  <si>
    <t>GO Classes 2023 Probability</t>
  </si>
  <si>
    <t>Probability</t>
  </si>
  <si>
    <t>https://gateoverflow.in/exam/360/go-classes-test-series-2023-probability-test</t>
  </si>
  <si>
    <t>GO Classes 2023 Computer Organisation 2</t>
  </si>
  <si>
    <t>Pipelining</t>
  </si>
  <si>
    <t>https://gateoverflow.in/exam/363/go-classes-test-series-2023-co-and-architecture-test-2</t>
  </si>
  <si>
    <t>GATE Overflow 2023 Algorithms 1</t>
  </si>
  <si>
    <t>Searching, sorting, hashing. Algorithm design techniques: greedy, dynamic programming and divide and conquer.</t>
  </si>
  <si>
    <t>https://gateoverflow.in/exam/355/gate-overflow-test-series-2023-algorithms-test-1</t>
  </si>
  <si>
    <t>GO Classes 2023 Calculus</t>
  </si>
  <si>
    <t>Calculus</t>
  </si>
  <si>
    <t>https://gateoverflow.in/exam/362/go-classes-test-series-2023-calculus-test</t>
  </si>
  <si>
    <t>GO Classes 2023 Computer Organisation 3</t>
  </si>
  <si>
    <t>Cache Memory</t>
  </si>
  <si>
    <t>https://gateoverflow.in/exam/364/go-classes-test-series-2023-co-and-architecture-test-3</t>
  </si>
  <si>
    <t>No Exam, Revision</t>
  </si>
  <si>
    <t>GO Classes 2023 Operating Systems 1</t>
  </si>
  <si>
    <t>Operating Systems</t>
  </si>
  <si>
    <t>Scheduling</t>
  </si>
  <si>
    <t>https://gateoverflow.in/exam/380/go-classes-test-series-2023-operating-system-test-1</t>
  </si>
  <si>
    <t>GO Classes 2023 Computer Organisation 4</t>
  </si>
  <si>
    <t>I/O Interfacing, Magnetic Disk</t>
  </si>
  <si>
    <t>https://gateoverflow.in/exam/395/go-classes-test-series-2023-co-and-architecture-test-4</t>
  </si>
  <si>
    <t>GATE Overflow 2023 Mix Subjects 2</t>
  </si>
  <si>
    <t>Special focus on Sequential Circuits of Digital Logic</t>
  </si>
  <si>
    <t>https://gateoverflow.in/exam/361/gate-overflow-test-series-2023-mix-subjects-test-2</t>
  </si>
  <si>
    <t>GO Classes 2023 DM,EM 65Q Full Length Test</t>
  </si>
  <si>
    <t>Discrete, Engineering Mathematics</t>
  </si>
  <si>
    <t>Discrete Mathematics, Linear Algebra, Probability, Calculus</t>
  </si>
  <si>
    <t>https://gateoverflow.in/exam/390/go-classes-test-series-2023-mixed-subjects-full-length-test-2</t>
  </si>
  <si>
    <t>GO Classes 2023 DBMS 1</t>
  </si>
  <si>
    <t>Databases</t>
  </si>
  <si>
    <t>Normalization</t>
  </si>
  <si>
    <t>https://gateoverflow.in/exam/375/go-classes-test-series-2023-databases-test-1</t>
  </si>
  <si>
    <t>GATE Overflow 2023 Algorithms 2</t>
  </si>
  <si>
    <t>Graph search, minimum spanning trees, shortest paths.</t>
  </si>
  <si>
    <t>https://gateoverflow.in/exam/367/gate-overflow-test-series-2023-algorithms-test-2</t>
  </si>
  <si>
    <t>GO Classes 2023 Operating Systems 2</t>
  </si>
  <si>
    <t>Synchronisation, Deadlock</t>
  </si>
  <si>
    <t>https://gateoverflow.in/exam/381/go-classes-test-series-2023-operating-systems-test-2</t>
  </si>
  <si>
    <t>GO Classes 2023 DBMS 2</t>
  </si>
  <si>
    <t>ER Model, Integrity Constraints</t>
  </si>
  <si>
    <t>https://gateoverflow.in/exam/376/go-classes-test-series-2023-databases-test-2</t>
  </si>
  <si>
    <t>GO Classes 2023 Operating Systems 3</t>
  </si>
  <si>
    <t>Memory Management</t>
  </si>
  <si>
    <t>https://gateoverflow.in/exam/382/go-classes-test-series-2023-operating-systems-test-3</t>
  </si>
  <si>
    <t>GATE Overflow 2023 Discrete Mathematics 4</t>
  </si>
  <si>
    <t>Graph Theory: Connectivity; Matching, Colouring.</t>
  </si>
  <si>
    <t>https://gateoverflow.in/exam/373/gate-overflow-test-series-2023-discrete-mathematics-test-4</t>
  </si>
  <si>
    <t>GO Classes 2023 DBMS 3</t>
  </si>
  <si>
    <t>Queries, SQL, TRC, Relational Algebra</t>
  </si>
  <si>
    <t>https://gateoverflow.in/exam/383/go-classes-test-series-2023-databases-test-3</t>
  </si>
  <si>
    <t>GO Classes 2023 Operating Systems 4</t>
  </si>
  <si>
    <t>File system, Fork, Systems calls</t>
  </si>
  <si>
    <t>https://gateoverflow.in/exam/385/go-classes-test-series-2023-operating-systems-test-4</t>
  </si>
  <si>
    <t>GATE Overflow 2023 Probability</t>
  </si>
  <si>
    <t>Random variables. Uniform, normal, exponential, poisson and binomial distributions. Mean, median, mode and standard deviation. Conditional probability and Bayes theorem.</t>
  </si>
  <si>
    <t>https://gateoverflow.in/exam/374/gate-overflow-test-series-2023-probability-test-1</t>
  </si>
  <si>
    <t>GO Classes 2023 DBMS 4</t>
  </si>
  <si>
    <t>Indexing, B Tree, B+ Tree</t>
  </si>
  <si>
    <t>https://gateoverflow.in/exam/386/go-classes-test-series-2023-databases-test-4</t>
  </si>
  <si>
    <t>GATE Overflow 2023 Theory of Computation</t>
  </si>
  <si>
    <t>Regular expressions and finite automata. Context-free grammars and push-down automata. Regular and context-free languages, pumping lemma. Turing machines and undecidability.</t>
  </si>
  <si>
    <t>https://gateoverflow.in/exam/378/gate-overflow-test-series-2023-theory-of-computation-test-1</t>
  </si>
  <si>
    <t>GO Classes 2023 DBMS 5</t>
  </si>
  <si>
    <t>Transaction management</t>
  </si>
  <si>
    <t>https://gateoverflow.in/exam/388/go-classes-test-series-2023-databases-test-5</t>
  </si>
  <si>
    <t>GO Classes 2023 Compiler Design 1</t>
  </si>
  <si>
    <t>Lexical, Synatx Analysis, Parsers</t>
  </si>
  <si>
    <t>https://gateoverflow.in/exam/391/go-classes-test-series-2023-compiler-design-test-1</t>
  </si>
  <si>
    <t>GO Classes 2023 OS,COA,Digital 65Q Full Length Test</t>
  </si>
  <si>
    <t>OS,COA,Digital Logic</t>
  </si>
  <si>
    <t>OS, COA, Digital Logic</t>
  </si>
  <si>
    <t>GATE Overflow 2023 Databases</t>
  </si>
  <si>
    <t>ER model. Relational model: relational algebra, tuple calculus, SQL. Integrity constraints, normal forms. File organization, indexing (e.g., B and B+ trees).</t>
  </si>
  <si>
    <t>https://gateoverflow.in/exam/379/gate-overflow-test-series-2023-databases-test-1</t>
  </si>
  <si>
    <t>GO Classes 2023 Compiler Design 2</t>
  </si>
  <si>
    <t>Semantic Analysis, SDT, SDD, Parser</t>
  </si>
  <si>
    <t>https://gateoverflow.in/exam/394/go-classes-test-series-2023-compiler-design-test-2</t>
  </si>
  <si>
    <t>GO Classes 2023 Computer Networks 1</t>
  </si>
  <si>
    <t>Computer Networks</t>
  </si>
  <si>
    <t>IP addessing (subnetting and supenetting), Data Link layer</t>
  </si>
  <si>
    <t>GATE Overflow 2023 Mix Subjects 3</t>
  </si>
  <si>
    <t>Special preference to Transactions and concurrency control from Databases</t>
  </si>
  <si>
    <t>https://gateoverflow.in/exam/384/gate-overflow-test-series-mixed-subjects-test-3</t>
  </si>
  <si>
    <t>GO Classes 2023 Compiler Design 3</t>
  </si>
  <si>
    <t>Intermediate Codes, DAG, SSA, Code Optimisation</t>
  </si>
  <si>
    <t>https://gateoverflow.in/exam/392/go-classes-test-series-2023-compiler-design-test-3</t>
  </si>
  <si>
    <t>GO Classes 2023 Computer Networks 2</t>
  </si>
  <si>
    <t>Netwok Layer</t>
  </si>
  <si>
    <t>GATE Overflow 2023 Analytical and Spatial Aptitude</t>
  </si>
  <si>
    <t>Analytical Aptitude: Logic: deduction and induction, Analogy, Numerical relations and reasoning
Spatial Aptitude: Transformation of shapes: translation, rotation, scaling, mirroring, assembling, and grouping, Paper folding, cutting, and patterns in 2 and 3 dimensions</t>
  </si>
  <si>
    <t>https://gateoverflow.in/exam/387/gate-overflow-test-series-analytical-and-spatial-aptitude-test-1</t>
  </si>
  <si>
    <t>GATE Overflow 2023 Computer Networks</t>
  </si>
  <si>
    <t>Concept of layering: OSI and TCP/IP Protocol Stacks; Basics of packet, circuit and virtual circuit-switching;
Data link layer: framing, error detection, Medium Access Control, Ethernet bridging;
Routing protocols: shortest path, flooding, distance vector and link state routing; Fragmentation and IP addressing, IPv4, CIDR notation, Basics of IP support protocols (ARP, DHCP, ICMP), Network Address Translation (NAT); Transport layer: flow control and congestion control, UDP, TCP, sockets; Application layer protocols: DNS, SMTP, HTTP, FTP, Email.</t>
  </si>
  <si>
    <t>https://gateoverflow.in/exam/389/gate-overflow-test-series-computer-networks-test-1</t>
  </si>
  <si>
    <t>GO Classes 2023 Computer Networks 3</t>
  </si>
  <si>
    <t>Routing algoithms, Transport layer</t>
  </si>
  <si>
    <t>GO Classes 2023 Computer Networks 4</t>
  </si>
  <si>
    <t>Transport layer, Application Layer</t>
  </si>
  <si>
    <t>GATE Overflow 2023 Operating Systems 1</t>
  </si>
  <si>
    <t>System calls, Processes, Threads, Inter-process communication, Concurrency, Synchronization, Deadlock, CPU and I/O scheduling,</t>
  </si>
  <si>
    <t>https://gateoverflow.in/exam/393/gate-overflow-test-series-operating-systems-test-1</t>
  </si>
  <si>
    <t>GO Classes 2023 CN,DBMS,TOC,CD 65Q Full Length Test</t>
  </si>
  <si>
    <t>CN,DBMS,TOC,CD</t>
  </si>
  <si>
    <t>CN, DBMS, TOC, CD</t>
  </si>
  <si>
    <t>GO Classes 2023 Mock Test 1</t>
  </si>
  <si>
    <t>Mock Test</t>
  </si>
  <si>
    <t>GATE Overflow 2023 Operating Systems 2</t>
  </si>
  <si>
    <t>Memory management and virtual memory, File systems.</t>
  </si>
  <si>
    <t>https://gateoverflow.in/exam/396/gate-overflow-test-series-operating-systems-test-2</t>
  </si>
  <si>
    <t>GATE Overflow 2023 Linear Algebra</t>
  </si>
  <si>
    <t>Matrices, determinants, systems of linear equations, Eigen values and Eigen vectors, LU decomposition.</t>
  </si>
  <si>
    <t>GO Classes 2023 Mock Test 2</t>
  </si>
  <si>
    <t>GATE Overflow 2023 Mix Subjects 4</t>
  </si>
  <si>
    <t>GO Classes 2023 Mock Test 3</t>
  </si>
  <si>
    <t>GATE Overflow 2023 Compiler Design</t>
  </si>
  <si>
    <t>Lexical analysis, parsing, syntax-directed translation. Runtime environments. Intermediate code generation. Local optimisation, Data flow analyses: constant propagation, liveness analysis, common subexpression elimination.</t>
  </si>
  <si>
    <t>GO Classes 2023 Mock Test 4</t>
  </si>
  <si>
    <t>GATE Overflow 2023 Calculus</t>
  </si>
  <si>
    <t>Calculus: Limits, continuity and differentiability. Maxima and minima. Mean value theorem. Integration.</t>
  </si>
  <si>
    <t>GATE Overflow 2023 Mock 1</t>
  </si>
  <si>
    <t>GO Classes 2023 Mock Test 5</t>
  </si>
  <si>
    <t>GO Classes 2023 Mock Test 6</t>
  </si>
  <si>
    <t>GATE Overflow 2023 Mock 2</t>
  </si>
  <si>
    <t>GATE Overflow 2023 Mock 3</t>
  </si>
  <si>
    <t>GO Classes 2023 Mock Test 7</t>
  </si>
  <si>
    <t>GATE Overflow 2023 Mock 4</t>
  </si>
  <si>
    <t>GO Classes 2023 Mock Test 8</t>
  </si>
  <si>
    <t>GATE Overflow 2023 Mock 5</t>
  </si>
  <si>
    <t>GO Classes 2023 Mock Test 9</t>
  </si>
  <si>
    <t>GATE Overflow 2023 Mock 6</t>
  </si>
  <si>
    <t>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</si>
  <si>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</si>
  <si>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</si>
  <si>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</si>
  <si>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</si>
  <si>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</si>
  <si>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</si>
  <si>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</si>
  <si>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</si>
  <si>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</si>
  <si>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</si>
  <si>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</si>
  <si>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</si>
  <si>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</si>
  <si>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</si>
  <si>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</si>
  <si>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https://gateoverflow.in/exam/397/go-classes-2023-mock-test-1</t>
  </si>
  <si>
    <t>https://gateoverflow.in/exam/398/gate-overflow-test-series-linear-algebra-test-1</t>
  </si>
  <si>
    <t>https://gateoverflow.in/exam/399/go-classes-2023-mock-test-2</t>
  </si>
  <si>
    <t>https://gateoverflow.in/exam/400/gate-overflow-test-series-mixed-subjects-test-4</t>
  </si>
  <si>
    <t>https://gateoverflow.in/exam/402/go-classes-2023-mock-test-3</t>
  </si>
  <si>
    <t>https://gateoverflow.in/exam/401/gate-overflow-test-series-compiler-design-test-1</t>
  </si>
  <si>
    <t>https://gateoverflow.in/exam/407/go-classes-2023-mock-test-4</t>
  </si>
  <si>
    <t>https://gateoverflow.in/exam/404/gate-overflow-test-series-calculus-test-1</t>
  </si>
  <si>
    <t>https://gateoverflow.in/exam/406/gate-overflow-test-series-mock-gate-1</t>
  </si>
  <si>
    <t>https://gateoverflow.in/exam/412/gate-overflow-test-series-mock-gate-2</t>
  </si>
  <si>
    <t>https://gateoverflow.in/exam/413/go-classes-2023-mock-test-5</t>
  </si>
  <si>
    <t>https://gateoverflow.in/exam/414/gate-overflow-test-series-mock-gate-3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</si>
</sst>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mmm\ d\,\ yyyy"/>
    <numFmt numFmtId="166" formatCode="mmmm\ d\,\ yyyy"/>
    <numFmt numFmtId="167" formatCode="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u/>
      <sz val="14"/>
      <color rgb="FF0000FF"/>
      <name val="Calibri"/>
      <family val="2"/>
    </font>
    <font>
      <b/>
      <sz val="14"/>
      <name val="Calibri"/>
      <family val="2"/>
    </font>
    <font>
      <b/>
      <u/>
      <sz val="14"/>
      <color rgb="FF1155CC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D9D2E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4" xfId="0" applyFill="1" applyBorder="1" applyAlignment="1">
      <alignment horizontal="center" textRotation="45"/>
    </xf>
    <xf numFmtId="0" fontId="0" fillId="0" borderId="0" xfId="0" applyAlignment="1">
      <alignment horizontal="center" vertical="center"/>
    </xf>
    <xf numFmtId="10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10" fontId="0" fillId="0" borderId="4" xfId="0" applyNumberFormat="1" applyBorder="1" applyAlignment="1">
      <alignment vertical="center"/>
    </xf>
    <xf numFmtId="0" fontId="0" fillId="0" borderId="4" xfId="0" applyBorder="1"/>
    <xf numFmtId="0" fontId="0" fillId="6" borderId="2" xfId="0" applyFill="1" applyBorder="1"/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6" xfId="0" applyBorder="1"/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0" fillId="4" borderId="4" xfId="0" applyNumberFormat="1" applyFill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0" fillId="10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18" borderId="0" xfId="0" applyFill="1" applyAlignment="1">
      <alignment horizontal="center"/>
    </xf>
    <xf numFmtId="10" fontId="0" fillId="0" borderId="0" xfId="0" applyNumberFormat="1"/>
    <xf numFmtId="14" fontId="0" fillId="0" borderId="4" xfId="0" applyNumberFormat="1" applyBorder="1"/>
    <xf numFmtId="0" fontId="9" fillId="19" borderId="0" xfId="0" applyFont="1" applyFill="1" applyAlignment="1">
      <alignment horizontal="left"/>
    </xf>
    <xf numFmtId="0" fontId="9" fillId="19" borderId="0" xfId="0" applyFont="1" applyFill="1"/>
    <xf numFmtId="165" fontId="13" fillId="0" borderId="0" xfId="0" applyNumberFormat="1" applyFont="1" applyAlignment="1">
      <alignment horizontal="left"/>
    </xf>
    <xf numFmtId="0" fontId="13" fillId="0" borderId="0" xfId="0" applyFont="1"/>
    <xf numFmtId="0" fontId="14" fillId="0" borderId="0" xfId="0" applyFont="1"/>
    <xf numFmtId="166" fontId="13" fillId="0" borderId="0" xfId="0" applyNumberFormat="1" applyFont="1" applyAlignment="1">
      <alignment horizontal="left"/>
    </xf>
    <xf numFmtId="166" fontId="13" fillId="20" borderId="0" xfId="0" applyNumberFormat="1" applyFont="1" applyFill="1" applyAlignment="1">
      <alignment horizontal="left"/>
    </xf>
    <xf numFmtId="0" fontId="13" fillId="20" borderId="0" xfId="0" applyFont="1" applyFill="1"/>
    <xf numFmtId="0" fontId="15" fillId="20" borderId="0" xfId="0" applyFont="1" applyFill="1"/>
    <xf numFmtId="0" fontId="14" fillId="20" borderId="0" xfId="0" applyFont="1" applyFill="1"/>
    <xf numFmtId="167" fontId="13" fillId="0" borderId="0" xfId="0" applyNumberFormat="1" applyFont="1" applyAlignment="1">
      <alignment horizontal="left"/>
    </xf>
    <xf numFmtId="0" fontId="15" fillId="0" borderId="0" xfId="0" applyFont="1"/>
    <xf numFmtId="165" fontId="13" fillId="20" borderId="0" xfId="0" applyNumberFormat="1" applyFont="1" applyFill="1" applyAlignment="1">
      <alignment horizontal="left"/>
    </xf>
    <xf numFmtId="167" fontId="13" fillId="20" borderId="0" xfId="0" applyNumberFormat="1" applyFont="1" applyFill="1" applyAlignment="1">
      <alignment horizontal="left"/>
    </xf>
    <xf numFmtId="165" fontId="16" fillId="0" borderId="0" xfId="0" applyNumberFormat="1" applyFont="1" applyAlignment="1">
      <alignment horizontal="left"/>
    </xf>
    <xf numFmtId="0" fontId="16" fillId="0" borderId="0" xfId="0" applyFont="1"/>
    <xf numFmtId="167" fontId="16" fillId="0" borderId="0" xfId="0" applyNumberFormat="1" applyFont="1" applyAlignment="1">
      <alignment horizontal="left"/>
    </xf>
    <xf numFmtId="0" fontId="17" fillId="0" borderId="13" xfId="1" applyBorder="1" applyAlignment="1">
      <alignment wrapText="1"/>
    </xf>
    <xf numFmtId="0" fontId="17" fillId="21" borderId="13" xfId="1" applyFill="1" applyBorder="1" applyAlignment="1">
      <alignment wrapText="1"/>
    </xf>
    <xf numFmtId="0" fontId="15" fillId="0" borderId="13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17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4" xfId="0" applyFill="1" applyBorder="1"/>
    <xf numFmtId="0" fontId="8" fillId="17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6" fillId="4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rgb="FF0000FF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mmm\ d\,\ yyyy"/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9664B4-3982-4F2A-B037-97860C23AE12}" name="Table1" displayName="Table1" ref="A261:O355" totalsRowShown="0">
  <autoFilter ref="A261:O355" xr:uid="{DB9664B4-3982-4F2A-B037-97860C23AE12}">
    <filterColumn colId="3">
      <filters>
        <filter val="Mock Test"/>
      </filters>
    </filterColumn>
  </autoFilter>
  <tableColumns count="15">
    <tableColumn id="1" xr3:uid="{5EB72326-5251-41A8-AECD-24DDF250AFE8}" name="Column1" dataDxfId="12"/>
    <tableColumn id="2" xr3:uid="{9CBF5F65-4397-4DFE-8767-57DFCB6252B3}" name="Column2" dataDxfId="11"/>
    <tableColumn id="3" xr3:uid="{7CE104AF-0AFE-4625-A3A9-DCCECAD8CDEA}" name="Column3" dataDxfId="10"/>
    <tableColumn id="4" xr3:uid="{F74DAE4A-CDB4-4DDB-B4C2-F59E93EF5753}" name="Column4" dataDxfId="9"/>
    <tableColumn id="5" xr3:uid="{BBD4FC7A-20E2-439C-B62D-73F9BC6FE918}" name="Column5" dataDxfId="8"/>
    <tableColumn id="6" xr3:uid="{276955D0-89FF-4678-AADF-D0D2E4AEB8D1}" name="Column6" dataDxfId="7"/>
    <tableColumn id="7" xr3:uid="{B01CF504-7BD8-4DBF-B0B5-944238AF5628}" name="Column8" dataDxfId="6"/>
    <tableColumn id="8" xr3:uid="{AE8234C4-E823-4661-B4BE-FA51D1CFA133}" name="Column9"/>
    <tableColumn id="9" xr3:uid="{803E6C66-6308-40C9-80E8-5891E23756A2}" name="Column10"/>
    <tableColumn id="10" xr3:uid="{8AB1472F-7BE5-4211-A618-2998CC0C7DEA}" name="Column11"/>
    <tableColumn id="11" xr3:uid="{1AFFDFFC-D086-42B9-99FD-33607B33EC06}" name="Column12"/>
    <tableColumn id="12" xr3:uid="{45CAFC5C-CAF3-46B9-B27A-BAB40385A8FE}" name="Column13"/>
    <tableColumn id="13" xr3:uid="{757B3C43-B49B-4A21-BAB2-56C818B8B99A}" name="Column14"/>
    <tableColumn id="14" xr3:uid="{1C5E27C9-1686-4C69-9454-B2D795E89601}" name="Column15" dataDxfId="5"/>
    <tableColumn id="15" xr3:uid="{903FDE98-F0DC-4883-9D69-EC2BB51F3756}" name="Column7" dataDxfId="4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ateoverflow.in/exam/343/go-classes-test-series-2023-algorithms-test-3" TargetMode="External"/><Relationship Id="rId21" Type="http://schemas.openxmlformats.org/officeDocument/2006/relationships/hyperlink" Target="https://gateoverflow.in/exam/336/gate-overflow-test-series-2023-quantitative-aptitude-test-1" TargetMode="External"/><Relationship Id="rId42" Type="http://schemas.openxmlformats.org/officeDocument/2006/relationships/hyperlink" Target="https://gateoverflow.in/exam/355/gate-overflow-test-series-2023-algorithms-test-1" TargetMode="External"/><Relationship Id="rId47" Type="http://schemas.openxmlformats.org/officeDocument/2006/relationships/hyperlink" Target="https://gateoverflow.in/exam/361/gate-overflow-test-series-2023-mix-subjects-test-2" TargetMode="External"/><Relationship Id="rId63" Type="http://schemas.openxmlformats.org/officeDocument/2006/relationships/hyperlink" Target="https://gateoverflow.in/exam/394/go-classes-test-series-2023-compiler-design-test-2" TargetMode="External"/><Relationship Id="rId68" Type="http://schemas.openxmlformats.org/officeDocument/2006/relationships/hyperlink" Target="https://gateoverflow.in/exam/393/gate-overflow-test-series-operating-systems-test-1" TargetMode="External"/><Relationship Id="rId16" Type="http://schemas.openxmlformats.org/officeDocument/2006/relationships/hyperlink" Target="https://gateoverflow.in/exam/332/go-classes-test-series-2023-digital-logic-test-3" TargetMode="External"/><Relationship Id="rId11" Type="http://schemas.openxmlformats.org/officeDocument/2006/relationships/hyperlink" Target="https://gateoverflow.in/exam/325/go-classes-test-series-2023-data-structures-test-2" TargetMode="External"/><Relationship Id="rId32" Type="http://schemas.openxmlformats.org/officeDocument/2006/relationships/hyperlink" Target="https://gateoverflow.in/exam/353/go-classes-test-series-2023-theory-of-computation-test-5" TargetMode="External"/><Relationship Id="rId37" Type="http://schemas.openxmlformats.org/officeDocument/2006/relationships/hyperlink" Target="https://gateoverflow.in/exam/356/go-classes-test-series-2023-linear-algebra-test" TargetMode="External"/><Relationship Id="rId53" Type="http://schemas.openxmlformats.org/officeDocument/2006/relationships/hyperlink" Target="https://gateoverflow.in/exam/382/go-classes-test-series-2023-operating-systems-test-3" TargetMode="External"/><Relationship Id="rId58" Type="http://schemas.openxmlformats.org/officeDocument/2006/relationships/hyperlink" Target="https://gateoverflow.in/exam/386/go-classes-test-series-2023-databases-test-4" TargetMode="External"/><Relationship Id="rId74" Type="http://schemas.openxmlformats.org/officeDocument/2006/relationships/hyperlink" Target="https://gateoverflow.in/exam/402/go-classes-2023-mock-test-3" TargetMode="External"/><Relationship Id="rId79" Type="http://schemas.openxmlformats.org/officeDocument/2006/relationships/hyperlink" Target="https://gateoverflow.in/exam/413/go-classes-2023-mock-test-5" TargetMode="External"/><Relationship Id="rId5" Type="http://schemas.openxmlformats.org/officeDocument/2006/relationships/hyperlink" Target="https://gateoverflow.in/exam/311/go-classes-test-series-2023-programming-test-2" TargetMode="External"/><Relationship Id="rId61" Type="http://schemas.openxmlformats.org/officeDocument/2006/relationships/hyperlink" Target="https://gateoverflow.in/exam/391/go-classes-test-series-2023-compiler-design-test-1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gateoverflow.in/exam/335/go-classes-test-series-2023-theory-of-computation-test-1" TargetMode="External"/><Relationship Id="rId14" Type="http://schemas.openxmlformats.org/officeDocument/2006/relationships/hyperlink" Target="https://gateoverflow.in/exam/329/go-classes-test-series-2023-digital-logic-test-2" TargetMode="External"/><Relationship Id="rId22" Type="http://schemas.openxmlformats.org/officeDocument/2006/relationships/hyperlink" Target="https://gateoverflow.in/exam/341/go-classes-test-series-2023-theory-of-computation-test-2" TargetMode="External"/><Relationship Id="rId27" Type="http://schemas.openxmlformats.org/officeDocument/2006/relationships/hyperlink" Target="https://gateoverflow.in/exam/342/gate-overflow-test-series-2023-discrete-mathematics-test-2" TargetMode="External"/><Relationship Id="rId30" Type="http://schemas.openxmlformats.org/officeDocument/2006/relationships/hyperlink" Target="https://gateoverflow.in/exam/358/go-classes-test-series-2023-algorithms-test-4" TargetMode="External"/><Relationship Id="rId35" Type="http://schemas.openxmlformats.org/officeDocument/2006/relationships/hyperlink" Target="https://gateoverflow.in/exam/351/gate-overflow-test-series-2023-programming-test-1" TargetMode="External"/><Relationship Id="rId43" Type="http://schemas.openxmlformats.org/officeDocument/2006/relationships/hyperlink" Target="https://gateoverflow.in/exam/362/go-classes-test-series-2023-calculus-test" TargetMode="External"/><Relationship Id="rId48" Type="http://schemas.openxmlformats.org/officeDocument/2006/relationships/hyperlink" Target="https://gateoverflow.in/exam/390/go-classes-test-series-2023-mixed-subjects-full-length-test-2" TargetMode="External"/><Relationship Id="rId56" Type="http://schemas.openxmlformats.org/officeDocument/2006/relationships/hyperlink" Target="https://gateoverflow.in/exam/385/go-classes-test-series-2023-operating-systems-test-4" TargetMode="External"/><Relationship Id="rId64" Type="http://schemas.openxmlformats.org/officeDocument/2006/relationships/hyperlink" Target="https://gateoverflow.in/exam/384/gate-overflow-test-series-mixed-subjects-test-3" TargetMode="External"/><Relationship Id="rId69" Type="http://schemas.openxmlformats.org/officeDocument/2006/relationships/hyperlink" Target="https://gateoverflow.in/exam/397/go-classes-2023-mock-test-1" TargetMode="External"/><Relationship Id="rId77" Type="http://schemas.openxmlformats.org/officeDocument/2006/relationships/hyperlink" Target="https://gateoverflow.in/exam/404/gate-overflow-test-series-calculus-test-1" TargetMode="External"/><Relationship Id="rId8" Type="http://schemas.openxmlformats.org/officeDocument/2006/relationships/hyperlink" Target="https://gateoverflow.in/exam/318/go-classes-2023-discrete-mathematics-test-4" TargetMode="External"/><Relationship Id="rId51" Type="http://schemas.openxmlformats.org/officeDocument/2006/relationships/hyperlink" Target="https://gateoverflow.in/exam/381/go-classes-test-series-2023-operating-systems-test-2" TargetMode="External"/><Relationship Id="rId72" Type="http://schemas.openxmlformats.org/officeDocument/2006/relationships/hyperlink" Target="https://gateoverflow.in/exam/399/go-classes-2023-mock-test-2" TargetMode="External"/><Relationship Id="rId80" Type="http://schemas.openxmlformats.org/officeDocument/2006/relationships/hyperlink" Target="https://gateoverflow.in/exam/412/gate-overflow-test-series-mock-gate-2" TargetMode="External"/><Relationship Id="rId3" Type="http://schemas.openxmlformats.org/officeDocument/2006/relationships/hyperlink" Target="https://gateoverflow.in/exam/303/go-classes-test-series-2023-programming-test-1" TargetMode="External"/><Relationship Id="rId12" Type="http://schemas.openxmlformats.org/officeDocument/2006/relationships/hyperlink" Target="https://gateoverflow.in/exam/327/go-classes-test-series-2023-digital-logic-test-1" TargetMode="External"/><Relationship Id="rId17" Type="http://schemas.openxmlformats.org/officeDocument/2006/relationships/hyperlink" Target="https://gateoverflow.in/exam/334/go-classes-test-series-2023-data-structures-test-5" TargetMode="External"/><Relationship Id="rId25" Type="http://schemas.openxmlformats.org/officeDocument/2006/relationships/hyperlink" Target="https://gateoverflow.in/exam/344/go-classes-test-series-2023-theory-of-computation-test-3" TargetMode="External"/><Relationship Id="rId33" Type="http://schemas.openxmlformats.org/officeDocument/2006/relationships/hyperlink" Target="https://gateoverflow.in/exam/349/gate-overflow-test-series-2023-digital-logic-test-1" TargetMode="External"/><Relationship Id="rId38" Type="http://schemas.openxmlformats.org/officeDocument/2006/relationships/hyperlink" Target="https://gateoverflow.in/exam/357/go-classes-test-series-2023-co-and-architecture-test-1" TargetMode="External"/><Relationship Id="rId46" Type="http://schemas.openxmlformats.org/officeDocument/2006/relationships/hyperlink" Target="https://gateoverflow.in/exam/395/go-classes-test-series-2023-co-and-architecture-test-4" TargetMode="External"/><Relationship Id="rId59" Type="http://schemas.openxmlformats.org/officeDocument/2006/relationships/hyperlink" Target="https://gateoverflow.in/exam/378/gate-overflow-test-series-2023-theory-of-computation-test-1" TargetMode="External"/><Relationship Id="rId67" Type="http://schemas.openxmlformats.org/officeDocument/2006/relationships/hyperlink" Target="https://gateoverflow.in/exam/389/gate-overflow-test-series-computer-networks-test-1" TargetMode="External"/><Relationship Id="rId20" Type="http://schemas.openxmlformats.org/officeDocument/2006/relationships/hyperlink" Target="https://gateoverflow.in/exam/337/go-classes-test-series-2023-algorithms-test-1" TargetMode="External"/><Relationship Id="rId41" Type="http://schemas.openxmlformats.org/officeDocument/2006/relationships/hyperlink" Target="https://gateoverflow.in/exam/363/go-classes-test-series-2023-co-and-architecture-test-2" TargetMode="External"/><Relationship Id="rId54" Type="http://schemas.openxmlformats.org/officeDocument/2006/relationships/hyperlink" Target="https://gateoverflow.in/exam/373/gate-overflow-test-series-2023-discrete-mathematics-test-4" TargetMode="External"/><Relationship Id="rId62" Type="http://schemas.openxmlformats.org/officeDocument/2006/relationships/hyperlink" Target="https://gateoverflow.in/exam/379/gate-overflow-test-series-2023-databases-test-1" TargetMode="External"/><Relationship Id="rId70" Type="http://schemas.openxmlformats.org/officeDocument/2006/relationships/hyperlink" Target="https://gateoverflow.in/exam/396/gate-overflow-test-series-operating-systems-test-2" TargetMode="External"/><Relationship Id="rId75" Type="http://schemas.openxmlformats.org/officeDocument/2006/relationships/hyperlink" Target="https://gateoverflow.in/exam/401/gate-overflow-test-series-compiler-design-test-1" TargetMode="External"/><Relationship Id="rId83" Type="http://schemas.openxmlformats.org/officeDocument/2006/relationships/table" Target="../tables/table1.xml"/><Relationship Id="rId1" Type="http://schemas.openxmlformats.org/officeDocument/2006/relationships/hyperlink" Target="https://gateoverflow.in/blog/14237/Gate-overflow-test-series-gate-cse-2023" TargetMode="External"/><Relationship Id="rId6" Type="http://schemas.openxmlformats.org/officeDocument/2006/relationships/hyperlink" Target="https://gateoverflow.in/exam/312/go-classes-test-series-2023-discrete-mathematics-test-3" TargetMode="External"/><Relationship Id="rId15" Type="http://schemas.openxmlformats.org/officeDocument/2006/relationships/hyperlink" Target="https://gateoverflow.in/exam/330/go-classes-test-series-2023-data-structures-test-4" TargetMode="External"/><Relationship Id="rId23" Type="http://schemas.openxmlformats.org/officeDocument/2006/relationships/hyperlink" Target="https://gateoverflow.in/exam/340/go-classes-test-series-2023-algorithms-test-2" TargetMode="External"/><Relationship Id="rId28" Type="http://schemas.openxmlformats.org/officeDocument/2006/relationships/hyperlink" Target="https://gateoverflow.in/exam/346/gate-overflow-test-series-2023-discrete-mathematics-test-3" TargetMode="External"/><Relationship Id="rId36" Type="http://schemas.openxmlformats.org/officeDocument/2006/relationships/hyperlink" Target="https://gateoverflow.in/exam/352/gate-overflow-test-series-2023-computer-organization-and-architecture-test-1" TargetMode="External"/><Relationship Id="rId49" Type="http://schemas.openxmlformats.org/officeDocument/2006/relationships/hyperlink" Target="https://gateoverflow.in/exam/375/go-classes-test-series-2023-databases-test-1" TargetMode="External"/><Relationship Id="rId57" Type="http://schemas.openxmlformats.org/officeDocument/2006/relationships/hyperlink" Target="https://gateoverflow.in/exam/374/gate-overflow-test-series-2023-probability-test-1" TargetMode="External"/><Relationship Id="rId10" Type="http://schemas.openxmlformats.org/officeDocument/2006/relationships/hyperlink" Target="https://gateoverflow.in/exam/321/go-classes-2023-discrete-mathematics-test-5" TargetMode="External"/><Relationship Id="rId31" Type="http://schemas.openxmlformats.org/officeDocument/2006/relationships/hyperlink" Target="https://gateoverflow.in/exam/348/gate-overflow-test-series-2023-mix-subjectss-test-1" TargetMode="External"/><Relationship Id="rId44" Type="http://schemas.openxmlformats.org/officeDocument/2006/relationships/hyperlink" Target="https://gateoverflow.in/exam/364/go-classes-test-series-2023-co-and-architecture-test-3" TargetMode="External"/><Relationship Id="rId52" Type="http://schemas.openxmlformats.org/officeDocument/2006/relationships/hyperlink" Target="https://gateoverflow.in/exam/376/go-classes-test-series-2023-databases-test-2" TargetMode="External"/><Relationship Id="rId60" Type="http://schemas.openxmlformats.org/officeDocument/2006/relationships/hyperlink" Target="https://gateoverflow.in/exam/388/go-classes-test-series-2023-databases-test-5" TargetMode="External"/><Relationship Id="rId65" Type="http://schemas.openxmlformats.org/officeDocument/2006/relationships/hyperlink" Target="https://gateoverflow.in/exam/392/go-classes-test-series-2023-compiler-design-test-3" TargetMode="External"/><Relationship Id="rId73" Type="http://schemas.openxmlformats.org/officeDocument/2006/relationships/hyperlink" Target="https://gateoverflow.in/exam/400/gate-overflow-test-series-mixed-subjects-test-4" TargetMode="External"/><Relationship Id="rId78" Type="http://schemas.openxmlformats.org/officeDocument/2006/relationships/hyperlink" Target="https://gateoverflow.in/exam/406/gate-overflow-test-series-mock-gate-1" TargetMode="External"/><Relationship Id="rId81" Type="http://schemas.openxmlformats.org/officeDocument/2006/relationships/hyperlink" Target="https://gateoverflow.in/exam/414/gate-overflow-test-series-mock-gate-3" TargetMode="External"/><Relationship Id="rId4" Type="http://schemas.openxmlformats.org/officeDocument/2006/relationships/hyperlink" Target="https://gateoverflow.in/exam/308/go-classes-test-series-2023-discrete-mathematics-test-2" TargetMode="External"/><Relationship Id="rId9" Type="http://schemas.openxmlformats.org/officeDocument/2006/relationships/hyperlink" Target="https://gateoverflow.in/exam/320/go-classes-test-series-2023-data-structures-test-1" TargetMode="External"/><Relationship Id="rId13" Type="http://schemas.openxmlformats.org/officeDocument/2006/relationships/hyperlink" Target="https://gateoverflow.in/exam/328/go-classes-test-series-2023-data-structures-test-3" TargetMode="External"/><Relationship Id="rId18" Type="http://schemas.openxmlformats.org/officeDocument/2006/relationships/hyperlink" Target="https://gateoverflow.in/exam/333/gate-overflow-test-series-2023-test-1-verbal-aptitude-1" TargetMode="External"/><Relationship Id="rId39" Type="http://schemas.openxmlformats.org/officeDocument/2006/relationships/hyperlink" Target="https://gateoverflow.in/exam/354/gate-overflow-test-series-2023-data-structures-test-1" TargetMode="External"/><Relationship Id="rId34" Type="http://schemas.openxmlformats.org/officeDocument/2006/relationships/hyperlink" Target="https://gateoverflow.in/exam/377/go-classes-test-series-2023-mixed-subjects-full-length-test-1" TargetMode="External"/><Relationship Id="rId50" Type="http://schemas.openxmlformats.org/officeDocument/2006/relationships/hyperlink" Target="https://gateoverflow.in/exam/367/gate-overflow-test-series-2023-algorithms-test-2" TargetMode="External"/><Relationship Id="rId55" Type="http://schemas.openxmlformats.org/officeDocument/2006/relationships/hyperlink" Target="https://gateoverflow.in/exam/383/go-classes-test-series-2023-databases-test-3" TargetMode="External"/><Relationship Id="rId76" Type="http://schemas.openxmlformats.org/officeDocument/2006/relationships/hyperlink" Target="https://gateoverflow.in/exam/407/go-classes-2023-mock-test-4" TargetMode="External"/><Relationship Id="rId7" Type="http://schemas.openxmlformats.org/officeDocument/2006/relationships/hyperlink" Target="https://gateoverflow.in/exam/313/go-classes-test-series-2023-programming-test-3" TargetMode="External"/><Relationship Id="rId71" Type="http://schemas.openxmlformats.org/officeDocument/2006/relationships/hyperlink" Target="https://gateoverflow.in/exam/398/gate-overflow-test-series-linear-algebra-test-1" TargetMode="External"/><Relationship Id="rId2" Type="http://schemas.openxmlformats.org/officeDocument/2006/relationships/hyperlink" Target="https://gateoverflow.in/exam/302/go-classes-test-series-2023-discrete-mathematics-1" TargetMode="External"/><Relationship Id="rId29" Type="http://schemas.openxmlformats.org/officeDocument/2006/relationships/hyperlink" Target="https://gateoverflow.in/exam/347/go-classes-test-series-2023-theory-of-computation-test-4" TargetMode="External"/><Relationship Id="rId24" Type="http://schemas.openxmlformats.org/officeDocument/2006/relationships/hyperlink" Target="https://gateoverflow.in/exam/339/gate-overflow-test-series-2023-discrete-mathematics-test-1" TargetMode="External"/><Relationship Id="rId40" Type="http://schemas.openxmlformats.org/officeDocument/2006/relationships/hyperlink" Target="https://gateoverflow.in/exam/360/go-classes-test-series-2023-probability-test" TargetMode="External"/><Relationship Id="rId45" Type="http://schemas.openxmlformats.org/officeDocument/2006/relationships/hyperlink" Target="https://gateoverflow.in/exam/380/go-classes-test-series-2023-operating-system-test-1" TargetMode="External"/><Relationship Id="rId66" Type="http://schemas.openxmlformats.org/officeDocument/2006/relationships/hyperlink" Target="https://gateoverflow.in/exam/387/gate-overflow-test-series-analytical-and-spatial-aptitude-test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3581-A6B0-45B0-A9DB-B07F5A1622B0}">
  <dimension ref="A1:W355"/>
  <sheetViews>
    <sheetView tabSelected="1" topLeftCell="B261" zoomScale="103" workbookViewId="0">
      <selection activeCell="F355" sqref="F355"/>
    </sheetView>
  </sheetViews>
  <sheetFormatPr defaultRowHeight="14.4" x14ac:dyDescent="0.3"/>
  <cols>
    <col min="1" max="1" width="13.88671875" bestFit="1" customWidth="1"/>
    <col min="2" max="2" width="36" customWidth="1"/>
    <col min="3" max="3" width="39.6640625" bestFit="1" customWidth="1"/>
    <col min="4" max="4" width="37.5546875" customWidth="1"/>
    <col min="5" max="5" width="17.5546875" customWidth="1"/>
    <col min="6" max="6" width="11.5546875" customWidth="1"/>
    <col min="7" max="7" width="33.77734375" customWidth="1"/>
    <col min="8" max="8" width="16.21875" bestFit="1" customWidth="1"/>
    <col min="9" max="9" width="10.109375" customWidth="1"/>
    <col min="10" max="10" width="11.109375" customWidth="1"/>
    <col min="11" max="11" width="11.44140625" bestFit="1" customWidth="1"/>
    <col min="12" max="12" width="11.33203125" bestFit="1" customWidth="1"/>
    <col min="13" max="13" width="16.88671875" bestFit="1" customWidth="1"/>
    <col min="14" max="15" width="11.109375" customWidth="1"/>
    <col min="16" max="16" width="12" bestFit="1" customWidth="1"/>
    <col min="17" max="17" width="9" bestFit="1" customWidth="1"/>
    <col min="18" max="18" width="10.109375" style="1" bestFit="1" customWidth="1"/>
  </cols>
  <sheetData>
    <row r="1" spans="1:22" ht="34.200000000000003" thickBot="1" x14ac:dyDescent="0.7">
      <c r="A1" s="76">
        <v>2021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15" thickBot="1" x14ac:dyDescent="0.35">
      <c r="A2" s="100" t="s">
        <v>0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2"/>
      <c r="S2" s="3"/>
      <c r="T2" s="3"/>
      <c r="U2" s="3"/>
      <c r="V2" s="4"/>
    </row>
    <row r="4" spans="1:22" ht="63" x14ac:dyDescent="0.3">
      <c r="A4" s="5" t="s">
        <v>1</v>
      </c>
      <c r="B4" s="5"/>
      <c r="C4" s="106" t="s">
        <v>100</v>
      </c>
      <c r="D4" s="106"/>
      <c r="E4" s="106"/>
      <c r="F4" s="106"/>
      <c r="G4" s="106"/>
      <c r="H4" s="106"/>
      <c r="I4" s="106"/>
      <c r="J4" s="106"/>
      <c r="K4" s="106"/>
      <c r="L4" s="5" t="s">
        <v>2</v>
      </c>
      <c r="M4" s="5" t="s">
        <v>50</v>
      </c>
      <c r="N4" s="5" t="s">
        <v>4</v>
      </c>
      <c r="O4" s="7" t="s">
        <v>54</v>
      </c>
      <c r="P4" s="7" t="s">
        <v>3</v>
      </c>
      <c r="Q4" s="7" t="s">
        <v>51</v>
      </c>
      <c r="R4" s="7" t="s">
        <v>52</v>
      </c>
      <c r="S4" s="7" t="s">
        <v>53</v>
      </c>
      <c r="T4" s="7" t="s">
        <v>55</v>
      </c>
      <c r="U4" s="7" t="s">
        <v>57</v>
      </c>
      <c r="V4" s="14"/>
    </row>
    <row r="5" spans="1:22" ht="18.600000000000001" customHeight="1" x14ac:dyDescent="0.3">
      <c r="A5" s="1">
        <v>1</v>
      </c>
      <c r="B5" s="41">
        <v>44613</v>
      </c>
      <c r="C5" s="94" t="s">
        <v>5</v>
      </c>
      <c r="D5" s="94"/>
      <c r="E5" s="94"/>
      <c r="F5" s="94"/>
      <c r="G5" s="94"/>
      <c r="H5" s="94"/>
      <c r="I5" s="94"/>
      <c r="J5" s="94"/>
      <c r="K5" s="94"/>
      <c r="L5" s="6">
        <v>17</v>
      </c>
      <c r="M5" s="6">
        <v>25</v>
      </c>
      <c r="N5" s="6" t="s">
        <v>6</v>
      </c>
      <c r="O5" s="6"/>
      <c r="P5" s="6"/>
      <c r="Q5" s="6"/>
      <c r="R5" s="6"/>
      <c r="S5" s="6"/>
      <c r="T5" s="6"/>
      <c r="U5" s="6" t="e">
        <f xml:space="preserve"> (S5-R5)/(S5)*100</f>
        <v>#DIV/0!</v>
      </c>
    </row>
    <row r="6" spans="1:22" x14ac:dyDescent="0.3">
      <c r="A6" s="1">
        <v>2</v>
      </c>
      <c r="B6" s="41">
        <v>44617</v>
      </c>
      <c r="C6" s="86" t="s">
        <v>33</v>
      </c>
      <c r="D6" s="87"/>
      <c r="E6" s="87"/>
      <c r="F6" s="87"/>
      <c r="G6" s="87"/>
      <c r="H6" s="87"/>
      <c r="I6" s="87"/>
      <c r="J6" s="87"/>
      <c r="K6" s="87"/>
      <c r="L6" s="6">
        <v>17</v>
      </c>
      <c r="M6" s="6">
        <v>25</v>
      </c>
      <c r="N6" s="6" t="s">
        <v>6</v>
      </c>
      <c r="O6" s="6"/>
      <c r="P6" s="6"/>
      <c r="Q6" s="6"/>
      <c r="R6" s="6"/>
      <c r="S6" s="6"/>
      <c r="T6" s="6"/>
      <c r="U6" s="6" t="e">
        <f t="shared" ref="U6:U29" si="0" xml:space="preserve"> (S6-R6)/(S6)*100</f>
        <v>#DIV/0!</v>
      </c>
    </row>
    <row r="7" spans="1:22" x14ac:dyDescent="0.3">
      <c r="A7" s="1">
        <v>3</v>
      </c>
      <c r="B7" s="41">
        <v>44621</v>
      </c>
      <c r="C7" s="86" t="s">
        <v>34</v>
      </c>
      <c r="D7" s="87"/>
      <c r="E7" s="87"/>
      <c r="F7" s="87"/>
      <c r="G7" s="87"/>
      <c r="H7" s="87"/>
      <c r="I7" s="87"/>
      <c r="J7" s="87"/>
      <c r="K7" s="87"/>
      <c r="L7" s="6">
        <v>17</v>
      </c>
      <c r="M7" s="6">
        <v>25</v>
      </c>
      <c r="N7" s="6" t="s">
        <v>6</v>
      </c>
      <c r="O7" s="6"/>
      <c r="P7" s="6"/>
      <c r="Q7" s="6"/>
      <c r="R7" s="6"/>
      <c r="S7" s="6"/>
      <c r="T7" s="6"/>
      <c r="U7" s="6" t="e">
        <f t="shared" si="0"/>
        <v>#DIV/0!</v>
      </c>
    </row>
    <row r="8" spans="1:22" x14ac:dyDescent="0.3">
      <c r="A8" s="1">
        <v>4</v>
      </c>
      <c r="B8" s="41">
        <v>44625</v>
      </c>
      <c r="C8" s="87" t="s">
        <v>35</v>
      </c>
      <c r="D8" s="87"/>
      <c r="E8" s="87"/>
      <c r="F8" s="87"/>
      <c r="G8" s="87"/>
      <c r="H8" s="87"/>
      <c r="I8" s="87"/>
      <c r="J8" s="87"/>
      <c r="K8" s="87"/>
      <c r="L8" s="6">
        <v>17</v>
      </c>
      <c r="M8" s="6">
        <v>25</v>
      </c>
      <c r="N8" s="6" t="s">
        <v>6</v>
      </c>
      <c r="O8" s="6"/>
      <c r="P8" s="6"/>
      <c r="Q8" s="6"/>
      <c r="R8" s="6"/>
      <c r="S8" s="6"/>
      <c r="T8" s="6"/>
      <c r="U8" s="6" t="e">
        <f t="shared" si="0"/>
        <v>#DIV/0!</v>
      </c>
    </row>
    <row r="9" spans="1:22" x14ac:dyDescent="0.3">
      <c r="A9" s="1">
        <v>5</v>
      </c>
      <c r="B9" s="41">
        <v>44629</v>
      </c>
      <c r="C9" s="86" t="s">
        <v>36</v>
      </c>
      <c r="D9" s="87"/>
      <c r="E9" s="87"/>
      <c r="F9" s="87"/>
      <c r="G9" s="87"/>
      <c r="H9" s="87"/>
      <c r="I9" s="87"/>
      <c r="J9" s="87"/>
      <c r="K9" s="87"/>
      <c r="L9" s="6">
        <v>17</v>
      </c>
      <c r="M9" s="6">
        <v>25</v>
      </c>
      <c r="N9" s="6" t="s">
        <v>6</v>
      </c>
      <c r="O9" s="6"/>
      <c r="P9" s="6"/>
      <c r="Q9" s="6"/>
      <c r="R9" s="6"/>
      <c r="S9" s="6"/>
      <c r="T9" s="6"/>
      <c r="U9" s="6" t="e">
        <f t="shared" si="0"/>
        <v>#DIV/0!</v>
      </c>
    </row>
    <row r="10" spans="1:22" x14ac:dyDescent="0.3">
      <c r="A10" s="1">
        <v>6</v>
      </c>
      <c r="B10" s="41">
        <v>44633</v>
      </c>
      <c r="C10" s="86" t="s">
        <v>37</v>
      </c>
      <c r="D10" s="87"/>
      <c r="E10" s="87"/>
      <c r="F10" s="87"/>
      <c r="G10" s="87"/>
      <c r="H10" s="87"/>
      <c r="I10" s="87"/>
      <c r="J10" s="87"/>
      <c r="K10" s="87"/>
      <c r="L10" s="6">
        <v>17</v>
      </c>
      <c r="M10" s="6">
        <v>25</v>
      </c>
      <c r="N10" s="6" t="s">
        <v>6</v>
      </c>
      <c r="O10" s="6"/>
      <c r="P10" s="6"/>
      <c r="Q10" s="6"/>
      <c r="R10" s="6"/>
      <c r="S10" s="6"/>
      <c r="T10" s="6"/>
      <c r="U10" s="6" t="e">
        <f t="shared" si="0"/>
        <v>#DIV/0!</v>
      </c>
    </row>
    <row r="11" spans="1:22" x14ac:dyDescent="0.3">
      <c r="A11" s="1">
        <v>7</v>
      </c>
      <c r="B11" s="41">
        <v>44637</v>
      </c>
      <c r="C11" s="87" t="s">
        <v>7</v>
      </c>
      <c r="D11" s="87"/>
      <c r="E11" s="87"/>
      <c r="F11" s="87"/>
      <c r="G11" s="87"/>
      <c r="H11" s="87"/>
      <c r="I11" s="87"/>
      <c r="J11" s="87"/>
      <c r="K11" s="87"/>
      <c r="L11" s="6">
        <v>17</v>
      </c>
      <c r="M11" s="6">
        <v>25</v>
      </c>
      <c r="N11" s="6" t="s">
        <v>6</v>
      </c>
      <c r="O11" s="6"/>
      <c r="P11" s="6"/>
      <c r="Q11" s="6"/>
      <c r="R11" s="6"/>
      <c r="S11" s="6"/>
      <c r="T11" s="6"/>
      <c r="U11" s="6" t="e">
        <f t="shared" si="0"/>
        <v>#DIV/0!</v>
      </c>
    </row>
    <row r="12" spans="1:22" x14ac:dyDescent="0.3">
      <c r="A12" s="1">
        <v>8</v>
      </c>
      <c r="B12" s="41">
        <v>44641</v>
      </c>
      <c r="C12" s="86" t="s">
        <v>38</v>
      </c>
      <c r="D12" s="87"/>
      <c r="E12" s="87"/>
      <c r="F12" s="87"/>
      <c r="G12" s="87"/>
      <c r="H12" s="87"/>
      <c r="I12" s="87"/>
      <c r="J12" s="87"/>
      <c r="K12" s="87"/>
      <c r="L12" s="6">
        <v>17</v>
      </c>
      <c r="M12" s="6">
        <v>25</v>
      </c>
      <c r="N12" s="6" t="s">
        <v>6</v>
      </c>
      <c r="O12" s="6"/>
      <c r="P12" s="6"/>
      <c r="Q12" s="6"/>
      <c r="R12" s="6"/>
      <c r="S12" s="6"/>
      <c r="T12" s="6"/>
      <c r="U12" s="6" t="e">
        <f t="shared" si="0"/>
        <v>#DIV/0!</v>
      </c>
    </row>
    <row r="13" spans="1:22" x14ac:dyDescent="0.3">
      <c r="A13" s="1">
        <v>9</v>
      </c>
      <c r="B13" s="1"/>
      <c r="C13" s="86" t="s">
        <v>39</v>
      </c>
      <c r="D13" s="87"/>
      <c r="E13" s="87"/>
      <c r="F13" s="87"/>
      <c r="G13" s="87"/>
      <c r="H13" s="87"/>
      <c r="I13" s="87"/>
      <c r="J13" s="87"/>
      <c r="K13" s="87"/>
      <c r="L13" s="6">
        <v>17</v>
      </c>
      <c r="M13" s="6">
        <v>25</v>
      </c>
      <c r="N13" s="6" t="s">
        <v>6</v>
      </c>
      <c r="O13" s="6"/>
      <c r="P13" s="6"/>
      <c r="Q13" s="6"/>
      <c r="R13" s="6"/>
      <c r="S13" s="6"/>
      <c r="T13" s="6"/>
      <c r="U13" s="6" t="e">
        <f t="shared" si="0"/>
        <v>#DIV/0!</v>
      </c>
    </row>
    <row r="14" spans="1:22" x14ac:dyDescent="0.3">
      <c r="A14" s="1">
        <v>10</v>
      </c>
      <c r="B14" s="1"/>
      <c r="C14" s="86" t="s">
        <v>40</v>
      </c>
      <c r="D14" s="87"/>
      <c r="E14" s="87"/>
      <c r="F14" s="87"/>
      <c r="G14" s="87"/>
      <c r="H14" s="87"/>
      <c r="I14" s="87"/>
      <c r="J14" s="87"/>
      <c r="K14" s="87"/>
      <c r="L14" s="6">
        <v>17</v>
      </c>
      <c r="M14" s="6">
        <v>25</v>
      </c>
      <c r="N14" s="6" t="s">
        <v>6</v>
      </c>
      <c r="O14" s="6"/>
      <c r="P14" s="6"/>
      <c r="Q14" s="6"/>
      <c r="R14" s="6"/>
      <c r="S14" s="6"/>
      <c r="T14" s="6"/>
      <c r="U14" s="6" t="e">
        <f t="shared" si="0"/>
        <v>#DIV/0!</v>
      </c>
    </row>
    <row r="15" spans="1:22" x14ac:dyDescent="0.3">
      <c r="A15" s="1">
        <v>11</v>
      </c>
      <c r="B15" s="1"/>
      <c r="C15" s="86" t="s">
        <v>41</v>
      </c>
      <c r="D15" s="87"/>
      <c r="E15" s="87"/>
      <c r="F15" s="87"/>
      <c r="G15" s="87"/>
      <c r="H15" s="87"/>
      <c r="I15" s="87"/>
      <c r="J15" s="87"/>
      <c r="K15" s="87"/>
      <c r="L15" s="6">
        <v>17</v>
      </c>
      <c r="M15" s="6">
        <v>25</v>
      </c>
      <c r="N15" s="6" t="s">
        <v>6</v>
      </c>
      <c r="O15" s="6"/>
      <c r="P15" s="6"/>
      <c r="Q15" s="6"/>
      <c r="R15" s="6"/>
      <c r="S15" s="6"/>
      <c r="T15" s="6"/>
      <c r="U15" s="6" t="e">
        <f t="shared" si="0"/>
        <v>#DIV/0!</v>
      </c>
    </row>
    <row r="16" spans="1:22" x14ac:dyDescent="0.3">
      <c r="A16" s="1">
        <v>12</v>
      </c>
      <c r="B16" s="1"/>
      <c r="C16" s="86" t="s">
        <v>42</v>
      </c>
      <c r="D16" s="87"/>
      <c r="E16" s="87"/>
      <c r="F16" s="87"/>
      <c r="G16" s="87"/>
      <c r="H16" s="87"/>
      <c r="I16" s="87"/>
      <c r="J16" s="87"/>
      <c r="K16" s="87"/>
      <c r="L16" s="6">
        <v>17</v>
      </c>
      <c r="M16" s="6">
        <v>25</v>
      </c>
      <c r="N16" s="6" t="s">
        <v>6</v>
      </c>
      <c r="O16" s="6"/>
      <c r="P16" s="6"/>
      <c r="Q16" s="6"/>
      <c r="R16" s="6"/>
      <c r="S16" s="6"/>
      <c r="T16" s="6"/>
      <c r="U16" s="6" t="e">
        <f t="shared" si="0"/>
        <v>#DIV/0!</v>
      </c>
    </row>
    <row r="17" spans="1:21" x14ac:dyDescent="0.3">
      <c r="A17" s="1">
        <v>13</v>
      </c>
      <c r="B17" s="41">
        <v>44645</v>
      </c>
      <c r="C17" s="87" t="s">
        <v>8</v>
      </c>
      <c r="D17" s="87"/>
      <c r="E17" s="87"/>
      <c r="F17" s="87"/>
      <c r="G17" s="87"/>
      <c r="H17" s="87"/>
      <c r="I17" s="87"/>
      <c r="J17" s="87"/>
      <c r="K17" s="87"/>
      <c r="L17" s="6">
        <v>17</v>
      </c>
      <c r="M17" s="6">
        <v>25</v>
      </c>
      <c r="N17" s="6" t="s">
        <v>6</v>
      </c>
      <c r="O17" s="6"/>
      <c r="P17" s="6"/>
      <c r="Q17" s="6"/>
      <c r="R17" s="6"/>
      <c r="S17" s="6"/>
      <c r="T17" s="6"/>
      <c r="U17" s="6" t="e">
        <f t="shared" si="0"/>
        <v>#DIV/0!</v>
      </c>
    </row>
    <row r="18" spans="1:21" x14ac:dyDescent="0.3">
      <c r="A18" s="1">
        <v>14</v>
      </c>
      <c r="B18" s="41">
        <v>44649</v>
      </c>
      <c r="C18" s="86" t="s">
        <v>43</v>
      </c>
      <c r="D18" s="87"/>
      <c r="E18" s="87"/>
      <c r="F18" s="87"/>
      <c r="G18" s="87"/>
      <c r="H18" s="87"/>
      <c r="I18" s="87"/>
      <c r="J18" s="87"/>
      <c r="K18" s="87"/>
      <c r="L18" s="6">
        <v>17</v>
      </c>
      <c r="M18" s="6">
        <v>25</v>
      </c>
      <c r="N18" s="6" t="s">
        <v>6</v>
      </c>
      <c r="O18" s="6"/>
      <c r="P18" s="6"/>
      <c r="Q18" s="6"/>
      <c r="R18" s="6"/>
      <c r="S18" s="6"/>
      <c r="T18" s="6"/>
      <c r="U18" s="6" t="e">
        <f t="shared" si="0"/>
        <v>#DIV/0!</v>
      </c>
    </row>
    <row r="19" spans="1:21" x14ac:dyDescent="0.3">
      <c r="A19" s="1">
        <v>15</v>
      </c>
      <c r="B19" s="41">
        <v>44653</v>
      </c>
      <c r="C19" s="87" t="s">
        <v>9</v>
      </c>
      <c r="D19" s="87"/>
      <c r="E19" s="87"/>
      <c r="F19" s="87"/>
      <c r="G19" s="87"/>
      <c r="H19" s="87"/>
      <c r="I19" s="87"/>
      <c r="J19" s="87"/>
      <c r="K19" s="87"/>
      <c r="L19" s="6">
        <v>17</v>
      </c>
      <c r="M19" s="6">
        <v>25</v>
      </c>
      <c r="N19" s="6" t="s">
        <v>6</v>
      </c>
      <c r="O19" s="6"/>
      <c r="P19" s="6">
        <v>15.67</v>
      </c>
      <c r="Q19" s="9">
        <v>0.62680000000000002</v>
      </c>
      <c r="R19" s="6">
        <v>196</v>
      </c>
      <c r="S19" s="6">
        <v>855</v>
      </c>
      <c r="T19" s="6" t="s">
        <v>64</v>
      </c>
      <c r="U19" s="6">
        <f t="shared" si="0"/>
        <v>77.076023391812868</v>
      </c>
    </row>
    <row r="20" spans="1:21" x14ac:dyDescent="0.3">
      <c r="A20" s="1">
        <v>16</v>
      </c>
      <c r="B20" s="41">
        <v>44657</v>
      </c>
      <c r="C20" s="87" t="s">
        <v>44</v>
      </c>
      <c r="D20" s="87"/>
      <c r="E20" s="87"/>
      <c r="F20" s="87"/>
      <c r="G20" s="87"/>
      <c r="H20" s="87"/>
      <c r="I20" s="87"/>
      <c r="J20" s="87"/>
      <c r="K20" s="87"/>
      <c r="L20" s="6">
        <v>17</v>
      </c>
      <c r="M20" s="6">
        <v>25</v>
      </c>
      <c r="N20" s="6" t="s">
        <v>6</v>
      </c>
      <c r="O20" s="6"/>
      <c r="P20" s="6"/>
      <c r="Q20" s="6"/>
      <c r="R20" s="6"/>
      <c r="S20" s="6"/>
      <c r="T20" s="6"/>
      <c r="U20" s="6" t="e">
        <f t="shared" si="0"/>
        <v>#DIV/0!</v>
      </c>
    </row>
    <row r="21" spans="1:21" x14ac:dyDescent="0.3">
      <c r="A21" s="1">
        <v>17</v>
      </c>
      <c r="B21" s="41">
        <v>44661</v>
      </c>
      <c r="C21" s="86" t="s">
        <v>45</v>
      </c>
      <c r="D21" s="87"/>
      <c r="E21" s="87"/>
      <c r="F21" s="87"/>
      <c r="G21" s="87"/>
      <c r="H21" s="87"/>
      <c r="I21" s="87"/>
      <c r="J21" s="87"/>
      <c r="K21" s="87"/>
      <c r="L21" s="6">
        <v>17</v>
      </c>
      <c r="M21" s="6">
        <v>25</v>
      </c>
      <c r="N21" s="6" t="s">
        <v>6</v>
      </c>
      <c r="O21" s="6"/>
      <c r="P21" s="6"/>
      <c r="Q21" s="6"/>
      <c r="R21" s="6"/>
      <c r="S21" s="6"/>
      <c r="T21" s="6"/>
      <c r="U21" s="6" t="e">
        <f t="shared" si="0"/>
        <v>#DIV/0!</v>
      </c>
    </row>
    <row r="22" spans="1:21" x14ac:dyDescent="0.3">
      <c r="A22" s="1">
        <v>18</v>
      </c>
      <c r="B22" s="41">
        <v>44665</v>
      </c>
      <c r="C22" s="86" t="s">
        <v>46</v>
      </c>
      <c r="D22" s="87"/>
      <c r="E22" s="87"/>
      <c r="F22" s="87"/>
      <c r="G22" s="87"/>
      <c r="H22" s="87"/>
      <c r="I22" s="87"/>
      <c r="J22" s="87"/>
      <c r="K22" s="87"/>
      <c r="L22" s="6">
        <v>17</v>
      </c>
      <c r="M22" s="6">
        <v>25</v>
      </c>
      <c r="N22" s="6" t="s">
        <v>6</v>
      </c>
      <c r="O22" s="6"/>
      <c r="P22" s="6"/>
      <c r="Q22" s="6"/>
      <c r="R22" s="6"/>
      <c r="S22" s="6"/>
      <c r="T22" s="6"/>
      <c r="U22" s="6" t="e">
        <f t="shared" si="0"/>
        <v>#DIV/0!</v>
      </c>
    </row>
    <row r="23" spans="1:21" x14ac:dyDescent="0.3">
      <c r="A23" s="1">
        <v>19</v>
      </c>
      <c r="B23" s="41">
        <v>44669</v>
      </c>
      <c r="C23" s="87" t="s">
        <v>10</v>
      </c>
      <c r="D23" s="87"/>
      <c r="E23" s="87"/>
      <c r="F23" s="87"/>
      <c r="G23" s="87"/>
      <c r="H23" s="87"/>
      <c r="I23" s="87"/>
      <c r="J23" s="87"/>
      <c r="K23" s="87"/>
      <c r="L23" s="6">
        <v>17</v>
      </c>
      <c r="M23" s="6">
        <v>25</v>
      </c>
      <c r="N23" s="6" t="s">
        <v>6</v>
      </c>
      <c r="O23" s="6"/>
      <c r="P23" s="6"/>
      <c r="Q23" s="6"/>
      <c r="R23" s="6"/>
      <c r="S23" s="6"/>
      <c r="T23" s="6"/>
      <c r="U23" s="6" t="e">
        <f xml:space="preserve"> (S23-R23)/(S23)*100</f>
        <v>#DIV/0!</v>
      </c>
    </row>
    <row r="24" spans="1:21" x14ac:dyDescent="0.3">
      <c r="A24" s="1">
        <v>20</v>
      </c>
      <c r="B24" s="41">
        <v>44673</v>
      </c>
      <c r="C24" s="87" t="s">
        <v>47</v>
      </c>
      <c r="D24" s="87"/>
      <c r="E24" s="87"/>
      <c r="F24" s="87"/>
      <c r="G24" s="87"/>
      <c r="H24" s="87"/>
      <c r="I24" s="87"/>
      <c r="J24" s="87"/>
      <c r="K24" s="87"/>
      <c r="L24" s="6">
        <v>17</v>
      </c>
      <c r="M24" s="6">
        <v>25</v>
      </c>
      <c r="N24" s="6" t="s">
        <v>6</v>
      </c>
      <c r="O24" s="6"/>
      <c r="P24" s="6"/>
      <c r="Q24" s="6"/>
      <c r="R24" s="6"/>
      <c r="S24" s="6"/>
      <c r="T24" s="6"/>
      <c r="U24" s="6" t="e">
        <f t="shared" si="0"/>
        <v>#DIV/0!</v>
      </c>
    </row>
    <row r="25" spans="1:21" x14ac:dyDescent="0.3">
      <c r="A25" s="1">
        <v>21</v>
      </c>
      <c r="B25" s="42">
        <v>44646</v>
      </c>
      <c r="C25" s="87" t="s">
        <v>11</v>
      </c>
      <c r="D25" s="87"/>
      <c r="E25" s="87"/>
      <c r="F25" s="87"/>
      <c r="G25" s="87"/>
      <c r="H25" s="87"/>
      <c r="I25" s="87"/>
      <c r="J25" s="87"/>
      <c r="K25" s="87"/>
      <c r="L25" s="6">
        <v>17</v>
      </c>
      <c r="M25" s="6">
        <v>25</v>
      </c>
      <c r="N25" s="6" t="s">
        <v>6</v>
      </c>
      <c r="O25" s="6"/>
      <c r="P25" s="6"/>
      <c r="Q25" s="6"/>
      <c r="R25" s="6"/>
      <c r="S25" s="6"/>
      <c r="T25" s="6"/>
      <c r="U25" s="6" t="e">
        <f t="shared" si="0"/>
        <v>#DIV/0!</v>
      </c>
    </row>
    <row r="26" spans="1:21" x14ac:dyDescent="0.3">
      <c r="A26" s="1">
        <v>22</v>
      </c>
      <c r="B26" s="43">
        <v>44646</v>
      </c>
      <c r="C26" s="86" t="s">
        <v>48</v>
      </c>
      <c r="D26" s="87"/>
      <c r="E26" s="87"/>
      <c r="F26" s="87"/>
      <c r="G26" s="87"/>
      <c r="H26" s="87"/>
      <c r="I26" s="87"/>
      <c r="J26" s="87"/>
      <c r="K26" s="87"/>
      <c r="L26" s="6">
        <v>17</v>
      </c>
      <c r="M26" s="6">
        <v>25</v>
      </c>
      <c r="N26" s="6" t="s">
        <v>6</v>
      </c>
      <c r="O26" s="6"/>
      <c r="P26" s="6"/>
      <c r="Q26" s="6"/>
      <c r="R26" s="6"/>
      <c r="S26" s="6"/>
      <c r="T26" s="6"/>
      <c r="U26" s="6" t="e">
        <f t="shared" si="0"/>
        <v>#DIV/0!</v>
      </c>
    </row>
    <row r="27" spans="1:21" x14ac:dyDescent="0.3">
      <c r="A27" s="1">
        <v>23</v>
      </c>
      <c r="B27" s="41">
        <v>44677</v>
      </c>
      <c r="C27" s="87" t="s">
        <v>12</v>
      </c>
      <c r="D27" s="87"/>
      <c r="E27" s="87"/>
      <c r="F27" s="87"/>
      <c r="G27" s="87"/>
      <c r="H27" s="87"/>
      <c r="I27" s="87"/>
      <c r="J27" s="87"/>
      <c r="K27" s="87"/>
      <c r="L27" s="6">
        <v>17</v>
      </c>
      <c r="M27" s="6">
        <v>25</v>
      </c>
      <c r="N27" s="6" t="s">
        <v>6</v>
      </c>
      <c r="O27" s="6"/>
      <c r="P27" s="6"/>
      <c r="Q27" s="6"/>
      <c r="R27" s="6"/>
      <c r="S27" s="6"/>
      <c r="T27" s="6"/>
      <c r="U27" s="6" t="e">
        <f t="shared" si="0"/>
        <v>#DIV/0!</v>
      </c>
    </row>
    <row r="28" spans="1:21" ht="37.799999999999997" customHeight="1" x14ac:dyDescent="0.3">
      <c r="A28" s="1">
        <v>24</v>
      </c>
      <c r="B28" s="41">
        <v>44681</v>
      </c>
      <c r="C28" s="86" t="s">
        <v>49</v>
      </c>
      <c r="D28" s="87"/>
      <c r="E28" s="87"/>
      <c r="F28" s="87"/>
      <c r="G28" s="87"/>
      <c r="H28" s="87"/>
      <c r="I28" s="87"/>
      <c r="J28" s="87"/>
      <c r="K28" s="87"/>
      <c r="L28" s="6">
        <v>17</v>
      </c>
      <c r="M28" s="6">
        <v>25</v>
      </c>
      <c r="N28" s="6" t="s">
        <v>6</v>
      </c>
      <c r="O28" s="6"/>
      <c r="P28" s="6"/>
      <c r="Q28" s="6"/>
      <c r="R28" s="6"/>
      <c r="S28" s="6"/>
      <c r="T28" s="6"/>
      <c r="U28" s="6" t="e">
        <f t="shared" si="0"/>
        <v>#DIV/0!</v>
      </c>
    </row>
    <row r="29" spans="1:21" s="2" customFormat="1" ht="37.799999999999997" customHeight="1" x14ac:dyDescent="0.3">
      <c r="A29" s="8">
        <v>25</v>
      </c>
      <c r="B29" s="8"/>
      <c r="C29" s="80" t="s">
        <v>58</v>
      </c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2"/>
      <c r="O29" s="11"/>
      <c r="P29" s="12">
        <f>AVERAGE(P5:P28)</f>
        <v>15.67</v>
      </c>
      <c r="Q29" s="13">
        <f>AVERAGE(Q5:Q28)</f>
        <v>0.62680000000000002</v>
      </c>
      <c r="R29" s="11"/>
      <c r="S29" s="11"/>
      <c r="T29" s="11"/>
      <c r="U29" s="6" t="e">
        <f t="shared" si="0"/>
        <v>#DIV/0!</v>
      </c>
    </row>
    <row r="31" spans="1:21" ht="15" thickBot="1" x14ac:dyDescent="0.35"/>
    <row r="32" spans="1:21" ht="15" thickBot="1" x14ac:dyDescent="0.35">
      <c r="A32" s="96" t="s">
        <v>13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8"/>
      <c r="S32" s="15"/>
      <c r="T32" s="15"/>
      <c r="U32" s="15"/>
    </row>
    <row r="34" spans="1:21" ht="63" x14ac:dyDescent="0.3">
      <c r="A34" s="5" t="s">
        <v>1</v>
      </c>
      <c r="B34" s="5"/>
      <c r="C34" s="93" t="s">
        <v>100</v>
      </c>
      <c r="D34" s="93"/>
      <c r="E34" s="93"/>
      <c r="F34" s="93"/>
      <c r="G34" s="93"/>
      <c r="H34" s="93"/>
      <c r="I34" s="93"/>
      <c r="J34" s="93"/>
      <c r="K34" s="93"/>
      <c r="L34" s="5" t="s">
        <v>2</v>
      </c>
      <c r="M34" s="5" t="s">
        <v>50</v>
      </c>
      <c r="N34" s="5" t="s">
        <v>4</v>
      </c>
      <c r="O34" s="7" t="s">
        <v>54</v>
      </c>
      <c r="P34" s="7" t="s">
        <v>3</v>
      </c>
      <c r="Q34" s="7" t="s">
        <v>51</v>
      </c>
      <c r="R34" s="7" t="s">
        <v>52</v>
      </c>
      <c r="S34" s="7" t="s">
        <v>53</v>
      </c>
      <c r="T34" s="7" t="s">
        <v>55</v>
      </c>
      <c r="U34" s="7" t="s">
        <v>57</v>
      </c>
    </row>
    <row r="35" spans="1:21" x14ac:dyDescent="0.3">
      <c r="A35" s="1">
        <v>1</v>
      </c>
      <c r="B35" s="1"/>
      <c r="C35" s="94" t="s">
        <v>14</v>
      </c>
      <c r="D35" s="94"/>
      <c r="E35" s="94"/>
      <c r="F35" s="94"/>
      <c r="G35" s="94"/>
      <c r="H35" s="94"/>
      <c r="I35" s="94"/>
      <c r="J35" s="94"/>
      <c r="K35" s="94"/>
      <c r="L35" s="6">
        <v>33</v>
      </c>
      <c r="M35" s="6">
        <v>50</v>
      </c>
      <c r="N35" s="6" t="s">
        <v>15</v>
      </c>
      <c r="O35" s="6"/>
      <c r="P35" s="6"/>
      <c r="Q35" s="9"/>
      <c r="R35" s="6"/>
      <c r="S35" s="6"/>
      <c r="T35" s="6"/>
      <c r="U35" s="6"/>
    </row>
    <row r="36" spans="1:21" x14ac:dyDescent="0.3">
      <c r="A36" s="1">
        <v>2</v>
      </c>
      <c r="B36" s="1"/>
      <c r="C36" s="86" t="s">
        <v>16</v>
      </c>
      <c r="D36" s="87"/>
      <c r="E36" s="87"/>
      <c r="F36" s="87"/>
      <c r="G36" s="87"/>
      <c r="H36" s="87"/>
      <c r="I36" s="87"/>
      <c r="J36" s="87"/>
      <c r="K36" s="87"/>
      <c r="L36" s="6">
        <v>33</v>
      </c>
      <c r="M36" s="6">
        <v>50</v>
      </c>
      <c r="N36" s="6" t="s">
        <v>15</v>
      </c>
      <c r="O36" s="6"/>
      <c r="P36" s="6"/>
      <c r="Q36" s="9"/>
      <c r="R36" s="6"/>
      <c r="S36" s="6"/>
      <c r="T36" s="6"/>
      <c r="U36" s="6"/>
    </row>
    <row r="37" spans="1:21" x14ac:dyDescent="0.3">
      <c r="A37" s="1">
        <v>3</v>
      </c>
      <c r="B37" s="1"/>
      <c r="C37" s="86" t="s">
        <v>17</v>
      </c>
      <c r="D37" s="87"/>
      <c r="E37" s="87"/>
      <c r="F37" s="87"/>
      <c r="G37" s="87"/>
      <c r="H37" s="87"/>
      <c r="I37" s="87"/>
      <c r="J37" s="87"/>
      <c r="K37" s="87"/>
      <c r="L37" s="6">
        <v>33</v>
      </c>
      <c r="M37" s="6">
        <v>50</v>
      </c>
      <c r="N37" s="6" t="s">
        <v>15</v>
      </c>
      <c r="O37" s="6"/>
      <c r="P37" s="6"/>
      <c r="Q37" s="9"/>
      <c r="R37" s="6"/>
      <c r="S37" s="6"/>
      <c r="T37" s="6"/>
      <c r="U37" s="6"/>
    </row>
    <row r="38" spans="1:21" x14ac:dyDescent="0.3">
      <c r="A38" s="1">
        <v>4</v>
      </c>
      <c r="B38" s="1"/>
      <c r="C38" s="87" t="s">
        <v>18</v>
      </c>
      <c r="D38" s="87"/>
      <c r="E38" s="87"/>
      <c r="F38" s="87"/>
      <c r="G38" s="87"/>
      <c r="H38" s="87"/>
      <c r="I38" s="87"/>
      <c r="J38" s="87"/>
      <c r="K38" s="87"/>
      <c r="L38" s="6">
        <v>33</v>
      </c>
      <c r="M38" s="6">
        <v>50</v>
      </c>
      <c r="N38" s="6" t="s">
        <v>15</v>
      </c>
      <c r="O38" s="6"/>
      <c r="P38" s="6"/>
      <c r="Q38" s="9"/>
      <c r="R38" s="6"/>
      <c r="S38" s="6"/>
      <c r="T38" s="6"/>
      <c r="U38" s="6"/>
    </row>
    <row r="39" spans="1:21" x14ac:dyDescent="0.3">
      <c r="A39" s="1">
        <v>5</v>
      </c>
      <c r="B39" s="1"/>
      <c r="C39" s="86" t="s">
        <v>61</v>
      </c>
      <c r="D39" s="87"/>
      <c r="E39" s="87"/>
      <c r="F39" s="87"/>
      <c r="G39" s="87"/>
      <c r="H39" s="87"/>
      <c r="I39" s="87"/>
      <c r="J39" s="87"/>
      <c r="K39" s="87"/>
      <c r="L39" s="6">
        <v>33</v>
      </c>
      <c r="M39" s="6">
        <v>50</v>
      </c>
      <c r="N39" s="6" t="s">
        <v>15</v>
      </c>
      <c r="O39" s="6"/>
      <c r="P39" s="6"/>
      <c r="Q39" s="9"/>
      <c r="R39" s="6"/>
      <c r="S39" s="6"/>
      <c r="T39" s="6"/>
      <c r="U39" s="6"/>
    </row>
    <row r="40" spans="1:21" ht="14.4" customHeight="1" x14ac:dyDescent="0.3">
      <c r="A40" s="1">
        <v>6</v>
      </c>
      <c r="B40" s="1"/>
      <c r="C40" s="86" t="s">
        <v>61</v>
      </c>
      <c r="D40" s="87"/>
      <c r="E40" s="87"/>
      <c r="F40" s="87"/>
      <c r="G40" s="87"/>
      <c r="H40" s="87"/>
      <c r="I40" s="87"/>
      <c r="J40" s="87"/>
      <c r="K40" s="87"/>
      <c r="L40" s="6">
        <v>33</v>
      </c>
      <c r="M40" s="6">
        <v>50</v>
      </c>
      <c r="N40" s="6" t="s">
        <v>15</v>
      </c>
      <c r="O40" s="6"/>
      <c r="P40" s="6"/>
      <c r="Q40" s="10"/>
      <c r="R40" s="6"/>
      <c r="S40" s="6"/>
      <c r="T40" s="6"/>
      <c r="U40" s="6"/>
    </row>
    <row r="41" spans="1:21" x14ac:dyDescent="0.3">
      <c r="A41" s="1">
        <v>7</v>
      </c>
      <c r="B41" s="1"/>
      <c r="C41" s="87" t="s">
        <v>20</v>
      </c>
      <c r="D41" s="87"/>
      <c r="E41" s="87"/>
      <c r="F41" s="87"/>
      <c r="G41" s="87"/>
      <c r="H41" s="87"/>
      <c r="I41" s="87"/>
      <c r="J41" s="87"/>
      <c r="K41" s="87"/>
      <c r="L41" s="6">
        <v>33</v>
      </c>
      <c r="M41" s="6">
        <v>50</v>
      </c>
      <c r="N41" s="6" t="s">
        <v>15</v>
      </c>
      <c r="O41" s="6"/>
      <c r="P41" s="6"/>
      <c r="Q41" s="9"/>
      <c r="R41" s="6"/>
      <c r="S41" s="6"/>
      <c r="T41" s="6"/>
      <c r="U41" s="6"/>
    </row>
    <row r="42" spans="1:21" x14ac:dyDescent="0.3">
      <c r="A42" s="1">
        <v>8</v>
      </c>
      <c r="B42" s="1"/>
      <c r="C42" s="86" t="s">
        <v>21</v>
      </c>
      <c r="D42" s="87"/>
      <c r="E42" s="87"/>
      <c r="F42" s="87"/>
      <c r="G42" s="87"/>
      <c r="H42" s="87"/>
      <c r="I42" s="87"/>
      <c r="J42" s="87"/>
      <c r="K42" s="87"/>
      <c r="L42" s="6">
        <v>33</v>
      </c>
      <c r="M42" s="6">
        <v>50</v>
      </c>
      <c r="N42" s="6" t="s">
        <v>15</v>
      </c>
      <c r="O42" s="6"/>
      <c r="P42" s="6"/>
      <c r="Q42" s="6"/>
      <c r="R42" s="6"/>
      <c r="S42" s="6"/>
      <c r="T42" s="6"/>
      <c r="U42" s="6"/>
    </row>
    <row r="43" spans="1:21" x14ac:dyDescent="0.3">
      <c r="A43" s="1">
        <v>9</v>
      </c>
      <c r="B43" s="1"/>
      <c r="C43" s="86" t="s">
        <v>62</v>
      </c>
      <c r="D43" s="87"/>
      <c r="E43" s="87"/>
      <c r="F43" s="87"/>
      <c r="G43" s="87"/>
      <c r="H43" s="87"/>
      <c r="I43" s="87"/>
      <c r="J43" s="87"/>
      <c r="K43" s="87"/>
      <c r="L43" s="6">
        <v>33</v>
      </c>
      <c r="M43" s="6">
        <v>50</v>
      </c>
      <c r="N43" s="6" t="s">
        <v>15</v>
      </c>
      <c r="O43" s="6"/>
      <c r="P43" s="6"/>
      <c r="Q43" s="6"/>
      <c r="R43" s="6"/>
      <c r="S43" s="6"/>
      <c r="T43" s="6"/>
      <c r="U43" s="6"/>
    </row>
    <row r="44" spans="1:21" x14ac:dyDescent="0.3">
      <c r="A44" s="1">
        <v>10</v>
      </c>
      <c r="B44" s="1"/>
      <c r="C44" s="86" t="s">
        <v>22</v>
      </c>
      <c r="D44" s="87"/>
      <c r="E44" s="87"/>
      <c r="F44" s="87"/>
      <c r="G44" s="87"/>
      <c r="H44" s="87"/>
      <c r="I44" s="87"/>
      <c r="J44" s="87"/>
      <c r="K44" s="87"/>
      <c r="L44" s="6">
        <v>33</v>
      </c>
      <c r="M44" s="6">
        <v>50</v>
      </c>
      <c r="N44" s="6" t="s">
        <v>15</v>
      </c>
      <c r="O44" s="6"/>
      <c r="P44" s="6"/>
      <c r="Q44" s="10"/>
      <c r="R44" s="6"/>
      <c r="S44" s="6"/>
      <c r="T44" s="6"/>
      <c r="U44" s="6"/>
    </row>
    <row r="45" spans="1:21" x14ac:dyDescent="0.3">
      <c r="A45" s="1">
        <v>11</v>
      </c>
      <c r="B45" s="1"/>
      <c r="C45" s="86" t="s">
        <v>23</v>
      </c>
      <c r="D45" s="87"/>
      <c r="E45" s="87"/>
      <c r="F45" s="87"/>
      <c r="G45" s="87"/>
      <c r="H45" s="87"/>
      <c r="I45" s="87"/>
      <c r="J45" s="87"/>
      <c r="K45" s="87"/>
      <c r="L45" s="6">
        <v>33</v>
      </c>
      <c r="M45" s="6">
        <v>50</v>
      </c>
      <c r="N45" s="6" t="s">
        <v>15</v>
      </c>
      <c r="O45" s="6"/>
      <c r="P45" s="6"/>
      <c r="Q45" s="6"/>
      <c r="R45" s="6"/>
      <c r="S45" s="6"/>
      <c r="T45" s="6"/>
      <c r="U45" s="6"/>
    </row>
    <row r="46" spans="1:21" x14ac:dyDescent="0.3">
      <c r="A46" s="1">
        <v>12</v>
      </c>
      <c r="B46" s="42">
        <v>44647</v>
      </c>
      <c r="C46" s="86" t="s">
        <v>63</v>
      </c>
      <c r="D46" s="87"/>
      <c r="E46" s="87"/>
      <c r="F46" s="87"/>
      <c r="G46" s="87"/>
      <c r="H46" s="87"/>
      <c r="I46" s="87"/>
      <c r="J46" s="87"/>
      <c r="K46" s="87"/>
      <c r="L46" s="6">
        <v>33</v>
      </c>
      <c r="M46" s="6">
        <v>50</v>
      </c>
      <c r="N46" s="6" t="s">
        <v>15</v>
      </c>
      <c r="O46" s="6"/>
      <c r="P46" s="6"/>
      <c r="Q46" s="10"/>
      <c r="R46" s="6"/>
      <c r="S46" s="6"/>
      <c r="T46" s="6"/>
      <c r="U46" s="6"/>
    </row>
    <row r="47" spans="1:21" ht="22.8" customHeight="1" x14ac:dyDescent="0.3">
      <c r="A47" s="1">
        <v>13</v>
      </c>
      <c r="B47" s="1"/>
      <c r="C47" s="80" t="s">
        <v>58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2"/>
      <c r="O47" s="11"/>
      <c r="P47" s="12"/>
      <c r="Q47" s="13"/>
      <c r="R47" s="11"/>
      <c r="S47" s="11"/>
      <c r="T47" s="11"/>
      <c r="U47" s="11"/>
    </row>
    <row r="48" spans="1:21" ht="15" thickBot="1" x14ac:dyDescent="0.35">
      <c r="A48" s="1"/>
      <c r="B48" s="1"/>
    </row>
    <row r="49" spans="1:21" ht="15" thickBot="1" x14ac:dyDescent="0.35">
      <c r="A49" s="83" t="s">
        <v>24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5"/>
      <c r="S49" s="3"/>
      <c r="T49" s="3"/>
      <c r="U49" s="3"/>
    </row>
    <row r="51" spans="1:21" ht="63" x14ac:dyDescent="0.3">
      <c r="A51" s="5" t="s">
        <v>1</v>
      </c>
      <c r="B51" s="5"/>
      <c r="C51" s="93" t="s">
        <v>100</v>
      </c>
      <c r="D51" s="93"/>
      <c r="E51" s="93"/>
      <c r="F51" s="93"/>
      <c r="G51" s="93"/>
      <c r="H51" s="93"/>
      <c r="I51" s="93"/>
      <c r="J51" s="93"/>
      <c r="K51" s="93"/>
      <c r="L51" s="5" t="s">
        <v>2</v>
      </c>
      <c r="M51" s="5" t="s">
        <v>50</v>
      </c>
      <c r="N51" s="5" t="s">
        <v>4</v>
      </c>
      <c r="O51" s="7" t="s">
        <v>54</v>
      </c>
      <c r="P51" s="7" t="s">
        <v>3</v>
      </c>
      <c r="Q51" s="7" t="s">
        <v>51</v>
      </c>
      <c r="R51" s="7" t="s">
        <v>52</v>
      </c>
      <c r="S51" s="7" t="s">
        <v>53</v>
      </c>
      <c r="T51" s="7" t="s">
        <v>55</v>
      </c>
      <c r="U51" s="7" t="s">
        <v>57</v>
      </c>
    </row>
    <row r="52" spans="1:21" x14ac:dyDescent="0.3">
      <c r="A52" s="1">
        <v>1</v>
      </c>
      <c r="B52" s="1"/>
      <c r="C52" s="94" t="s">
        <v>65</v>
      </c>
      <c r="D52" s="94"/>
      <c r="E52" s="94"/>
      <c r="F52" s="94"/>
      <c r="G52" s="94"/>
      <c r="H52" s="94"/>
      <c r="I52" s="94"/>
      <c r="J52" s="94"/>
      <c r="K52" s="94"/>
      <c r="L52" s="6">
        <v>33</v>
      </c>
      <c r="M52" s="6">
        <v>50</v>
      </c>
      <c r="N52" s="6" t="s">
        <v>15</v>
      </c>
      <c r="O52" s="6"/>
      <c r="P52" s="6"/>
      <c r="Q52" s="9"/>
      <c r="R52" s="6"/>
      <c r="S52" s="6"/>
      <c r="T52" s="6"/>
      <c r="U52" s="6"/>
    </row>
    <row r="53" spans="1:21" x14ac:dyDescent="0.3">
      <c r="A53" s="1">
        <v>2</v>
      </c>
      <c r="B53" s="1"/>
      <c r="C53" s="86" t="s">
        <v>66</v>
      </c>
      <c r="D53" s="87"/>
      <c r="E53" s="87"/>
      <c r="F53" s="87"/>
      <c r="G53" s="87"/>
      <c r="H53" s="87"/>
      <c r="I53" s="87"/>
      <c r="J53" s="87"/>
      <c r="K53" s="87"/>
      <c r="L53" s="6">
        <v>33</v>
      </c>
      <c r="M53" s="6">
        <v>50</v>
      </c>
      <c r="N53" s="6" t="s">
        <v>15</v>
      </c>
      <c r="O53" s="6"/>
      <c r="P53" s="6"/>
      <c r="Q53" s="9"/>
      <c r="R53" s="6"/>
      <c r="S53" s="6"/>
      <c r="T53" s="6"/>
      <c r="U53" s="6"/>
    </row>
    <row r="54" spans="1:21" x14ac:dyDescent="0.3">
      <c r="A54" s="1">
        <v>3</v>
      </c>
      <c r="B54" s="1"/>
      <c r="C54" s="86" t="s">
        <v>25</v>
      </c>
      <c r="D54" s="87"/>
      <c r="E54" s="87"/>
      <c r="F54" s="87"/>
      <c r="G54" s="87"/>
      <c r="H54" s="87"/>
      <c r="I54" s="87"/>
      <c r="J54" s="87"/>
      <c r="K54" s="87"/>
      <c r="L54" s="6">
        <v>33</v>
      </c>
      <c r="M54" s="6">
        <v>50</v>
      </c>
      <c r="N54" s="6" t="s">
        <v>15</v>
      </c>
      <c r="O54" s="6"/>
      <c r="P54" s="6"/>
      <c r="Q54" s="9"/>
      <c r="R54" s="6"/>
      <c r="S54" s="6"/>
      <c r="T54" s="6"/>
      <c r="U54" s="6"/>
    </row>
    <row r="55" spans="1:21" x14ac:dyDescent="0.3">
      <c r="A55" s="1">
        <v>4</v>
      </c>
      <c r="B55" s="1"/>
      <c r="C55" s="87" t="s">
        <v>26</v>
      </c>
      <c r="D55" s="87"/>
      <c r="E55" s="87"/>
      <c r="F55" s="87"/>
      <c r="G55" s="87"/>
      <c r="H55" s="87"/>
      <c r="I55" s="87"/>
      <c r="J55" s="87"/>
      <c r="K55" s="87"/>
      <c r="L55" s="6">
        <v>33</v>
      </c>
      <c r="M55" s="6">
        <v>50</v>
      </c>
      <c r="N55" s="6" t="s">
        <v>15</v>
      </c>
      <c r="O55" s="6"/>
      <c r="P55" s="6"/>
      <c r="Q55" s="9"/>
      <c r="R55" s="6"/>
      <c r="S55" s="6"/>
      <c r="T55" s="6"/>
      <c r="U55" s="6"/>
    </row>
    <row r="56" spans="1:21" x14ac:dyDescent="0.3">
      <c r="A56" s="1">
        <v>5</v>
      </c>
      <c r="B56" s="1"/>
      <c r="C56" s="86" t="s">
        <v>27</v>
      </c>
      <c r="D56" s="87"/>
      <c r="E56" s="87"/>
      <c r="F56" s="87"/>
      <c r="G56" s="87"/>
      <c r="H56" s="87"/>
      <c r="I56" s="87"/>
      <c r="J56" s="87"/>
      <c r="K56" s="87"/>
      <c r="L56" s="6">
        <v>33</v>
      </c>
      <c r="M56" s="6">
        <v>50</v>
      </c>
      <c r="N56" s="6" t="s">
        <v>15</v>
      </c>
      <c r="O56" s="6"/>
      <c r="P56" s="6"/>
      <c r="Q56" s="9"/>
      <c r="R56" s="6"/>
      <c r="S56" s="6"/>
      <c r="T56" s="6"/>
      <c r="U56" s="6"/>
    </row>
    <row r="57" spans="1:21" x14ac:dyDescent="0.3">
      <c r="A57" s="1">
        <v>6</v>
      </c>
      <c r="B57" s="1"/>
      <c r="C57" s="86" t="s">
        <v>67</v>
      </c>
      <c r="D57" s="87"/>
      <c r="E57" s="87"/>
      <c r="F57" s="87"/>
      <c r="G57" s="87"/>
      <c r="H57" s="87"/>
      <c r="I57" s="87"/>
      <c r="J57" s="87"/>
      <c r="K57" s="87"/>
      <c r="L57" s="6">
        <v>33</v>
      </c>
      <c r="M57" s="6">
        <v>50</v>
      </c>
      <c r="N57" s="6" t="s">
        <v>15</v>
      </c>
      <c r="O57" s="6"/>
      <c r="P57" s="6"/>
      <c r="Q57" s="10"/>
      <c r="R57" s="6"/>
      <c r="S57" s="6"/>
      <c r="T57" s="6"/>
      <c r="U57" s="6"/>
    </row>
    <row r="58" spans="1:21" ht="27.6" customHeight="1" x14ac:dyDescent="0.3">
      <c r="A58" s="1"/>
      <c r="B58" s="1"/>
      <c r="C58" s="80" t="s">
        <v>58</v>
      </c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11"/>
      <c r="P58" s="12" t="e">
        <f>AVERAGE(P52:P57)</f>
        <v>#DIV/0!</v>
      </c>
      <c r="Q58" s="13" t="e">
        <f>AVERAGE(Q52:Q57)</f>
        <v>#DIV/0!</v>
      </c>
      <c r="R58" s="11"/>
      <c r="S58" s="11"/>
      <c r="T58" s="11"/>
      <c r="U58" s="6"/>
    </row>
    <row r="59" spans="1:21" x14ac:dyDescent="0.3">
      <c r="A59" s="1"/>
      <c r="B59" s="1"/>
    </row>
    <row r="60" spans="1:21" x14ac:dyDescent="0.3">
      <c r="A60" s="92" t="s">
        <v>28</v>
      </c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/>
    </row>
    <row r="61" spans="1:21" x14ac:dyDescent="0.3">
      <c r="A61" s="16" t="s">
        <v>1</v>
      </c>
      <c r="B61" s="16"/>
      <c r="C61" s="88" t="s">
        <v>68</v>
      </c>
      <c r="D61" s="88"/>
      <c r="E61" s="17" t="s">
        <v>69</v>
      </c>
      <c r="F61" s="18" t="s">
        <v>70</v>
      </c>
      <c r="G61" s="19" t="s">
        <v>71</v>
      </c>
      <c r="H61" s="34" t="s">
        <v>72</v>
      </c>
      <c r="I61" s="20" t="s">
        <v>73</v>
      </c>
      <c r="J61" s="21" t="s">
        <v>74</v>
      </c>
      <c r="K61" s="36" t="s">
        <v>75</v>
      </c>
      <c r="L61" s="22" t="s">
        <v>76</v>
      </c>
      <c r="M61" s="23" t="s">
        <v>77</v>
      </c>
      <c r="N61" s="23" t="s">
        <v>78</v>
      </c>
      <c r="O61" s="24" t="s">
        <v>79</v>
      </c>
      <c r="P61" s="20" t="s">
        <v>80</v>
      </c>
      <c r="Q61" s="20" t="s">
        <v>81</v>
      </c>
      <c r="R61"/>
    </row>
    <row r="62" spans="1:21" ht="27" customHeight="1" x14ac:dyDescent="0.3">
      <c r="A62" s="14">
        <v>1</v>
      </c>
      <c r="B62" s="14"/>
      <c r="C62" s="77" t="s">
        <v>82</v>
      </c>
      <c r="D62" s="77"/>
      <c r="E62" s="25">
        <v>41</v>
      </c>
      <c r="F62" s="26">
        <v>27</v>
      </c>
      <c r="G62" s="27">
        <v>14</v>
      </c>
      <c r="H62" s="28">
        <v>24</v>
      </c>
      <c r="I62" s="29">
        <v>40</v>
      </c>
      <c r="J62" s="30">
        <v>-4.29</v>
      </c>
      <c r="K62" s="28">
        <v>39</v>
      </c>
      <c r="L62" s="31">
        <v>35.71</v>
      </c>
      <c r="M62" s="32">
        <v>39.869999999999997</v>
      </c>
      <c r="N62" s="32">
        <v>86.34</v>
      </c>
      <c r="O62" s="33">
        <v>65.849999999999994</v>
      </c>
      <c r="P62" s="29">
        <v>157</v>
      </c>
      <c r="Q62" s="29">
        <v>268</v>
      </c>
      <c r="R62"/>
    </row>
    <row r="63" spans="1:21" x14ac:dyDescent="0.3">
      <c r="A63" s="14">
        <v>2</v>
      </c>
      <c r="B63" s="14"/>
      <c r="C63" s="77" t="s">
        <v>83</v>
      </c>
      <c r="D63" s="77"/>
      <c r="E63" s="25">
        <v>40</v>
      </c>
      <c r="F63" s="26">
        <v>27</v>
      </c>
      <c r="G63" s="27">
        <v>13</v>
      </c>
      <c r="H63" s="28">
        <v>25</v>
      </c>
      <c r="I63" s="29">
        <v>41</v>
      </c>
      <c r="J63" s="30">
        <v>-3.3</v>
      </c>
      <c r="K63" s="28">
        <v>41</v>
      </c>
      <c r="L63" s="31">
        <v>37.700000000000003</v>
      </c>
      <c r="M63" s="32">
        <v>39.18</v>
      </c>
      <c r="N63" s="32">
        <v>84.69</v>
      </c>
      <c r="O63" s="33">
        <v>67.5</v>
      </c>
      <c r="P63" s="29">
        <v>114</v>
      </c>
      <c r="Q63" s="29">
        <v>201</v>
      </c>
      <c r="R63"/>
    </row>
    <row r="64" spans="1:21" x14ac:dyDescent="0.3">
      <c r="A64" s="14">
        <v>3</v>
      </c>
      <c r="B64" s="14"/>
      <c r="C64" s="77" t="s">
        <v>88</v>
      </c>
      <c r="D64" s="77"/>
      <c r="E64" s="25">
        <v>55</v>
      </c>
      <c r="F64" s="26">
        <v>34</v>
      </c>
      <c r="G64" s="27">
        <v>21</v>
      </c>
      <c r="H64" s="28">
        <v>10</v>
      </c>
      <c r="I64" s="29">
        <v>48</v>
      </c>
      <c r="J64" s="30">
        <v>-1.98</v>
      </c>
      <c r="K64" s="28">
        <v>18</v>
      </c>
      <c r="L64" s="31">
        <v>46.02</v>
      </c>
      <c r="M64" s="32">
        <v>39.200000000000003</v>
      </c>
      <c r="N64" s="32">
        <v>81.680000000000007</v>
      </c>
      <c r="O64" s="33">
        <v>61.82</v>
      </c>
      <c r="P64" s="29">
        <v>82</v>
      </c>
      <c r="Q64" s="29">
        <v>203</v>
      </c>
      <c r="R64"/>
    </row>
    <row r="65" spans="1:18" x14ac:dyDescent="0.3">
      <c r="A65" s="14">
        <v>4</v>
      </c>
      <c r="B65" s="14"/>
      <c r="C65" s="77" t="s">
        <v>89</v>
      </c>
      <c r="D65" s="77"/>
      <c r="E65" s="25">
        <v>58</v>
      </c>
      <c r="F65" s="26">
        <v>45</v>
      </c>
      <c r="G65" s="27">
        <v>13</v>
      </c>
      <c r="H65" s="28">
        <v>7</v>
      </c>
      <c r="I65" s="29">
        <v>65</v>
      </c>
      <c r="J65" s="30">
        <v>-5.28</v>
      </c>
      <c r="K65" s="28">
        <v>12</v>
      </c>
      <c r="L65" s="31">
        <v>59.72</v>
      </c>
      <c r="M65" s="32">
        <v>42.88</v>
      </c>
      <c r="N65" s="32">
        <v>86.02</v>
      </c>
      <c r="O65" s="33">
        <v>77.59</v>
      </c>
      <c r="P65" s="29">
        <v>43</v>
      </c>
      <c r="Q65" s="29">
        <v>166</v>
      </c>
      <c r="R65"/>
    </row>
    <row r="66" spans="1:18" x14ac:dyDescent="0.3">
      <c r="A66" s="14">
        <v>5</v>
      </c>
      <c r="B66" s="14"/>
      <c r="C66" s="77" t="s">
        <v>29</v>
      </c>
      <c r="D66" s="77"/>
      <c r="E66" s="25"/>
      <c r="F66" s="26"/>
      <c r="G66" s="27"/>
      <c r="H66" s="35"/>
      <c r="I66" s="29"/>
      <c r="J66" s="30"/>
      <c r="K66" s="37"/>
      <c r="L66" s="31"/>
      <c r="M66" s="32"/>
      <c r="N66" s="32"/>
      <c r="O66" s="33"/>
      <c r="P66" s="29"/>
      <c r="Q66" s="29"/>
      <c r="R66"/>
    </row>
    <row r="67" spans="1:18" x14ac:dyDescent="0.3">
      <c r="A67" s="14">
        <v>6</v>
      </c>
      <c r="B67" s="40"/>
      <c r="C67" s="74" t="s">
        <v>30</v>
      </c>
      <c r="D67" s="75"/>
      <c r="E67" s="25"/>
      <c r="F67" s="26"/>
      <c r="G67" s="27"/>
      <c r="H67" s="35"/>
      <c r="I67" s="29"/>
      <c r="J67" s="30"/>
      <c r="K67" s="37"/>
      <c r="L67" s="31"/>
      <c r="M67" s="32"/>
      <c r="N67" s="32"/>
      <c r="O67" s="33"/>
      <c r="P67" s="29"/>
      <c r="Q67" s="29"/>
      <c r="R67"/>
    </row>
    <row r="68" spans="1:18" x14ac:dyDescent="0.3">
      <c r="A68" s="14">
        <v>7</v>
      </c>
      <c r="B68" s="14"/>
      <c r="C68" s="77" t="s">
        <v>31</v>
      </c>
      <c r="D68" s="77"/>
      <c r="E68" s="25"/>
      <c r="F68" s="26"/>
      <c r="G68" s="27"/>
      <c r="H68" s="35"/>
      <c r="I68" s="29"/>
      <c r="J68" s="30"/>
      <c r="K68" s="37"/>
      <c r="L68" s="31"/>
      <c r="M68" s="32"/>
      <c r="N68" s="32"/>
      <c r="O68" s="33"/>
      <c r="P68" s="29"/>
      <c r="Q68" s="29"/>
      <c r="R68"/>
    </row>
    <row r="69" spans="1:18" x14ac:dyDescent="0.3">
      <c r="A69" s="14">
        <v>8</v>
      </c>
      <c r="B69" s="40"/>
      <c r="C69" s="74" t="s">
        <v>32</v>
      </c>
      <c r="D69" s="75"/>
      <c r="E69" s="25"/>
      <c r="F69" s="26"/>
      <c r="G69" s="27"/>
      <c r="H69" s="35"/>
      <c r="I69" s="29"/>
      <c r="J69" s="30"/>
      <c r="K69" s="37"/>
      <c r="L69" s="31"/>
      <c r="M69" s="32"/>
      <c r="N69" s="32"/>
      <c r="O69" s="33"/>
      <c r="P69" s="29"/>
      <c r="Q69" s="29"/>
      <c r="R69"/>
    </row>
    <row r="70" spans="1:18" x14ac:dyDescent="0.3">
      <c r="A70" s="14"/>
      <c r="B70" s="14"/>
      <c r="C70" s="78" t="s">
        <v>98</v>
      </c>
      <c r="D70" s="78"/>
      <c r="E70" s="25">
        <f t="shared" ref="E70:O70" si="1">AVERAGE(E62:E69)</f>
        <v>48.5</v>
      </c>
      <c r="F70" s="26">
        <f t="shared" si="1"/>
        <v>33.25</v>
      </c>
      <c r="G70" s="27">
        <f t="shared" si="1"/>
        <v>15.25</v>
      </c>
      <c r="H70" s="35">
        <f t="shared" si="1"/>
        <v>16.5</v>
      </c>
      <c r="I70" s="29">
        <f t="shared" si="1"/>
        <v>48.5</v>
      </c>
      <c r="J70" s="30">
        <f t="shared" si="1"/>
        <v>-3.7125000000000004</v>
      </c>
      <c r="K70" s="37">
        <f t="shared" si="1"/>
        <v>27.5</v>
      </c>
      <c r="L70" s="31">
        <f t="shared" si="1"/>
        <v>44.787500000000001</v>
      </c>
      <c r="M70" s="32">
        <f t="shared" si="1"/>
        <v>40.282499999999999</v>
      </c>
      <c r="N70" s="32">
        <f t="shared" si="1"/>
        <v>84.682500000000005</v>
      </c>
      <c r="O70" s="33">
        <f t="shared" si="1"/>
        <v>68.19</v>
      </c>
      <c r="P70" s="29"/>
      <c r="Q70" s="29"/>
      <c r="R70"/>
    </row>
    <row r="71" spans="1:18" x14ac:dyDescent="0.3">
      <c r="R71"/>
    </row>
    <row r="72" spans="1:18" x14ac:dyDescent="0.3">
      <c r="R72"/>
    </row>
    <row r="73" spans="1:18" x14ac:dyDescent="0.3">
      <c r="A73" s="95" t="s">
        <v>99</v>
      </c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/>
    </row>
    <row r="74" spans="1:18" x14ac:dyDescent="0.3">
      <c r="A74" s="16" t="s">
        <v>1</v>
      </c>
      <c r="B74" s="16"/>
      <c r="C74" s="88" t="s">
        <v>68</v>
      </c>
      <c r="D74" s="88"/>
      <c r="E74" s="17" t="s">
        <v>69</v>
      </c>
      <c r="F74" s="18" t="s">
        <v>70</v>
      </c>
      <c r="G74" s="19" t="s">
        <v>71</v>
      </c>
      <c r="H74" s="34" t="s">
        <v>72</v>
      </c>
      <c r="I74" s="20" t="s">
        <v>73</v>
      </c>
      <c r="J74" s="21" t="s">
        <v>74</v>
      </c>
      <c r="K74" s="36" t="s">
        <v>75</v>
      </c>
      <c r="L74" s="22" t="s">
        <v>76</v>
      </c>
      <c r="M74" s="23" t="s">
        <v>77</v>
      </c>
      <c r="N74" s="23" t="s">
        <v>78</v>
      </c>
      <c r="O74" s="24" t="s">
        <v>79</v>
      </c>
      <c r="P74" s="20" t="s">
        <v>80</v>
      </c>
      <c r="Q74" s="20" t="s">
        <v>81</v>
      </c>
      <c r="R74"/>
    </row>
    <row r="75" spans="1:18" x14ac:dyDescent="0.3">
      <c r="A75" s="14">
        <v>1</v>
      </c>
      <c r="B75" s="14"/>
      <c r="C75" s="77" t="s">
        <v>101</v>
      </c>
      <c r="D75" s="77"/>
      <c r="E75" s="25"/>
      <c r="F75" s="26"/>
      <c r="G75" s="27"/>
      <c r="H75" s="35"/>
      <c r="I75" s="29"/>
      <c r="J75" s="30"/>
      <c r="K75" s="37"/>
      <c r="L75" s="31"/>
      <c r="M75" s="32"/>
      <c r="N75" s="32"/>
      <c r="O75" s="33"/>
      <c r="P75" s="29"/>
      <c r="Q75" s="29"/>
      <c r="R75"/>
    </row>
    <row r="76" spans="1:18" x14ac:dyDescent="0.3">
      <c r="A76" s="14">
        <v>2</v>
      </c>
      <c r="B76" s="14"/>
      <c r="C76" s="77" t="s">
        <v>102</v>
      </c>
      <c r="D76" s="77"/>
      <c r="E76" s="25"/>
      <c r="F76" s="26"/>
      <c r="G76" s="27"/>
      <c r="H76" s="35"/>
      <c r="I76" s="29"/>
      <c r="J76" s="30"/>
      <c r="K76" s="37"/>
      <c r="L76" s="31"/>
      <c r="M76" s="32"/>
      <c r="N76" s="32"/>
      <c r="O76" s="33"/>
      <c r="P76" s="29"/>
      <c r="Q76" s="29"/>
      <c r="R76"/>
    </row>
    <row r="77" spans="1:18" x14ac:dyDescent="0.3">
      <c r="A77" s="14">
        <v>3</v>
      </c>
      <c r="B77" s="14"/>
      <c r="C77" s="77" t="s">
        <v>103</v>
      </c>
      <c r="D77" s="77"/>
      <c r="E77" s="25"/>
      <c r="F77" s="26"/>
      <c r="G77" s="27"/>
      <c r="H77" s="35"/>
      <c r="I77" s="29"/>
      <c r="J77" s="30"/>
      <c r="K77" s="37"/>
      <c r="L77" s="31"/>
      <c r="M77" s="32"/>
      <c r="N77" s="32"/>
      <c r="O77" s="33"/>
      <c r="P77" s="29"/>
      <c r="Q77" s="29"/>
    </row>
    <row r="78" spans="1:18" x14ac:dyDescent="0.3">
      <c r="A78" s="14">
        <v>4</v>
      </c>
      <c r="B78" s="14"/>
      <c r="C78" s="77" t="s">
        <v>104</v>
      </c>
      <c r="D78" s="77"/>
      <c r="E78" s="25"/>
      <c r="F78" s="26"/>
      <c r="G78" s="27"/>
      <c r="H78" s="35"/>
      <c r="I78" s="29"/>
      <c r="J78" s="30"/>
      <c r="K78" s="37"/>
      <c r="L78" s="31"/>
      <c r="M78" s="32"/>
      <c r="N78" s="32"/>
      <c r="O78" s="33"/>
      <c r="P78" s="29"/>
      <c r="Q78" s="29"/>
    </row>
    <row r="79" spans="1:18" x14ac:dyDescent="0.3">
      <c r="A79" s="14">
        <v>5</v>
      </c>
      <c r="B79" s="14"/>
      <c r="C79" s="99"/>
      <c r="D79" s="99"/>
      <c r="E79" s="25"/>
      <c r="F79" s="26"/>
      <c r="G79" s="27"/>
      <c r="H79" s="35"/>
      <c r="I79" s="29"/>
      <c r="J79" s="30"/>
      <c r="K79" s="37"/>
      <c r="L79" s="31"/>
      <c r="M79" s="32"/>
      <c r="N79" s="32"/>
      <c r="O79" s="33"/>
      <c r="P79" s="29"/>
      <c r="Q79" s="29"/>
    </row>
    <row r="80" spans="1:18" x14ac:dyDescent="0.3">
      <c r="A80" s="14">
        <v>6</v>
      </c>
      <c r="B80" s="14"/>
      <c r="C80" s="99"/>
      <c r="D80" s="99"/>
      <c r="E80" s="25"/>
      <c r="F80" s="26"/>
      <c r="G80" s="27"/>
      <c r="H80" s="35"/>
      <c r="I80" s="29"/>
      <c r="J80" s="30"/>
      <c r="K80" s="37"/>
      <c r="L80" s="31"/>
      <c r="M80" s="32"/>
      <c r="N80" s="32"/>
      <c r="O80" s="33"/>
      <c r="P80" s="29"/>
      <c r="Q80" s="29"/>
    </row>
    <row r="81" spans="1:23" x14ac:dyDescent="0.3">
      <c r="A81" s="14"/>
      <c r="B81" s="14"/>
      <c r="C81" s="78" t="s">
        <v>98</v>
      </c>
      <c r="D81" s="78"/>
      <c r="E81" s="25" t="e">
        <f t="shared" ref="E81:K81" si="2">AVERAGE(E75:E80)</f>
        <v>#DIV/0!</v>
      </c>
      <c r="F81" s="26" t="e">
        <f t="shared" si="2"/>
        <v>#DIV/0!</v>
      </c>
      <c r="G81" s="27" t="e">
        <f t="shared" si="2"/>
        <v>#DIV/0!</v>
      </c>
      <c r="H81" s="35" t="e">
        <f t="shared" si="2"/>
        <v>#DIV/0!</v>
      </c>
      <c r="I81" s="29" t="e">
        <f t="shared" si="2"/>
        <v>#DIV/0!</v>
      </c>
      <c r="J81" s="30" t="e">
        <f t="shared" si="2"/>
        <v>#DIV/0!</v>
      </c>
      <c r="K81" s="37" t="e">
        <f t="shared" si="2"/>
        <v>#DIV/0!</v>
      </c>
      <c r="L81" s="31" t="e">
        <f>AVERAGE(L75:L79)</f>
        <v>#DIV/0!</v>
      </c>
      <c r="M81" s="32" t="e">
        <f>AVERAGE(M75:M80)</f>
        <v>#DIV/0!</v>
      </c>
      <c r="N81" s="32" t="e">
        <f>AVERAGE(N75:N80)</f>
        <v>#DIV/0!</v>
      </c>
      <c r="O81" s="33" t="e">
        <f>AVERAGE(O75:O80)</f>
        <v>#DIV/0!</v>
      </c>
      <c r="P81" s="29"/>
      <c r="Q81" s="29"/>
    </row>
    <row r="84" spans="1:23" x14ac:dyDescent="0.3">
      <c r="A84" s="79">
        <v>2022</v>
      </c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</row>
    <row r="85" spans="1:23" x14ac:dyDescent="0.3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</row>
    <row r="86" spans="1:23" x14ac:dyDescent="0.3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</row>
    <row r="87" spans="1:23" ht="15" thickBot="1" x14ac:dyDescent="0.35">
      <c r="A87" s="89" t="s">
        <v>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1"/>
      <c r="S87" s="38"/>
      <c r="T87" s="38"/>
      <c r="U87" s="38"/>
      <c r="V87" s="39"/>
    </row>
    <row r="89" spans="1:23" ht="63" x14ac:dyDescent="0.3">
      <c r="A89" s="5" t="s">
        <v>1</v>
      </c>
      <c r="B89" s="5"/>
      <c r="C89" s="93" t="s">
        <v>56</v>
      </c>
      <c r="D89" s="93"/>
      <c r="E89" s="93"/>
      <c r="F89" s="93"/>
      <c r="G89" s="93"/>
      <c r="H89" s="93"/>
      <c r="I89" s="93"/>
      <c r="J89" s="93"/>
      <c r="K89" s="93"/>
      <c r="L89" s="5" t="s">
        <v>2</v>
      </c>
      <c r="M89" s="5" t="s">
        <v>50</v>
      </c>
      <c r="N89" s="5" t="s">
        <v>4</v>
      </c>
      <c r="O89" s="7" t="s">
        <v>54</v>
      </c>
      <c r="P89" s="7" t="s">
        <v>3</v>
      </c>
      <c r="Q89" s="7" t="s">
        <v>51</v>
      </c>
      <c r="R89" s="7" t="s">
        <v>52</v>
      </c>
      <c r="S89" s="7" t="s">
        <v>53</v>
      </c>
      <c r="T89" s="7" t="s">
        <v>55</v>
      </c>
      <c r="U89" s="7" t="s">
        <v>57</v>
      </c>
      <c r="V89" s="14"/>
    </row>
    <row r="90" spans="1:23" x14ac:dyDescent="0.3">
      <c r="A90" s="1">
        <v>1</v>
      </c>
      <c r="B90" s="1"/>
      <c r="C90" s="94" t="s">
        <v>5</v>
      </c>
      <c r="D90" s="94"/>
      <c r="E90" s="94"/>
      <c r="F90" s="94"/>
      <c r="G90" s="94"/>
      <c r="H90" s="94"/>
      <c r="I90" s="94"/>
      <c r="J90" s="94"/>
      <c r="K90" s="94"/>
      <c r="L90" s="6">
        <v>17</v>
      </c>
      <c r="M90" s="6">
        <v>25</v>
      </c>
      <c r="N90" s="6" t="s">
        <v>6</v>
      </c>
      <c r="O90" s="6"/>
      <c r="P90" s="6">
        <v>13.34</v>
      </c>
      <c r="Q90" s="9">
        <v>0.53359999999999996</v>
      </c>
      <c r="R90" s="6">
        <v>730</v>
      </c>
      <c r="S90" s="6">
        <v>2836</v>
      </c>
      <c r="T90" s="6" t="s">
        <v>60</v>
      </c>
      <c r="U90" s="6">
        <f xml:space="preserve"> (S90-R90)/(S90)*100</f>
        <v>74.25952045133991</v>
      </c>
    </row>
    <row r="91" spans="1:23" x14ac:dyDescent="0.3">
      <c r="A91" s="1">
        <v>2</v>
      </c>
      <c r="B91" s="1"/>
      <c r="C91" s="86" t="s">
        <v>33</v>
      </c>
      <c r="D91" s="87"/>
      <c r="E91" s="87"/>
      <c r="F91" s="87"/>
      <c r="G91" s="87"/>
      <c r="H91" s="87"/>
      <c r="I91" s="87"/>
      <c r="J91" s="87"/>
      <c r="K91" s="87"/>
      <c r="L91" s="6">
        <v>17</v>
      </c>
      <c r="M91" s="6">
        <v>25</v>
      </c>
      <c r="N91" s="6" t="s">
        <v>6</v>
      </c>
      <c r="O91" s="6"/>
      <c r="P91" s="6">
        <v>15.34</v>
      </c>
      <c r="Q91" s="9">
        <v>0.61360000000000003</v>
      </c>
      <c r="R91" s="6">
        <v>647</v>
      </c>
      <c r="S91" s="6">
        <v>2139</v>
      </c>
      <c r="T91" s="6" t="s">
        <v>60</v>
      </c>
      <c r="U91" s="6">
        <f t="shared" ref="U91:U96" si="3" xml:space="preserve"> (S91-R91)/(S91)*100</f>
        <v>69.752220663861621</v>
      </c>
    </row>
    <row r="92" spans="1:23" x14ac:dyDescent="0.3">
      <c r="A92" s="1">
        <v>3</v>
      </c>
      <c r="B92" s="1"/>
      <c r="C92" s="86" t="s">
        <v>34</v>
      </c>
      <c r="D92" s="87"/>
      <c r="E92" s="87"/>
      <c r="F92" s="87"/>
      <c r="G92" s="87"/>
      <c r="H92" s="87"/>
      <c r="I92" s="87"/>
      <c r="J92" s="87"/>
      <c r="K92" s="87"/>
      <c r="L92" s="6">
        <v>17</v>
      </c>
      <c r="M92" s="6">
        <v>25</v>
      </c>
      <c r="N92" s="6" t="s">
        <v>6</v>
      </c>
      <c r="O92" s="6"/>
      <c r="P92" s="6">
        <v>9.01</v>
      </c>
      <c r="Q92" s="9">
        <v>0.3604</v>
      </c>
      <c r="R92" s="6">
        <v>906</v>
      </c>
      <c r="S92" s="6">
        <v>2473</v>
      </c>
      <c r="T92" s="6" t="s">
        <v>60</v>
      </c>
      <c r="U92" s="6">
        <f t="shared" si="3"/>
        <v>63.364334816012935</v>
      </c>
    </row>
    <row r="93" spans="1:23" x14ac:dyDescent="0.3">
      <c r="A93" s="1">
        <v>4</v>
      </c>
      <c r="B93" s="1"/>
      <c r="C93" s="87" t="s">
        <v>35</v>
      </c>
      <c r="D93" s="87"/>
      <c r="E93" s="87"/>
      <c r="F93" s="87"/>
      <c r="G93" s="87"/>
      <c r="H93" s="87"/>
      <c r="I93" s="87"/>
      <c r="J93" s="87"/>
      <c r="K93" s="87"/>
      <c r="L93" s="6">
        <v>17</v>
      </c>
      <c r="M93" s="6">
        <v>25</v>
      </c>
      <c r="N93" s="6" t="s">
        <v>6</v>
      </c>
      <c r="O93" s="6"/>
      <c r="P93" s="6">
        <v>10.68</v>
      </c>
      <c r="Q93" s="9">
        <v>0.42720000000000002</v>
      </c>
      <c r="R93" s="6">
        <v>518</v>
      </c>
      <c r="S93" s="6">
        <v>1888</v>
      </c>
      <c r="T93" s="6" t="s">
        <v>60</v>
      </c>
      <c r="U93" s="6">
        <f t="shared" si="3"/>
        <v>72.563559322033896</v>
      </c>
    </row>
    <row r="94" spans="1:23" x14ac:dyDescent="0.3">
      <c r="A94" s="1">
        <v>5</v>
      </c>
      <c r="B94" s="1"/>
      <c r="C94" s="86" t="s">
        <v>36</v>
      </c>
      <c r="D94" s="87"/>
      <c r="E94" s="87"/>
      <c r="F94" s="87"/>
      <c r="G94" s="87"/>
      <c r="H94" s="87"/>
      <c r="I94" s="87"/>
      <c r="J94" s="87"/>
      <c r="K94" s="87"/>
      <c r="L94" s="6">
        <v>17</v>
      </c>
      <c r="M94" s="6">
        <v>25</v>
      </c>
      <c r="N94" s="6" t="s">
        <v>6</v>
      </c>
      <c r="O94" s="6"/>
      <c r="P94" s="6">
        <v>9.01</v>
      </c>
      <c r="Q94" s="9">
        <v>0.3604</v>
      </c>
      <c r="R94" s="6">
        <v>689</v>
      </c>
      <c r="S94" s="6">
        <v>1767</v>
      </c>
      <c r="T94" s="6" t="s">
        <v>60</v>
      </c>
      <c r="U94" s="6">
        <f t="shared" si="3"/>
        <v>61.007357102433502</v>
      </c>
    </row>
    <row r="95" spans="1:23" x14ac:dyDescent="0.3">
      <c r="A95" s="1">
        <v>6</v>
      </c>
      <c r="B95" s="1"/>
      <c r="C95" s="86" t="s">
        <v>37</v>
      </c>
      <c r="D95" s="87"/>
      <c r="E95" s="87"/>
      <c r="F95" s="87"/>
      <c r="G95" s="87"/>
      <c r="H95" s="87"/>
      <c r="I95" s="87"/>
      <c r="J95" s="87"/>
      <c r="K95" s="87"/>
      <c r="L95" s="6">
        <v>17</v>
      </c>
      <c r="M95" s="6">
        <v>25</v>
      </c>
      <c r="N95" s="6" t="s">
        <v>6</v>
      </c>
      <c r="O95" s="6"/>
      <c r="P95" s="6">
        <v>16</v>
      </c>
      <c r="Q95" s="10">
        <v>0.64</v>
      </c>
      <c r="R95" s="6">
        <v>102</v>
      </c>
      <c r="S95" s="6">
        <v>1392</v>
      </c>
      <c r="T95" s="6" t="s">
        <v>60</v>
      </c>
      <c r="U95" s="6">
        <f t="shared" si="3"/>
        <v>92.672413793103445</v>
      </c>
    </row>
    <row r="96" spans="1:23" x14ac:dyDescent="0.3">
      <c r="A96" s="1">
        <v>7</v>
      </c>
      <c r="B96" s="1"/>
      <c r="C96" s="87" t="s">
        <v>7</v>
      </c>
      <c r="D96" s="87"/>
      <c r="E96" s="87"/>
      <c r="F96" s="87"/>
      <c r="G96" s="87"/>
      <c r="H96" s="87"/>
      <c r="I96" s="87"/>
      <c r="J96" s="87"/>
      <c r="K96" s="87"/>
      <c r="L96" s="6">
        <v>17</v>
      </c>
      <c r="M96" s="6">
        <v>25</v>
      </c>
      <c r="N96" s="6" t="s">
        <v>6</v>
      </c>
      <c r="O96" s="6"/>
      <c r="P96" s="6">
        <v>12.68</v>
      </c>
      <c r="Q96" s="9">
        <v>0.50719999999999998</v>
      </c>
      <c r="R96" s="6">
        <v>256</v>
      </c>
      <c r="S96" s="6">
        <v>2516</v>
      </c>
      <c r="T96" s="6" t="s">
        <v>59</v>
      </c>
      <c r="U96" s="6">
        <f t="shared" si="3"/>
        <v>89.82511923688395</v>
      </c>
    </row>
    <row r="97" spans="1:21" x14ac:dyDescent="0.3">
      <c r="A97" s="1">
        <v>8</v>
      </c>
      <c r="B97" s="1"/>
      <c r="C97" s="86" t="s">
        <v>38</v>
      </c>
      <c r="D97" s="87"/>
      <c r="E97" s="87"/>
      <c r="F97" s="87"/>
      <c r="G97" s="87"/>
      <c r="H97" s="87"/>
      <c r="I97" s="87"/>
      <c r="J97" s="87"/>
      <c r="K97" s="87"/>
      <c r="L97" s="6">
        <v>17</v>
      </c>
      <c r="M97" s="6">
        <v>25</v>
      </c>
      <c r="N97" s="6" t="s">
        <v>6</v>
      </c>
      <c r="O97" s="6"/>
      <c r="P97" s="6"/>
      <c r="Q97" s="6"/>
      <c r="R97" s="6"/>
      <c r="S97" s="6"/>
      <c r="T97" s="6"/>
      <c r="U97" s="6"/>
    </row>
    <row r="98" spans="1:21" x14ac:dyDescent="0.3">
      <c r="A98" s="1">
        <v>9</v>
      </c>
      <c r="B98" s="1"/>
      <c r="C98" s="86" t="s">
        <v>39</v>
      </c>
      <c r="D98" s="87"/>
      <c r="E98" s="87"/>
      <c r="F98" s="87"/>
      <c r="G98" s="87"/>
      <c r="H98" s="87"/>
      <c r="I98" s="87"/>
      <c r="J98" s="87"/>
      <c r="K98" s="87"/>
      <c r="L98" s="6">
        <v>17</v>
      </c>
      <c r="M98" s="6">
        <v>25</v>
      </c>
      <c r="N98" s="6" t="s">
        <v>6</v>
      </c>
      <c r="O98" s="6"/>
      <c r="P98" s="6"/>
      <c r="Q98" s="6"/>
      <c r="R98" s="6"/>
      <c r="S98" s="6"/>
      <c r="T98" s="6"/>
      <c r="U98" s="6"/>
    </row>
    <row r="99" spans="1:21" x14ac:dyDescent="0.3">
      <c r="A99" s="1">
        <v>10</v>
      </c>
      <c r="B99" s="1"/>
      <c r="C99" s="86" t="s">
        <v>40</v>
      </c>
      <c r="D99" s="87"/>
      <c r="E99" s="87"/>
      <c r="F99" s="87"/>
      <c r="G99" s="87"/>
      <c r="H99" s="87"/>
      <c r="I99" s="87"/>
      <c r="J99" s="87"/>
      <c r="K99" s="87"/>
      <c r="L99" s="6">
        <v>17</v>
      </c>
      <c r="M99" s="6">
        <v>25</v>
      </c>
      <c r="N99" s="6" t="s">
        <v>6</v>
      </c>
      <c r="O99" s="6"/>
      <c r="P99" s="6">
        <v>12</v>
      </c>
      <c r="Q99" s="10">
        <v>0.48</v>
      </c>
      <c r="R99" s="6">
        <v>463</v>
      </c>
      <c r="S99" s="6">
        <v>1127</v>
      </c>
      <c r="T99" s="6" t="s">
        <v>60</v>
      </c>
      <c r="U99" s="6">
        <f t="shared" ref="U99" si="4" xml:space="preserve"> (S99-R99)/(S99)*100</f>
        <v>58.917480035492453</v>
      </c>
    </row>
    <row r="100" spans="1:21" x14ac:dyDescent="0.3">
      <c r="A100" s="1">
        <v>11</v>
      </c>
      <c r="B100" s="1"/>
      <c r="C100" s="86" t="s">
        <v>41</v>
      </c>
      <c r="D100" s="87"/>
      <c r="E100" s="87"/>
      <c r="F100" s="87"/>
      <c r="G100" s="87"/>
      <c r="H100" s="87"/>
      <c r="I100" s="87"/>
      <c r="J100" s="87"/>
      <c r="K100" s="87"/>
      <c r="L100" s="6">
        <v>17</v>
      </c>
      <c r="M100" s="6">
        <v>25</v>
      </c>
      <c r="N100" s="6" t="s">
        <v>6</v>
      </c>
      <c r="O100" s="6"/>
      <c r="P100" s="6"/>
      <c r="Q100" s="6"/>
      <c r="R100" s="6"/>
      <c r="S100" s="6"/>
      <c r="T100" s="6"/>
      <c r="U100" s="6"/>
    </row>
    <row r="101" spans="1:21" x14ac:dyDescent="0.3">
      <c r="A101" s="1">
        <v>12</v>
      </c>
      <c r="B101" s="1"/>
      <c r="C101" s="86" t="s">
        <v>42</v>
      </c>
      <c r="D101" s="87"/>
      <c r="E101" s="87"/>
      <c r="F101" s="87"/>
      <c r="G101" s="87"/>
      <c r="H101" s="87"/>
      <c r="I101" s="87"/>
      <c r="J101" s="87"/>
      <c r="K101" s="87"/>
      <c r="L101" s="6">
        <v>17</v>
      </c>
      <c r="M101" s="6">
        <v>25</v>
      </c>
      <c r="N101" s="6" t="s">
        <v>6</v>
      </c>
      <c r="O101" s="6"/>
      <c r="P101" s="6"/>
      <c r="Q101" s="6"/>
      <c r="R101" s="6"/>
      <c r="S101" s="6"/>
      <c r="T101" s="6"/>
      <c r="U101" s="6"/>
    </row>
    <row r="102" spans="1:21" x14ac:dyDescent="0.3">
      <c r="A102" s="1">
        <v>13</v>
      </c>
      <c r="B102" s="1"/>
      <c r="C102" s="87" t="s">
        <v>8</v>
      </c>
      <c r="D102" s="87"/>
      <c r="E102" s="87"/>
      <c r="F102" s="87"/>
      <c r="G102" s="87"/>
      <c r="H102" s="87"/>
      <c r="I102" s="87"/>
      <c r="J102" s="87"/>
      <c r="K102" s="87"/>
      <c r="L102" s="6">
        <v>17</v>
      </c>
      <c r="M102" s="6">
        <v>25</v>
      </c>
      <c r="N102" s="6" t="s">
        <v>6</v>
      </c>
      <c r="O102" s="6"/>
      <c r="P102" s="6">
        <v>17.34</v>
      </c>
      <c r="Q102" s="9">
        <v>0.69359999999999999</v>
      </c>
      <c r="R102" s="6">
        <v>367</v>
      </c>
      <c r="S102" s="6">
        <v>2383</v>
      </c>
      <c r="T102" s="6" t="s">
        <v>60</v>
      </c>
      <c r="U102" s="6">
        <f t="shared" ref="U102:U104" si="5" xml:space="preserve"> (S102-R102)/(S102)*100</f>
        <v>84.599244649601346</v>
      </c>
    </row>
    <row r="103" spans="1:21" x14ac:dyDescent="0.3">
      <c r="A103" s="1">
        <v>14</v>
      </c>
      <c r="B103" s="1"/>
      <c r="C103" s="86" t="s">
        <v>43</v>
      </c>
      <c r="D103" s="87"/>
      <c r="E103" s="87"/>
      <c r="F103" s="87"/>
      <c r="G103" s="87"/>
      <c r="H103" s="87"/>
      <c r="I103" s="87"/>
      <c r="J103" s="87"/>
      <c r="K103" s="87"/>
      <c r="L103" s="6">
        <v>17</v>
      </c>
      <c r="M103" s="6">
        <v>25</v>
      </c>
      <c r="N103" s="6" t="s">
        <v>6</v>
      </c>
      <c r="O103" s="6"/>
      <c r="P103" s="6">
        <v>20.34</v>
      </c>
      <c r="Q103" s="9">
        <v>0.81359999999999999</v>
      </c>
      <c r="R103" s="6">
        <v>43</v>
      </c>
      <c r="S103" s="6">
        <v>2053</v>
      </c>
      <c r="T103" s="6" t="s">
        <v>60</v>
      </c>
      <c r="U103" s="6">
        <f t="shared" si="5"/>
        <v>97.905504140282517</v>
      </c>
    </row>
    <row r="104" spans="1:21" x14ac:dyDescent="0.3">
      <c r="A104" s="1">
        <v>15</v>
      </c>
      <c r="B104" s="1"/>
      <c r="C104" s="87" t="s">
        <v>9</v>
      </c>
      <c r="D104" s="87"/>
      <c r="E104" s="87"/>
      <c r="F104" s="87"/>
      <c r="G104" s="87"/>
      <c r="H104" s="87"/>
      <c r="I104" s="87"/>
      <c r="J104" s="87"/>
      <c r="K104" s="87"/>
      <c r="L104" s="6">
        <v>17</v>
      </c>
      <c r="M104" s="6">
        <v>25</v>
      </c>
      <c r="N104" s="6" t="s">
        <v>6</v>
      </c>
      <c r="O104" s="6"/>
      <c r="P104" s="6">
        <v>16.68</v>
      </c>
      <c r="Q104" s="9">
        <v>0.66720000000000002</v>
      </c>
      <c r="R104" s="6">
        <v>336</v>
      </c>
      <c r="S104" s="6">
        <v>2644</v>
      </c>
      <c r="T104" s="6" t="s">
        <v>60</v>
      </c>
      <c r="U104" s="6">
        <f t="shared" si="5"/>
        <v>87.291981845688355</v>
      </c>
    </row>
    <row r="105" spans="1:21" x14ac:dyDescent="0.3">
      <c r="A105" s="1">
        <v>16</v>
      </c>
      <c r="B105" s="1"/>
      <c r="C105" s="87" t="s">
        <v>44</v>
      </c>
      <c r="D105" s="87"/>
      <c r="E105" s="87"/>
      <c r="F105" s="87"/>
      <c r="G105" s="87"/>
      <c r="H105" s="87"/>
      <c r="I105" s="87"/>
      <c r="J105" s="87"/>
      <c r="K105" s="87"/>
      <c r="L105" s="6">
        <v>17</v>
      </c>
      <c r="M105" s="6">
        <v>25</v>
      </c>
      <c r="N105" s="6" t="s">
        <v>6</v>
      </c>
      <c r="O105" s="6"/>
      <c r="P105" s="6"/>
      <c r="Q105" s="6"/>
      <c r="R105" s="6"/>
      <c r="S105" s="6"/>
      <c r="T105" s="6"/>
      <c r="U105" s="6"/>
    </row>
    <row r="106" spans="1:21" x14ac:dyDescent="0.3">
      <c r="A106" s="1">
        <v>17</v>
      </c>
      <c r="B106" s="1"/>
      <c r="C106" s="86" t="s">
        <v>45</v>
      </c>
      <c r="D106" s="87"/>
      <c r="E106" s="87"/>
      <c r="F106" s="87"/>
      <c r="G106" s="87"/>
      <c r="H106" s="87"/>
      <c r="I106" s="87"/>
      <c r="J106" s="87"/>
      <c r="K106" s="87"/>
      <c r="L106" s="6">
        <v>17</v>
      </c>
      <c r="M106" s="6">
        <v>25</v>
      </c>
      <c r="N106" s="6" t="s">
        <v>6</v>
      </c>
      <c r="O106" s="6"/>
      <c r="P106" s="6">
        <v>23</v>
      </c>
      <c r="Q106" s="10">
        <v>0.92</v>
      </c>
      <c r="R106" s="6">
        <v>7</v>
      </c>
      <c r="S106" s="6">
        <v>1923</v>
      </c>
      <c r="T106" s="6" t="s">
        <v>60</v>
      </c>
      <c r="U106" s="6">
        <f t="shared" ref="U106" si="6" xml:space="preserve"> (S106-R106)/(S106)*100</f>
        <v>99.635985439417567</v>
      </c>
    </row>
    <row r="107" spans="1:21" x14ac:dyDescent="0.3">
      <c r="A107" s="1">
        <v>18</v>
      </c>
      <c r="B107" s="1"/>
      <c r="C107" s="86" t="s">
        <v>46</v>
      </c>
      <c r="D107" s="87"/>
      <c r="E107" s="87"/>
      <c r="F107" s="87"/>
      <c r="G107" s="87"/>
      <c r="H107" s="87"/>
      <c r="I107" s="87"/>
      <c r="J107" s="87"/>
      <c r="K107" s="87"/>
      <c r="L107" s="6">
        <v>17</v>
      </c>
      <c r="M107" s="6">
        <v>25</v>
      </c>
      <c r="N107" s="6" t="s">
        <v>6</v>
      </c>
      <c r="O107" s="6"/>
      <c r="P107" s="6"/>
      <c r="Q107" s="6"/>
      <c r="R107" s="6"/>
      <c r="S107" s="6"/>
      <c r="T107" s="6"/>
      <c r="U107" s="6"/>
    </row>
    <row r="108" spans="1:21" x14ac:dyDescent="0.3">
      <c r="A108" s="1">
        <v>19</v>
      </c>
      <c r="B108" s="1"/>
      <c r="C108" s="87" t="s">
        <v>10</v>
      </c>
      <c r="D108" s="87"/>
      <c r="E108" s="87"/>
      <c r="F108" s="87"/>
      <c r="G108" s="87"/>
      <c r="H108" s="87"/>
      <c r="I108" s="87"/>
      <c r="J108" s="87"/>
      <c r="K108" s="87"/>
      <c r="L108" s="6">
        <v>17</v>
      </c>
      <c r="M108" s="6">
        <v>25</v>
      </c>
      <c r="N108" s="6" t="s">
        <v>6</v>
      </c>
      <c r="O108" s="6"/>
      <c r="P108" s="6">
        <v>13</v>
      </c>
      <c r="Q108" s="10">
        <v>0.52</v>
      </c>
      <c r="R108" s="6">
        <v>300</v>
      </c>
      <c r="S108" s="6">
        <v>2147</v>
      </c>
      <c r="T108" s="6" t="s">
        <v>60</v>
      </c>
      <c r="U108" s="6">
        <f t="shared" ref="U108:U109" si="7" xml:space="preserve"> (S108-R108)/(S108)*100</f>
        <v>86.027014438751749</v>
      </c>
    </row>
    <row r="109" spans="1:21" x14ac:dyDescent="0.3">
      <c r="A109" s="1">
        <v>20</v>
      </c>
      <c r="B109" s="1"/>
      <c r="C109" s="87" t="s">
        <v>47</v>
      </c>
      <c r="D109" s="87"/>
      <c r="E109" s="87"/>
      <c r="F109" s="87"/>
      <c r="G109" s="87"/>
      <c r="H109" s="87"/>
      <c r="I109" s="87"/>
      <c r="J109" s="87"/>
      <c r="K109" s="87"/>
      <c r="L109" s="6">
        <v>17</v>
      </c>
      <c r="M109" s="6">
        <v>25</v>
      </c>
      <c r="N109" s="6" t="s">
        <v>6</v>
      </c>
      <c r="O109" s="6"/>
      <c r="P109" s="6">
        <v>16.010000000000002</v>
      </c>
      <c r="Q109" s="9">
        <v>0.64039999999999997</v>
      </c>
      <c r="R109" s="6">
        <v>192</v>
      </c>
      <c r="S109" s="6">
        <v>1533</v>
      </c>
      <c r="T109" s="6" t="s">
        <v>60</v>
      </c>
      <c r="U109" s="6">
        <f t="shared" si="7"/>
        <v>87.475538160469668</v>
      </c>
    </row>
    <row r="110" spans="1:21" x14ac:dyDescent="0.3">
      <c r="A110" s="1">
        <v>21</v>
      </c>
      <c r="B110" s="1"/>
      <c r="C110" s="87" t="s">
        <v>11</v>
      </c>
      <c r="D110" s="87"/>
      <c r="E110" s="87"/>
      <c r="F110" s="87"/>
      <c r="G110" s="87"/>
      <c r="H110" s="87"/>
      <c r="I110" s="87"/>
      <c r="J110" s="87"/>
      <c r="K110" s="87"/>
      <c r="L110" s="6">
        <v>17</v>
      </c>
      <c r="M110" s="6">
        <v>25</v>
      </c>
      <c r="N110" s="6" t="s">
        <v>6</v>
      </c>
      <c r="O110" s="6"/>
      <c r="P110" s="6">
        <v>12</v>
      </c>
      <c r="Q110" s="10">
        <v>0.48</v>
      </c>
      <c r="R110" s="6">
        <v>385</v>
      </c>
      <c r="S110" s="6">
        <v>1505</v>
      </c>
      <c r="T110" s="6" t="s">
        <v>60</v>
      </c>
      <c r="U110" s="6">
        <f xml:space="preserve"> (S110-R110)/(S110)*100</f>
        <v>74.418604651162795</v>
      </c>
    </row>
    <row r="111" spans="1:21" x14ac:dyDescent="0.3">
      <c r="A111" s="1">
        <v>22</v>
      </c>
      <c r="B111" s="1"/>
      <c r="C111" s="86" t="s">
        <v>48</v>
      </c>
      <c r="D111" s="87"/>
      <c r="E111" s="87"/>
      <c r="F111" s="87"/>
      <c r="G111" s="87"/>
      <c r="H111" s="87"/>
      <c r="I111" s="87"/>
      <c r="J111" s="87"/>
      <c r="K111" s="87"/>
      <c r="L111" s="6">
        <v>17</v>
      </c>
      <c r="M111" s="6">
        <v>25</v>
      </c>
      <c r="N111" s="6" t="s">
        <v>6</v>
      </c>
      <c r="O111" s="6"/>
      <c r="P111" s="6">
        <v>18.34</v>
      </c>
      <c r="Q111" s="9">
        <v>0.73360000000000003</v>
      </c>
      <c r="R111" s="6">
        <v>125</v>
      </c>
      <c r="S111" s="6">
        <v>1152</v>
      </c>
      <c r="T111" s="6" t="s">
        <v>60</v>
      </c>
      <c r="U111" s="6">
        <f t="shared" ref="U111" si="8" xml:space="preserve"> (S111-R111)/(S111)*100</f>
        <v>89.149305555555557</v>
      </c>
    </row>
    <row r="112" spans="1:21" x14ac:dyDescent="0.3">
      <c r="A112" s="1">
        <v>23</v>
      </c>
      <c r="B112" s="1"/>
      <c r="C112" s="87" t="s">
        <v>12</v>
      </c>
      <c r="D112" s="87"/>
      <c r="E112" s="87"/>
      <c r="F112" s="87"/>
      <c r="G112" s="87"/>
      <c r="H112" s="87"/>
      <c r="I112" s="87"/>
      <c r="J112" s="87"/>
      <c r="K112" s="87"/>
      <c r="L112" s="6">
        <v>17</v>
      </c>
      <c r="M112" s="6">
        <v>25</v>
      </c>
      <c r="N112" s="6" t="s">
        <v>6</v>
      </c>
      <c r="O112" s="6"/>
      <c r="P112" s="6"/>
      <c r="Q112" s="6"/>
      <c r="R112" s="6"/>
      <c r="S112" s="6"/>
      <c r="T112" s="6"/>
      <c r="U112" s="6"/>
    </row>
    <row r="113" spans="1:22" x14ac:dyDescent="0.3">
      <c r="A113" s="1">
        <v>24</v>
      </c>
      <c r="B113" s="1"/>
      <c r="C113" s="86" t="s">
        <v>49</v>
      </c>
      <c r="D113" s="87"/>
      <c r="E113" s="87"/>
      <c r="F113" s="87"/>
      <c r="G113" s="87"/>
      <c r="H113" s="87"/>
      <c r="I113" s="87"/>
      <c r="J113" s="87"/>
      <c r="K113" s="87"/>
      <c r="L113" s="6">
        <v>17</v>
      </c>
      <c r="M113" s="6">
        <v>25</v>
      </c>
      <c r="N113" s="6" t="s">
        <v>6</v>
      </c>
      <c r="O113" s="6"/>
      <c r="P113" s="6"/>
      <c r="Q113" s="6"/>
      <c r="R113" s="6"/>
      <c r="S113" s="6"/>
      <c r="T113" s="6"/>
      <c r="U113" s="6"/>
    </row>
    <row r="114" spans="1:22" x14ac:dyDescent="0.3">
      <c r="A114" s="8">
        <v>25</v>
      </c>
      <c r="B114" s="8"/>
      <c r="C114" s="80" t="s">
        <v>58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2"/>
      <c r="O114" s="11"/>
      <c r="P114" s="12">
        <f>AVERAGE(P90:P113)</f>
        <v>14.673125000000001</v>
      </c>
      <c r="Q114" s="13">
        <f>AVERAGE(Q90:Q113)</f>
        <v>0.58692499999999992</v>
      </c>
      <c r="R114" s="11"/>
      <c r="S114" s="11"/>
      <c r="T114" s="11"/>
      <c r="U114" s="11">
        <f>AVERAGE(U90:U113)</f>
        <v>80.554074018880712</v>
      </c>
      <c r="V114" s="2"/>
    </row>
    <row r="116" spans="1:22" ht="15" thickBot="1" x14ac:dyDescent="0.35"/>
    <row r="117" spans="1:22" ht="15" thickBot="1" x14ac:dyDescent="0.35">
      <c r="A117" s="96" t="s">
        <v>13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8"/>
      <c r="S117" s="15"/>
      <c r="T117" s="15"/>
      <c r="U117" s="15"/>
    </row>
    <row r="119" spans="1:22" ht="63" x14ac:dyDescent="0.3">
      <c r="A119" s="5" t="s">
        <v>1</v>
      </c>
      <c r="B119" s="5"/>
      <c r="C119" s="93" t="s">
        <v>56</v>
      </c>
      <c r="D119" s="93"/>
      <c r="E119" s="93"/>
      <c r="F119" s="93"/>
      <c r="G119" s="93"/>
      <c r="H119" s="93"/>
      <c r="I119" s="93"/>
      <c r="J119" s="93"/>
      <c r="K119" s="93"/>
      <c r="L119" s="5" t="s">
        <v>2</v>
      </c>
      <c r="M119" s="5" t="s">
        <v>50</v>
      </c>
      <c r="N119" s="5" t="s">
        <v>4</v>
      </c>
      <c r="O119" s="7" t="s">
        <v>54</v>
      </c>
      <c r="P119" s="7" t="s">
        <v>3</v>
      </c>
      <c r="Q119" s="7" t="s">
        <v>51</v>
      </c>
      <c r="R119" s="7" t="s">
        <v>52</v>
      </c>
      <c r="S119" s="7" t="s">
        <v>53</v>
      </c>
      <c r="T119" s="7" t="s">
        <v>55</v>
      </c>
      <c r="U119" s="7" t="s">
        <v>57</v>
      </c>
    </row>
    <row r="120" spans="1:22" x14ac:dyDescent="0.3">
      <c r="A120" s="1">
        <v>1</v>
      </c>
      <c r="B120" s="1"/>
      <c r="C120" s="94" t="s">
        <v>14</v>
      </c>
      <c r="D120" s="94"/>
      <c r="E120" s="94"/>
      <c r="F120" s="94"/>
      <c r="G120" s="94"/>
      <c r="H120" s="94"/>
      <c r="I120" s="94"/>
      <c r="J120" s="94"/>
      <c r="K120" s="94"/>
      <c r="L120" s="6">
        <v>33</v>
      </c>
      <c r="M120" s="6">
        <v>50</v>
      </c>
      <c r="N120" s="6" t="s">
        <v>15</v>
      </c>
      <c r="O120" s="6"/>
      <c r="P120" s="6"/>
      <c r="Q120" s="9"/>
      <c r="R120" s="6"/>
      <c r="S120" s="6"/>
      <c r="T120" s="6"/>
      <c r="U120" s="6"/>
    </row>
    <row r="121" spans="1:22" x14ac:dyDescent="0.3">
      <c r="A121" s="1">
        <v>2</v>
      </c>
      <c r="B121" s="1"/>
      <c r="C121" s="86" t="s">
        <v>16</v>
      </c>
      <c r="D121" s="87"/>
      <c r="E121" s="87"/>
      <c r="F121" s="87"/>
      <c r="G121" s="87"/>
      <c r="H121" s="87"/>
      <c r="I121" s="87"/>
      <c r="J121" s="87"/>
      <c r="K121" s="87"/>
      <c r="L121" s="6">
        <v>33</v>
      </c>
      <c r="M121" s="6">
        <v>50</v>
      </c>
      <c r="N121" s="6" t="s">
        <v>15</v>
      </c>
      <c r="O121" s="6"/>
      <c r="P121" s="6"/>
      <c r="Q121" s="9"/>
      <c r="R121" s="6"/>
      <c r="S121" s="6"/>
      <c r="T121" s="6"/>
      <c r="U121" s="6"/>
    </row>
    <row r="122" spans="1:22" x14ac:dyDescent="0.3">
      <c r="A122" s="1">
        <v>3</v>
      </c>
      <c r="B122" s="1"/>
      <c r="C122" s="86" t="s">
        <v>17</v>
      </c>
      <c r="D122" s="87"/>
      <c r="E122" s="87"/>
      <c r="F122" s="87"/>
      <c r="G122" s="87"/>
      <c r="H122" s="87"/>
      <c r="I122" s="87"/>
      <c r="J122" s="87"/>
      <c r="K122" s="87"/>
      <c r="L122" s="6">
        <v>33</v>
      </c>
      <c r="M122" s="6">
        <v>50</v>
      </c>
      <c r="N122" s="6" t="s">
        <v>15</v>
      </c>
      <c r="O122" s="6"/>
      <c r="P122" s="6">
        <v>28.34</v>
      </c>
      <c r="Q122" s="9">
        <v>0.56679999999999997</v>
      </c>
      <c r="R122" s="6">
        <v>151</v>
      </c>
      <c r="S122" s="6">
        <v>1044</v>
      </c>
      <c r="T122" s="6" t="s">
        <v>60</v>
      </c>
      <c r="U122" s="6">
        <f t="shared" ref="U122" si="9" xml:space="preserve"> (S122-R122)/(S122)*100</f>
        <v>85.536398467432946</v>
      </c>
    </row>
    <row r="123" spans="1:22" x14ac:dyDescent="0.3">
      <c r="A123" s="1">
        <v>4</v>
      </c>
      <c r="B123" s="1"/>
      <c r="C123" s="87" t="s">
        <v>18</v>
      </c>
      <c r="D123" s="87"/>
      <c r="E123" s="87"/>
      <c r="F123" s="87"/>
      <c r="G123" s="87"/>
      <c r="H123" s="87"/>
      <c r="I123" s="87"/>
      <c r="J123" s="87"/>
      <c r="K123" s="87"/>
      <c r="L123" s="6">
        <v>33</v>
      </c>
      <c r="M123" s="6">
        <v>50</v>
      </c>
      <c r="N123" s="6" t="s">
        <v>15</v>
      </c>
      <c r="O123" s="6"/>
      <c r="P123" s="6"/>
      <c r="Q123" s="9"/>
      <c r="R123" s="6"/>
      <c r="S123" s="6"/>
      <c r="T123" s="6"/>
      <c r="U123" s="6"/>
    </row>
    <row r="124" spans="1:22" x14ac:dyDescent="0.3">
      <c r="A124" s="1">
        <v>5</v>
      </c>
      <c r="B124" s="1"/>
      <c r="C124" s="86" t="s">
        <v>61</v>
      </c>
      <c r="D124" s="87"/>
      <c r="E124" s="87"/>
      <c r="F124" s="87"/>
      <c r="G124" s="87"/>
      <c r="H124" s="87"/>
      <c r="I124" s="87"/>
      <c r="J124" s="87"/>
      <c r="K124" s="87"/>
      <c r="L124" s="6">
        <v>33</v>
      </c>
      <c r="M124" s="6">
        <v>50</v>
      </c>
      <c r="N124" s="6" t="s">
        <v>15</v>
      </c>
      <c r="O124" s="6"/>
      <c r="P124" s="6"/>
      <c r="Q124" s="9"/>
      <c r="R124" s="6"/>
      <c r="S124" s="6"/>
      <c r="T124" s="6"/>
      <c r="U124" s="6"/>
    </row>
    <row r="125" spans="1:22" x14ac:dyDescent="0.3">
      <c r="A125" s="1">
        <v>6</v>
      </c>
      <c r="B125" s="1"/>
      <c r="C125" s="86" t="s">
        <v>19</v>
      </c>
      <c r="D125" s="87"/>
      <c r="E125" s="87"/>
      <c r="F125" s="87"/>
      <c r="G125" s="87"/>
      <c r="H125" s="87"/>
      <c r="I125" s="87"/>
      <c r="J125" s="87"/>
      <c r="K125" s="87"/>
      <c r="L125" s="6">
        <v>33</v>
      </c>
      <c r="M125" s="6">
        <v>50</v>
      </c>
      <c r="N125" s="6" t="s">
        <v>15</v>
      </c>
      <c r="O125" s="6"/>
      <c r="P125" s="6"/>
      <c r="Q125" s="10"/>
      <c r="R125" s="6"/>
      <c r="S125" s="6"/>
      <c r="T125" s="6"/>
      <c r="U125" s="6"/>
    </row>
    <row r="126" spans="1:22" x14ac:dyDescent="0.3">
      <c r="A126" s="1">
        <v>7</v>
      </c>
      <c r="B126" s="1"/>
      <c r="C126" s="87" t="s">
        <v>20</v>
      </c>
      <c r="D126" s="87"/>
      <c r="E126" s="87"/>
      <c r="F126" s="87"/>
      <c r="G126" s="87"/>
      <c r="H126" s="87"/>
      <c r="I126" s="87"/>
      <c r="J126" s="87"/>
      <c r="K126" s="87"/>
      <c r="L126" s="6">
        <v>33</v>
      </c>
      <c r="M126" s="6">
        <v>50</v>
      </c>
      <c r="N126" s="6" t="s">
        <v>15</v>
      </c>
      <c r="O126" s="6"/>
      <c r="P126" s="6"/>
      <c r="Q126" s="9"/>
      <c r="R126" s="6"/>
      <c r="S126" s="6"/>
      <c r="T126" s="6"/>
      <c r="U126" s="6"/>
    </row>
    <row r="127" spans="1:22" x14ac:dyDescent="0.3">
      <c r="A127" s="1">
        <v>8</v>
      </c>
      <c r="B127" s="1"/>
      <c r="C127" s="86" t="s">
        <v>21</v>
      </c>
      <c r="D127" s="87"/>
      <c r="E127" s="87"/>
      <c r="F127" s="87"/>
      <c r="G127" s="87"/>
      <c r="H127" s="87"/>
      <c r="I127" s="87"/>
      <c r="J127" s="87"/>
      <c r="K127" s="87"/>
      <c r="L127" s="6">
        <v>33</v>
      </c>
      <c r="M127" s="6">
        <v>50</v>
      </c>
      <c r="N127" s="6" t="s">
        <v>15</v>
      </c>
      <c r="O127" s="6"/>
      <c r="P127" s="6"/>
      <c r="Q127" s="6"/>
      <c r="R127" s="6"/>
      <c r="S127" s="6"/>
      <c r="T127" s="6"/>
      <c r="U127" s="6"/>
    </row>
    <row r="128" spans="1:22" x14ac:dyDescent="0.3">
      <c r="A128" s="1">
        <v>9</v>
      </c>
      <c r="B128" s="1"/>
      <c r="C128" s="86" t="s">
        <v>62</v>
      </c>
      <c r="D128" s="87"/>
      <c r="E128" s="87"/>
      <c r="F128" s="87"/>
      <c r="G128" s="87"/>
      <c r="H128" s="87"/>
      <c r="I128" s="87"/>
      <c r="J128" s="87"/>
      <c r="K128" s="87"/>
      <c r="L128" s="6">
        <v>33</v>
      </c>
      <c r="M128" s="6">
        <v>50</v>
      </c>
      <c r="N128" s="6" t="s">
        <v>15</v>
      </c>
      <c r="O128" s="6"/>
      <c r="P128" s="6"/>
      <c r="Q128" s="6"/>
      <c r="R128" s="6"/>
      <c r="S128" s="6"/>
      <c r="T128" s="6"/>
      <c r="U128" s="6"/>
    </row>
    <row r="129" spans="1:21" x14ac:dyDescent="0.3">
      <c r="A129" s="1">
        <v>10</v>
      </c>
      <c r="B129" s="1"/>
      <c r="C129" s="86" t="s">
        <v>22</v>
      </c>
      <c r="D129" s="87"/>
      <c r="E129" s="87"/>
      <c r="F129" s="87"/>
      <c r="G129" s="87"/>
      <c r="H129" s="87"/>
      <c r="I129" s="87"/>
      <c r="J129" s="87"/>
      <c r="K129" s="87"/>
      <c r="L129" s="6">
        <v>33</v>
      </c>
      <c r="M129" s="6">
        <v>50</v>
      </c>
      <c r="N129" s="6" t="s">
        <v>15</v>
      </c>
      <c r="O129" s="6"/>
      <c r="P129" s="6"/>
      <c r="Q129" s="10"/>
      <c r="R129" s="6"/>
      <c r="S129" s="6"/>
      <c r="T129" s="6"/>
      <c r="U129" s="6"/>
    </row>
    <row r="130" spans="1:21" x14ac:dyDescent="0.3">
      <c r="A130" s="1">
        <v>11</v>
      </c>
      <c r="B130" s="1"/>
      <c r="C130" s="86" t="s">
        <v>23</v>
      </c>
      <c r="D130" s="87"/>
      <c r="E130" s="87"/>
      <c r="F130" s="87"/>
      <c r="G130" s="87"/>
      <c r="H130" s="87"/>
      <c r="I130" s="87"/>
      <c r="J130" s="87"/>
      <c r="K130" s="87"/>
      <c r="L130" s="6">
        <v>33</v>
      </c>
      <c r="M130" s="6">
        <v>50</v>
      </c>
      <c r="N130" s="6" t="s">
        <v>15</v>
      </c>
      <c r="O130" s="6"/>
      <c r="P130" s="6"/>
      <c r="Q130" s="6"/>
      <c r="R130" s="6"/>
      <c r="S130" s="6"/>
      <c r="T130" s="6"/>
      <c r="U130" s="6"/>
    </row>
    <row r="131" spans="1:21" x14ac:dyDescent="0.3">
      <c r="A131" s="1">
        <v>12</v>
      </c>
      <c r="B131" s="1"/>
      <c r="C131" s="86" t="s">
        <v>63</v>
      </c>
      <c r="D131" s="87"/>
      <c r="E131" s="87"/>
      <c r="F131" s="87"/>
      <c r="G131" s="87"/>
      <c r="H131" s="87"/>
      <c r="I131" s="87"/>
      <c r="J131" s="87"/>
      <c r="K131" s="87"/>
      <c r="L131" s="6">
        <v>33</v>
      </c>
      <c r="M131" s="6">
        <v>50</v>
      </c>
      <c r="N131" s="6" t="s">
        <v>15</v>
      </c>
      <c r="O131" s="6"/>
      <c r="P131" s="6">
        <v>38</v>
      </c>
      <c r="Q131" s="10">
        <v>0.76</v>
      </c>
      <c r="R131" s="6">
        <v>57</v>
      </c>
      <c r="S131" s="6">
        <v>868</v>
      </c>
      <c r="T131" s="6" t="s">
        <v>60</v>
      </c>
      <c r="U131" s="6">
        <f t="shared" ref="U131" si="10" xml:space="preserve"> (S131-R131)/(S131)*100</f>
        <v>93.433179723502306</v>
      </c>
    </row>
    <row r="132" spans="1:21" x14ac:dyDescent="0.3">
      <c r="A132" s="1">
        <v>13</v>
      </c>
      <c r="B132" s="1"/>
      <c r="C132" s="80" t="s">
        <v>58</v>
      </c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2"/>
      <c r="O132" s="11"/>
      <c r="P132" s="12">
        <f>AVERAGE(P120:P131)</f>
        <v>33.17</v>
      </c>
      <c r="Q132" s="13">
        <f>AVERAGE(Q120:Q131)</f>
        <v>0.66339999999999999</v>
      </c>
      <c r="R132" s="11"/>
      <c r="S132" s="11"/>
      <c r="T132" s="11"/>
      <c r="U132" s="11">
        <f>AVERAGE(U120:U131)</f>
        <v>89.484789095467619</v>
      </c>
    </row>
    <row r="133" spans="1:21" ht="15" thickBot="1" x14ac:dyDescent="0.35">
      <c r="A133" s="1"/>
      <c r="B133" s="1"/>
    </row>
    <row r="134" spans="1:21" ht="15" thickBot="1" x14ac:dyDescent="0.35">
      <c r="A134" s="83" t="s">
        <v>24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5"/>
      <c r="S134" s="3"/>
      <c r="T134" s="3"/>
      <c r="U134" s="3"/>
    </row>
    <row r="136" spans="1:21" ht="63" x14ac:dyDescent="0.3">
      <c r="A136" s="5" t="s">
        <v>1</v>
      </c>
      <c r="B136" s="5"/>
      <c r="C136" s="93" t="s">
        <v>56</v>
      </c>
      <c r="D136" s="93"/>
      <c r="E136" s="93"/>
      <c r="F136" s="93"/>
      <c r="G136" s="93"/>
      <c r="H136" s="93"/>
      <c r="I136" s="93"/>
      <c r="J136" s="93"/>
      <c r="K136" s="93"/>
      <c r="L136" s="5" t="s">
        <v>2</v>
      </c>
      <c r="M136" s="5" t="s">
        <v>50</v>
      </c>
      <c r="N136" s="5" t="s">
        <v>4</v>
      </c>
      <c r="O136" s="7" t="s">
        <v>54</v>
      </c>
      <c r="P136" s="7" t="s">
        <v>3</v>
      </c>
      <c r="Q136" s="7" t="s">
        <v>51</v>
      </c>
      <c r="R136" s="7" t="s">
        <v>52</v>
      </c>
      <c r="S136" s="7" t="s">
        <v>53</v>
      </c>
      <c r="T136" s="7" t="s">
        <v>55</v>
      </c>
      <c r="U136" s="7" t="s">
        <v>57</v>
      </c>
    </row>
    <row r="137" spans="1:21" x14ac:dyDescent="0.3">
      <c r="A137" s="1">
        <v>1</v>
      </c>
      <c r="B137" s="1"/>
      <c r="C137" s="94" t="s">
        <v>65</v>
      </c>
      <c r="D137" s="94"/>
      <c r="E137" s="94"/>
      <c r="F137" s="94"/>
      <c r="G137" s="94"/>
      <c r="H137" s="94"/>
      <c r="I137" s="94"/>
      <c r="J137" s="94"/>
      <c r="K137" s="94"/>
      <c r="L137" s="6">
        <v>33</v>
      </c>
      <c r="M137" s="6">
        <v>50</v>
      </c>
      <c r="N137" s="6" t="s">
        <v>15</v>
      </c>
      <c r="O137" s="6"/>
      <c r="P137" s="6"/>
      <c r="Q137" s="9"/>
      <c r="R137" s="6"/>
      <c r="S137" s="6"/>
      <c r="T137" s="6"/>
      <c r="U137" s="6"/>
    </row>
    <row r="138" spans="1:21" x14ac:dyDescent="0.3">
      <c r="A138" s="1">
        <v>2</v>
      </c>
      <c r="B138" s="1"/>
      <c r="C138" s="86" t="s">
        <v>66</v>
      </c>
      <c r="D138" s="87"/>
      <c r="E138" s="87"/>
      <c r="F138" s="87"/>
      <c r="G138" s="87"/>
      <c r="H138" s="87"/>
      <c r="I138" s="87"/>
      <c r="J138" s="87"/>
      <c r="K138" s="87"/>
      <c r="L138" s="6">
        <v>33</v>
      </c>
      <c r="M138" s="6">
        <v>50</v>
      </c>
      <c r="N138" s="6" t="s">
        <v>15</v>
      </c>
      <c r="O138" s="6"/>
      <c r="P138" s="6"/>
      <c r="Q138" s="9"/>
      <c r="R138" s="6"/>
      <c r="S138" s="6"/>
      <c r="T138" s="6"/>
      <c r="U138" s="6"/>
    </row>
    <row r="139" spans="1:21" x14ac:dyDescent="0.3">
      <c r="A139" s="1">
        <v>3</v>
      </c>
      <c r="B139" s="1"/>
      <c r="C139" s="86" t="s">
        <v>25</v>
      </c>
      <c r="D139" s="87"/>
      <c r="E139" s="87"/>
      <c r="F139" s="87"/>
      <c r="G139" s="87"/>
      <c r="H139" s="87"/>
      <c r="I139" s="87"/>
      <c r="J139" s="87"/>
      <c r="K139" s="87"/>
      <c r="L139" s="6">
        <v>33</v>
      </c>
      <c r="M139" s="6">
        <v>50</v>
      </c>
      <c r="N139" s="6" t="s">
        <v>15</v>
      </c>
      <c r="O139" s="6"/>
      <c r="P139" s="6"/>
      <c r="Q139" s="9"/>
      <c r="R139" s="6"/>
      <c r="S139" s="6"/>
      <c r="T139" s="6"/>
      <c r="U139" s="6"/>
    </row>
    <row r="140" spans="1:21" x14ac:dyDescent="0.3">
      <c r="A140" s="1">
        <v>4</v>
      </c>
      <c r="B140" s="1"/>
      <c r="C140" s="87" t="s">
        <v>26</v>
      </c>
      <c r="D140" s="87"/>
      <c r="E140" s="87"/>
      <c r="F140" s="87"/>
      <c r="G140" s="87"/>
      <c r="H140" s="87"/>
      <c r="I140" s="87"/>
      <c r="J140" s="87"/>
      <c r="K140" s="87"/>
      <c r="L140" s="6">
        <v>33</v>
      </c>
      <c r="M140" s="6">
        <v>50</v>
      </c>
      <c r="N140" s="6" t="s">
        <v>15</v>
      </c>
      <c r="O140" s="6"/>
      <c r="P140" s="6"/>
      <c r="Q140" s="9"/>
      <c r="R140" s="6"/>
      <c r="S140" s="6"/>
      <c r="T140" s="6"/>
      <c r="U140" s="6"/>
    </row>
    <row r="141" spans="1:21" x14ac:dyDescent="0.3">
      <c r="A141" s="1">
        <v>5</v>
      </c>
      <c r="B141" s="1"/>
      <c r="C141" s="86" t="s">
        <v>27</v>
      </c>
      <c r="D141" s="87"/>
      <c r="E141" s="87"/>
      <c r="F141" s="87"/>
      <c r="G141" s="87"/>
      <c r="H141" s="87"/>
      <c r="I141" s="87"/>
      <c r="J141" s="87"/>
      <c r="K141" s="87"/>
      <c r="L141" s="6">
        <v>33</v>
      </c>
      <c r="M141" s="6">
        <v>50</v>
      </c>
      <c r="N141" s="6" t="s">
        <v>15</v>
      </c>
      <c r="O141" s="6"/>
      <c r="P141" s="6"/>
      <c r="Q141" s="9"/>
      <c r="R141" s="6"/>
      <c r="S141" s="6"/>
      <c r="T141" s="6"/>
      <c r="U141" s="6"/>
    </row>
    <row r="142" spans="1:21" x14ac:dyDescent="0.3">
      <c r="A142" s="1">
        <v>6</v>
      </c>
      <c r="B142" s="1"/>
      <c r="C142" s="86" t="s">
        <v>67</v>
      </c>
      <c r="D142" s="87"/>
      <c r="E142" s="87"/>
      <c r="F142" s="87"/>
      <c r="G142" s="87"/>
      <c r="H142" s="87"/>
      <c r="I142" s="87"/>
      <c r="J142" s="87"/>
      <c r="K142" s="87"/>
      <c r="L142" s="6">
        <v>33</v>
      </c>
      <c r="M142" s="6">
        <v>50</v>
      </c>
      <c r="N142" s="6" t="s">
        <v>15</v>
      </c>
      <c r="O142" s="6"/>
      <c r="P142" s="6"/>
      <c r="Q142" s="10"/>
      <c r="R142" s="6"/>
      <c r="S142" s="6"/>
      <c r="T142" s="6"/>
      <c r="U142" s="6"/>
    </row>
    <row r="143" spans="1:21" x14ac:dyDescent="0.3">
      <c r="A143" s="1">
        <v>7</v>
      </c>
      <c r="B143" s="1"/>
      <c r="C143" s="80" t="s">
        <v>58</v>
      </c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2"/>
      <c r="O143" s="11"/>
      <c r="P143" s="12" t="e">
        <f>AVERAGE(P137:P142)</f>
        <v>#DIV/0!</v>
      </c>
      <c r="Q143" s="13" t="e">
        <f>AVERAGE(Q137:Q142)</f>
        <v>#DIV/0!</v>
      </c>
      <c r="R143" s="11"/>
      <c r="S143" s="11"/>
      <c r="T143" s="11"/>
      <c r="U143" s="6"/>
    </row>
    <row r="144" spans="1:21" x14ac:dyDescent="0.3">
      <c r="A144" s="1"/>
      <c r="B144" s="1"/>
    </row>
    <row r="145" spans="1:18" x14ac:dyDescent="0.3">
      <c r="A145" s="92" t="s">
        <v>28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/>
    </row>
    <row r="146" spans="1:18" x14ac:dyDescent="0.3">
      <c r="A146" s="16" t="s">
        <v>1</v>
      </c>
      <c r="B146" s="16"/>
      <c r="C146" s="88" t="s">
        <v>68</v>
      </c>
      <c r="D146" s="88"/>
      <c r="E146" s="17" t="s">
        <v>69</v>
      </c>
      <c r="F146" s="18" t="s">
        <v>70</v>
      </c>
      <c r="G146" s="19" t="s">
        <v>71</v>
      </c>
      <c r="H146" s="34" t="s">
        <v>72</v>
      </c>
      <c r="I146" s="20" t="s">
        <v>73</v>
      </c>
      <c r="J146" s="21" t="s">
        <v>74</v>
      </c>
      <c r="K146" s="36" t="s">
        <v>75</v>
      </c>
      <c r="L146" s="22" t="s">
        <v>76</v>
      </c>
      <c r="M146" s="23" t="s">
        <v>77</v>
      </c>
      <c r="N146" s="23" t="s">
        <v>78</v>
      </c>
      <c r="O146" s="24" t="s">
        <v>79</v>
      </c>
      <c r="P146" s="20" t="s">
        <v>80</v>
      </c>
      <c r="Q146" s="20" t="s">
        <v>81</v>
      </c>
      <c r="R146"/>
    </row>
    <row r="147" spans="1:18" x14ac:dyDescent="0.3">
      <c r="A147" s="14">
        <v>1</v>
      </c>
      <c r="B147" s="14"/>
      <c r="C147" s="77" t="s">
        <v>84</v>
      </c>
      <c r="D147" s="77"/>
      <c r="E147" s="25">
        <v>51</v>
      </c>
      <c r="F147" s="26">
        <v>33</v>
      </c>
      <c r="G147" s="27">
        <v>18</v>
      </c>
      <c r="H147" s="35">
        <v>14</v>
      </c>
      <c r="I147" s="29">
        <v>52</v>
      </c>
      <c r="J147" s="30">
        <v>-4.62</v>
      </c>
      <c r="K147" s="37">
        <v>24</v>
      </c>
      <c r="L147" s="31">
        <v>47.38</v>
      </c>
      <c r="M147" s="32">
        <v>33.14</v>
      </c>
      <c r="N147" s="32">
        <v>81.7</v>
      </c>
      <c r="O147" s="33">
        <v>64.709999999999994</v>
      </c>
      <c r="P147" s="29">
        <v>285</v>
      </c>
      <c r="Q147" s="29">
        <v>1233</v>
      </c>
      <c r="R147"/>
    </row>
    <row r="148" spans="1:18" x14ac:dyDescent="0.3">
      <c r="A148" s="14">
        <v>2</v>
      </c>
      <c r="B148" s="14"/>
      <c r="C148" s="77" t="s">
        <v>85</v>
      </c>
      <c r="D148" s="77"/>
      <c r="E148" s="25">
        <v>47</v>
      </c>
      <c r="F148" s="26">
        <v>35</v>
      </c>
      <c r="G148" s="27">
        <v>12</v>
      </c>
      <c r="H148" s="35">
        <v>18</v>
      </c>
      <c r="I148" s="29">
        <v>51</v>
      </c>
      <c r="J148" s="30">
        <v>-1.65</v>
      </c>
      <c r="K148" s="37">
        <v>33</v>
      </c>
      <c r="L148" s="31">
        <v>49.35</v>
      </c>
      <c r="M148" s="32">
        <v>39.799999999999997</v>
      </c>
      <c r="N148" s="32">
        <v>87.36</v>
      </c>
      <c r="O148" s="33">
        <v>74.47</v>
      </c>
      <c r="P148" s="29">
        <v>290</v>
      </c>
      <c r="Q148" s="29">
        <v>913</v>
      </c>
      <c r="R148"/>
    </row>
    <row r="149" spans="1:18" x14ac:dyDescent="0.3">
      <c r="A149" s="14">
        <v>3</v>
      </c>
      <c r="B149" s="14"/>
      <c r="C149" s="77" t="s">
        <v>86</v>
      </c>
      <c r="D149" s="77"/>
      <c r="E149" s="25">
        <v>51</v>
      </c>
      <c r="F149" s="26">
        <v>35</v>
      </c>
      <c r="G149" s="27">
        <v>16</v>
      </c>
      <c r="H149" s="35">
        <v>14</v>
      </c>
      <c r="I149" s="29">
        <v>51</v>
      </c>
      <c r="J149" s="30">
        <v>-3.3</v>
      </c>
      <c r="K149" s="37">
        <v>24</v>
      </c>
      <c r="L149" s="31">
        <v>47.7</v>
      </c>
      <c r="M149" s="32">
        <v>37.15</v>
      </c>
      <c r="N149" s="32">
        <v>79.67</v>
      </c>
      <c r="O149" s="33">
        <v>68.63</v>
      </c>
      <c r="P149" s="29">
        <v>186</v>
      </c>
      <c r="Q149" s="29">
        <v>714</v>
      </c>
      <c r="R149"/>
    </row>
    <row r="150" spans="1:18" x14ac:dyDescent="0.3">
      <c r="A150" s="14">
        <v>4</v>
      </c>
      <c r="B150" s="14"/>
      <c r="C150" s="77" t="s">
        <v>87</v>
      </c>
      <c r="D150" s="77"/>
      <c r="E150" s="25">
        <v>52</v>
      </c>
      <c r="F150" s="26">
        <v>38</v>
      </c>
      <c r="G150" s="27">
        <v>14</v>
      </c>
      <c r="H150" s="35">
        <v>13</v>
      </c>
      <c r="I150" s="29">
        <v>56</v>
      </c>
      <c r="J150" s="30">
        <v>-4.29</v>
      </c>
      <c r="K150" s="37">
        <v>23</v>
      </c>
      <c r="L150" s="31">
        <v>51.71</v>
      </c>
      <c r="M150" s="32">
        <v>44.06</v>
      </c>
      <c r="N150" s="32">
        <v>88.02</v>
      </c>
      <c r="O150" s="33">
        <v>73.08</v>
      </c>
      <c r="P150" s="29">
        <v>207</v>
      </c>
      <c r="Q150" s="29">
        <v>549</v>
      </c>
      <c r="R150"/>
    </row>
    <row r="151" spans="1:18" x14ac:dyDescent="0.3">
      <c r="A151" s="14">
        <v>5</v>
      </c>
      <c r="B151" s="14"/>
      <c r="C151" s="77" t="s">
        <v>90</v>
      </c>
      <c r="D151" s="77"/>
      <c r="E151" s="25">
        <v>60</v>
      </c>
      <c r="F151" s="26">
        <v>42</v>
      </c>
      <c r="G151" s="27">
        <v>18</v>
      </c>
      <c r="H151" s="35">
        <v>5</v>
      </c>
      <c r="I151" s="29">
        <v>62</v>
      </c>
      <c r="J151" s="30">
        <v>-4.62</v>
      </c>
      <c r="K151" s="37">
        <v>9</v>
      </c>
      <c r="L151" s="31">
        <v>57.38</v>
      </c>
      <c r="M151" s="32">
        <v>43.61</v>
      </c>
      <c r="N151" s="32">
        <v>83.02</v>
      </c>
      <c r="O151" s="33">
        <v>70</v>
      </c>
      <c r="P151" s="29">
        <v>171</v>
      </c>
      <c r="Q151" s="29">
        <v>823</v>
      </c>
      <c r="R151"/>
    </row>
    <row r="152" spans="1:18" x14ac:dyDescent="0.3">
      <c r="A152" s="14">
        <v>6</v>
      </c>
      <c r="B152" s="14"/>
      <c r="C152" s="77" t="s">
        <v>91</v>
      </c>
      <c r="D152" s="77"/>
      <c r="E152" s="25">
        <v>56</v>
      </c>
      <c r="F152" s="26">
        <v>42</v>
      </c>
      <c r="G152" s="27">
        <v>14</v>
      </c>
      <c r="H152" s="35">
        <v>9</v>
      </c>
      <c r="I152" s="29">
        <v>62</v>
      </c>
      <c r="J152" s="30">
        <v>-2.31</v>
      </c>
      <c r="K152" s="37">
        <v>17</v>
      </c>
      <c r="L152" s="31">
        <v>59.69</v>
      </c>
      <c r="M152" s="32">
        <v>50.53</v>
      </c>
      <c r="N152" s="32">
        <v>90</v>
      </c>
      <c r="O152" s="33">
        <v>75</v>
      </c>
      <c r="P152" s="29">
        <v>218</v>
      </c>
      <c r="Q152" s="29">
        <v>616</v>
      </c>
      <c r="R152"/>
    </row>
    <row r="153" spans="1:18" x14ac:dyDescent="0.3">
      <c r="A153" s="14">
        <v>7</v>
      </c>
      <c r="B153" s="14"/>
      <c r="C153" s="77" t="s">
        <v>92</v>
      </c>
      <c r="D153" s="77"/>
      <c r="E153" s="25">
        <v>56</v>
      </c>
      <c r="F153" s="26">
        <v>45</v>
      </c>
      <c r="G153" s="27">
        <v>11</v>
      </c>
      <c r="H153" s="35">
        <v>9</v>
      </c>
      <c r="I153" s="29">
        <v>68</v>
      </c>
      <c r="J153" s="30">
        <v>-3.3</v>
      </c>
      <c r="K153" s="37">
        <v>15</v>
      </c>
      <c r="L153" s="31">
        <v>64.7</v>
      </c>
      <c r="M153" s="32">
        <v>52.6</v>
      </c>
      <c r="N153" s="32">
        <v>89.34</v>
      </c>
      <c r="O153" s="33">
        <v>80.36</v>
      </c>
      <c r="P153" s="29">
        <v>141</v>
      </c>
      <c r="Q153" s="29">
        <v>437</v>
      </c>
      <c r="R153"/>
    </row>
    <row r="154" spans="1:18" x14ac:dyDescent="0.3">
      <c r="A154" s="14">
        <v>8</v>
      </c>
      <c r="B154" s="14"/>
      <c r="C154" s="77" t="s">
        <v>93</v>
      </c>
      <c r="D154" s="77"/>
      <c r="E154" s="25">
        <v>56</v>
      </c>
      <c r="F154" s="26">
        <v>43</v>
      </c>
      <c r="G154" s="27">
        <v>13</v>
      </c>
      <c r="H154" s="35">
        <v>9</v>
      </c>
      <c r="I154" s="29">
        <v>63</v>
      </c>
      <c r="J154" s="30">
        <v>-2.64</v>
      </c>
      <c r="K154" s="37">
        <v>15</v>
      </c>
      <c r="L154" s="31">
        <v>60.36</v>
      </c>
      <c r="M154" s="32">
        <v>46.4</v>
      </c>
      <c r="N154" s="32">
        <v>84.35</v>
      </c>
      <c r="O154" s="33">
        <v>76.790000000000006</v>
      </c>
      <c r="P154" s="29">
        <v>114</v>
      </c>
      <c r="Q154" s="29">
        <v>402</v>
      </c>
      <c r="R154"/>
    </row>
    <row r="155" spans="1:18" x14ac:dyDescent="0.3">
      <c r="A155" s="14"/>
      <c r="B155" s="14"/>
      <c r="C155" s="78" t="s">
        <v>98</v>
      </c>
      <c r="D155" s="78"/>
      <c r="E155" s="25">
        <f t="shared" ref="E155:O155" si="11">AVERAGE(E147:E154)</f>
        <v>53.625</v>
      </c>
      <c r="F155" s="26">
        <f t="shared" si="11"/>
        <v>39.125</v>
      </c>
      <c r="G155" s="27">
        <f t="shared" si="11"/>
        <v>14.5</v>
      </c>
      <c r="H155" s="35">
        <f t="shared" si="11"/>
        <v>11.375</v>
      </c>
      <c r="I155" s="29">
        <f t="shared" si="11"/>
        <v>58.125</v>
      </c>
      <c r="J155" s="30">
        <f t="shared" si="11"/>
        <v>-3.3412500000000001</v>
      </c>
      <c r="K155" s="37">
        <f t="shared" si="11"/>
        <v>20</v>
      </c>
      <c r="L155" s="31">
        <f t="shared" si="11"/>
        <v>54.783750000000005</v>
      </c>
      <c r="M155" s="32">
        <f t="shared" si="11"/>
        <v>43.411249999999995</v>
      </c>
      <c r="N155" s="32">
        <f t="shared" si="11"/>
        <v>85.432500000000005</v>
      </c>
      <c r="O155" s="33">
        <f t="shared" si="11"/>
        <v>72.88</v>
      </c>
      <c r="P155" s="29">
        <f>AVERAGE(P147:P154)</f>
        <v>201.5</v>
      </c>
      <c r="Q155" s="29">
        <f>AVERAGE(Q147:Q154)</f>
        <v>710.875</v>
      </c>
      <c r="R155"/>
    </row>
    <row r="156" spans="1:18" x14ac:dyDescent="0.3">
      <c r="R156"/>
    </row>
    <row r="157" spans="1:18" x14ac:dyDescent="0.3">
      <c r="R157"/>
    </row>
    <row r="158" spans="1:18" x14ac:dyDescent="0.3">
      <c r="A158" s="95" t="s">
        <v>99</v>
      </c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/>
    </row>
    <row r="159" spans="1:18" x14ac:dyDescent="0.3">
      <c r="A159" s="16" t="s">
        <v>1</v>
      </c>
      <c r="B159" s="16"/>
      <c r="C159" s="88" t="s">
        <v>68</v>
      </c>
      <c r="D159" s="88"/>
      <c r="E159" s="17" t="s">
        <v>69</v>
      </c>
      <c r="F159" s="18" t="s">
        <v>70</v>
      </c>
      <c r="G159" s="19" t="s">
        <v>71</v>
      </c>
      <c r="H159" s="34" t="s">
        <v>72</v>
      </c>
      <c r="I159" s="20" t="s">
        <v>73</v>
      </c>
      <c r="J159" s="21" t="s">
        <v>74</v>
      </c>
      <c r="K159" s="36" t="s">
        <v>75</v>
      </c>
      <c r="L159" s="22" t="s">
        <v>76</v>
      </c>
      <c r="M159" s="23" t="s">
        <v>77</v>
      </c>
      <c r="N159" s="23" t="s">
        <v>78</v>
      </c>
      <c r="O159" s="24" t="s">
        <v>79</v>
      </c>
      <c r="P159" s="20" t="s">
        <v>80</v>
      </c>
      <c r="Q159" s="20" t="s">
        <v>81</v>
      </c>
      <c r="R159"/>
    </row>
    <row r="160" spans="1:18" x14ac:dyDescent="0.3">
      <c r="A160" s="14">
        <v>1</v>
      </c>
      <c r="B160" s="14"/>
      <c r="C160" s="77" t="s">
        <v>94</v>
      </c>
      <c r="D160" s="77"/>
      <c r="E160" s="25">
        <v>58</v>
      </c>
      <c r="F160" s="26">
        <v>41</v>
      </c>
      <c r="G160" s="27">
        <v>17</v>
      </c>
      <c r="H160" s="35">
        <v>7</v>
      </c>
      <c r="I160" s="29">
        <v>62</v>
      </c>
      <c r="J160" s="30">
        <v>-2.97</v>
      </c>
      <c r="K160" s="37">
        <v>13</v>
      </c>
      <c r="L160" s="31">
        <v>59.03</v>
      </c>
      <c r="M160" s="32">
        <v>48.22</v>
      </c>
      <c r="N160" s="32">
        <v>88.68</v>
      </c>
      <c r="O160" s="33">
        <v>70.69</v>
      </c>
      <c r="P160" s="29">
        <v>397</v>
      </c>
      <c r="Q160" s="29">
        <v>1335</v>
      </c>
      <c r="R160"/>
    </row>
    <row r="161" spans="1:23" x14ac:dyDescent="0.3">
      <c r="A161" s="14">
        <v>2</v>
      </c>
      <c r="B161" s="14"/>
      <c r="C161" s="77" t="s">
        <v>95</v>
      </c>
      <c r="D161" s="77"/>
      <c r="E161" s="25">
        <v>60</v>
      </c>
      <c r="F161" s="26">
        <v>51</v>
      </c>
      <c r="G161" s="27">
        <v>9</v>
      </c>
      <c r="H161" s="35">
        <v>5</v>
      </c>
      <c r="I161" s="29">
        <v>79</v>
      </c>
      <c r="J161" s="30">
        <v>-1.32</v>
      </c>
      <c r="K161" s="37">
        <v>8</v>
      </c>
      <c r="L161" s="31">
        <v>77.680000000000007</v>
      </c>
      <c r="M161" s="32">
        <v>49.92</v>
      </c>
      <c r="N161" s="32">
        <v>86.68</v>
      </c>
      <c r="O161" s="33">
        <v>85</v>
      </c>
      <c r="P161" s="29">
        <v>31</v>
      </c>
      <c r="Q161" s="29">
        <v>1315</v>
      </c>
      <c r="R161"/>
    </row>
    <row r="162" spans="1:23" x14ac:dyDescent="0.3">
      <c r="A162" s="14">
        <v>3</v>
      </c>
      <c r="B162" s="14"/>
      <c r="C162" s="77" t="s">
        <v>96</v>
      </c>
      <c r="D162" s="77"/>
      <c r="E162" s="25">
        <v>59</v>
      </c>
      <c r="F162" s="26">
        <v>44</v>
      </c>
      <c r="G162" s="27">
        <v>15</v>
      </c>
      <c r="H162" s="35">
        <v>6</v>
      </c>
      <c r="I162" s="29">
        <v>67</v>
      </c>
      <c r="J162" s="30">
        <v>-2.64</v>
      </c>
      <c r="K162" s="37">
        <v>11</v>
      </c>
      <c r="L162" s="31">
        <v>64.36</v>
      </c>
      <c r="M162" s="32">
        <v>46.71</v>
      </c>
      <c r="N162" s="32">
        <v>83</v>
      </c>
      <c r="O162" s="33">
        <v>74.58</v>
      </c>
      <c r="P162" s="29">
        <v>137</v>
      </c>
      <c r="Q162" s="29">
        <v>865</v>
      </c>
    </row>
    <row r="163" spans="1:23" x14ac:dyDescent="0.3">
      <c r="A163" s="14">
        <v>4</v>
      </c>
      <c r="B163" s="14"/>
      <c r="C163" s="77" t="s">
        <v>97</v>
      </c>
      <c r="D163" s="77"/>
      <c r="E163" s="25">
        <v>56</v>
      </c>
      <c r="F163" s="26">
        <v>43</v>
      </c>
      <c r="G163" s="27">
        <v>13</v>
      </c>
      <c r="H163" s="35">
        <v>9</v>
      </c>
      <c r="I163" s="29">
        <v>64</v>
      </c>
      <c r="J163" s="30">
        <v>-3.3</v>
      </c>
      <c r="K163" s="37">
        <v>15</v>
      </c>
      <c r="L163" s="31">
        <v>60.7</v>
      </c>
      <c r="M163" s="32">
        <v>41.19</v>
      </c>
      <c r="N163" s="32">
        <v>82.02</v>
      </c>
      <c r="O163" s="33">
        <v>76.790000000000006</v>
      </c>
      <c r="P163" s="29">
        <v>120</v>
      </c>
      <c r="Q163" s="29">
        <v>826</v>
      </c>
    </row>
    <row r="164" spans="1:23" x14ac:dyDescent="0.3">
      <c r="C164" s="78" t="s">
        <v>98</v>
      </c>
      <c r="D164" s="78"/>
      <c r="E164" s="25">
        <f t="shared" ref="E164:O164" si="12">AVERAGE(E160:E163)</f>
        <v>58.25</v>
      </c>
      <c r="F164" s="26">
        <f t="shared" si="12"/>
        <v>44.75</v>
      </c>
      <c r="G164" s="27">
        <f t="shared" si="12"/>
        <v>13.5</v>
      </c>
      <c r="H164" s="35">
        <f t="shared" si="12"/>
        <v>6.75</v>
      </c>
      <c r="I164" s="29">
        <f t="shared" si="12"/>
        <v>68</v>
      </c>
      <c r="J164" s="30">
        <f t="shared" si="12"/>
        <v>-2.5575000000000001</v>
      </c>
      <c r="K164" s="37">
        <f t="shared" si="12"/>
        <v>11.75</v>
      </c>
      <c r="L164" s="31">
        <f t="shared" si="12"/>
        <v>65.442499999999995</v>
      </c>
      <c r="M164" s="32">
        <f t="shared" si="12"/>
        <v>46.51</v>
      </c>
      <c r="N164" s="32">
        <f t="shared" si="12"/>
        <v>85.094999999999999</v>
      </c>
      <c r="O164" s="33">
        <f t="shared" si="12"/>
        <v>76.765000000000001</v>
      </c>
      <c r="P164" s="29">
        <f>AVERAGE(P160:P163)</f>
        <v>171.25</v>
      </c>
      <c r="Q164" s="29">
        <f>AVERAGE(Q160:Q163)</f>
        <v>1085.25</v>
      </c>
    </row>
    <row r="170" spans="1:23" ht="14.4" customHeight="1" x14ac:dyDescent="0.3">
      <c r="A170" s="79" t="s">
        <v>106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</row>
    <row r="171" spans="1:23" ht="14.4" customHeight="1" x14ac:dyDescent="0.3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</row>
    <row r="172" spans="1:23" ht="14.4" customHeight="1" x14ac:dyDescent="0.3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</row>
    <row r="173" spans="1:23" ht="15" thickBot="1" x14ac:dyDescent="0.35">
      <c r="A173" s="89" t="s">
        <v>0</v>
      </c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1"/>
      <c r="S173" s="38"/>
      <c r="T173" s="38"/>
      <c r="U173" s="38"/>
      <c r="V173" s="39"/>
    </row>
    <row r="174" spans="1:23" x14ac:dyDescent="0.3">
      <c r="B174" s="45"/>
    </row>
    <row r="175" spans="1:23" ht="63" x14ac:dyDescent="0.3">
      <c r="A175" s="5" t="s">
        <v>1</v>
      </c>
      <c r="B175" s="46" t="s">
        <v>105</v>
      </c>
      <c r="C175" s="113" t="s">
        <v>108</v>
      </c>
      <c r="D175" s="114"/>
      <c r="E175" s="114"/>
      <c r="F175" s="114"/>
      <c r="G175" s="114"/>
      <c r="H175" s="114"/>
      <c r="I175" s="114"/>
      <c r="J175" s="114"/>
      <c r="K175" s="115"/>
      <c r="L175" s="5" t="s">
        <v>2</v>
      </c>
      <c r="M175" s="5" t="s">
        <v>50</v>
      </c>
      <c r="N175" s="5" t="s">
        <v>4</v>
      </c>
      <c r="O175" s="7" t="s">
        <v>54</v>
      </c>
      <c r="P175" s="7" t="s">
        <v>3</v>
      </c>
      <c r="Q175" s="7" t="s">
        <v>51</v>
      </c>
      <c r="R175" s="7" t="s">
        <v>52</v>
      </c>
      <c r="S175" s="7" t="s">
        <v>53</v>
      </c>
      <c r="T175" s="7" t="s">
        <v>55</v>
      </c>
      <c r="U175" s="7" t="s">
        <v>57</v>
      </c>
      <c r="V175" s="14"/>
    </row>
    <row r="176" spans="1:23" ht="34.799999999999997" customHeight="1" x14ac:dyDescent="0.3">
      <c r="A176" s="1">
        <v>1</v>
      </c>
      <c r="B176" s="48">
        <v>44741</v>
      </c>
      <c r="C176" s="103" t="s">
        <v>43</v>
      </c>
      <c r="D176" s="104"/>
      <c r="E176" s="104"/>
      <c r="F176" s="104"/>
      <c r="G176" s="104"/>
      <c r="H176" s="104"/>
      <c r="I176" s="104"/>
      <c r="J176" s="104"/>
      <c r="K176" s="105"/>
      <c r="L176" s="6">
        <v>17</v>
      </c>
      <c r="M176" s="6">
        <v>25</v>
      </c>
      <c r="N176" s="6" t="s">
        <v>6</v>
      </c>
      <c r="O176" s="48">
        <v>44741</v>
      </c>
      <c r="P176" s="6">
        <v>11.35</v>
      </c>
      <c r="Q176" s="9">
        <v>0.45400000000000001</v>
      </c>
      <c r="R176" s="6">
        <v>31</v>
      </c>
      <c r="S176" s="6">
        <v>177</v>
      </c>
      <c r="T176" s="6" t="s">
        <v>60</v>
      </c>
      <c r="U176" s="6">
        <f t="shared" ref="U176:U199" si="13" xml:space="preserve"> (S176-R176+1)/(S176)*100</f>
        <v>83.050847457627114</v>
      </c>
    </row>
    <row r="177" spans="1:21" ht="14.4" customHeight="1" x14ac:dyDescent="0.3">
      <c r="A177" s="1">
        <v>2</v>
      </c>
      <c r="B177" s="48">
        <v>44740</v>
      </c>
      <c r="C177" s="107" t="s">
        <v>8</v>
      </c>
      <c r="D177" s="108"/>
      <c r="E177" s="108"/>
      <c r="F177" s="108"/>
      <c r="G177" s="108"/>
      <c r="H177" s="108"/>
      <c r="I177" s="108"/>
      <c r="J177" s="108"/>
      <c r="K177" s="109"/>
      <c r="L177" s="6">
        <v>17</v>
      </c>
      <c r="M177" s="6">
        <v>25</v>
      </c>
      <c r="N177" s="6" t="s">
        <v>6</v>
      </c>
      <c r="O177" s="48">
        <v>44740</v>
      </c>
      <c r="P177" s="6">
        <v>14.67</v>
      </c>
      <c r="Q177" s="9">
        <v>0.58679999999999999</v>
      </c>
      <c r="R177" s="6">
        <v>3</v>
      </c>
      <c r="S177" s="6">
        <v>238</v>
      </c>
      <c r="T177" s="6" t="s">
        <v>60</v>
      </c>
      <c r="U177" s="6">
        <f t="shared" si="13"/>
        <v>99.159663865546221</v>
      </c>
    </row>
    <row r="178" spans="1:21" ht="19.2" customHeight="1" x14ac:dyDescent="0.3">
      <c r="A178" s="1">
        <v>3</v>
      </c>
      <c r="B178" s="48">
        <v>44765</v>
      </c>
      <c r="C178" s="107" t="s">
        <v>11</v>
      </c>
      <c r="D178" s="108"/>
      <c r="E178" s="108"/>
      <c r="F178" s="108"/>
      <c r="G178" s="108"/>
      <c r="H178" s="108"/>
      <c r="I178" s="108"/>
      <c r="J178" s="108"/>
      <c r="K178" s="109"/>
      <c r="L178" s="6">
        <v>17</v>
      </c>
      <c r="M178" s="6">
        <v>25</v>
      </c>
      <c r="N178" s="6" t="s">
        <v>6</v>
      </c>
      <c r="O178" s="48">
        <v>44765</v>
      </c>
      <c r="P178" s="6">
        <v>8.69</v>
      </c>
      <c r="Q178" s="9">
        <v>0.34760000000000002</v>
      </c>
      <c r="R178" s="6">
        <v>16</v>
      </c>
      <c r="S178" s="6">
        <v>126</v>
      </c>
      <c r="T178" s="6" t="s">
        <v>60</v>
      </c>
      <c r="U178" s="6">
        <f t="shared" si="13"/>
        <v>88.095238095238088</v>
      </c>
    </row>
    <row r="179" spans="1:21" ht="34.200000000000003" customHeight="1" x14ac:dyDescent="0.3">
      <c r="A179" s="1">
        <v>4</v>
      </c>
      <c r="B179" s="48">
        <v>44766</v>
      </c>
      <c r="C179" s="103" t="s">
        <v>48</v>
      </c>
      <c r="D179" s="104"/>
      <c r="E179" s="104"/>
      <c r="F179" s="104"/>
      <c r="G179" s="104"/>
      <c r="H179" s="104"/>
      <c r="I179" s="104"/>
      <c r="J179" s="104"/>
      <c r="K179" s="105"/>
      <c r="L179" s="6">
        <v>17</v>
      </c>
      <c r="M179" s="6">
        <v>25</v>
      </c>
      <c r="N179" s="6" t="s">
        <v>6</v>
      </c>
      <c r="O179" s="48">
        <v>44766</v>
      </c>
      <c r="P179" s="6">
        <v>18</v>
      </c>
      <c r="Q179" s="9">
        <v>0.72</v>
      </c>
      <c r="R179" s="6">
        <v>2</v>
      </c>
      <c r="S179" s="6">
        <v>70</v>
      </c>
      <c r="T179" s="6" t="s">
        <v>60</v>
      </c>
      <c r="U179" s="6">
        <f t="shared" si="13"/>
        <v>98.571428571428584</v>
      </c>
    </row>
    <row r="180" spans="1:21" x14ac:dyDescent="0.3">
      <c r="A180" s="1">
        <v>5</v>
      </c>
      <c r="B180" s="48">
        <v>44797</v>
      </c>
      <c r="C180" s="103" t="s">
        <v>45</v>
      </c>
      <c r="D180" s="104"/>
      <c r="E180" s="104"/>
      <c r="F180" s="104"/>
      <c r="G180" s="104"/>
      <c r="H180" s="104"/>
      <c r="I180" s="104"/>
      <c r="J180" s="104"/>
      <c r="K180" s="105"/>
      <c r="L180" s="6">
        <v>17</v>
      </c>
      <c r="M180" s="6">
        <v>25</v>
      </c>
      <c r="N180" s="6" t="s">
        <v>6</v>
      </c>
      <c r="O180" s="48">
        <v>44797</v>
      </c>
      <c r="P180" s="6">
        <v>11.02</v>
      </c>
      <c r="Q180" s="9">
        <v>0.44080000000000003</v>
      </c>
      <c r="R180" s="6">
        <v>95</v>
      </c>
      <c r="S180" s="6">
        <v>370</v>
      </c>
      <c r="T180" s="6" t="s">
        <v>60</v>
      </c>
      <c r="U180" s="6">
        <f t="shared" si="13"/>
        <v>74.594594594594597</v>
      </c>
    </row>
    <row r="181" spans="1:21" ht="14.4" customHeight="1" x14ac:dyDescent="0.3">
      <c r="A181" s="1">
        <v>6</v>
      </c>
      <c r="B181" s="48">
        <v>44797</v>
      </c>
      <c r="C181" s="103" t="s">
        <v>46</v>
      </c>
      <c r="D181" s="104"/>
      <c r="E181" s="104"/>
      <c r="F181" s="104"/>
      <c r="G181" s="104"/>
      <c r="H181" s="104"/>
      <c r="I181" s="104"/>
      <c r="J181" s="104"/>
      <c r="K181" s="105"/>
      <c r="L181" s="6">
        <v>17</v>
      </c>
      <c r="M181" s="6">
        <v>25</v>
      </c>
      <c r="N181" s="6" t="s">
        <v>6</v>
      </c>
      <c r="O181" s="48">
        <v>44797</v>
      </c>
      <c r="P181" s="6">
        <v>16.34</v>
      </c>
      <c r="Q181" s="50">
        <v>0.65359999999999996</v>
      </c>
      <c r="R181" s="51">
        <v>41</v>
      </c>
      <c r="S181" s="6">
        <v>251</v>
      </c>
      <c r="T181" s="6" t="s">
        <v>59</v>
      </c>
      <c r="U181" s="6">
        <f t="shared" si="13"/>
        <v>84.063745019920319</v>
      </c>
    </row>
    <row r="182" spans="1:21" x14ac:dyDescent="0.3">
      <c r="A182" s="1">
        <v>15</v>
      </c>
      <c r="B182" s="48"/>
      <c r="C182" s="103" t="s">
        <v>36</v>
      </c>
      <c r="D182" s="104"/>
      <c r="E182" s="104"/>
      <c r="F182" s="104"/>
      <c r="G182" s="104"/>
      <c r="H182" s="104"/>
      <c r="I182" s="104"/>
      <c r="J182" s="104"/>
      <c r="K182" s="105"/>
      <c r="L182" s="6">
        <v>17</v>
      </c>
      <c r="M182" s="6">
        <v>25</v>
      </c>
      <c r="N182" s="6" t="s">
        <v>6</v>
      </c>
      <c r="O182" s="48">
        <v>44814</v>
      </c>
      <c r="P182" s="6">
        <v>20.010000000000002</v>
      </c>
      <c r="Q182" s="9">
        <v>0.8004</v>
      </c>
      <c r="R182" s="6">
        <v>5</v>
      </c>
      <c r="S182" s="6">
        <v>190</v>
      </c>
      <c r="T182" s="6" t="s">
        <v>60</v>
      </c>
      <c r="U182" s="6">
        <f t="shared" ref="U182:U191" si="14" xml:space="preserve"> (S182-R182+1)/(S182)*100</f>
        <v>97.894736842105274</v>
      </c>
    </row>
    <row r="183" spans="1:21" x14ac:dyDescent="0.3">
      <c r="A183" s="1">
        <v>16</v>
      </c>
      <c r="B183" s="48">
        <v>44813</v>
      </c>
      <c r="C183" s="103" t="s">
        <v>37</v>
      </c>
      <c r="D183" s="104"/>
      <c r="E183" s="104"/>
      <c r="F183" s="104"/>
      <c r="G183" s="104"/>
      <c r="H183" s="104"/>
      <c r="I183" s="104"/>
      <c r="J183" s="104"/>
      <c r="K183" s="105"/>
      <c r="L183" s="6">
        <v>17</v>
      </c>
      <c r="M183" s="6">
        <v>25</v>
      </c>
      <c r="N183" s="6" t="s">
        <v>6</v>
      </c>
      <c r="O183" s="48">
        <v>44814</v>
      </c>
      <c r="P183" s="6">
        <v>18.670000000000002</v>
      </c>
      <c r="Q183" s="9">
        <v>0.74680000000000002</v>
      </c>
      <c r="R183" s="6">
        <v>15</v>
      </c>
      <c r="S183" s="6">
        <v>112</v>
      </c>
      <c r="T183" s="6" t="s">
        <v>59</v>
      </c>
      <c r="U183" s="6">
        <f t="shared" si="14"/>
        <v>87.5</v>
      </c>
    </row>
    <row r="184" spans="1:21" x14ac:dyDescent="0.3">
      <c r="A184" s="1">
        <v>19</v>
      </c>
      <c r="B184" s="48">
        <v>44822</v>
      </c>
      <c r="C184" s="103" t="s">
        <v>39</v>
      </c>
      <c r="D184" s="104"/>
      <c r="E184" s="104"/>
      <c r="F184" s="104"/>
      <c r="G184" s="104"/>
      <c r="H184" s="104"/>
      <c r="I184" s="104"/>
      <c r="J184" s="104"/>
      <c r="K184" s="105"/>
      <c r="L184" s="6">
        <v>17</v>
      </c>
      <c r="M184" s="6">
        <v>25</v>
      </c>
      <c r="N184" s="6" t="s">
        <v>6</v>
      </c>
      <c r="O184" s="48">
        <v>44823</v>
      </c>
      <c r="P184" s="6">
        <v>17.010000000000002</v>
      </c>
      <c r="Q184" s="9">
        <v>0.6804</v>
      </c>
      <c r="R184" s="6">
        <v>7</v>
      </c>
      <c r="S184" s="6">
        <v>128</v>
      </c>
      <c r="T184" s="6" t="s">
        <v>60</v>
      </c>
      <c r="U184" s="6">
        <f t="shared" si="14"/>
        <v>95.3125</v>
      </c>
    </row>
    <row r="185" spans="1:21" x14ac:dyDescent="0.3">
      <c r="A185" s="1">
        <v>20</v>
      </c>
      <c r="B185" s="48">
        <v>44822</v>
      </c>
      <c r="C185" s="103" t="s">
        <v>40</v>
      </c>
      <c r="D185" s="104"/>
      <c r="E185" s="104"/>
      <c r="F185" s="104"/>
      <c r="G185" s="104"/>
      <c r="H185" s="104"/>
      <c r="I185" s="104"/>
      <c r="J185" s="104"/>
      <c r="K185" s="105"/>
      <c r="L185" s="6">
        <v>17</v>
      </c>
      <c r="M185" s="6">
        <v>25</v>
      </c>
      <c r="N185" s="6" t="s">
        <v>6</v>
      </c>
      <c r="O185" s="48">
        <v>44823</v>
      </c>
      <c r="P185" s="6">
        <v>16.010000000000002</v>
      </c>
      <c r="Q185" s="9">
        <v>0.64039999999999997</v>
      </c>
      <c r="R185" s="6">
        <v>4</v>
      </c>
      <c r="S185" s="6">
        <v>86</v>
      </c>
      <c r="T185" s="6" t="s">
        <v>59</v>
      </c>
      <c r="U185" s="6">
        <f t="shared" si="14"/>
        <v>96.511627906976756</v>
      </c>
    </row>
    <row r="186" spans="1:21" ht="14.4" customHeight="1" x14ac:dyDescent="0.3">
      <c r="A186" s="1">
        <v>17</v>
      </c>
      <c r="B186" s="48">
        <v>44844</v>
      </c>
      <c r="C186" s="107" t="s">
        <v>7</v>
      </c>
      <c r="D186" s="108"/>
      <c r="E186" s="108"/>
      <c r="F186" s="108"/>
      <c r="G186" s="108"/>
      <c r="H186" s="108"/>
      <c r="I186" s="108"/>
      <c r="J186" s="108"/>
      <c r="K186" s="109"/>
      <c r="L186" s="6">
        <v>17</v>
      </c>
      <c r="M186" s="6">
        <v>25</v>
      </c>
      <c r="N186" s="6" t="s">
        <v>6</v>
      </c>
      <c r="O186" s="48">
        <v>44844</v>
      </c>
      <c r="P186" s="6">
        <v>19.670000000000002</v>
      </c>
      <c r="Q186" s="9">
        <v>0.78680000000000005</v>
      </c>
      <c r="R186" s="6">
        <v>10</v>
      </c>
      <c r="S186" s="6">
        <v>488</v>
      </c>
      <c r="T186" s="6" t="s">
        <v>60</v>
      </c>
      <c r="U186" s="6">
        <f t="shared" si="14"/>
        <v>98.155737704918039</v>
      </c>
    </row>
    <row r="187" spans="1:21" ht="14.4" customHeight="1" x14ac:dyDescent="0.3">
      <c r="A187" s="1">
        <v>18</v>
      </c>
      <c r="B187" s="48">
        <v>44844</v>
      </c>
      <c r="C187" s="103" t="s">
        <v>38</v>
      </c>
      <c r="D187" s="104"/>
      <c r="E187" s="104"/>
      <c r="F187" s="104"/>
      <c r="G187" s="104"/>
      <c r="H187" s="104"/>
      <c r="I187" s="104"/>
      <c r="J187" s="104"/>
      <c r="K187" s="105"/>
      <c r="L187" s="6">
        <v>17</v>
      </c>
      <c r="M187" s="6">
        <v>25</v>
      </c>
      <c r="N187" s="6" t="s">
        <v>6</v>
      </c>
      <c r="O187" s="48">
        <v>44844</v>
      </c>
      <c r="P187" s="6">
        <v>17</v>
      </c>
      <c r="Q187" s="9">
        <v>0.68</v>
      </c>
      <c r="R187" s="6">
        <v>5</v>
      </c>
      <c r="S187" s="6">
        <v>318</v>
      </c>
      <c r="T187" s="6" t="s">
        <v>59</v>
      </c>
      <c r="U187" s="6">
        <f t="shared" si="14"/>
        <v>98.742138364779876</v>
      </c>
    </row>
    <row r="188" spans="1:21" ht="25.2" customHeight="1" x14ac:dyDescent="0.3">
      <c r="A188" s="1">
        <v>9</v>
      </c>
      <c r="B188" s="48">
        <v>44852</v>
      </c>
      <c r="C188" s="107" t="s">
        <v>5</v>
      </c>
      <c r="D188" s="108"/>
      <c r="E188" s="108"/>
      <c r="F188" s="108"/>
      <c r="G188" s="108"/>
      <c r="H188" s="108"/>
      <c r="I188" s="108"/>
      <c r="J188" s="108"/>
      <c r="K188" s="109"/>
      <c r="L188" s="6">
        <v>17</v>
      </c>
      <c r="M188" s="6">
        <v>25</v>
      </c>
      <c r="N188" s="6" t="s">
        <v>6</v>
      </c>
      <c r="O188" s="48">
        <v>44854</v>
      </c>
      <c r="P188" s="6">
        <v>19.34</v>
      </c>
      <c r="Q188" s="9">
        <v>0.77359999999999995</v>
      </c>
      <c r="R188" s="6">
        <v>15</v>
      </c>
      <c r="S188" s="6">
        <v>630</v>
      </c>
      <c r="T188" s="6" t="s">
        <v>60</v>
      </c>
      <c r="U188" s="6">
        <f t="shared" si="14"/>
        <v>97.777777777777771</v>
      </c>
    </row>
    <row r="189" spans="1:21" ht="34.799999999999997" customHeight="1" x14ac:dyDescent="0.3">
      <c r="A189" s="1">
        <v>10</v>
      </c>
      <c r="B189" s="48">
        <v>44852</v>
      </c>
      <c r="C189" s="103" t="s">
        <v>33</v>
      </c>
      <c r="D189" s="104"/>
      <c r="E189" s="104"/>
      <c r="F189" s="104"/>
      <c r="G189" s="104"/>
      <c r="H189" s="104"/>
      <c r="I189" s="104"/>
      <c r="J189" s="104"/>
      <c r="K189" s="105"/>
      <c r="L189" s="6">
        <v>17</v>
      </c>
      <c r="M189" s="6">
        <v>25</v>
      </c>
      <c r="N189" s="6" t="s">
        <v>6</v>
      </c>
      <c r="O189" s="48">
        <v>44854</v>
      </c>
      <c r="P189" s="6">
        <v>15.01</v>
      </c>
      <c r="Q189" s="9">
        <v>0.60040000000000004</v>
      </c>
      <c r="R189" s="6">
        <v>47</v>
      </c>
      <c r="S189" s="6">
        <v>399</v>
      </c>
      <c r="T189" s="6" t="s">
        <v>60</v>
      </c>
      <c r="U189" s="6">
        <f t="shared" si="14"/>
        <v>88.471177944862163</v>
      </c>
    </row>
    <row r="190" spans="1:21" ht="14.4" customHeight="1" x14ac:dyDescent="0.3">
      <c r="A190" s="1">
        <v>11</v>
      </c>
      <c r="B190" s="48">
        <v>44857</v>
      </c>
      <c r="C190" s="107" t="s">
        <v>9</v>
      </c>
      <c r="D190" s="108"/>
      <c r="E190" s="108"/>
      <c r="F190" s="108"/>
      <c r="G190" s="108"/>
      <c r="H190" s="108"/>
      <c r="I190" s="108"/>
      <c r="J190" s="108"/>
      <c r="K190" s="109"/>
      <c r="L190" s="6">
        <v>17</v>
      </c>
      <c r="M190" s="6">
        <v>25</v>
      </c>
      <c r="N190" s="6" t="s">
        <v>6</v>
      </c>
      <c r="O190" s="6"/>
      <c r="P190" s="6"/>
      <c r="Q190" s="9"/>
      <c r="R190" s="6"/>
      <c r="S190" s="6"/>
      <c r="T190" s="6"/>
      <c r="U190" s="6" t="e">
        <f t="shared" si="14"/>
        <v>#DIV/0!</v>
      </c>
    </row>
    <row r="191" spans="1:21" ht="14.4" customHeight="1" x14ac:dyDescent="0.3">
      <c r="A191" s="1">
        <v>12</v>
      </c>
      <c r="B191" s="48">
        <v>44857</v>
      </c>
      <c r="C191" s="107" t="s">
        <v>44</v>
      </c>
      <c r="D191" s="108"/>
      <c r="E191" s="108"/>
      <c r="F191" s="108"/>
      <c r="G191" s="108"/>
      <c r="H191" s="108"/>
      <c r="I191" s="108"/>
      <c r="J191" s="108"/>
      <c r="K191" s="109"/>
      <c r="L191" s="6">
        <v>17</v>
      </c>
      <c r="M191" s="6">
        <v>25</v>
      </c>
      <c r="N191" s="6" t="s">
        <v>6</v>
      </c>
      <c r="O191" s="6"/>
      <c r="P191" s="6"/>
      <c r="Q191" s="9"/>
      <c r="R191" s="6"/>
      <c r="S191" s="6"/>
      <c r="T191" s="6"/>
      <c r="U191" s="6" t="e">
        <f t="shared" si="14"/>
        <v>#DIV/0!</v>
      </c>
    </row>
    <row r="192" spans="1:21" ht="36" customHeight="1" x14ac:dyDescent="0.3">
      <c r="A192" s="1">
        <v>7</v>
      </c>
      <c r="B192" s="48">
        <v>44863</v>
      </c>
      <c r="C192" s="103" t="s">
        <v>34</v>
      </c>
      <c r="D192" s="104"/>
      <c r="E192" s="104"/>
      <c r="F192" s="104"/>
      <c r="G192" s="104"/>
      <c r="H192" s="104"/>
      <c r="I192" s="104"/>
      <c r="J192" s="104"/>
      <c r="K192" s="105"/>
      <c r="L192" s="6">
        <v>17</v>
      </c>
      <c r="M192" s="6">
        <v>25</v>
      </c>
      <c r="N192" s="6" t="s">
        <v>6</v>
      </c>
      <c r="O192" s="6"/>
      <c r="P192" s="6"/>
      <c r="Q192" s="9"/>
      <c r="R192" s="6"/>
      <c r="S192" s="6"/>
      <c r="T192" s="6"/>
      <c r="U192" s="6" t="e">
        <f xml:space="preserve"> (S192-R192+1)/(S192)*100</f>
        <v>#DIV/0!</v>
      </c>
    </row>
    <row r="193" spans="1:22" ht="18.600000000000001" customHeight="1" x14ac:dyDescent="0.3">
      <c r="A193" s="1">
        <v>8</v>
      </c>
      <c r="B193" s="48">
        <v>44863</v>
      </c>
      <c r="C193" s="107" t="s">
        <v>35</v>
      </c>
      <c r="D193" s="108"/>
      <c r="E193" s="108"/>
      <c r="F193" s="108"/>
      <c r="G193" s="108"/>
      <c r="H193" s="108"/>
      <c r="I193" s="108"/>
      <c r="J193" s="108"/>
      <c r="K193" s="109"/>
      <c r="L193" s="6">
        <v>17</v>
      </c>
      <c r="M193" s="6">
        <v>25</v>
      </c>
      <c r="N193" s="6" t="s">
        <v>6</v>
      </c>
      <c r="O193" s="6"/>
      <c r="P193" s="6"/>
      <c r="Q193" s="9"/>
      <c r="R193" s="6"/>
      <c r="S193" s="6"/>
      <c r="T193" s="6"/>
      <c r="U193" s="6" t="e">
        <f xml:space="preserve"> (S193-R193+1)/(S193)*100</f>
        <v>#DIV/0!</v>
      </c>
    </row>
    <row r="194" spans="1:22" ht="14.4" customHeight="1" x14ac:dyDescent="0.3">
      <c r="A194" s="1">
        <v>13</v>
      </c>
      <c r="B194" s="48">
        <v>44867</v>
      </c>
      <c r="C194" s="107" t="s">
        <v>12</v>
      </c>
      <c r="D194" s="108"/>
      <c r="E194" s="108"/>
      <c r="F194" s="108"/>
      <c r="G194" s="108"/>
      <c r="H194" s="108"/>
      <c r="I194" s="108"/>
      <c r="J194" s="108"/>
      <c r="K194" s="109"/>
      <c r="L194" s="6">
        <v>17</v>
      </c>
      <c r="M194" s="6">
        <v>25</v>
      </c>
      <c r="N194" s="6" t="s">
        <v>6</v>
      </c>
      <c r="O194" s="6"/>
      <c r="P194" s="6"/>
      <c r="Q194" s="9"/>
      <c r="R194" s="6"/>
      <c r="S194" s="6"/>
      <c r="T194" s="6"/>
      <c r="U194" s="6" t="e">
        <f t="shared" si="13"/>
        <v>#DIV/0!</v>
      </c>
    </row>
    <row r="195" spans="1:22" ht="28.8" customHeight="1" x14ac:dyDescent="0.3">
      <c r="A195" s="1">
        <v>14</v>
      </c>
      <c r="B195" s="48">
        <v>44867</v>
      </c>
      <c r="C195" s="103" t="s">
        <v>49</v>
      </c>
      <c r="D195" s="108"/>
      <c r="E195" s="108"/>
      <c r="F195" s="108"/>
      <c r="G195" s="108"/>
      <c r="H195" s="108"/>
      <c r="I195" s="108"/>
      <c r="J195" s="108"/>
      <c r="K195" s="109"/>
      <c r="L195" s="6">
        <v>17</v>
      </c>
      <c r="M195" s="6">
        <v>25</v>
      </c>
      <c r="N195" s="6" t="s">
        <v>6</v>
      </c>
      <c r="O195" s="6"/>
      <c r="P195" s="6"/>
      <c r="Q195" s="9"/>
      <c r="R195" s="6"/>
      <c r="S195" s="6"/>
      <c r="T195" s="6"/>
      <c r="U195" s="6" t="e">
        <f t="shared" si="13"/>
        <v>#DIV/0!</v>
      </c>
    </row>
    <row r="196" spans="1:22" x14ac:dyDescent="0.3">
      <c r="A196" s="1">
        <v>21</v>
      </c>
      <c r="B196" s="48">
        <v>44872</v>
      </c>
      <c r="C196" s="107" t="s">
        <v>10</v>
      </c>
      <c r="D196" s="108"/>
      <c r="E196" s="108"/>
      <c r="F196" s="108"/>
      <c r="G196" s="108"/>
      <c r="H196" s="108"/>
      <c r="I196" s="108"/>
      <c r="J196" s="108"/>
      <c r="K196" s="109"/>
      <c r="L196" s="6">
        <v>17</v>
      </c>
      <c r="M196" s="6">
        <v>25</v>
      </c>
      <c r="N196" s="6" t="s">
        <v>6</v>
      </c>
      <c r="O196" s="6"/>
      <c r="P196" s="6"/>
      <c r="Q196" s="9"/>
      <c r="R196" s="6"/>
      <c r="S196" s="6"/>
      <c r="T196" s="6"/>
      <c r="U196" s="6" t="e">
        <f t="shared" si="13"/>
        <v>#DIV/0!</v>
      </c>
    </row>
    <row r="197" spans="1:22" ht="14.4" customHeight="1" x14ac:dyDescent="0.3">
      <c r="A197" s="1">
        <v>22</v>
      </c>
      <c r="B197" s="48">
        <v>44872</v>
      </c>
      <c r="C197" s="107" t="s">
        <v>47</v>
      </c>
      <c r="D197" s="108"/>
      <c r="E197" s="108"/>
      <c r="F197" s="108"/>
      <c r="G197" s="108"/>
      <c r="H197" s="108"/>
      <c r="I197" s="108"/>
      <c r="J197" s="108"/>
      <c r="K197" s="109"/>
      <c r="L197" s="6">
        <v>17</v>
      </c>
      <c r="M197" s="6">
        <v>25</v>
      </c>
      <c r="N197" s="6" t="s">
        <v>6</v>
      </c>
      <c r="O197" s="6"/>
      <c r="P197" s="6"/>
      <c r="Q197" s="9"/>
      <c r="R197" s="6"/>
      <c r="S197" s="6"/>
      <c r="T197" s="6"/>
      <c r="U197" s="6" t="e">
        <f t="shared" si="13"/>
        <v>#DIV/0!</v>
      </c>
    </row>
    <row r="198" spans="1:22" x14ac:dyDescent="0.3">
      <c r="A198" s="1">
        <v>23</v>
      </c>
      <c r="B198" s="48"/>
      <c r="C198" s="103" t="s">
        <v>41</v>
      </c>
      <c r="D198" s="104"/>
      <c r="E198" s="104"/>
      <c r="F198" s="104"/>
      <c r="G198" s="104"/>
      <c r="H198" s="104"/>
      <c r="I198" s="104"/>
      <c r="J198" s="104"/>
      <c r="K198" s="105"/>
      <c r="L198" s="6">
        <v>17</v>
      </c>
      <c r="M198" s="6">
        <v>25</v>
      </c>
      <c r="N198" s="6" t="s">
        <v>6</v>
      </c>
      <c r="O198" s="6"/>
      <c r="P198" s="6"/>
      <c r="Q198" s="9"/>
      <c r="R198" s="6"/>
      <c r="S198" s="6"/>
      <c r="T198" s="6"/>
      <c r="U198" s="6" t="e">
        <f t="shared" si="13"/>
        <v>#DIV/0!</v>
      </c>
    </row>
    <row r="199" spans="1:22" ht="14.4" customHeight="1" x14ac:dyDescent="0.3">
      <c r="A199" s="1">
        <v>24</v>
      </c>
      <c r="B199" s="48"/>
      <c r="C199" s="103" t="s">
        <v>42</v>
      </c>
      <c r="D199" s="104"/>
      <c r="E199" s="104"/>
      <c r="F199" s="104"/>
      <c r="G199" s="104"/>
      <c r="H199" s="104"/>
      <c r="I199" s="104"/>
      <c r="J199" s="104"/>
      <c r="K199" s="105"/>
      <c r="L199" s="6">
        <v>17</v>
      </c>
      <c r="M199" s="6">
        <v>25</v>
      </c>
      <c r="N199" s="6" t="s">
        <v>6</v>
      </c>
      <c r="O199" s="6"/>
      <c r="P199" s="6"/>
      <c r="Q199" s="9"/>
      <c r="R199" s="6"/>
      <c r="S199" s="6"/>
      <c r="T199" s="6"/>
      <c r="U199" s="6" t="e">
        <f t="shared" si="13"/>
        <v>#DIV/0!</v>
      </c>
    </row>
    <row r="200" spans="1:22" x14ac:dyDescent="0.3">
      <c r="A200" s="8">
        <v>25</v>
      </c>
      <c r="B200" s="47"/>
      <c r="C200" s="80" t="s">
        <v>58</v>
      </c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2"/>
      <c r="O200" s="11"/>
      <c r="P200" s="12">
        <f t="shared" ref="P200:U200" si="15">AVERAGE(P176:P199)</f>
        <v>15.913571428571428</v>
      </c>
      <c r="Q200" s="13">
        <f t="shared" si="15"/>
        <v>0.63654285714285719</v>
      </c>
      <c r="R200" s="12">
        <f t="shared" si="15"/>
        <v>21.142857142857142</v>
      </c>
      <c r="S200" s="12">
        <f t="shared" si="15"/>
        <v>255.92857142857142</v>
      </c>
      <c r="T200" s="12" t="e">
        <f t="shared" si="15"/>
        <v>#DIV/0!</v>
      </c>
      <c r="U200" s="12" t="e">
        <f t="shared" si="15"/>
        <v>#DIV/0!</v>
      </c>
      <c r="V200" s="2"/>
    </row>
    <row r="201" spans="1:22" x14ac:dyDescent="0.3">
      <c r="B201" s="45"/>
      <c r="R201"/>
    </row>
    <row r="202" spans="1:22" ht="15" thickBot="1" x14ac:dyDescent="0.35">
      <c r="B202" s="45"/>
      <c r="R202"/>
    </row>
    <row r="203" spans="1:22" ht="15" thickBot="1" x14ac:dyDescent="0.35">
      <c r="A203" s="96" t="s">
        <v>13</v>
      </c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15"/>
      <c r="T203" s="15"/>
      <c r="U203" s="15"/>
    </row>
    <row r="205" spans="1:22" ht="63" x14ac:dyDescent="0.3">
      <c r="A205" s="5" t="s">
        <v>1</v>
      </c>
      <c r="B205" s="5"/>
      <c r="C205" s="93" t="s">
        <v>56</v>
      </c>
      <c r="D205" s="93"/>
      <c r="E205" s="93"/>
      <c r="F205" s="93"/>
      <c r="G205" s="93"/>
      <c r="H205" s="93"/>
      <c r="I205" s="93"/>
      <c r="J205" s="93"/>
      <c r="K205" s="93"/>
      <c r="L205" s="5" t="s">
        <v>2</v>
      </c>
      <c r="M205" s="5" t="s">
        <v>50</v>
      </c>
      <c r="N205" s="5" t="s">
        <v>4</v>
      </c>
      <c r="O205" s="7" t="s">
        <v>54</v>
      </c>
      <c r="P205" s="7" t="s">
        <v>3</v>
      </c>
      <c r="Q205" s="7" t="s">
        <v>51</v>
      </c>
      <c r="R205" s="7" t="s">
        <v>52</v>
      </c>
      <c r="S205" s="7" t="s">
        <v>53</v>
      </c>
      <c r="T205" s="7" t="s">
        <v>55</v>
      </c>
      <c r="U205" s="7" t="s">
        <v>57</v>
      </c>
    </row>
    <row r="206" spans="1:22" x14ac:dyDescent="0.3">
      <c r="A206" s="1">
        <v>1</v>
      </c>
      <c r="B206" s="1"/>
      <c r="C206" s="94" t="s">
        <v>14</v>
      </c>
      <c r="D206" s="94"/>
      <c r="E206" s="94"/>
      <c r="F206" s="94"/>
      <c r="G206" s="94"/>
      <c r="H206" s="94"/>
      <c r="I206" s="94"/>
      <c r="J206" s="94"/>
      <c r="K206" s="94"/>
      <c r="L206" s="6">
        <v>33</v>
      </c>
      <c r="M206" s="6">
        <v>50</v>
      </c>
      <c r="N206" s="6" t="s">
        <v>15</v>
      </c>
      <c r="O206" s="48">
        <v>44854</v>
      </c>
      <c r="P206" s="6">
        <v>43</v>
      </c>
      <c r="Q206" s="6">
        <v>86</v>
      </c>
      <c r="R206" s="6">
        <v>2</v>
      </c>
      <c r="S206" s="6">
        <v>161</v>
      </c>
      <c r="T206" s="6" t="s">
        <v>60</v>
      </c>
      <c r="U206" s="6">
        <f t="shared" ref="U206:U218" si="16" xml:space="preserve"> (S206-R206+1)/(S206)*100</f>
        <v>99.378881987577643</v>
      </c>
    </row>
    <row r="207" spans="1:22" x14ac:dyDescent="0.3">
      <c r="A207" s="1">
        <v>2</v>
      </c>
      <c r="B207" s="1"/>
      <c r="C207" s="86" t="s">
        <v>16</v>
      </c>
      <c r="D207" s="87"/>
      <c r="E207" s="87"/>
      <c r="F207" s="87"/>
      <c r="G207" s="87"/>
      <c r="H207" s="87"/>
      <c r="I207" s="87"/>
      <c r="J207" s="87"/>
      <c r="K207" s="87"/>
      <c r="L207" s="6">
        <v>33</v>
      </c>
      <c r="M207" s="6">
        <v>50</v>
      </c>
      <c r="N207" s="6" t="s">
        <v>15</v>
      </c>
      <c r="O207" s="6"/>
      <c r="P207" s="6"/>
      <c r="Q207" s="6"/>
      <c r="R207" s="6"/>
      <c r="S207" s="6"/>
      <c r="T207" s="6"/>
      <c r="U207" s="6" t="e">
        <f t="shared" si="16"/>
        <v>#DIV/0!</v>
      </c>
    </row>
    <row r="208" spans="1:22" x14ac:dyDescent="0.3">
      <c r="A208" s="1">
        <v>3</v>
      </c>
      <c r="B208" s="1"/>
      <c r="C208" s="86" t="s">
        <v>17</v>
      </c>
      <c r="D208" s="87"/>
      <c r="E208" s="87"/>
      <c r="F208" s="87"/>
      <c r="G208" s="87"/>
      <c r="H208" s="87"/>
      <c r="I208" s="87"/>
      <c r="J208" s="87"/>
      <c r="K208" s="87"/>
      <c r="L208" s="6">
        <v>33</v>
      </c>
      <c r="M208" s="6">
        <v>50</v>
      </c>
      <c r="N208" s="6" t="s">
        <v>15</v>
      </c>
      <c r="O208" s="48">
        <v>44814</v>
      </c>
      <c r="P208" s="6">
        <v>25.69</v>
      </c>
      <c r="Q208" s="6">
        <v>51.68</v>
      </c>
      <c r="R208" s="6">
        <v>12</v>
      </c>
      <c r="S208" s="6">
        <v>43</v>
      </c>
      <c r="T208" s="6" t="s">
        <v>59</v>
      </c>
      <c r="U208" s="6">
        <f t="shared" si="16"/>
        <v>74.418604651162795</v>
      </c>
    </row>
    <row r="209" spans="1:21" x14ac:dyDescent="0.3">
      <c r="A209" s="1">
        <v>4</v>
      </c>
      <c r="B209" s="1"/>
      <c r="C209" s="87" t="s">
        <v>18</v>
      </c>
      <c r="D209" s="87"/>
      <c r="E209" s="87"/>
      <c r="F209" s="87"/>
      <c r="G209" s="87"/>
      <c r="H209" s="87"/>
      <c r="I209" s="87"/>
      <c r="J209" s="87"/>
      <c r="K209" s="87"/>
      <c r="L209" s="6">
        <v>33</v>
      </c>
      <c r="M209" s="6">
        <v>50</v>
      </c>
      <c r="N209" s="6" t="s">
        <v>15</v>
      </c>
      <c r="O209" s="48">
        <v>44741</v>
      </c>
      <c r="P209" s="6">
        <v>32.36</v>
      </c>
      <c r="Q209" s="6">
        <v>64.72</v>
      </c>
      <c r="R209" s="6">
        <v>3</v>
      </c>
      <c r="S209" s="6">
        <v>64</v>
      </c>
      <c r="T209" s="6" t="s">
        <v>60</v>
      </c>
      <c r="U209" s="6">
        <f t="shared" si="16"/>
        <v>96.875</v>
      </c>
    </row>
    <row r="210" spans="1:21" x14ac:dyDescent="0.3">
      <c r="A210" s="1">
        <v>5</v>
      </c>
      <c r="B210" s="1"/>
      <c r="C210" s="86" t="s">
        <v>61</v>
      </c>
      <c r="D210" s="87"/>
      <c r="E210" s="87"/>
      <c r="F210" s="87"/>
      <c r="G210" s="87"/>
      <c r="H210" s="87"/>
      <c r="I210" s="87"/>
      <c r="J210" s="87"/>
      <c r="K210" s="87"/>
      <c r="L210" s="6">
        <v>33</v>
      </c>
      <c r="M210" s="6">
        <v>50</v>
      </c>
      <c r="N210" s="6" t="s">
        <v>15</v>
      </c>
      <c r="O210" s="48">
        <v>44824</v>
      </c>
      <c r="P210" s="6">
        <v>33.68</v>
      </c>
      <c r="Q210" s="6">
        <v>67.36</v>
      </c>
      <c r="R210" s="6">
        <v>6</v>
      </c>
      <c r="S210" s="6">
        <v>45</v>
      </c>
      <c r="T210" s="6" t="s">
        <v>59</v>
      </c>
      <c r="U210" s="6">
        <f t="shared" si="16"/>
        <v>88.888888888888886</v>
      </c>
    </row>
    <row r="211" spans="1:21" x14ac:dyDescent="0.3">
      <c r="A211" s="1">
        <v>6</v>
      </c>
      <c r="B211" s="1"/>
      <c r="C211" s="86" t="s">
        <v>19</v>
      </c>
      <c r="D211" s="87"/>
      <c r="E211" s="87"/>
      <c r="F211" s="87"/>
      <c r="G211" s="87"/>
      <c r="H211" s="87"/>
      <c r="I211" s="87"/>
      <c r="J211" s="87"/>
      <c r="K211" s="87"/>
      <c r="L211" s="6">
        <v>33</v>
      </c>
      <c r="M211" s="6">
        <v>50</v>
      </c>
      <c r="N211" s="6" t="s">
        <v>15</v>
      </c>
      <c r="O211" s="6"/>
      <c r="P211" s="6"/>
      <c r="Q211" s="6"/>
      <c r="R211" s="6"/>
      <c r="S211" s="6"/>
      <c r="T211" s="6"/>
      <c r="U211" s="6" t="e">
        <f t="shared" si="16"/>
        <v>#DIV/0!</v>
      </c>
    </row>
    <row r="212" spans="1:21" x14ac:dyDescent="0.3">
      <c r="A212" s="1">
        <v>7</v>
      </c>
      <c r="B212" s="1"/>
      <c r="C212" s="87" t="s">
        <v>20</v>
      </c>
      <c r="D212" s="87"/>
      <c r="E212" s="87"/>
      <c r="F212" s="87"/>
      <c r="G212" s="87"/>
      <c r="H212" s="87"/>
      <c r="I212" s="87"/>
      <c r="J212" s="87"/>
      <c r="K212" s="87"/>
      <c r="L212" s="6">
        <v>33</v>
      </c>
      <c r="M212" s="6">
        <v>50</v>
      </c>
      <c r="N212" s="6" t="s">
        <v>15</v>
      </c>
      <c r="O212" s="48">
        <v>44845</v>
      </c>
      <c r="P212" s="6">
        <v>28.69</v>
      </c>
      <c r="Q212" s="6">
        <v>57.38</v>
      </c>
      <c r="R212" s="6">
        <v>34</v>
      </c>
      <c r="S212" s="6">
        <v>128</v>
      </c>
      <c r="T212" s="6" t="s">
        <v>59</v>
      </c>
      <c r="U212" s="6">
        <f t="shared" si="16"/>
        <v>74.21875</v>
      </c>
    </row>
    <row r="213" spans="1:21" x14ac:dyDescent="0.3">
      <c r="A213" s="1">
        <v>8</v>
      </c>
      <c r="B213" s="1"/>
      <c r="C213" s="86" t="s">
        <v>21</v>
      </c>
      <c r="D213" s="87"/>
      <c r="E213" s="87"/>
      <c r="F213" s="87"/>
      <c r="G213" s="87"/>
      <c r="H213" s="87"/>
      <c r="I213" s="87"/>
      <c r="J213" s="87"/>
      <c r="K213" s="87"/>
      <c r="L213" s="6">
        <v>33</v>
      </c>
      <c r="M213" s="6">
        <v>50</v>
      </c>
      <c r="N213" s="6" t="s">
        <v>15</v>
      </c>
      <c r="O213" s="6"/>
      <c r="P213" s="6"/>
      <c r="Q213" s="6"/>
      <c r="R213" s="6"/>
      <c r="S213" s="6"/>
      <c r="T213" s="6"/>
      <c r="U213" s="6" t="e">
        <f t="shared" si="16"/>
        <v>#DIV/0!</v>
      </c>
    </row>
    <row r="214" spans="1:21" x14ac:dyDescent="0.3">
      <c r="A214" s="1">
        <v>9</v>
      </c>
      <c r="B214" s="1"/>
      <c r="C214" s="86" t="s">
        <v>62</v>
      </c>
      <c r="D214" s="87"/>
      <c r="E214" s="87"/>
      <c r="F214" s="87"/>
      <c r="G214" s="87"/>
      <c r="H214" s="87"/>
      <c r="I214" s="87"/>
      <c r="J214" s="87"/>
      <c r="K214" s="87"/>
      <c r="L214" s="6">
        <v>33</v>
      </c>
      <c r="M214" s="6">
        <v>50</v>
      </c>
      <c r="N214" s="6" t="s">
        <v>15</v>
      </c>
      <c r="O214" s="48">
        <v>44797</v>
      </c>
      <c r="P214" s="6">
        <v>29.36</v>
      </c>
      <c r="Q214" s="6">
        <v>58.72</v>
      </c>
      <c r="R214" s="6">
        <v>11</v>
      </c>
      <c r="S214" s="6">
        <v>107</v>
      </c>
      <c r="T214" s="6" t="s">
        <v>60</v>
      </c>
      <c r="U214" s="6">
        <f t="shared" si="16"/>
        <v>90.654205607476641</v>
      </c>
    </row>
    <row r="215" spans="1:21" x14ac:dyDescent="0.3">
      <c r="A215" s="1">
        <v>10</v>
      </c>
      <c r="B215" s="1"/>
      <c r="C215" s="86" t="s">
        <v>22</v>
      </c>
      <c r="D215" s="87"/>
      <c r="E215" s="87"/>
      <c r="F215" s="87"/>
      <c r="G215" s="87"/>
      <c r="H215" s="87"/>
      <c r="I215" s="87"/>
      <c r="J215" s="87"/>
      <c r="K215" s="87"/>
      <c r="L215" s="6">
        <v>33</v>
      </c>
      <c r="M215" s="6">
        <v>50</v>
      </c>
      <c r="N215" s="6" t="s">
        <v>15</v>
      </c>
      <c r="O215" s="6"/>
      <c r="P215" s="6"/>
      <c r="Q215" s="6"/>
      <c r="R215" s="6"/>
      <c r="S215" s="6"/>
      <c r="T215" s="6"/>
      <c r="U215" s="6" t="e">
        <f t="shared" si="16"/>
        <v>#DIV/0!</v>
      </c>
    </row>
    <row r="216" spans="1:21" x14ac:dyDescent="0.3">
      <c r="A216" s="1">
        <v>11</v>
      </c>
      <c r="B216" s="1"/>
      <c r="C216" s="86" t="s">
        <v>23</v>
      </c>
      <c r="D216" s="87"/>
      <c r="E216" s="87"/>
      <c r="F216" s="87"/>
      <c r="G216" s="87"/>
      <c r="H216" s="87"/>
      <c r="I216" s="87"/>
      <c r="J216" s="87"/>
      <c r="K216" s="87"/>
      <c r="L216" s="6">
        <v>33</v>
      </c>
      <c r="M216" s="6">
        <v>50</v>
      </c>
      <c r="N216" s="6" t="s">
        <v>15</v>
      </c>
      <c r="O216" s="6"/>
      <c r="P216" s="6"/>
      <c r="Q216" s="6"/>
      <c r="R216" s="6"/>
      <c r="S216" s="6"/>
      <c r="T216" s="6"/>
      <c r="U216" s="6" t="e">
        <f t="shared" si="16"/>
        <v>#DIV/0!</v>
      </c>
    </row>
    <row r="217" spans="1:21" x14ac:dyDescent="0.3">
      <c r="A217" s="1">
        <v>12</v>
      </c>
      <c r="B217" s="1"/>
      <c r="C217" s="86" t="s">
        <v>63</v>
      </c>
      <c r="D217" s="87"/>
      <c r="E217" s="87"/>
      <c r="F217" s="87"/>
      <c r="G217" s="87"/>
      <c r="H217" s="87"/>
      <c r="I217" s="87"/>
      <c r="J217" s="87"/>
      <c r="K217" s="87"/>
      <c r="L217" s="6">
        <v>33</v>
      </c>
      <c r="M217" s="6">
        <v>50</v>
      </c>
      <c r="N217" s="6" t="s">
        <v>15</v>
      </c>
      <c r="O217" s="48">
        <v>44766</v>
      </c>
      <c r="P217" s="6">
        <v>38.67</v>
      </c>
      <c r="Q217" s="6">
        <v>77.34</v>
      </c>
      <c r="R217" s="6">
        <v>2</v>
      </c>
      <c r="S217" s="6">
        <v>35</v>
      </c>
      <c r="T217" s="6" t="s">
        <v>60</v>
      </c>
      <c r="U217" s="6">
        <f t="shared" si="16"/>
        <v>97.142857142857139</v>
      </c>
    </row>
    <row r="218" spans="1:21" x14ac:dyDescent="0.3">
      <c r="A218" s="1">
        <v>13</v>
      </c>
      <c r="B218" s="1"/>
      <c r="C218" s="80" t="s">
        <v>58</v>
      </c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2"/>
      <c r="O218" s="11"/>
      <c r="P218" s="12">
        <f>AVERAGE(P206:P217)</f>
        <v>33.06428571428571</v>
      </c>
      <c r="Q218" s="12">
        <f>AVERAGE(Q206:Q217)</f>
        <v>66.171428571428578</v>
      </c>
      <c r="R218" s="12">
        <f t="shared" ref="R218:S218" si="17">AVERAGE(R206:R217)</f>
        <v>10</v>
      </c>
      <c r="S218" s="12">
        <f t="shared" si="17"/>
        <v>83.285714285714292</v>
      </c>
      <c r="T218" s="11"/>
      <c r="U218" s="6">
        <f t="shared" si="16"/>
        <v>89.193825042881642</v>
      </c>
    </row>
    <row r="219" spans="1:21" ht="15" thickBot="1" x14ac:dyDescent="0.35">
      <c r="A219" s="1"/>
      <c r="B219" s="1"/>
      <c r="Q219" s="52"/>
    </row>
    <row r="220" spans="1:21" ht="15" thickBot="1" x14ac:dyDescent="0.35">
      <c r="A220" s="83" t="s">
        <v>24</v>
      </c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5"/>
      <c r="S220" s="3"/>
      <c r="T220" s="3"/>
      <c r="U220" s="3"/>
    </row>
    <row r="222" spans="1:21" ht="63" x14ac:dyDescent="0.3">
      <c r="A222" s="5" t="s">
        <v>1</v>
      </c>
      <c r="B222" s="5"/>
      <c r="C222" s="93" t="s">
        <v>108</v>
      </c>
      <c r="D222" s="93"/>
      <c r="E222" s="93"/>
      <c r="F222" s="93"/>
      <c r="G222" s="93"/>
      <c r="H222" s="93"/>
      <c r="I222" s="93"/>
      <c r="J222" s="93"/>
      <c r="K222" s="93"/>
      <c r="L222" s="5" t="s">
        <v>2</v>
      </c>
      <c r="M222" s="5" t="s">
        <v>50</v>
      </c>
      <c r="N222" s="5" t="s">
        <v>4</v>
      </c>
      <c r="O222" s="7" t="s">
        <v>54</v>
      </c>
      <c r="P222" s="7" t="s">
        <v>3</v>
      </c>
      <c r="Q222" s="7" t="s">
        <v>51</v>
      </c>
      <c r="R222" s="7" t="s">
        <v>52</v>
      </c>
      <c r="S222" s="7" t="s">
        <v>53</v>
      </c>
      <c r="T222" s="7" t="s">
        <v>55</v>
      </c>
      <c r="U222" s="7" t="s">
        <v>57</v>
      </c>
    </row>
    <row r="223" spans="1:21" x14ac:dyDescent="0.3">
      <c r="A223" s="1">
        <v>1</v>
      </c>
      <c r="B223" s="1"/>
      <c r="C223" s="94" t="s">
        <v>65</v>
      </c>
      <c r="D223" s="94"/>
      <c r="E223" s="94"/>
      <c r="F223" s="94"/>
      <c r="G223" s="94"/>
      <c r="H223" s="94"/>
      <c r="I223" s="94"/>
      <c r="J223" s="94"/>
      <c r="K223" s="94"/>
      <c r="L223" s="6">
        <v>33</v>
      </c>
      <c r="M223" s="6">
        <v>50</v>
      </c>
      <c r="N223" s="6" t="s">
        <v>15</v>
      </c>
      <c r="O223" s="6"/>
      <c r="P223" s="6"/>
      <c r="Q223" s="9"/>
      <c r="R223" s="6"/>
      <c r="S223" s="6"/>
      <c r="T223" s="6"/>
      <c r="U223" s="6"/>
    </row>
    <row r="224" spans="1:21" x14ac:dyDescent="0.3">
      <c r="A224" s="1">
        <v>2</v>
      </c>
      <c r="B224" s="1"/>
      <c r="C224" s="86" t="s">
        <v>66</v>
      </c>
      <c r="D224" s="87"/>
      <c r="E224" s="87"/>
      <c r="F224" s="87"/>
      <c r="G224" s="87"/>
      <c r="H224" s="87"/>
      <c r="I224" s="87"/>
      <c r="J224" s="87"/>
      <c r="K224" s="87"/>
      <c r="L224" s="6">
        <v>33</v>
      </c>
      <c r="M224" s="6">
        <v>50</v>
      </c>
      <c r="N224" s="6" t="s">
        <v>15</v>
      </c>
      <c r="O224" s="6"/>
      <c r="P224" s="6"/>
      <c r="Q224" s="9"/>
      <c r="R224" s="6"/>
      <c r="S224" s="6"/>
      <c r="T224" s="6"/>
      <c r="U224" s="6"/>
    </row>
    <row r="225" spans="1:21" x14ac:dyDescent="0.3">
      <c r="A225" s="1">
        <v>3</v>
      </c>
      <c r="B225" s="1"/>
      <c r="C225" s="86" t="s">
        <v>25</v>
      </c>
      <c r="D225" s="87"/>
      <c r="E225" s="87"/>
      <c r="F225" s="87"/>
      <c r="G225" s="87"/>
      <c r="H225" s="87"/>
      <c r="I225" s="87"/>
      <c r="J225" s="87"/>
      <c r="K225" s="87"/>
      <c r="L225" s="6">
        <v>33</v>
      </c>
      <c r="M225" s="6">
        <v>50</v>
      </c>
      <c r="N225" s="6" t="s">
        <v>15</v>
      </c>
      <c r="O225" s="6"/>
      <c r="P225" s="6"/>
      <c r="Q225" s="9"/>
      <c r="R225" s="6"/>
      <c r="S225" s="6"/>
      <c r="T225" s="6"/>
      <c r="U225" s="6"/>
    </row>
    <row r="226" spans="1:21" x14ac:dyDescent="0.3">
      <c r="A226" s="1">
        <v>4</v>
      </c>
      <c r="B226" s="1"/>
      <c r="C226" s="87" t="s">
        <v>26</v>
      </c>
      <c r="D226" s="87"/>
      <c r="E226" s="87"/>
      <c r="F226" s="87"/>
      <c r="G226" s="87"/>
      <c r="H226" s="87"/>
      <c r="I226" s="87"/>
      <c r="J226" s="87"/>
      <c r="K226" s="87"/>
      <c r="L226" s="6">
        <v>33</v>
      </c>
      <c r="M226" s="6">
        <v>50</v>
      </c>
      <c r="N226" s="6" t="s">
        <v>15</v>
      </c>
      <c r="O226" s="6"/>
      <c r="P226" s="6"/>
      <c r="Q226" s="9"/>
      <c r="R226" s="6"/>
      <c r="S226" s="6"/>
      <c r="T226" s="6"/>
      <c r="U226" s="6"/>
    </row>
    <row r="227" spans="1:21" x14ac:dyDescent="0.3">
      <c r="A227" s="1">
        <v>5</v>
      </c>
      <c r="B227" s="1"/>
      <c r="C227" s="86" t="s">
        <v>27</v>
      </c>
      <c r="D227" s="87"/>
      <c r="E227" s="87"/>
      <c r="F227" s="87"/>
      <c r="G227" s="87"/>
      <c r="H227" s="87"/>
      <c r="I227" s="87"/>
      <c r="J227" s="87"/>
      <c r="K227" s="87"/>
      <c r="L227" s="6">
        <v>33</v>
      </c>
      <c r="M227" s="6">
        <v>50</v>
      </c>
      <c r="N227" s="6" t="s">
        <v>15</v>
      </c>
      <c r="O227" s="6"/>
      <c r="P227" s="6"/>
      <c r="Q227" s="9"/>
      <c r="R227" s="6"/>
      <c r="S227" s="6"/>
      <c r="T227" s="6"/>
      <c r="U227" s="6"/>
    </row>
    <row r="228" spans="1:21" x14ac:dyDescent="0.3">
      <c r="A228" s="1">
        <v>6</v>
      </c>
      <c r="B228" s="1"/>
      <c r="C228" s="86" t="s">
        <v>67</v>
      </c>
      <c r="D228" s="87"/>
      <c r="E228" s="87"/>
      <c r="F228" s="87"/>
      <c r="G228" s="87"/>
      <c r="H228" s="87"/>
      <c r="I228" s="87"/>
      <c r="J228" s="87"/>
      <c r="K228" s="87"/>
      <c r="L228" s="6">
        <v>33</v>
      </c>
      <c r="M228" s="6">
        <v>50</v>
      </c>
      <c r="N228" s="6" t="s">
        <v>15</v>
      </c>
      <c r="O228" s="6"/>
      <c r="P228" s="6"/>
      <c r="Q228" s="10"/>
      <c r="R228" s="6"/>
      <c r="S228" s="6"/>
      <c r="T228" s="6"/>
      <c r="U228" s="6"/>
    </row>
    <row r="229" spans="1:21" x14ac:dyDescent="0.3">
      <c r="A229" s="1">
        <v>7</v>
      </c>
      <c r="B229" s="1"/>
      <c r="C229" s="80" t="s">
        <v>58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2"/>
      <c r="O229" s="11"/>
      <c r="P229" s="12" t="e">
        <f>AVERAGE(P223:P228)</f>
        <v>#DIV/0!</v>
      </c>
      <c r="Q229" s="13" t="e">
        <f>AVERAGE(Q223:Q228)</f>
        <v>#DIV/0!</v>
      </c>
      <c r="R229" s="11"/>
      <c r="S229" s="11"/>
      <c r="T229" s="11"/>
      <c r="U229" s="6"/>
    </row>
    <row r="230" spans="1:21" x14ac:dyDescent="0.3">
      <c r="A230" s="1"/>
      <c r="B230" s="1"/>
    </row>
    <row r="231" spans="1:21" x14ac:dyDescent="0.3">
      <c r="A231" s="92" t="s">
        <v>28</v>
      </c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/>
    </row>
    <row r="232" spans="1:21" ht="40.799999999999997" x14ac:dyDescent="0.3">
      <c r="A232" s="16" t="s">
        <v>1</v>
      </c>
      <c r="B232" s="16" t="s">
        <v>126</v>
      </c>
      <c r="C232" s="88" t="s">
        <v>68</v>
      </c>
      <c r="D232" s="88"/>
      <c r="E232" s="17" t="s">
        <v>69</v>
      </c>
      <c r="F232" s="18" t="s">
        <v>70</v>
      </c>
      <c r="G232" s="19" t="s">
        <v>71</v>
      </c>
      <c r="H232" s="34" t="s">
        <v>72</v>
      </c>
      <c r="I232" s="20" t="s">
        <v>73</v>
      </c>
      <c r="J232" s="21" t="s">
        <v>74</v>
      </c>
      <c r="K232" s="36" t="s">
        <v>75</v>
      </c>
      <c r="L232" s="22" t="s">
        <v>76</v>
      </c>
      <c r="M232" s="23" t="s">
        <v>77</v>
      </c>
      <c r="N232" s="23" t="s">
        <v>78</v>
      </c>
      <c r="O232" s="24" t="s">
        <v>79</v>
      </c>
      <c r="P232" s="20" t="s">
        <v>80</v>
      </c>
      <c r="Q232" s="20" t="s">
        <v>81</v>
      </c>
      <c r="R232" t="s">
        <v>111</v>
      </c>
      <c r="S232" s="7" t="s">
        <v>55</v>
      </c>
    </row>
    <row r="233" spans="1:21" x14ac:dyDescent="0.3">
      <c r="A233" s="14">
        <v>0</v>
      </c>
      <c r="B233" s="53">
        <v>44808</v>
      </c>
      <c r="C233" s="74" t="s">
        <v>125</v>
      </c>
      <c r="D233" s="75"/>
      <c r="E233" s="25">
        <v>57</v>
      </c>
      <c r="F233" s="26">
        <v>43</v>
      </c>
      <c r="G233" s="27">
        <v>14</v>
      </c>
      <c r="H233" s="35">
        <v>8</v>
      </c>
      <c r="I233" s="29">
        <v>64</v>
      </c>
      <c r="J233" s="30">
        <v>-3.96</v>
      </c>
      <c r="K233" s="37">
        <v>15</v>
      </c>
      <c r="L233" s="31">
        <v>60.04</v>
      </c>
      <c r="M233" s="32">
        <v>9.25</v>
      </c>
      <c r="N233" s="32">
        <v>76.36</v>
      </c>
      <c r="O233" s="33">
        <v>75.44</v>
      </c>
      <c r="P233" s="29">
        <v>6</v>
      </c>
      <c r="Q233" s="29">
        <v>385</v>
      </c>
      <c r="R233" s="6">
        <f t="shared" ref="R233:R241" si="18" xml:space="preserve"> (Q233-P233+1)/(Q233)*100</f>
        <v>98.701298701298697</v>
      </c>
      <c r="S233" s="6" t="s">
        <v>60</v>
      </c>
    </row>
    <row r="234" spans="1:21" x14ac:dyDescent="0.3">
      <c r="A234" s="14">
        <v>1</v>
      </c>
      <c r="B234" s="53">
        <v>44816</v>
      </c>
      <c r="C234" s="77" t="s">
        <v>113</v>
      </c>
      <c r="D234" s="77"/>
      <c r="E234" s="25">
        <v>58</v>
      </c>
      <c r="F234" s="26">
        <v>44</v>
      </c>
      <c r="G234" s="27">
        <v>14</v>
      </c>
      <c r="H234" s="35">
        <v>7</v>
      </c>
      <c r="I234" s="29">
        <v>66</v>
      </c>
      <c r="J234" s="30">
        <v>-1.65</v>
      </c>
      <c r="K234" s="37">
        <v>14</v>
      </c>
      <c r="L234" s="31">
        <v>64.349999999999994</v>
      </c>
      <c r="M234" s="32">
        <v>30.77</v>
      </c>
      <c r="N234" s="32">
        <v>73.34</v>
      </c>
      <c r="O234" s="33">
        <v>75.86</v>
      </c>
      <c r="P234" s="29">
        <v>5</v>
      </c>
      <c r="Q234" s="29">
        <v>42</v>
      </c>
      <c r="R234" s="6">
        <f t="shared" si="18"/>
        <v>90.476190476190482</v>
      </c>
      <c r="S234" s="6" t="s">
        <v>60</v>
      </c>
    </row>
    <row r="235" spans="1:21" x14ac:dyDescent="0.3">
      <c r="A235" s="14">
        <v>2</v>
      </c>
      <c r="B235" s="53">
        <v>44822</v>
      </c>
      <c r="C235" s="77" t="s">
        <v>114</v>
      </c>
      <c r="D235" s="77"/>
      <c r="E235" s="25">
        <v>64</v>
      </c>
      <c r="F235" s="26">
        <v>46</v>
      </c>
      <c r="G235" s="27">
        <v>18</v>
      </c>
      <c r="H235" s="35">
        <v>1</v>
      </c>
      <c r="I235" s="29">
        <v>71</v>
      </c>
      <c r="J235" s="30">
        <v>-2.97</v>
      </c>
      <c r="K235" s="37">
        <v>2</v>
      </c>
      <c r="L235" s="31">
        <v>68.03</v>
      </c>
      <c r="M235" s="32">
        <v>26.27</v>
      </c>
      <c r="N235" s="32">
        <v>73.349999999999994</v>
      </c>
      <c r="O235" s="33">
        <v>71.88</v>
      </c>
      <c r="P235" s="29">
        <v>2</v>
      </c>
      <c r="Q235" s="29">
        <v>11</v>
      </c>
      <c r="R235" s="6">
        <f t="shared" si="18"/>
        <v>90.909090909090907</v>
      </c>
      <c r="S235" s="6" t="s">
        <v>59</v>
      </c>
    </row>
    <row r="236" spans="1:21" x14ac:dyDescent="0.3">
      <c r="A236" s="14">
        <v>3</v>
      </c>
      <c r="B236" s="53">
        <v>44857</v>
      </c>
      <c r="C236" s="77" t="s">
        <v>115</v>
      </c>
      <c r="D236" s="77"/>
      <c r="E236" s="25">
        <v>63</v>
      </c>
      <c r="F236" s="26">
        <v>45</v>
      </c>
      <c r="G236" s="27">
        <v>18</v>
      </c>
      <c r="H236" s="35">
        <v>2</v>
      </c>
      <c r="I236" s="29">
        <v>65</v>
      </c>
      <c r="J236" s="30">
        <v>-3.3</v>
      </c>
      <c r="K236" s="37">
        <v>3</v>
      </c>
      <c r="L236" s="31">
        <v>61.7</v>
      </c>
      <c r="M236" s="32">
        <v>35.83</v>
      </c>
      <c r="N236" s="32">
        <v>62.03</v>
      </c>
      <c r="O236" s="33">
        <v>71.430000000000007</v>
      </c>
      <c r="P236" s="29">
        <v>3</v>
      </c>
      <c r="Q236" s="29">
        <v>26</v>
      </c>
      <c r="R236" s="6">
        <f t="shared" si="18"/>
        <v>92.307692307692307</v>
      </c>
      <c r="S236" s="6" t="s">
        <v>60</v>
      </c>
    </row>
    <row r="237" spans="1:21" x14ac:dyDescent="0.3">
      <c r="A237" s="14">
        <v>4</v>
      </c>
      <c r="B237" s="53">
        <v>44871</v>
      </c>
      <c r="C237" s="77" t="s">
        <v>116</v>
      </c>
      <c r="D237" s="77"/>
      <c r="E237" s="25">
        <v>63</v>
      </c>
      <c r="F237" s="26">
        <v>45</v>
      </c>
      <c r="G237" s="27">
        <v>18</v>
      </c>
      <c r="H237" s="35">
        <v>2</v>
      </c>
      <c r="I237" s="29">
        <v>69</v>
      </c>
      <c r="J237" s="30">
        <v>-2.64</v>
      </c>
      <c r="K237" s="37">
        <v>3</v>
      </c>
      <c r="L237" s="31">
        <v>66.36</v>
      </c>
      <c r="M237" s="32">
        <v>47.2</v>
      </c>
      <c r="N237" s="32">
        <v>75.02</v>
      </c>
      <c r="O237" s="33">
        <v>71.430000000000007</v>
      </c>
      <c r="P237" s="29">
        <v>7</v>
      </c>
      <c r="Q237" s="29">
        <v>40</v>
      </c>
      <c r="R237" s="6">
        <f t="shared" si="18"/>
        <v>85</v>
      </c>
      <c r="S237" s="6" t="s">
        <v>60</v>
      </c>
    </row>
    <row r="238" spans="1:21" x14ac:dyDescent="0.3">
      <c r="A238" s="14">
        <v>5</v>
      </c>
      <c r="B238" s="53">
        <v>44874</v>
      </c>
      <c r="C238" s="77" t="s">
        <v>117</v>
      </c>
      <c r="D238" s="77"/>
      <c r="E238" s="25">
        <v>61</v>
      </c>
      <c r="F238" s="26">
        <v>42</v>
      </c>
      <c r="G238" s="27">
        <v>19</v>
      </c>
      <c r="H238" s="35">
        <v>4</v>
      </c>
      <c r="I238" s="29">
        <v>62</v>
      </c>
      <c r="J238" s="30">
        <v>-0.99</v>
      </c>
      <c r="K238" s="37">
        <v>5</v>
      </c>
      <c r="L238" s="31">
        <v>61.01</v>
      </c>
      <c r="M238" s="32">
        <v>44.62</v>
      </c>
      <c r="N238" s="32">
        <v>75.010000000000005</v>
      </c>
      <c r="O238" s="33">
        <v>68.849999999999994</v>
      </c>
      <c r="P238" s="29">
        <v>8</v>
      </c>
      <c r="Q238" s="29">
        <v>46</v>
      </c>
      <c r="R238" s="6">
        <f t="shared" si="18"/>
        <v>84.782608695652172</v>
      </c>
      <c r="S238" s="6" t="s">
        <v>59</v>
      </c>
    </row>
    <row r="239" spans="1:21" x14ac:dyDescent="0.3">
      <c r="A239" s="14">
        <v>6</v>
      </c>
      <c r="B239" s="53">
        <v>44878</v>
      </c>
      <c r="C239" s="77" t="s">
        <v>118</v>
      </c>
      <c r="D239" s="77"/>
      <c r="E239" s="25">
        <v>65</v>
      </c>
      <c r="F239" s="26">
        <v>56</v>
      </c>
      <c r="G239" s="27">
        <v>9</v>
      </c>
      <c r="H239" s="35">
        <v>0</v>
      </c>
      <c r="I239" s="29">
        <v>85</v>
      </c>
      <c r="J239" s="30">
        <v>-1.65</v>
      </c>
      <c r="K239" s="37">
        <v>0</v>
      </c>
      <c r="L239" s="31">
        <v>83.35</v>
      </c>
      <c r="M239" s="32">
        <v>45.78</v>
      </c>
      <c r="N239" s="32">
        <v>83.35</v>
      </c>
      <c r="O239" s="33">
        <v>86.15</v>
      </c>
      <c r="P239" s="29">
        <v>1</v>
      </c>
      <c r="Q239" s="29">
        <v>34</v>
      </c>
      <c r="R239" s="6">
        <f t="shared" si="18"/>
        <v>100</v>
      </c>
      <c r="S239" s="6" t="s">
        <v>59</v>
      </c>
    </row>
    <row r="240" spans="1:21" x14ac:dyDescent="0.3">
      <c r="A240" s="14">
        <v>7</v>
      </c>
      <c r="B240" s="14"/>
      <c r="C240" s="77" t="s">
        <v>119</v>
      </c>
      <c r="D240" s="77"/>
      <c r="E240" s="25"/>
      <c r="F240" s="26"/>
      <c r="G240" s="27"/>
      <c r="H240" s="35"/>
      <c r="I240" s="29"/>
      <c r="J240" s="30"/>
      <c r="K240" s="37"/>
      <c r="L240" s="31"/>
      <c r="M240" s="32"/>
      <c r="N240" s="32"/>
      <c r="O240" s="33"/>
      <c r="P240" s="29"/>
      <c r="Q240" s="29"/>
      <c r="R240" s="6" t="e">
        <f t="shared" si="18"/>
        <v>#DIV/0!</v>
      </c>
      <c r="S240" s="6"/>
    </row>
    <row r="241" spans="1:21" x14ac:dyDescent="0.3">
      <c r="A241" s="14">
        <v>8</v>
      </c>
      <c r="B241" s="14"/>
      <c r="C241" s="77" t="s">
        <v>120</v>
      </c>
      <c r="D241" s="77"/>
      <c r="E241" s="25"/>
      <c r="F241" s="26"/>
      <c r="G241" s="27"/>
      <c r="H241" s="35"/>
      <c r="I241" s="29"/>
      <c r="J241" s="30"/>
      <c r="K241" s="37"/>
      <c r="L241" s="31"/>
      <c r="M241" s="32"/>
      <c r="N241" s="32"/>
      <c r="O241" s="33"/>
      <c r="P241" s="29"/>
      <c r="Q241" s="29"/>
      <c r="R241" s="6" t="e">
        <f t="shared" si="18"/>
        <v>#DIV/0!</v>
      </c>
      <c r="S241" s="6"/>
    </row>
    <row r="242" spans="1:21" x14ac:dyDescent="0.3">
      <c r="A242" s="14"/>
      <c r="B242" s="14"/>
      <c r="C242" s="78" t="s">
        <v>98</v>
      </c>
      <c r="D242" s="78"/>
      <c r="E242" s="25">
        <f>AVERAGE(E233:E241)</f>
        <v>61.571428571428569</v>
      </c>
      <c r="F242" s="25">
        <f>AVERAGE(F233:F241)</f>
        <v>45.857142857142854</v>
      </c>
      <c r="G242" s="25">
        <f t="shared" ref="G242:Q242" si="19">AVERAGE(G233:G241)</f>
        <v>15.714285714285714</v>
      </c>
      <c r="H242" s="25">
        <f t="shared" si="19"/>
        <v>3.4285714285714284</v>
      </c>
      <c r="I242" s="25">
        <f t="shared" si="19"/>
        <v>68.857142857142861</v>
      </c>
      <c r="J242" s="25">
        <f t="shared" si="19"/>
        <v>-2.4514285714285715</v>
      </c>
      <c r="K242" s="25">
        <f t="shared" si="19"/>
        <v>6</v>
      </c>
      <c r="L242" s="25">
        <f t="shared" si="19"/>
        <v>66.405714285714296</v>
      </c>
      <c r="M242" s="25">
        <f t="shared" si="19"/>
        <v>34.245714285714286</v>
      </c>
      <c r="N242" s="25">
        <f t="shared" si="19"/>
        <v>74.065714285714279</v>
      </c>
      <c r="O242" s="25">
        <f t="shared" si="19"/>
        <v>74.434285714285707</v>
      </c>
      <c r="P242" s="25">
        <f t="shared" si="19"/>
        <v>4.5714285714285712</v>
      </c>
      <c r="Q242" s="25">
        <f t="shared" si="19"/>
        <v>83.428571428571431</v>
      </c>
      <c r="R242" s="25" t="e">
        <f>AVERAGE(R233:R241)</f>
        <v>#DIV/0!</v>
      </c>
      <c r="S242" s="6"/>
    </row>
    <row r="243" spans="1:21" x14ac:dyDescent="0.3">
      <c r="O243" t="s">
        <v>112</v>
      </c>
      <c r="P243" s="49"/>
      <c r="Q243" s="49"/>
      <c r="R243" s="6" t="e">
        <f xml:space="preserve"> (Q243-P243+1)/(Q243)*100</f>
        <v>#DIV/0!</v>
      </c>
      <c r="S243" s="6"/>
    </row>
    <row r="244" spans="1:21" x14ac:dyDescent="0.3">
      <c r="R244"/>
      <c r="S244" s="6"/>
    </row>
    <row r="245" spans="1:21" x14ac:dyDescent="0.3">
      <c r="A245" s="95" t="s">
        <v>99</v>
      </c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/>
      <c r="S245" s="11"/>
    </row>
    <row r="246" spans="1:21" x14ac:dyDescent="0.3">
      <c r="A246" s="16" t="s">
        <v>1</v>
      </c>
      <c r="B246" s="16"/>
      <c r="C246" s="88" t="s">
        <v>68</v>
      </c>
      <c r="D246" s="88"/>
      <c r="E246" s="17" t="s">
        <v>69</v>
      </c>
      <c r="F246" s="18" t="s">
        <v>70</v>
      </c>
      <c r="G246" s="19" t="s">
        <v>71</v>
      </c>
      <c r="H246" s="34" t="s">
        <v>72</v>
      </c>
      <c r="I246" s="20" t="s">
        <v>73</v>
      </c>
      <c r="J246" s="21" t="s">
        <v>74</v>
      </c>
      <c r="K246" s="36" t="s">
        <v>75</v>
      </c>
      <c r="L246" s="22" t="s">
        <v>76</v>
      </c>
      <c r="M246" s="23" t="s">
        <v>77</v>
      </c>
      <c r="N246" s="23" t="s">
        <v>78</v>
      </c>
      <c r="O246" s="24" t="s">
        <v>79</v>
      </c>
      <c r="P246" s="20" t="s">
        <v>80</v>
      </c>
      <c r="Q246" s="20" t="s">
        <v>81</v>
      </c>
      <c r="R246" t="s">
        <v>111</v>
      </c>
    </row>
    <row r="247" spans="1:21" x14ac:dyDescent="0.3">
      <c r="A247" s="14">
        <v>1</v>
      </c>
      <c r="B247" s="14"/>
      <c r="C247" s="77" t="s">
        <v>121</v>
      </c>
      <c r="D247" s="77"/>
      <c r="E247" s="25"/>
      <c r="F247" s="26"/>
      <c r="G247" s="27"/>
      <c r="H247" s="35"/>
      <c r="I247" s="29"/>
      <c r="J247" s="30"/>
      <c r="K247" s="37"/>
      <c r="L247" s="31"/>
      <c r="M247" s="32"/>
      <c r="N247" s="32"/>
      <c r="O247" s="33"/>
      <c r="P247" s="29"/>
      <c r="Q247" s="29"/>
      <c r="R247" s="6" t="e">
        <f xml:space="preserve"> (P247-O247+1)/(P247)*100</f>
        <v>#DIV/0!</v>
      </c>
    </row>
    <row r="248" spans="1:21" x14ac:dyDescent="0.3">
      <c r="A248" s="14">
        <v>2</v>
      </c>
      <c r="B248" s="14"/>
      <c r="C248" s="77" t="s">
        <v>122</v>
      </c>
      <c r="D248" s="77"/>
      <c r="E248" s="25"/>
      <c r="F248" s="26"/>
      <c r="G248" s="27"/>
      <c r="H248" s="35"/>
      <c r="I248" s="29"/>
      <c r="J248" s="30"/>
      <c r="K248" s="37"/>
      <c r="L248" s="31"/>
      <c r="M248" s="32"/>
      <c r="N248" s="32"/>
      <c r="O248" s="33"/>
      <c r="P248" s="29"/>
      <c r="Q248" s="29"/>
      <c r="R248" s="6" t="e">
        <f xml:space="preserve"> (P248-O248+1)/(P248)*100</f>
        <v>#DIV/0!</v>
      </c>
    </row>
    <row r="249" spans="1:21" x14ac:dyDescent="0.3">
      <c r="A249" s="14">
        <v>3</v>
      </c>
      <c r="B249" s="14"/>
      <c r="C249" s="77" t="s">
        <v>123</v>
      </c>
      <c r="D249" s="77"/>
      <c r="E249" s="25"/>
      <c r="F249" s="26"/>
      <c r="G249" s="27"/>
      <c r="H249" s="35"/>
      <c r="I249" s="29"/>
      <c r="J249" s="30"/>
      <c r="K249" s="37"/>
      <c r="L249" s="31"/>
      <c r="M249" s="32"/>
      <c r="N249" s="32"/>
      <c r="O249" s="33"/>
      <c r="P249" s="29"/>
      <c r="Q249" s="29"/>
      <c r="R249" s="6" t="e">
        <f xml:space="preserve"> (P249-O249+1)/(P249)*100</f>
        <v>#DIV/0!</v>
      </c>
    </row>
    <row r="250" spans="1:21" x14ac:dyDescent="0.3">
      <c r="A250" s="14">
        <v>4</v>
      </c>
      <c r="B250" s="14"/>
      <c r="C250" s="77" t="s">
        <v>124</v>
      </c>
      <c r="D250" s="77"/>
      <c r="E250" s="25"/>
      <c r="F250" s="26"/>
      <c r="G250" s="27"/>
      <c r="H250" s="35"/>
      <c r="I250" s="29"/>
      <c r="J250" s="30"/>
      <c r="K250" s="37"/>
      <c r="L250" s="31"/>
      <c r="M250" s="32"/>
      <c r="N250" s="32"/>
      <c r="O250" s="33"/>
      <c r="P250" s="29"/>
      <c r="Q250" s="29"/>
      <c r="R250" s="6" t="e">
        <f xml:space="preserve"> (P250-O250+1)/(P250)*100</f>
        <v>#DIV/0!</v>
      </c>
    </row>
    <row r="251" spans="1:21" x14ac:dyDescent="0.3">
      <c r="C251" s="78" t="s">
        <v>98</v>
      </c>
      <c r="D251" s="78"/>
      <c r="E251" s="25"/>
      <c r="F251" s="26"/>
      <c r="G251" s="27"/>
      <c r="H251" s="35"/>
      <c r="I251" s="29"/>
      <c r="J251" s="30"/>
      <c r="K251" s="37"/>
      <c r="L251" s="31"/>
      <c r="M251" s="32"/>
      <c r="N251" s="32"/>
      <c r="O251" s="33"/>
      <c r="P251" s="29"/>
      <c r="Q251" s="29"/>
      <c r="R251" s="6" t="e">
        <f xml:space="preserve"> (P251-O251+1)/(P251)*100</f>
        <v>#DIV/0!</v>
      </c>
    </row>
    <row r="256" spans="1:21" ht="14.4" customHeight="1" x14ac:dyDescent="0.3">
      <c r="A256" s="110" t="s">
        <v>127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</row>
    <row r="257" spans="1:21" ht="14.4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</row>
    <row r="258" spans="1:21" ht="14.4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  <c r="M258" s="110"/>
      <c r="N258" s="110"/>
      <c r="O258" s="110"/>
      <c r="P258" s="110"/>
      <c r="Q258" s="110"/>
      <c r="R258" s="110"/>
      <c r="S258" s="110"/>
      <c r="T258" s="110"/>
      <c r="U258" s="110"/>
    </row>
    <row r="259" spans="1:21" ht="15.6" x14ac:dyDescent="0.3">
      <c r="A259" s="54" t="s">
        <v>128</v>
      </c>
      <c r="B259" s="55" t="s">
        <v>129</v>
      </c>
      <c r="C259" s="55" t="s">
        <v>130</v>
      </c>
      <c r="D259" s="55" t="s">
        <v>131</v>
      </c>
      <c r="E259" s="55" t="s">
        <v>132</v>
      </c>
      <c r="F259" s="55" t="s">
        <v>133</v>
      </c>
      <c r="G259" s="55" t="s">
        <v>54</v>
      </c>
      <c r="H259" s="55" t="s">
        <v>3</v>
      </c>
      <c r="I259" s="55" t="s">
        <v>76</v>
      </c>
      <c r="J259" t="s">
        <v>51</v>
      </c>
      <c r="K259" t="s">
        <v>52</v>
      </c>
      <c r="L259" t="s">
        <v>53</v>
      </c>
      <c r="M259" t="s">
        <v>55</v>
      </c>
      <c r="N259" t="s">
        <v>57</v>
      </c>
      <c r="R259"/>
    </row>
    <row r="260" spans="1:21" ht="18" x14ac:dyDescent="0.35">
      <c r="A260" s="111" t="s">
        <v>134</v>
      </c>
      <c r="B260" s="112"/>
      <c r="C260" s="112"/>
      <c r="D260" s="112"/>
      <c r="E260" s="112"/>
      <c r="R260"/>
    </row>
    <row r="261" spans="1:21" ht="16.2" thickBot="1" x14ac:dyDescent="0.35">
      <c r="A261" s="56" t="s">
        <v>392</v>
      </c>
      <c r="B261" s="57" t="s">
        <v>393</v>
      </c>
      <c r="C261" s="57" t="s">
        <v>394</v>
      </c>
      <c r="D261" s="57" t="s">
        <v>395</v>
      </c>
      <c r="E261" s="58" t="s">
        <v>396</v>
      </c>
      <c r="F261" s="58" t="s">
        <v>397</v>
      </c>
      <c r="G261" t="s">
        <v>399</v>
      </c>
      <c r="H261" t="s">
        <v>400</v>
      </c>
      <c r="I261" t="s">
        <v>401</v>
      </c>
      <c r="J261" t="s">
        <v>402</v>
      </c>
      <c r="K261" t="s">
        <v>403</v>
      </c>
      <c r="L261" t="s">
        <v>404</v>
      </c>
      <c r="M261" t="s">
        <v>405</v>
      </c>
      <c r="N261" t="s">
        <v>406</v>
      </c>
      <c r="O261" t="s">
        <v>398</v>
      </c>
      <c r="R261"/>
    </row>
    <row r="262" spans="1:21" ht="22.2" hidden="1" customHeight="1" x14ac:dyDescent="0.35">
      <c r="A262" s="56">
        <v>44665</v>
      </c>
      <c r="B262" s="57" t="s">
        <v>135</v>
      </c>
      <c r="C262" s="57" t="s">
        <v>136</v>
      </c>
      <c r="D262" s="57" t="s">
        <v>137</v>
      </c>
      <c r="E262" s="58" t="s">
        <v>138</v>
      </c>
      <c r="F262" s="58" t="s">
        <v>391</v>
      </c>
      <c r="R262"/>
    </row>
    <row r="263" spans="1:21" ht="22.2" hidden="1" customHeight="1" x14ac:dyDescent="0.35">
      <c r="A263" s="56">
        <v>44669</v>
      </c>
      <c r="B263" s="57" t="s">
        <v>139</v>
      </c>
      <c r="C263" s="57" t="s">
        <v>140</v>
      </c>
      <c r="D263" s="57" t="s">
        <v>141</v>
      </c>
      <c r="E263" s="58" t="s">
        <v>142</v>
      </c>
      <c r="F263" s="58" t="s">
        <v>143</v>
      </c>
      <c r="G263" s="45">
        <v>44873</v>
      </c>
      <c r="H263">
        <v>18</v>
      </c>
      <c r="I263">
        <v>35</v>
      </c>
      <c r="J263">
        <f t="shared" ref="J263:J294" si="20">H263/I263*100</f>
        <v>51.428571428571423</v>
      </c>
      <c r="K263">
        <v>50</v>
      </c>
      <c r="L263">
        <v>260</v>
      </c>
      <c r="M263" t="s">
        <v>60</v>
      </c>
      <c r="N263" s="1">
        <f t="shared" ref="N263:N294" si="21">(L263-K263+1)/L263*100</f>
        <v>81.15384615384616</v>
      </c>
      <c r="R263"/>
    </row>
    <row r="264" spans="1:21" ht="22.2" hidden="1" customHeight="1" x14ac:dyDescent="0.35">
      <c r="A264" s="56">
        <v>44672</v>
      </c>
      <c r="B264" s="57" t="s">
        <v>144</v>
      </c>
      <c r="C264" s="57" t="s">
        <v>136</v>
      </c>
      <c r="D264" s="57" t="s">
        <v>145</v>
      </c>
      <c r="E264" s="58" t="s">
        <v>146</v>
      </c>
      <c r="F264" s="58" t="s">
        <v>391</v>
      </c>
      <c r="J264" t="e">
        <f t="shared" si="20"/>
        <v>#DIV/0!</v>
      </c>
      <c r="N264" s="1" t="e">
        <f t="shared" si="21"/>
        <v>#DIV/0!</v>
      </c>
      <c r="R264"/>
    </row>
    <row r="265" spans="1:21" ht="22.2" hidden="1" customHeight="1" x14ac:dyDescent="0.35">
      <c r="A265" s="59">
        <v>44675</v>
      </c>
      <c r="B265" s="57" t="s">
        <v>147</v>
      </c>
      <c r="C265" s="57" t="s">
        <v>140</v>
      </c>
      <c r="D265" s="57" t="s">
        <v>148</v>
      </c>
      <c r="E265" s="58" t="s">
        <v>149</v>
      </c>
      <c r="F265" s="58" t="s">
        <v>143</v>
      </c>
      <c r="G265" s="45">
        <v>44876</v>
      </c>
      <c r="H265">
        <v>25</v>
      </c>
      <c r="I265">
        <v>40</v>
      </c>
      <c r="J265">
        <f t="shared" si="20"/>
        <v>62.5</v>
      </c>
      <c r="K265">
        <v>22</v>
      </c>
      <c r="L265">
        <v>140</v>
      </c>
      <c r="M265" t="s">
        <v>60</v>
      </c>
      <c r="N265" s="1">
        <f t="shared" si="21"/>
        <v>85</v>
      </c>
      <c r="R265"/>
    </row>
    <row r="266" spans="1:21" ht="22.2" hidden="1" customHeight="1" x14ac:dyDescent="0.35">
      <c r="A266" s="59">
        <v>44678</v>
      </c>
      <c r="B266" s="57" t="s">
        <v>150</v>
      </c>
      <c r="C266" s="57" t="s">
        <v>136</v>
      </c>
      <c r="D266" s="57" t="s">
        <v>151</v>
      </c>
      <c r="E266" s="58" t="s">
        <v>152</v>
      </c>
      <c r="F266" s="58" t="s">
        <v>391</v>
      </c>
      <c r="J266" t="e">
        <f t="shared" si="20"/>
        <v>#DIV/0!</v>
      </c>
      <c r="N266" s="1" t="e">
        <f t="shared" si="21"/>
        <v>#DIV/0!</v>
      </c>
      <c r="R266"/>
    </row>
    <row r="267" spans="1:21" ht="22.2" hidden="1" customHeight="1" x14ac:dyDescent="0.35">
      <c r="A267" s="59">
        <v>44681</v>
      </c>
      <c r="B267" s="57" t="s">
        <v>153</v>
      </c>
      <c r="C267" s="57" t="s">
        <v>140</v>
      </c>
      <c r="D267" s="57" t="s">
        <v>154</v>
      </c>
      <c r="E267" s="58" t="s">
        <v>155</v>
      </c>
      <c r="F267" s="58" t="s">
        <v>391</v>
      </c>
      <c r="J267" t="e">
        <f t="shared" si="20"/>
        <v>#DIV/0!</v>
      </c>
      <c r="N267" s="1" t="e">
        <f t="shared" si="21"/>
        <v>#DIV/0!</v>
      </c>
      <c r="R267"/>
    </row>
    <row r="268" spans="1:21" ht="22.2" hidden="1" customHeight="1" x14ac:dyDescent="0.35">
      <c r="A268" s="59">
        <v>44684</v>
      </c>
      <c r="B268" s="57" t="s">
        <v>156</v>
      </c>
      <c r="C268" s="57" t="s">
        <v>136</v>
      </c>
      <c r="D268" s="57" t="s">
        <v>157</v>
      </c>
      <c r="E268" s="58" t="s">
        <v>158</v>
      </c>
      <c r="F268" s="58" t="s">
        <v>391</v>
      </c>
      <c r="J268" t="e">
        <f t="shared" si="20"/>
        <v>#DIV/0!</v>
      </c>
      <c r="N268" s="1" t="e">
        <f t="shared" si="21"/>
        <v>#DIV/0!</v>
      </c>
      <c r="R268"/>
    </row>
    <row r="269" spans="1:21" ht="22.2" hidden="1" customHeight="1" x14ac:dyDescent="0.35">
      <c r="A269" s="59">
        <v>44688</v>
      </c>
      <c r="B269" s="57" t="s">
        <v>159</v>
      </c>
      <c r="C269" s="57" t="s">
        <v>160</v>
      </c>
      <c r="D269" s="57" t="s">
        <v>161</v>
      </c>
      <c r="E269" s="58" t="s">
        <v>162</v>
      </c>
      <c r="F269" s="58" t="s">
        <v>391</v>
      </c>
      <c r="J269" t="e">
        <f t="shared" si="20"/>
        <v>#DIV/0!</v>
      </c>
      <c r="N269" s="1" t="e">
        <f t="shared" si="21"/>
        <v>#DIV/0!</v>
      </c>
      <c r="R269"/>
    </row>
    <row r="270" spans="1:21" ht="22.2" hidden="1" customHeight="1" x14ac:dyDescent="0.35">
      <c r="A270" s="59">
        <v>44691</v>
      </c>
      <c r="B270" s="57" t="s">
        <v>163</v>
      </c>
      <c r="C270" s="57" t="s">
        <v>136</v>
      </c>
      <c r="D270" s="57" t="s">
        <v>164</v>
      </c>
      <c r="E270" s="58" t="s">
        <v>165</v>
      </c>
      <c r="F270" s="58" t="s">
        <v>391</v>
      </c>
      <c r="J270" t="e">
        <f t="shared" si="20"/>
        <v>#DIV/0!</v>
      </c>
      <c r="N270" s="1" t="e">
        <f t="shared" si="21"/>
        <v>#DIV/0!</v>
      </c>
      <c r="R270"/>
    </row>
    <row r="271" spans="1:21" ht="22.2" hidden="1" customHeight="1" x14ac:dyDescent="0.35">
      <c r="A271" s="59">
        <v>44695</v>
      </c>
      <c r="B271" s="57" t="s">
        <v>166</v>
      </c>
      <c r="C271" s="57" t="s">
        <v>160</v>
      </c>
      <c r="D271" s="57" t="s">
        <v>167</v>
      </c>
      <c r="E271" s="58" t="s">
        <v>168</v>
      </c>
      <c r="F271" s="58" t="s">
        <v>391</v>
      </c>
      <c r="J271" t="e">
        <f t="shared" si="20"/>
        <v>#DIV/0!</v>
      </c>
      <c r="N271" s="1" t="e">
        <f t="shared" si="21"/>
        <v>#DIV/0!</v>
      </c>
      <c r="R271"/>
    </row>
    <row r="272" spans="1:21" ht="22.2" hidden="1" customHeight="1" x14ac:dyDescent="0.35">
      <c r="A272" s="59">
        <v>44698</v>
      </c>
      <c r="B272" s="57" t="s">
        <v>169</v>
      </c>
      <c r="C272" s="57" t="s">
        <v>22</v>
      </c>
      <c r="D272" s="57" t="s">
        <v>170</v>
      </c>
      <c r="E272" s="58" t="s">
        <v>171</v>
      </c>
      <c r="F272" s="58" t="s">
        <v>143</v>
      </c>
      <c r="G272" s="45">
        <v>44933</v>
      </c>
      <c r="H272">
        <v>6.66</v>
      </c>
      <c r="I272">
        <v>30</v>
      </c>
      <c r="J272">
        <f t="shared" si="20"/>
        <v>22.2</v>
      </c>
      <c r="N272" s="1" t="e">
        <f t="shared" si="21"/>
        <v>#DIV/0!</v>
      </c>
      <c r="R272"/>
    </row>
    <row r="273" spans="1:18" ht="22.2" hidden="1" customHeight="1" x14ac:dyDescent="0.35">
      <c r="A273" s="59">
        <v>44702</v>
      </c>
      <c r="B273" s="57" t="s">
        <v>172</v>
      </c>
      <c r="C273" s="57" t="s">
        <v>160</v>
      </c>
      <c r="D273" s="57" t="s">
        <v>173</v>
      </c>
      <c r="E273" s="58" t="s">
        <v>174</v>
      </c>
      <c r="F273" s="58" t="s">
        <v>391</v>
      </c>
      <c r="J273" t="e">
        <f t="shared" si="20"/>
        <v>#DIV/0!</v>
      </c>
      <c r="N273" s="1" t="e">
        <f t="shared" si="21"/>
        <v>#DIV/0!</v>
      </c>
      <c r="R273"/>
    </row>
    <row r="274" spans="1:18" ht="22.2" hidden="1" customHeight="1" x14ac:dyDescent="0.35">
      <c r="A274" s="59">
        <v>44705</v>
      </c>
      <c r="B274" s="57" t="s">
        <v>175</v>
      </c>
      <c r="C274" s="57" t="s">
        <v>22</v>
      </c>
      <c r="D274" s="57" t="s">
        <v>176</v>
      </c>
      <c r="E274" s="58" t="s">
        <v>177</v>
      </c>
      <c r="F274" s="58" t="s">
        <v>143</v>
      </c>
      <c r="G274" s="45">
        <v>44933</v>
      </c>
      <c r="H274">
        <v>25.66</v>
      </c>
      <c r="I274">
        <v>40</v>
      </c>
      <c r="J274">
        <f t="shared" si="20"/>
        <v>64.149999999999991</v>
      </c>
      <c r="N274" s="1" t="e">
        <f t="shared" si="21"/>
        <v>#DIV/0!</v>
      </c>
      <c r="R274"/>
    </row>
    <row r="275" spans="1:18" ht="22.2" hidden="1" customHeight="1" x14ac:dyDescent="0.35">
      <c r="A275" s="59">
        <v>44708</v>
      </c>
      <c r="B275" s="57" t="s">
        <v>178</v>
      </c>
      <c r="C275" s="57" t="s">
        <v>160</v>
      </c>
      <c r="D275" s="57" t="s">
        <v>179</v>
      </c>
      <c r="E275" s="58" t="s">
        <v>180</v>
      </c>
      <c r="F275" s="58" t="s">
        <v>391</v>
      </c>
      <c r="J275" t="e">
        <f t="shared" si="20"/>
        <v>#DIV/0!</v>
      </c>
      <c r="N275" s="1" t="e">
        <f t="shared" si="21"/>
        <v>#DIV/0!</v>
      </c>
      <c r="R275"/>
    </row>
    <row r="276" spans="1:18" ht="22.2" hidden="1" customHeight="1" x14ac:dyDescent="0.35">
      <c r="A276" s="59">
        <v>44712</v>
      </c>
      <c r="B276" s="57" t="s">
        <v>181</v>
      </c>
      <c r="C276" s="57" t="s">
        <v>22</v>
      </c>
      <c r="D276" s="57" t="s">
        <v>182</v>
      </c>
      <c r="E276" s="58" t="s">
        <v>183</v>
      </c>
      <c r="F276" s="58" t="s">
        <v>391</v>
      </c>
      <c r="J276" t="e">
        <f t="shared" si="20"/>
        <v>#DIV/0!</v>
      </c>
      <c r="N276" s="1" t="e">
        <f t="shared" si="21"/>
        <v>#DIV/0!</v>
      </c>
      <c r="R276"/>
    </row>
    <row r="277" spans="1:18" ht="22.2" hidden="1" customHeight="1" x14ac:dyDescent="0.35">
      <c r="A277" s="59">
        <v>44716</v>
      </c>
      <c r="B277" s="57" t="s">
        <v>184</v>
      </c>
      <c r="C277" s="57" t="s">
        <v>160</v>
      </c>
      <c r="D277" s="57" t="s">
        <v>185</v>
      </c>
      <c r="E277" s="58" t="s">
        <v>186</v>
      </c>
      <c r="F277" s="58" t="s">
        <v>143</v>
      </c>
      <c r="G277" s="45">
        <v>44877</v>
      </c>
      <c r="H277">
        <v>13.66</v>
      </c>
      <c r="I277">
        <v>40</v>
      </c>
      <c r="J277">
        <f t="shared" si="20"/>
        <v>34.150000000000006</v>
      </c>
      <c r="K277">
        <v>22</v>
      </c>
      <c r="L277">
        <v>74</v>
      </c>
      <c r="M277" t="s">
        <v>60</v>
      </c>
      <c r="N277" s="1">
        <f t="shared" si="21"/>
        <v>71.621621621621628</v>
      </c>
      <c r="R277"/>
    </row>
    <row r="278" spans="1:18" ht="22.2" hidden="1" customHeight="1" x14ac:dyDescent="0.35">
      <c r="A278" s="59">
        <v>44717</v>
      </c>
      <c r="B278" s="57" t="s">
        <v>187</v>
      </c>
      <c r="C278" s="57" t="s">
        <v>188</v>
      </c>
      <c r="D278" s="57" t="s">
        <v>189</v>
      </c>
      <c r="E278" s="58" t="s">
        <v>190</v>
      </c>
      <c r="F278" s="58" t="s">
        <v>391</v>
      </c>
      <c r="J278" t="e">
        <f t="shared" si="20"/>
        <v>#DIV/0!</v>
      </c>
      <c r="N278" s="1" t="e">
        <f t="shared" si="21"/>
        <v>#DIV/0!</v>
      </c>
      <c r="R278"/>
    </row>
    <row r="279" spans="1:18" ht="22.2" hidden="1" customHeight="1" x14ac:dyDescent="0.35">
      <c r="A279" s="59">
        <v>44719</v>
      </c>
      <c r="B279" s="57" t="s">
        <v>191</v>
      </c>
      <c r="C279" s="57" t="s">
        <v>14</v>
      </c>
      <c r="D279" s="57" t="s">
        <v>192</v>
      </c>
      <c r="E279" s="58" t="s">
        <v>193</v>
      </c>
      <c r="F279" s="58" t="s">
        <v>391</v>
      </c>
      <c r="J279" t="e">
        <f t="shared" si="20"/>
        <v>#DIV/0!</v>
      </c>
      <c r="N279" s="1" t="e">
        <f t="shared" si="21"/>
        <v>#DIV/0!</v>
      </c>
      <c r="R279"/>
    </row>
    <row r="280" spans="1:18" ht="22.2" hidden="1" customHeight="1" x14ac:dyDescent="0.35">
      <c r="A280" s="59">
        <v>44723</v>
      </c>
      <c r="B280" s="57" t="s">
        <v>194</v>
      </c>
      <c r="C280" s="57" t="s">
        <v>16</v>
      </c>
      <c r="D280" s="57" t="s">
        <v>195</v>
      </c>
      <c r="E280" s="58" t="s">
        <v>196</v>
      </c>
      <c r="F280" s="58" t="s">
        <v>143</v>
      </c>
      <c r="G280" s="45">
        <v>44916</v>
      </c>
      <c r="H280">
        <v>24</v>
      </c>
      <c r="I280">
        <v>35</v>
      </c>
      <c r="J280">
        <f t="shared" si="20"/>
        <v>68.571428571428569</v>
      </c>
      <c r="K280">
        <v>5</v>
      </c>
      <c r="L280">
        <v>138</v>
      </c>
      <c r="M280" t="s">
        <v>60</v>
      </c>
      <c r="N280" s="1">
        <f t="shared" si="21"/>
        <v>97.101449275362313</v>
      </c>
      <c r="R280"/>
    </row>
    <row r="281" spans="1:18" ht="22.2" hidden="1" customHeight="1" x14ac:dyDescent="0.35">
      <c r="A281" s="59">
        <v>44724</v>
      </c>
      <c r="B281" s="57" t="s">
        <v>197</v>
      </c>
      <c r="C281" s="57" t="s">
        <v>198</v>
      </c>
      <c r="D281" s="57" t="s">
        <v>199</v>
      </c>
      <c r="E281" s="58" t="s">
        <v>200</v>
      </c>
      <c r="F281" s="58" t="s">
        <v>391</v>
      </c>
      <c r="J281" t="e">
        <f t="shared" si="20"/>
        <v>#DIV/0!</v>
      </c>
      <c r="N281" s="1" t="e">
        <f t="shared" si="21"/>
        <v>#DIV/0!</v>
      </c>
      <c r="R281"/>
    </row>
    <row r="282" spans="1:18" ht="22.2" hidden="1" customHeight="1" x14ac:dyDescent="0.35">
      <c r="A282" s="59">
        <v>44726</v>
      </c>
      <c r="B282" s="57" t="s">
        <v>201</v>
      </c>
      <c r="C282" s="57" t="s">
        <v>14</v>
      </c>
      <c r="D282" s="57" t="s">
        <v>202</v>
      </c>
      <c r="E282" s="58" t="s">
        <v>203</v>
      </c>
      <c r="F282" s="58" t="s">
        <v>143</v>
      </c>
      <c r="G282" s="45">
        <v>44878</v>
      </c>
      <c r="H282">
        <v>10</v>
      </c>
      <c r="I282">
        <v>26</v>
      </c>
      <c r="J282">
        <f t="shared" si="20"/>
        <v>38.461538461538467</v>
      </c>
      <c r="K282">
        <v>48</v>
      </c>
      <c r="L282">
        <v>118</v>
      </c>
      <c r="M282" t="s">
        <v>60</v>
      </c>
      <c r="N282" s="1">
        <f t="shared" si="21"/>
        <v>60.169491525423723</v>
      </c>
      <c r="R282"/>
    </row>
    <row r="283" spans="1:18" ht="22.2" hidden="1" customHeight="1" x14ac:dyDescent="0.35">
      <c r="A283" s="56">
        <v>44730</v>
      </c>
      <c r="B283" s="57" t="s">
        <v>204</v>
      </c>
      <c r="C283" s="57" t="s">
        <v>16</v>
      </c>
      <c r="D283" s="57" t="s">
        <v>205</v>
      </c>
      <c r="E283" s="58" t="s">
        <v>206</v>
      </c>
      <c r="F283" s="58" t="s">
        <v>143</v>
      </c>
      <c r="G283" s="45">
        <v>44918</v>
      </c>
      <c r="H283">
        <v>19.329999999999998</v>
      </c>
      <c r="I283">
        <v>30</v>
      </c>
      <c r="J283">
        <f t="shared" si="20"/>
        <v>64.433333333333337</v>
      </c>
      <c r="K283">
        <v>20</v>
      </c>
      <c r="L283">
        <v>169</v>
      </c>
      <c r="M283" t="s">
        <v>60</v>
      </c>
      <c r="N283" s="1">
        <f t="shared" si="21"/>
        <v>88.757396449704146</v>
      </c>
      <c r="R283"/>
    </row>
    <row r="284" spans="1:18" ht="22.2" hidden="1" customHeight="1" x14ac:dyDescent="0.35">
      <c r="A284" s="56">
        <v>44731</v>
      </c>
      <c r="B284" s="57" t="s">
        <v>207</v>
      </c>
      <c r="C284" s="57" t="s">
        <v>136</v>
      </c>
      <c r="D284" s="57" t="s">
        <v>208</v>
      </c>
      <c r="E284" s="58" t="s">
        <v>209</v>
      </c>
      <c r="F284" s="58" t="s">
        <v>391</v>
      </c>
      <c r="J284" t="e">
        <f t="shared" si="20"/>
        <v>#DIV/0!</v>
      </c>
      <c r="N284" s="1" t="e">
        <f t="shared" si="21"/>
        <v>#DIV/0!</v>
      </c>
      <c r="R284"/>
    </row>
    <row r="285" spans="1:18" ht="22.2" hidden="1" customHeight="1" x14ac:dyDescent="0.35">
      <c r="A285" s="59">
        <v>44733</v>
      </c>
      <c r="B285" s="57" t="s">
        <v>210</v>
      </c>
      <c r="C285" s="57" t="s">
        <v>14</v>
      </c>
      <c r="D285" s="57" t="s">
        <v>211</v>
      </c>
      <c r="E285" s="58" t="s">
        <v>212</v>
      </c>
      <c r="F285" s="58" t="s">
        <v>391</v>
      </c>
      <c r="J285" t="e">
        <f t="shared" si="20"/>
        <v>#DIV/0!</v>
      </c>
      <c r="N285" s="1" t="e">
        <f t="shared" si="21"/>
        <v>#DIV/0!</v>
      </c>
      <c r="R285"/>
    </row>
    <row r="286" spans="1:18" ht="22.2" hidden="1" customHeight="1" x14ac:dyDescent="0.35">
      <c r="A286" s="59">
        <v>44736</v>
      </c>
      <c r="B286" s="57" t="s">
        <v>213</v>
      </c>
      <c r="C286" s="57" t="s">
        <v>16</v>
      </c>
      <c r="D286" s="57" t="s">
        <v>214</v>
      </c>
      <c r="E286" s="58" t="s">
        <v>215</v>
      </c>
      <c r="F286" s="58" t="s">
        <v>143</v>
      </c>
      <c r="G286" s="45">
        <v>44918</v>
      </c>
      <c r="H286">
        <v>5.33</v>
      </c>
      <c r="I286">
        <v>25</v>
      </c>
      <c r="J286">
        <f t="shared" si="20"/>
        <v>21.32</v>
      </c>
      <c r="K286">
        <v>52</v>
      </c>
      <c r="L286">
        <v>138</v>
      </c>
      <c r="M286" t="s">
        <v>60</v>
      </c>
      <c r="N286" s="1">
        <f t="shared" si="21"/>
        <v>63.04347826086957</v>
      </c>
      <c r="R286"/>
    </row>
    <row r="287" spans="1:18" ht="22.2" hidden="1" customHeight="1" x14ac:dyDescent="0.35">
      <c r="A287" s="59">
        <v>44738</v>
      </c>
      <c r="B287" s="57" t="s">
        <v>216</v>
      </c>
      <c r="C287" s="57" t="s">
        <v>136</v>
      </c>
      <c r="D287" s="57" t="s">
        <v>217</v>
      </c>
      <c r="E287" s="58" t="s">
        <v>218</v>
      </c>
      <c r="F287" s="58" t="s">
        <v>391</v>
      </c>
      <c r="J287" t="e">
        <f t="shared" si="20"/>
        <v>#DIV/0!</v>
      </c>
      <c r="N287" s="1" t="e">
        <f t="shared" si="21"/>
        <v>#DIV/0!</v>
      </c>
      <c r="R287"/>
    </row>
    <row r="288" spans="1:18" ht="22.2" hidden="1" customHeight="1" x14ac:dyDescent="0.35">
      <c r="A288" s="59">
        <v>44745</v>
      </c>
      <c r="B288" s="57" t="s">
        <v>219</v>
      </c>
      <c r="C288" s="57" t="s">
        <v>136</v>
      </c>
      <c r="D288" s="57" t="s">
        <v>220</v>
      </c>
      <c r="E288" s="58" t="s">
        <v>221</v>
      </c>
      <c r="F288" s="58" t="s">
        <v>391</v>
      </c>
      <c r="J288" t="e">
        <f t="shared" si="20"/>
        <v>#DIV/0!</v>
      </c>
      <c r="N288" s="1" t="e">
        <f t="shared" si="21"/>
        <v>#DIV/0!</v>
      </c>
      <c r="R288"/>
    </row>
    <row r="289" spans="1:18" ht="22.2" hidden="1" customHeight="1" x14ac:dyDescent="0.35">
      <c r="A289" s="59">
        <v>44746</v>
      </c>
      <c r="B289" s="57" t="s">
        <v>222</v>
      </c>
      <c r="C289" s="57" t="s">
        <v>14</v>
      </c>
      <c r="D289" s="57" t="s">
        <v>223</v>
      </c>
      <c r="E289" s="58" t="s">
        <v>224</v>
      </c>
      <c r="F289" s="58" t="s">
        <v>391</v>
      </c>
      <c r="J289" t="e">
        <f t="shared" si="20"/>
        <v>#DIV/0!</v>
      </c>
      <c r="N289" s="1" t="e">
        <f t="shared" si="21"/>
        <v>#DIV/0!</v>
      </c>
      <c r="R289"/>
    </row>
    <row r="290" spans="1:18" ht="22.2" hidden="1" customHeight="1" x14ac:dyDescent="0.35">
      <c r="A290" s="59">
        <v>44751</v>
      </c>
      <c r="B290" s="57" t="s">
        <v>225</v>
      </c>
      <c r="C290" s="57" t="s">
        <v>16</v>
      </c>
      <c r="D290" s="57" t="s">
        <v>226</v>
      </c>
      <c r="E290" s="58" t="s">
        <v>227</v>
      </c>
      <c r="F290" s="58" t="s">
        <v>391</v>
      </c>
      <c r="J290" t="e">
        <f t="shared" si="20"/>
        <v>#DIV/0!</v>
      </c>
      <c r="N290" s="1" t="e">
        <f t="shared" si="21"/>
        <v>#DIV/0!</v>
      </c>
      <c r="R290"/>
    </row>
    <row r="291" spans="1:18" ht="22.2" hidden="1" customHeight="1" x14ac:dyDescent="0.35">
      <c r="A291" s="60">
        <v>44752</v>
      </c>
      <c r="B291" s="61" t="s">
        <v>228</v>
      </c>
      <c r="C291" s="61" t="s">
        <v>229</v>
      </c>
      <c r="D291" s="62"/>
      <c r="E291" s="63" t="s">
        <v>230</v>
      </c>
      <c r="F291" s="58" t="s">
        <v>391</v>
      </c>
      <c r="J291" t="e">
        <f t="shared" si="20"/>
        <v>#DIV/0!</v>
      </c>
      <c r="N291" s="1" t="e">
        <f t="shared" si="21"/>
        <v>#DIV/0!</v>
      </c>
      <c r="R291"/>
    </row>
    <row r="292" spans="1:18" ht="22.2" hidden="1" customHeight="1" x14ac:dyDescent="0.35">
      <c r="A292" s="59">
        <v>44756</v>
      </c>
      <c r="B292" s="57" t="s">
        <v>231</v>
      </c>
      <c r="C292" s="57" t="s">
        <v>14</v>
      </c>
      <c r="D292" s="57" t="s">
        <v>232</v>
      </c>
      <c r="E292" s="58" t="s">
        <v>233</v>
      </c>
      <c r="F292" s="58" t="s">
        <v>391</v>
      </c>
      <c r="J292" t="e">
        <f t="shared" si="20"/>
        <v>#DIV/0!</v>
      </c>
      <c r="N292" s="1" t="e">
        <f t="shared" si="21"/>
        <v>#DIV/0!</v>
      </c>
      <c r="R292"/>
    </row>
    <row r="293" spans="1:18" ht="22.2" hidden="1" customHeight="1" x14ac:dyDescent="0.35">
      <c r="A293" s="56">
        <v>44759</v>
      </c>
      <c r="B293" s="57" t="s">
        <v>234</v>
      </c>
      <c r="C293" s="57" t="s">
        <v>22</v>
      </c>
      <c r="D293" s="57" t="s">
        <v>235</v>
      </c>
      <c r="E293" s="58" t="s">
        <v>236</v>
      </c>
      <c r="F293" s="58" t="s">
        <v>391</v>
      </c>
      <c r="J293" t="e">
        <f t="shared" si="20"/>
        <v>#DIV/0!</v>
      </c>
      <c r="N293" s="1" t="e">
        <f t="shared" si="21"/>
        <v>#DIV/0!</v>
      </c>
      <c r="R293"/>
    </row>
    <row r="294" spans="1:18" ht="22.2" hidden="1" customHeight="1" x14ac:dyDescent="0.35">
      <c r="A294" s="60">
        <v>44761</v>
      </c>
      <c r="B294" s="61" t="s">
        <v>237</v>
      </c>
      <c r="C294" s="61" t="s">
        <v>238</v>
      </c>
      <c r="D294" s="61" t="s">
        <v>239</v>
      </c>
      <c r="E294" s="63" t="s">
        <v>240</v>
      </c>
      <c r="F294" s="58" t="s">
        <v>391</v>
      </c>
      <c r="J294" t="e">
        <f t="shared" si="20"/>
        <v>#DIV/0!</v>
      </c>
      <c r="N294" s="1" t="e">
        <f t="shared" si="21"/>
        <v>#DIV/0!</v>
      </c>
      <c r="R294"/>
    </row>
    <row r="295" spans="1:18" ht="22.2" hidden="1" customHeight="1" x14ac:dyDescent="0.35">
      <c r="A295" s="56">
        <v>44766</v>
      </c>
      <c r="B295" s="57" t="s">
        <v>241</v>
      </c>
      <c r="C295" s="57" t="s">
        <v>242</v>
      </c>
      <c r="D295" s="57" t="s">
        <v>243</v>
      </c>
      <c r="E295" s="58" t="s">
        <v>244</v>
      </c>
      <c r="F295" s="58" t="s">
        <v>391</v>
      </c>
      <c r="J295" t="e">
        <f t="shared" ref="J295:J326" si="22">H295/I295*100</f>
        <v>#DIV/0!</v>
      </c>
      <c r="N295" s="1" t="e">
        <f t="shared" ref="N295:N326" si="23">(L295-K295+1)/L295*100</f>
        <v>#DIV/0!</v>
      </c>
      <c r="R295"/>
    </row>
    <row r="296" spans="1:18" ht="22.2" hidden="1" customHeight="1" x14ac:dyDescent="0.35">
      <c r="A296" s="64">
        <v>44773</v>
      </c>
      <c r="B296" s="57" t="s">
        <v>245</v>
      </c>
      <c r="C296" s="57" t="s">
        <v>17</v>
      </c>
      <c r="D296" s="57" t="s">
        <v>246</v>
      </c>
      <c r="E296" s="58" t="s">
        <v>247</v>
      </c>
      <c r="F296" s="58" t="s">
        <v>391</v>
      </c>
      <c r="J296" t="e">
        <f t="shared" si="22"/>
        <v>#DIV/0!</v>
      </c>
      <c r="N296" s="1" t="e">
        <f t="shared" si="23"/>
        <v>#DIV/0!</v>
      </c>
      <c r="R296"/>
    </row>
    <row r="297" spans="1:18" ht="22.2" hidden="1" customHeight="1" x14ac:dyDescent="0.35">
      <c r="A297" s="56">
        <v>44774</v>
      </c>
      <c r="B297" s="57" t="s">
        <v>248</v>
      </c>
      <c r="C297" s="57" t="s">
        <v>249</v>
      </c>
      <c r="D297" s="57" t="s">
        <v>250</v>
      </c>
      <c r="E297" s="58" t="s">
        <v>251</v>
      </c>
      <c r="F297" s="58" t="s">
        <v>391</v>
      </c>
      <c r="J297" t="e">
        <f t="shared" si="22"/>
        <v>#DIV/0!</v>
      </c>
      <c r="N297" s="1" t="e">
        <f t="shared" si="23"/>
        <v>#DIV/0!</v>
      </c>
      <c r="R297"/>
    </row>
    <row r="298" spans="1:18" ht="22.2" hidden="1" customHeight="1" x14ac:dyDescent="0.35">
      <c r="A298" s="56">
        <v>44777</v>
      </c>
      <c r="B298" s="57" t="s">
        <v>252</v>
      </c>
      <c r="C298" s="57" t="s">
        <v>253</v>
      </c>
      <c r="D298" s="57" t="s">
        <v>254</v>
      </c>
      <c r="E298" s="58" t="s">
        <v>255</v>
      </c>
      <c r="F298" s="58" t="s">
        <v>391</v>
      </c>
      <c r="J298" t="e">
        <f t="shared" si="22"/>
        <v>#DIV/0!</v>
      </c>
      <c r="N298" s="1" t="e">
        <f t="shared" si="23"/>
        <v>#DIV/0!</v>
      </c>
      <c r="R298"/>
    </row>
    <row r="299" spans="1:18" ht="22.2" hidden="1" customHeight="1" x14ac:dyDescent="0.35">
      <c r="A299" s="56">
        <v>44780</v>
      </c>
      <c r="B299" s="57" t="s">
        <v>256</v>
      </c>
      <c r="C299" s="57" t="s">
        <v>160</v>
      </c>
      <c r="D299" s="57" t="s">
        <v>257</v>
      </c>
      <c r="E299" s="58" t="s">
        <v>258</v>
      </c>
      <c r="F299" s="58" t="s">
        <v>391</v>
      </c>
      <c r="J299" t="e">
        <f t="shared" si="22"/>
        <v>#DIV/0!</v>
      </c>
      <c r="N299" s="1" t="e">
        <f t="shared" si="23"/>
        <v>#DIV/0!</v>
      </c>
      <c r="R299"/>
    </row>
    <row r="300" spans="1:18" ht="22.2" hidden="1" customHeight="1" x14ac:dyDescent="0.35">
      <c r="A300" s="56">
        <v>44781</v>
      </c>
      <c r="B300" s="57" t="s">
        <v>259</v>
      </c>
      <c r="C300" s="57" t="s">
        <v>249</v>
      </c>
      <c r="D300" s="57" t="s">
        <v>260</v>
      </c>
      <c r="E300" s="58" t="s">
        <v>261</v>
      </c>
      <c r="F300" s="58" t="s">
        <v>391</v>
      </c>
      <c r="J300" t="e">
        <f t="shared" si="22"/>
        <v>#DIV/0!</v>
      </c>
      <c r="N300" s="1" t="e">
        <f t="shared" si="23"/>
        <v>#DIV/0!</v>
      </c>
      <c r="R300"/>
    </row>
    <row r="301" spans="1:18" ht="22.2" hidden="1" customHeight="1" x14ac:dyDescent="0.35">
      <c r="A301" s="56">
        <v>44784</v>
      </c>
      <c r="B301" s="57" t="s">
        <v>262</v>
      </c>
      <c r="C301" s="57" t="s">
        <v>253</v>
      </c>
      <c r="D301" s="57" t="s">
        <v>263</v>
      </c>
      <c r="E301" s="58" t="s">
        <v>264</v>
      </c>
      <c r="F301" s="58" t="s">
        <v>391</v>
      </c>
      <c r="J301" t="e">
        <f t="shared" si="22"/>
        <v>#DIV/0!</v>
      </c>
      <c r="N301" s="1" t="e">
        <f t="shared" si="23"/>
        <v>#DIV/0!</v>
      </c>
      <c r="R301"/>
    </row>
    <row r="302" spans="1:18" ht="22.2" hidden="1" customHeight="1" x14ac:dyDescent="0.35">
      <c r="A302" s="56">
        <v>44787</v>
      </c>
      <c r="B302" s="57" t="s">
        <v>265</v>
      </c>
      <c r="C302" s="57" t="s">
        <v>16</v>
      </c>
      <c r="D302" s="57" t="s">
        <v>266</v>
      </c>
      <c r="E302" s="58" t="s">
        <v>267</v>
      </c>
      <c r="F302" s="58" t="s">
        <v>391</v>
      </c>
      <c r="J302" t="e">
        <f t="shared" si="22"/>
        <v>#DIV/0!</v>
      </c>
      <c r="N302" s="1" t="e">
        <f t="shared" si="23"/>
        <v>#DIV/0!</v>
      </c>
      <c r="R302"/>
    </row>
    <row r="303" spans="1:18" ht="22.2" hidden="1" customHeight="1" x14ac:dyDescent="0.35">
      <c r="A303" s="56">
        <v>44788</v>
      </c>
      <c r="B303" s="57" t="s">
        <v>268</v>
      </c>
      <c r="C303" s="57" t="s">
        <v>249</v>
      </c>
      <c r="D303" s="57" t="s">
        <v>269</v>
      </c>
      <c r="E303" s="58" t="s">
        <v>270</v>
      </c>
      <c r="F303" s="58" t="s">
        <v>391</v>
      </c>
      <c r="J303" t="e">
        <f t="shared" si="22"/>
        <v>#DIV/0!</v>
      </c>
      <c r="N303" s="1" t="e">
        <f t="shared" si="23"/>
        <v>#DIV/0!</v>
      </c>
      <c r="R303"/>
    </row>
    <row r="304" spans="1:18" ht="22.2" hidden="1" customHeight="1" x14ac:dyDescent="0.35">
      <c r="A304" s="56">
        <v>44791</v>
      </c>
      <c r="B304" s="57" t="s">
        <v>271</v>
      </c>
      <c r="C304" s="57" t="s">
        <v>253</v>
      </c>
      <c r="D304" s="57" t="s">
        <v>272</v>
      </c>
      <c r="E304" s="58" t="s">
        <v>273</v>
      </c>
      <c r="F304" s="58" t="s">
        <v>391</v>
      </c>
      <c r="J304" t="e">
        <f t="shared" si="22"/>
        <v>#DIV/0!</v>
      </c>
      <c r="N304" s="1" t="e">
        <f t="shared" si="23"/>
        <v>#DIV/0!</v>
      </c>
      <c r="R304"/>
    </row>
    <row r="305" spans="1:18" ht="22.2" hidden="1" customHeight="1" x14ac:dyDescent="0.35">
      <c r="A305" s="56">
        <v>44794</v>
      </c>
      <c r="B305" s="57" t="s">
        <v>274</v>
      </c>
      <c r="D305" s="65"/>
      <c r="E305" s="65"/>
      <c r="F305" s="58" t="s">
        <v>391</v>
      </c>
      <c r="J305" t="e">
        <f t="shared" si="22"/>
        <v>#DIV/0!</v>
      </c>
      <c r="N305" s="1" t="e">
        <f t="shared" si="23"/>
        <v>#DIV/0!</v>
      </c>
      <c r="R305"/>
    </row>
    <row r="306" spans="1:18" ht="22.2" hidden="1" customHeight="1" x14ac:dyDescent="0.35">
      <c r="A306" s="56">
        <v>44795</v>
      </c>
      <c r="B306" s="57" t="s">
        <v>275</v>
      </c>
      <c r="C306" s="57" t="s">
        <v>276</v>
      </c>
      <c r="D306" s="57" t="s">
        <v>277</v>
      </c>
      <c r="E306" s="58" t="s">
        <v>278</v>
      </c>
      <c r="F306" s="58" t="s">
        <v>391</v>
      </c>
      <c r="J306" t="e">
        <f t="shared" si="22"/>
        <v>#DIV/0!</v>
      </c>
      <c r="N306" s="1" t="e">
        <f t="shared" si="23"/>
        <v>#DIV/0!</v>
      </c>
      <c r="R306"/>
    </row>
    <row r="307" spans="1:18" ht="22.2" hidden="1" customHeight="1" x14ac:dyDescent="0.35">
      <c r="A307" s="56">
        <v>44798</v>
      </c>
      <c r="B307" s="57" t="s">
        <v>279</v>
      </c>
      <c r="C307" s="57" t="s">
        <v>253</v>
      </c>
      <c r="D307" s="57" t="s">
        <v>280</v>
      </c>
      <c r="E307" s="58" t="s">
        <v>281</v>
      </c>
      <c r="F307" s="58" t="s">
        <v>391</v>
      </c>
      <c r="J307" t="e">
        <f t="shared" si="22"/>
        <v>#DIV/0!</v>
      </c>
      <c r="N307" s="1" t="e">
        <f t="shared" si="23"/>
        <v>#DIV/0!</v>
      </c>
      <c r="R307"/>
    </row>
    <row r="308" spans="1:18" ht="22.2" hidden="1" customHeight="1" x14ac:dyDescent="0.35">
      <c r="A308" s="66">
        <v>44801</v>
      </c>
      <c r="B308" s="61" t="s">
        <v>282</v>
      </c>
      <c r="C308" s="61" t="s">
        <v>229</v>
      </c>
      <c r="D308" s="61" t="s">
        <v>283</v>
      </c>
      <c r="E308" s="63" t="s">
        <v>284</v>
      </c>
      <c r="F308" s="58" t="s">
        <v>391</v>
      </c>
      <c r="J308" t="e">
        <f t="shared" si="22"/>
        <v>#DIV/0!</v>
      </c>
      <c r="N308" s="1" t="e">
        <f t="shared" si="23"/>
        <v>#DIV/0!</v>
      </c>
      <c r="R308"/>
    </row>
    <row r="309" spans="1:18" ht="22.2" hidden="1" customHeight="1" x14ac:dyDescent="0.35">
      <c r="A309" s="66">
        <v>44802</v>
      </c>
      <c r="B309" s="61" t="s">
        <v>285</v>
      </c>
      <c r="C309" s="61" t="s">
        <v>286</v>
      </c>
      <c r="D309" s="61" t="s">
        <v>287</v>
      </c>
      <c r="E309" s="63" t="s">
        <v>288</v>
      </c>
      <c r="F309" s="58" t="s">
        <v>391</v>
      </c>
      <c r="J309" t="e">
        <f t="shared" si="22"/>
        <v>#DIV/0!</v>
      </c>
      <c r="N309" s="1" t="e">
        <f t="shared" si="23"/>
        <v>#DIV/0!</v>
      </c>
      <c r="R309"/>
    </row>
    <row r="310" spans="1:18" ht="22.2" hidden="1" customHeight="1" x14ac:dyDescent="0.35">
      <c r="A310" s="64">
        <v>44805</v>
      </c>
      <c r="B310" s="57" t="s">
        <v>289</v>
      </c>
      <c r="C310" s="57" t="s">
        <v>290</v>
      </c>
      <c r="D310" s="57" t="s">
        <v>291</v>
      </c>
      <c r="E310" s="58" t="s">
        <v>292</v>
      </c>
      <c r="F310" s="58" t="s">
        <v>391</v>
      </c>
      <c r="J310" t="e">
        <f t="shared" si="22"/>
        <v>#DIV/0!</v>
      </c>
      <c r="N310" s="1" t="e">
        <f t="shared" si="23"/>
        <v>#DIV/0!</v>
      </c>
      <c r="R310"/>
    </row>
    <row r="311" spans="1:18" ht="22.2" hidden="1" customHeight="1" x14ac:dyDescent="0.35">
      <c r="A311" s="64">
        <v>44808</v>
      </c>
      <c r="B311" s="57" t="s">
        <v>293</v>
      </c>
      <c r="C311" s="57" t="s">
        <v>16</v>
      </c>
      <c r="D311" s="57" t="s">
        <v>294</v>
      </c>
      <c r="E311" s="58" t="s">
        <v>295</v>
      </c>
      <c r="F311" s="58" t="s">
        <v>391</v>
      </c>
      <c r="J311" t="e">
        <f t="shared" si="22"/>
        <v>#DIV/0!</v>
      </c>
      <c r="N311" s="1" t="e">
        <f t="shared" si="23"/>
        <v>#DIV/0!</v>
      </c>
      <c r="R311"/>
    </row>
    <row r="312" spans="1:18" ht="22.2" hidden="1" customHeight="1" x14ac:dyDescent="0.35">
      <c r="A312" s="64">
        <v>44808</v>
      </c>
      <c r="B312" s="57" t="s">
        <v>296</v>
      </c>
      <c r="C312" s="57" t="s">
        <v>276</v>
      </c>
      <c r="D312" s="57" t="s">
        <v>297</v>
      </c>
      <c r="E312" s="58" t="s">
        <v>298</v>
      </c>
      <c r="F312" s="58" t="s">
        <v>391</v>
      </c>
      <c r="J312" t="e">
        <f t="shared" si="22"/>
        <v>#DIV/0!</v>
      </c>
      <c r="N312" s="1" t="e">
        <f t="shared" si="23"/>
        <v>#DIV/0!</v>
      </c>
      <c r="R312"/>
    </row>
    <row r="313" spans="1:18" ht="22.2" hidden="1" customHeight="1" x14ac:dyDescent="0.35">
      <c r="A313" s="64">
        <v>44812</v>
      </c>
      <c r="B313" s="57" t="s">
        <v>299</v>
      </c>
      <c r="C313" s="57" t="s">
        <v>290</v>
      </c>
      <c r="D313" s="57" t="s">
        <v>300</v>
      </c>
      <c r="E313" s="58" t="s">
        <v>301</v>
      </c>
      <c r="F313" s="58" t="s">
        <v>391</v>
      </c>
      <c r="J313" t="e">
        <f t="shared" si="22"/>
        <v>#DIV/0!</v>
      </c>
      <c r="N313" s="1" t="e">
        <f t="shared" si="23"/>
        <v>#DIV/0!</v>
      </c>
      <c r="R313"/>
    </row>
    <row r="314" spans="1:18" ht="22.2" hidden="1" customHeight="1" x14ac:dyDescent="0.35">
      <c r="A314" s="56">
        <v>44815</v>
      </c>
      <c r="B314" s="57" t="s">
        <v>302</v>
      </c>
      <c r="C314" s="57" t="s">
        <v>276</v>
      </c>
      <c r="D314" s="57" t="s">
        <v>303</v>
      </c>
      <c r="E314" s="58" t="s">
        <v>304</v>
      </c>
      <c r="F314" s="58" t="s">
        <v>391</v>
      </c>
      <c r="J314" t="e">
        <f t="shared" si="22"/>
        <v>#DIV/0!</v>
      </c>
      <c r="N314" s="1" t="e">
        <f t="shared" si="23"/>
        <v>#DIV/0!</v>
      </c>
      <c r="R314"/>
    </row>
    <row r="315" spans="1:18" ht="22.2" hidden="1" customHeight="1" x14ac:dyDescent="0.35">
      <c r="A315" s="56">
        <v>44815</v>
      </c>
      <c r="B315" s="57" t="s">
        <v>305</v>
      </c>
      <c r="C315" s="57" t="s">
        <v>136</v>
      </c>
      <c r="D315" s="57" t="s">
        <v>306</v>
      </c>
      <c r="E315" s="58" t="s">
        <v>307</v>
      </c>
      <c r="F315" s="58" t="s">
        <v>391</v>
      </c>
      <c r="J315" t="e">
        <f t="shared" si="22"/>
        <v>#DIV/0!</v>
      </c>
      <c r="N315" s="1" t="e">
        <f t="shared" si="23"/>
        <v>#DIV/0!</v>
      </c>
      <c r="R315"/>
    </row>
    <row r="316" spans="1:18" ht="22.2" hidden="1" customHeight="1" x14ac:dyDescent="0.35">
      <c r="A316" s="56">
        <v>44819</v>
      </c>
      <c r="B316" s="57" t="s">
        <v>308</v>
      </c>
      <c r="C316" s="57" t="s">
        <v>290</v>
      </c>
      <c r="D316" s="57" t="s">
        <v>309</v>
      </c>
      <c r="E316" s="58" t="s">
        <v>310</v>
      </c>
      <c r="F316" s="58" t="s">
        <v>391</v>
      </c>
      <c r="J316" t="e">
        <f t="shared" si="22"/>
        <v>#DIV/0!</v>
      </c>
      <c r="N316" s="1" t="e">
        <f t="shared" si="23"/>
        <v>#DIV/0!</v>
      </c>
      <c r="R316"/>
    </row>
    <row r="317" spans="1:18" ht="22.2" hidden="1" customHeight="1" x14ac:dyDescent="0.35">
      <c r="A317" s="56">
        <v>44822</v>
      </c>
      <c r="B317" s="57" t="s">
        <v>311</v>
      </c>
      <c r="C317" s="57" t="s">
        <v>276</v>
      </c>
      <c r="D317" s="57" t="s">
        <v>312</v>
      </c>
      <c r="E317" s="58" t="s">
        <v>313</v>
      </c>
      <c r="F317" s="58" t="s">
        <v>391</v>
      </c>
      <c r="J317" t="e">
        <f t="shared" si="22"/>
        <v>#DIV/0!</v>
      </c>
      <c r="N317" s="1" t="e">
        <f t="shared" si="23"/>
        <v>#DIV/0!</v>
      </c>
      <c r="R317"/>
    </row>
    <row r="318" spans="1:18" ht="22.2" hidden="1" customHeight="1" x14ac:dyDescent="0.35">
      <c r="A318" s="56">
        <v>44822</v>
      </c>
      <c r="B318" s="57" t="s">
        <v>314</v>
      </c>
      <c r="C318" s="57" t="s">
        <v>260</v>
      </c>
      <c r="D318" s="57" t="s">
        <v>315</v>
      </c>
      <c r="E318" s="58" t="s">
        <v>316</v>
      </c>
      <c r="F318" s="58" t="s">
        <v>391</v>
      </c>
      <c r="J318" t="e">
        <f t="shared" si="22"/>
        <v>#DIV/0!</v>
      </c>
      <c r="N318" s="1" t="e">
        <f t="shared" si="23"/>
        <v>#DIV/0!</v>
      </c>
      <c r="R318"/>
    </row>
    <row r="319" spans="1:18" ht="22.2" hidden="1" customHeight="1" x14ac:dyDescent="0.35">
      <c r="A319" s="56">
        <v>44826</v>
      </c>
      <c r="B319" s="57" t="s">
        <v>317</v>
      </c>
      <c r="C319" s="57" t="s">
        <v>290</v>
      </c>
      <c r="D319" s="57" t="s">
        <v>318</v>
      </c>
      <c r="E319" s="58" t="s">
        <v>319</v>
      </c>
      <c r="F319" s="58" t="s">
        <v>391</v>
      </c>
      <c r="J319" t="e">
        <f t="shared" si="22"/>
        <v>#DIV/0!</v>
      </c>
      <c r="N319" s="1" t="e">
        <f t="shared" si="23"/>
        <v>#DIV/0!</v>
      </c>
      <c r="R319"/>
    </row>
    <row r="320" spans="1:18" ht="22.2" hidden="1" customHeight="1" x14ac:dyDescent="0.35">
      <c r="A320" s="56">
        <v>44829</v>
      </c>
      <c r="B320" s="57" t="s">
        <v>320</v>
      </c>
      <c r="C320" s="57" t="s">
        <v>14</v>
      </c>
      <c r="D320" s="57" t="s">
        <v>321</v>
      </c>
      <c r="E320" s="58" t="s">
        <v>322</v>
      </c>
      <c r="F320" s="58" t="s">
        <v>391</v>
      </c>
      <c r="J320" t="e">
        <f t="shared" si="22"/>
        <v>#DIV/0!</v>
      </c>
      <c r="N320" s="1" t="e">
        <f t="shared" si="23"/>
        <v>#DIV/0!</v>
      </c>
      <c r="R320"/>
    </row>
    <row r="321" spans="1:18" ht="22.2" hidden="1" customHeight="1" x14ac:dyDescent="0.35">
      <c r="A321" s="56">
        <v>44830</v>
      </c>
      <c r="B321" s="57" t="s">
        <v>323</v>
      </c>
      <c r="C321" s="57" t="s">
        <v>290</v>
      </c>
      <c r="D321" s="57" t="s">
        <v>324</v>
      </c>
      <c r="E321" s="58" t="s">
        <v>325</v>
      </c>
      <c r="F321" s="58" t="s">
        <v>391</v>
      </c>
      <c r="J321" t="e">
        <f t="shared" si="22"/>
        <v>#DIV/0!</v>
      </c>
      <c r="N321" s="1" t="e">
        <f t="shared" si="23"/>
        <v>#DIV/0!</v>
      </c>
      <c r="R321"/>
    </row>
    <row r="322" spans="1:18" ht="22.2" hidden="1" customHeight="1" x14ac:dyDescent="0.35">
      <c r="A322" s="56">
        <v>44833</v>
      </c>
      <c r="B322" s="57" t="s">
        <v>326</v>
      </c>
      <c r="C322" s="57" t="s">
        <v>23</v>
      </c>
      <c r="D322" s="57" t="s">
        <v>327</v>
      </c>
      <c r="E322" s="58" t="s">
        <v>328</v>
      </c>
      <c r="F322" s="58" t="s">
        <v>143</v>
      </c>
      <c r="G322" s="45">
        <v>44923</v>
      </c>
      <c r="H322">
        <v>20</v>
      </c>
      <c r="I322">
        <v>24</v>
      </c>
      <c r="J322">
        <f t="shared" si="22"/>
        <v>83.333333333333343</v>
      </c>
      <c r="K322">
        <v>15</v>
      </c>
      <c r="L322">
        <v>134</v>
      </c>
      <c r="M322" t="s">
        <v>60</v>
      </c>
      <c r="N322" s="1">
        <f t="shared" si="23"/>
        <v>89.552238805970148</v>
      </c>
      <c r="R322"/>
    </row>
    <row r="323" spans="1:18" ht="22.2" hidden="1" customHeight="1" x14ac:dyDescent="0.35">
      <c r="A323" s="67">
        <v>44835</v>
      </c>
      <c r="B323" s="61" t="s">
        <v>329</v>
      </c>
      <c r="C323" s="61" t="s">
        <v>330</v>
      </c>
      <c r="D323" s="61" t="s">
        <v>331</v>
      </c>
      <c r="E323" s="61"/>
      <c r="F323" s="58" t="s">
        <v>391</v>
      </c>
      <c r="J323" t="e">
        <f t="shared" si="22"/>
        <v>#DIV/0!</v>
      </c>
      <c r="N323" s="1" t="e">
        <f t="shared" si="23"/>
        <v>#DIV/0!</v>
      </c>
      <c r="R323"/>
    </row>
    <row r="324" spans="1:18" ht="22.2" hidden="1" customHeight="1" x14ac:dyDescent="0.35">
      <c r="A324" s="56">
        <v>44836</v>
      </c>
      <c r="B324" s="57" t="s">
        <v>332</v>
      </c>
      <c r="C324" s="57" t="s">
        <v>290</v>
      </c>
      <c r="D324" s="57" t="s">
        <v>333</v>
      </c>
      <c r="E324" s="58" t="s">
        <v>334</v>
      </c>
      <c r="F324" s="58" t="s">
        <v>391</v>
      </c>
      <c r="J324" t="e">
        <f t="shared" si="22"/>
        <v>#DIV/0!</v>
      </c>
      <c r="N324" s="1" t="e">
        <f t="shared" si="23"/>
        <v>#DIV/0!</v>
      </c>
      <c r="R324"/>
    </row>
    <row r="325" spans="1:18" ht="22.2" hidden="1" customHeight="1" x14ac:dyDescent="0.35">
      <c r="A325" s="56">
        <v>44838</v>
      </c>
      <c r="B325" s="57" t="s">
        <v>335</v>
      </c>
      <c r="C325" s="57" t="s">
        <v>23</v>
      </c>
      <c r="D325" s="57" t="s">
        <v>336</v>
      </c>
      <c r="E325" s="58" t="s">
        <v>337</v>
      </c>
      <c r="F325" s="58" t="s">
        <v>143</v>
      </c>
      <c r="G325" s="45">
        <v>44923</v>
      </c>
      <c r="H325">
        <v>22.33</v>
      </c>
      <c r="I325">
        <v>25</v>
      </c>
      <c r="J325">
        <f t="shared" si="22"/>
        <v>89.32</v>
      </c>
      <c r="K325">
        <v>2</v>
      </c>
      <c r="L325">
        <v>107</v>
      </c>
      <c r="M325" t="s">
        <v>60</v>
      </c>
      <c r="N325" s="1">
        <f t="shared" si="23"/>
        <v>99.065420560747668</v>
      </c>
      <c r="R325"/>
    </row>
    <row r="326" spans="1:18" ht="22.2" hidden="1" customHeight="1" x14ac:dyDescent="0.35">
      <c r="A326" s="56">
        <v>44841</v>
      </c>
      <c r="B326" s="57" t="s">
        <v>338</v>
      </c>
      <c r="C326" s="57" t="s">
        <v>339</v>
      </c>
      <c r="D326" s="57" t="s">
        <v>340</v>
      </c>
      <c r="E326" s="57"/>
      <c r="F326" s="58" t="s">
        <v>391</v>
      </c>
      <c r="J326" t="e">
        <f t="shared" si="22"/>
        <v>#DIV/0!</v>
      </c>
      <c r="N326" s="1" t="e">
        <f t="shared" si="23"/>
        <v>#DIV/0!</v>
      </c>
      <c r="R326"/>
    </row>
    <row r="327" spans="1:18" ht="22.2" hidden="1" customHeight="1" x14ac:dyDescent="0.35">
      <c r="A327" s="66">
        <v>44843</v>
      </c>
      <c r="B327" s="61" t="s">
        <v>341</v>
      </c>
      <c r="C327" s="61" t="s">
        <v>229</v>
      </c>
      <c r="D327" s="61" t="s">
        <v>342</v>
      </c>
      <c r="E327" s="63" t="s">
        <v>343</v>
      </c>
      <c r="F327" s="58" t="s">
        <v>391</v>
      </c>
      <c r="J327" t="e">
        <f t="shared" ref="J327:J355" si="24">H327/I327*100</f>
        <v>#DIV/0!</v>
      </c>
      <c r="N327" s="1" t="e">
        <f t="shared" ref="N327:N355" si="25">(L327-K327+1)/L327*100</f>
        <v>#DIV/0!</v>
      </c>
      <c r="R327"/>
    </row>
    <row r="328" spans="1:18" ht="22.2" hidden="1" customHeight="1" x14ac:dyDescent="0.35">
      <c r="A328" s="56">
        <v>44845</v>
      </c>
      <c r="B328" s="57" t="s">
        <v>344</v>
      </c>
      <c r="C328" s="57" t="s">
        <v>23</v>
      </c>
      <c r="D328" s="57" t="s">
        <v>345</v>
      </c>
      <c r="E328" s="58" t="s">
        <v>346</v>
      </c>
      <c r="F328" s="58" t="s">
        <v>143</v>
      </c>
      <c r="G328" s="45">
        <v>44923</v>
      </c>
      <c r="H328">
        <v>10.66</v>
      </c>
      <c r="I328">
        <v>24</v>
      </c>
      <c r="J328">
        <f t="shared" si="24"/>
        <v>44.416666666666664</v>
      </c>
      <c r="K328">
        <v>52</v>
      </c>
      <c r="L328">
        <v>79</v>
      </c>
      <c r="M328" t="s">
        <v>60</v>
      </c>
      <c r="N328" s="1">
        <f t="shared" si="25"/>
        <v>35.443037974683541</v>
      </c>
      <c r="R328"/>
    </row>
    <row r="329" spans="1:18" ht="22.2" hidden="1" customHeight="1" x14ac:dyDescent="0.35">
      <c r="A329" s="56">
        <v>44850</v>
      </c>
      <c r="B329" s="57" t="s">
        <v>347</v>
      </c>
      <c r="C329" s="57" t="s">
        <v>339</v>
      </c>
      <c r="D329" s="57" t="s">
        <v>348</v>
      </c>
      <c r="E329" s="57"/>
      <c r="F329" s="58" t="s">
        <v>391</v>
      </c>
      <c r="J329" t="e">
        <f t="shared" si="24"/>
        <v>#DIV/0!</v>
      </c>
      <c r="N329" s="1" t="e">
        <f t="shared" si="25"/>
        <v>#DIV/0!</v>
      </c>
      <c r="R329"/>
    </row>
    <row r="330" spans="1:18" ht="22.2" hidden="1" customHeight="1" x14ac:dyDescent="0.35">
      <c r="A330" s="56">
        <v>44850</v>
      </c>
      <c r="B330" s="57" t="s">
        <v>349</v>
      </c>
      <c r="C330" s="57" t="s">
        <v>19</v>
      </c>
      <c r="D330" s="57" t="s">
        <v>350</v>
      </c>
      <c r="E330" s="58" t="s">
        <v>351</v>
      </c>
      <c r="F330" s="58" t="s">
        <v>391</v>
      </c>
      <c r="J330" t="e">
        <f t="shared" si="24"/>
        <v>#DIV/0!</v>
      </c>
      <c r="N330" s="1" t="e">
        <f t="shared" si="25"/>
        <v>#DIV/0!</v>
      </c>
      <c r="R330"/>
    </row>
    <row r="331" spans="1:18" ht="22.2" hidden="1" customHeight="1" x14ac:dyDescent="0.35">
      <c r="A331" s="56">
        <v>44857</v>
      </c>
      <c r="B331" s="57" t="s">
        <v>352</v>
      </c>
      <c r="C331" s="57" t="s">
        <v>339</v>
      </c>
      <c r="D331" s="57" t="s">
        <v>353</v>
      </c>
      <c r="E331" s="58" t="s">
        <v>354</v>
      </c>
      <c r="F331" s="58" t="s">
        <v>391</v>
      </c>
      <c r="J331" t="e">
        <f t="shared" si="24"/>
        <v>#DIV/0!</v>
      </c>
      <c r="N331" s="1" t="e">
        <f t="shared" si="25"/>
        <v>#DIV/0!</v>
      </c>
      <c r="R331"/>
    </row>
    <row r="332" spans="1:18" ht="22.2" hidden="1" customHeight="1" x14ac:dyDescent="0.35">
      <c r="A332" s="56">
        <v>44858</v>
      </c>
      <c r="B332" s="57" t="s">
        <v>355</v>
      </c>
      <c r="C332" s="57" t="s">
        <v>339</v>
      </c>
      <c r="D332" s="57" t="s">
        <v>356</v>
      </c>
      <c r="E332" s="57"/>
      <c r="F332" s="58" t="s">
        <v>391</v>
      </c>
      <c r="J332" t="e">
        <f t="shared" si="24"/>
        <v>#DIV/0!</v>
      </c>
      <c r="N332" s="1" t="e">
        <f t="shared" si="25"/>
        <v>#DIV/0!</v>
      </c>
      <c r="R332"/>
    </row>
    <row r="333" spans="1:18" ht="22.2" hidden="1" customHeight="1" x14ac:dyDescent="0.35">
      <c r="A333" s="56">
        <v>44863</v>
      </c>
      <c r="B333" s="57" t="s">
        <v>357</v>
      </c>
      <c r="C333" s="57" t="s">
        <v>339</v>
      </c>
      <c r="D333" s="57" t="s">
        <v>358</v>
      </c>
      <c r="E333" s="57"/>
      <c r="F333" s="58" t="s">
        <v>391</v>
      </c>
      <c r="J333" t="e">
        <f t="shared" si="24"/>
        <v>#DIV/0!</v>
      </c>
      <c r="N333" s="1" t="e">
        <f t="shared" si="25"/>
        <v>#DIV/0!</v>
      </c>
      <c r="R333"/>
    </row>
    <row r="334" spans="1:18" ht="22.2" hidden="1" customHeight="1" x14ac:dyDescent="0.35">
      <c r="A334" s="56">
        <v>44864</v>
      </c>
      <c r="B334" s="57" t="s">
        <v>359</v>
      </c>
      <c r="C334" s="57" t="s">
        <v>18</v>
      </c>
      <c r="D334" s="57" t="s">
        <v>360</v>
      </c>
      <c r="E334" s="58" t="s">
        <v>361</v>
      </c>
      <c r="F334" s="58" t="s">
        <v>391</v>
      </c>
      <c r="J334" t="e">
        <f t="shared" si="24"/>
        <v>#DIV/0!</v>
      </c>
      <c r="N334" s="1" t="e">
        <f t="shared" si="25"/>
        <v>#DIV/0!</v>
      </c>
      <c r="R334"/>
    </row>
    <row r="335" spans="1:18" ht="22.2" hidden="1" customHeight="1" thickBot="1" x14ac:dyDescent="0.35">
      <c r="A335" s="66">
        <v>44865</v>
      </c>
      <c r="B335" s="61" t="s">
        <v>362</v>
      </c>
      <c r="C335" s="61" t="s">
        <v>363</v>
      </c>
      <c r="D335" s="61" t="s">
        <v>364</v>
      </c>
      <c r="E335" s="61"/>
      <c r="F335" s="58" t="s">
        <v>391</v>
      </c>
      <c r="J335" t="e">
        <f t="shared" si="24"/>
        <v>#DIV/0!</v>
      </c>
      <c r="N335" s="1" t="e">
        <f t="shared" si="25"/>
        <v>#DIV/0!</v>
      </c>
      <c r="R335"/>
    </row>
    <row r="336" spans="1:18" ht="22.2" customHeight="1" thickBot="1" x14ac:dyDescent="0.35">
      <c r="A336" s="68">
        <v>44869</v>
      </c>
      <c r="B336" s="69" t="s">
        <v>365</v>
      </c>
      <c r="C336" s="69" t="s">
        <v>366</v>
      </c>
      <c r="D336" s="69" t="s">
        <v>366</v>
      </c>
      <c r="E336" s="71" t="s">
        <v>407</v>
      </c>
      <c r="F336" s="58" t="s">
        <v>391</v>
      </c>
      <c r="J336" t="e">
        <f t="shared" si="24"/>
        <v>#DIV/0!</v>
      </c>
      <c r="N336" s="1" t="e">
        <f t="shared" si="25"/>
        <v>#DIV/0!</v>
      </c>
      <c r="R336"/>
    </row>
    <row r="337" spans="1:18" ht="22.2" hidden="1" customHeight="1" thickBot="1" x14ac:dyDescent="0.35">
      <c r="A337" s="56">
        <v>44871</v>
      </c>
      <c r="B337" s="57" t="s">
        <v>367</v>
      </c>
      <c r="C337" s="57" t="s">
        <v>18</v>
      </c>
      <c r="D337" s="57" t="s">
        <v>368</v>
      </c>
      <c r="E337" s="71" t="s">
        <v>369</v>
      </c>
      <c r="F337" s="58" t="s">
        <v>391</v>
      </c>
      <c r="J337" t="e">
        <f t="shared" si="24"/>
        <v>#DIV/0!</v>
      </c>
      <c r="N337" s="1" t="e">
        <f t="shared" si="25"/>
        <v>#DIV/0!</v>
      </c>
      <c r="R337"/>
    </row>
    <row r="338" spans="1:18" ht="22.2" hidden="1" customHeight="1" thickBot="1" x14ac:dyDescent="0.35">
      <c r="A338" s="56">
        <v>44878</v>
      </c>
      <c r="B338" s="57" t="s">
        <v>370</v>
      </c>
      <c r="C338" s="57" t="s">
        <v>250</v>
      </c>
      <c r="D338" s="57" t="s">
        <v>371</v>
      </c>
      <c r="E338" s="71" t="s">
        <v>408</v>
      </c>
      <c r="F338" s="58" t="s">
        <v>391</v>
      </c>
      <c r="J338" t="e">
        <f t="shared" si="24"/>
        <v>#DIV/0!</v>
      </c>
      <c r="N338" s="1" t="e">
        <f t="shared" si="25"/>
        <v>#DIV/0!</v>
      </c>
      <c r="R338"/>
    </row>
    <row r="339" spans="1:18" ht="22.2" customHeight="1" thickBot="1" x14ac:dyDescent="0.35">
      <c r="A339" s="68">
        <v>44879</v>
      </c>
      <c r="B339" s="69" t="s">
        <v>372</v>
      </c>
      <c r="C339" s="69" t="s">
        <v>366</v>
      </c>
      <c r="D339" s="69" t="s">
        <v>366</v>
      </c>
      <c r="E339" s="71" t="s">
        <v>409</v>
      </c>
      <c r="F339" s="58" t="s">
        <v>143</v>
      </c>
      <c r="G339" s="45">
        <v>44915</v>
      </c>
      <c r="H339">
        <v>59.33</v>
      </c>
      <c r="I339">
        <v>100</v>
      </c>
      <c r="J339">
        <f t="shared" si="24"/>
        <v>59.329999999999991</v>
      </c>
      <c r="K339">
        <v>28</v>
      </c>
      <c r="L339">
        <v>112</v>
      </c>
      <c r="M339" t="s">
        <v>60</v>
      </c>
      <c r="N339" s="1">
        <f t="shared" si="25"/>
        <v>75.892857142857139</v>
      </c>
      <c r="R339"/>
    </row>
    <row r="340" spans="1:18" ht="22.2" hidden="1" customHeight="1" thickBot="1" x14ac:dyDescent="0.35">
      <c r="A340" s="66">
        <v>44885</v>
      </c>
      <c r="B340" s="61" t="s">
        <v>373</v>
      </c>
      <c r="C340" s="61" t="s">
        <v>229</v>
      </c>
      <c r="D340" s="62"/>
      <c r="E340" s="72" t="s">
        <v>410</v>
      </c>
      <c r="F340" s="58" t="s">
        <v>391</v>
      </c>
      <c r="J340" t="e">
        <f t="shared" si="24"/>
        <v>#DIV/0!</v>
      </c>
      <c r="N340" s="1" t="e">
        <f t="shared" si="25"/>
        <v>#DIV/0!</v>
      </c>
      <c r="R340"/>
    </row>
    <row r="341" spans="1:18" ht="22.2" customHeight="1" thickBot="1" x14ac:dyDescent="0.35">
      <c r="A341" s="68">
        <v>44889</v>
      </c>
      <c r="B341" s="69" t="s">
        <v>374</v>
      </c>
      <c r="C341" s="69" t="s">
        <v>366</v>
      </c>
      <c r="D341" s="69" t="s">
        <v>366</v>
      </c>
      <c r="E341" s="71" t="s">
        <v>411</v>
      </c>
      <c r="F341" s="58" t="s">
        <v>143</v>
      </c>
      <c r="G341" s="45">
        <v>44917</v>
      </c>
      <c r="H341">
        <v>52</v>
      </c>
      <c r="I341">
        <v>100</v>
      </c>
      <c r="J341">
        <f t="shared" si="24"/>
        <v>52</v>
      </c>
      <c r="K341">
        <v>40</v>
      </c>
      <c r="L341">
        <v>87</v>
      </c>
      <c r="M341" t="s">
        <v>60</v>
      </c>
      <c r="N341" s="1">
        <f t="shared" si="25"/>
        <v>55.172413793103445</v>
      </c>
      <c r="R341"/>
    </row>
    <row r="342" spans="1:18" ht="22.2" hidden="1" customHeight="1" thickBot="1" x14ac:dyDescent="0.35">
      <c r="A342" s="56">
        <v>44892</v>
      </c>
      <c r="B342" s="57" t="s">
        <v>375</v>
      </c>
      <c r="C342" s="57" t="s">
        <v>23</v>
      </c>
      <c r="D342" s="57" t="s">
        <v>376</v>
      </c>
      <c r="E342" s="71" t="s">
        <v>412</v>
      </c>
      <c r="F342" s="58" t="s">
        <v>143</v>
      </c>
      <c r="G342" s="45">
        <v>44923</v>
      </c>
      <c r="H342">
        <v>44</v>
      </c>
      <c r="I342">
        <v>50</v>
      </c>
      <c r="J342">
        <f t="shared" si="24"/>
        <v>88</v>
      </c>
      <c r="K342">
        <v>1</v>
      </c>
      <c r="L342">
        <v>40</v>
      </c>
      <c r="M342" t="s">
        <v>60</v>
      </c>
      <c r="N342" s="1">
        <f t="shared" si="25"/>
        <v>100</v>
      </c>
      <c r="R342"/>
    </row>
    <row r="343" spans="1:18" ht="22.2" customHeight="1" thickBot="1" x14ac:dyDescent="0.35">
      <c r="A343" s="68">
        <v>44899</v>
      </c>
      <c r="B343" s="69" t="s">
        <v>377</v>
      </c>
      <c r="C343" s="69" t="s">
        <v>366</v>
      </c>
      <c r="D343" s="69" t="s">
        <v>366</v>
      </c>
      <c r="E343" s="71" t="s">
        <v>413</v>
      </c>
      <c r="F343" s="58" t="s">
        <v>143</v>
      </c>
      <c r="G343" s="45">
        <v>44925</v>
      </c>
      <c r="H343">
        <v>70</v>
      </c>
      <c r="I343">
        <v>100</v>
      </c>
      <c r="J343">
        <f t="shared" si="24"/>
        <v>70</v>
      </c>
      <c r="K343">
        <v>6</v>
      </c>
      <c r="L343">
        <v>68</v>
      </c>
      <c r="M343" t="s">
        <v>60</v>
      </c>
      <c r="N343" s="1">
        <f t="shared" si="25"/>
        <v>92.64705882352942</v>
      </c>
      <c r="R343"/>
    </row>
    <row r="344" spans="1:18" ht="22.2" hidden="1" customHeight="1" thickBot="1" x14ac:dyDescent="0.35">
      <c r="A344" s="64">
        <v>44899</v>
      </c>
      <c r="B344" s="57" t="s">
        <v>378</v>
      </c>
      <c r="C344" s="57" t="s">
        <v>269</v>
      </c>
      <c r="D344" s="57" t="s">
        <v>379</v>
      </c>
      <c r="E344" s="71" t="s">
        <v>414</v>
      </c>
      <c r="F344" s="58" t="s">
        <v>391</v>
      </c>
      <c r="J344" t="e">
        <f t="shared" si="24"/>
        <v>#DIV/0!</v>
      </c>
      <c r="N344" s="1" t="e">
        <f t="shared" si="25"/>
        <v>#DIV/0!</v>
      </c>
      <c r="R344"/>
    </row>
    <row r="345" spans="1:18" ht="22.2" customHeight="1" thickBot="1" x14ac:dyDescent="0.35">
      <c r="A345" s="68">
        <v>44906</v>
      </c>
      <c r="B345" s="69" t="s">
        <v>380</v>
      </c>
      <c r="C345" s="69" t="s">
        <v>366</v>
      </c>
      <c r="D345" s="69" t="s">
        <v>366</v>
      </c>
      <c r="E345" s="71" t="s">
        <v>415</v>
      </c>
      <c r="F345" s="58" t="s">
        <v>391</v>
      </c>
      <c r="J345" t="e">
        <f t="shared" si="24"/>
        <v>#DIV/0!</v>
      </c>
      <c r="N345" s="1" t="e">
        <f t="shared" si="25"/>
        <v>#DIV/0!</v>
      </c>
    </row>
    <row r="346" spans="1:18" ht="22.2" customHeight="1" thickBot="1" x14ac:dyDescent="0.35">
      <c r="A346" s="68">
        <v>44909</v>
      </c>
      <c r="B346" s="69" t="s">
        <v>381</v>
      </c>
      <c r="C346" s="69" t="s">
        <v>366</v>
      </c>
      <c r="D346" s="69" t="s">
        <v>366</v>
      </c>
      <c r="E346" s="71" t="s">
        <v>417</v>
      </c>
      <c r="F346" s="58" t="s">
        <v>143</v>
      </c>
      <c r="G346" s="45">
        <v>44928</v>
      </c>
      <c r="H346">
        <v>70.66</v>
      </c>
      <c r="I346">
        <v>100</v>
      </c>
      <c r="J346">
        <f t="shared" si="24"/>
        <v>70.66</v>
      </c>
      <c r="K346">
        <v>2</v>
      </c>
      <c r="L346">
        <v>43</v>
      </c>
      <c r="M346" t="s">
        <v>59</v>
      </c>
      <c r="N346" s="1">
        <f t="shared" si="25"/>
        <v>97.674418604651152</v>
      </c>
    </row>
    <row r="347" spans="1:18" ht="22.2" customHeight="1" thickBot="1" x14ac:dyDescent="0.35">
      <c r="A347" s="68">
        <v>44919</v>
      </c>
      <c r="B347" s="69" t="s">
        <v>382</v>
      </c>
      <c r="C347" s="69" t="s">
        <v>366</v>
      </c>
      <c r="D347" s="69" t="s">
        <v>366</v>
      </c>
      <c r="E347" s="73"/>
      <c r="F347" s="58" t="s">
        <v>391</v>
      </c>
      <c r="J347" t="e">
        <f t="shared" si="24"/>
        <v>#DIV/0!</v>
      </c>
      <c r="N347" s="1" t="e">
        <f t="shared" si="25"/>
        <v>#DIV/0!</v>
      </c>
    </row>
    <row r="348" spans="1:18" ht="22.2" customHeight="1" thickBot="1" x14ac:dyDescent="0.35">
      <c r="A348" s="68">
        <v>44920</v>
      </c>
      <c r="B348" s="69" t="s">
        <v>383</v>
      </c>
      <c r="C348" s="69" t="s">
        <v>366</v>
      </c>
      <c r="D348" s="69" t="s">
        <v>366</v>
      </c>
      <c r="E348" s="71" t="s">
        <v>416</v>
      </c>
      <c r="F348" s="58" t="s">
        <v>391</v>
      </c>
      <c r="J348" t="e">
        <f t="shared" si="24"/>
        <v>#DIV/0!</v>
      </c>
      <c r="N348" s="1" t="e">
        <f t="shared" si="25"/>
        <v>#DIV/0!</v>
      </c>
    </row>
    <row r="349" spans="1:18" ht="22.2" customHeight="1" thickBot="1" x14ac:dyDescent="0.35">
      <c r="A349" s="70">
        <v>44927</v>
      </c>
      <c r="B349" s="69" t="s">
        <v>384</v>
      </c>
      <c r="C349" s="69" t="s">
        <v>366</v>
      </c>
      <c r="D349" s="69" t="s">
        <v>366</v>
      </c>
      <c r="E349" s="71" t="s">
        <v>418</v>
      </c>
      <c r="F349" s="58" t="s">
        <v>391</v>
      </c>
      <c r="J349" t="e">
        <f t="shared" si="24"/>
        <v>#DIV/0!</v>
      </c>
      <c r="N349" s="1" t="e">
        <f t="shared" si="25"/>
        <v>#DIV/0!</v>
      </c>
    </row>
    <row r="350" spans="1:18" ht="22.2" customHeight="1" thickBot="1" x14ac:dyDescent="0.35">
      <c r="A350" s="70">
        <v>44930</v>
      </c>
      <c r="B350" s="69" t="s">
        <v>385</v>
      </c>
      <c r="C350" s="69" t="s">
        <v>366</v>
      </c>
      <c r="D350" s="69" t="s">
        <v>366</v>
      </c>
      <c r="E350" s="73"/>
      <c r="F350" s="58" t="s">
        <v>391</v>
      </c>
      <c r="J350" t="e">
        <f t="shared" si="24"/>
        <v>#DIV/0!</v>
      </c>
      <c r="N350" s="1" t="e">
        <f t="shared" si="25"/>
        <v>#DIV/0!</v>
      </c>
    </row>
    <row r="351" spans="1:18" ht="22.2" customHeight="1" thickBot="1" x14ac:dyDescent="0.35">
      <c r="A351" s="70">
        <v>44934</v>
      </c>
      <c r="B351" s="69" t="s">
        <v>386</v>
      </c>
      <c r="C351" s="69" t="s">
        <v>366</v>
      </c>
      <c r="D351" s="69" t="s">
        <v>366</v>
      </c>
      <c r="E351" s="73"/>
      <c r="F351" s="58" t="s">
        <v>391</v>
      </c>
      <c r="J351" t="e">
        <f t="shared" si="24"/>
        <v>#DIV/0!</v>
      </c>
      <c r="N351" s="1" t="e">
        <f t="shared" si="25"/>
        <v>#DIV/0!</v>
      </c>
    </row>
    <row r="352" spans="1:18" ht="22.2" customHeight="1" thickBot="1" x14ac:dyDescent="0.35">
      <c r="A352" s="68">
        <v>44940</v>
      </c>
      <c r="B352" s="69" t="s">
        <v>387</v>
      </c>
      <c r="C352" s="69" t="s">
        <v>366</v>
      </c>
      <c r="D352" s="69" t="s">
        <v>366</v>
      </c>
      <c r="E352" s="73"/>
      <c r="F352" s="58" t="s">
        <v>391</v>
      </c>
      <c r="J352" t="e">
        <f t="shared" si="24"/>
        <v>#DIV/0!</v>
      </c>
      <c r="N352" s="1" t="e">
        <f t="shared" si="25"/>
        <v>#DIV/0!</v>
      </c>
    </row>
    <row r="353" spans="1:14" ht="22.2" customHeight="1" thickBot="1" x14ac:dyDescent="0.35">
      <c r="A353" s="68">
        <v>44941</v>
      </c>
      <c r="B353" s="69" t="s">
        <v>388</v>
      </c>
      <c r="C353" s="69" t="s">
        <v>366</v>
      </c>
      <c r="D353" s="69" t="s">
        <v>366</v>
      </c>
      <c r="E353" s="73"/>
      <c r="F353" s="58" t="s">
        <v>391</v>
      </c>
      <c r="J353" t="e">
        <f t="shared" si="24"/>
        <v>#DIV/0!</v>
      </c>
      <c r="N353" s="1" t="e">
        <f t="shared" si="25"/>
        <v>#DIV/0!</v>
      </c>
    </row>
    <row r="354" spans="1:14" ht="22.2" customHeight="1" thickBot="1" x14ac:dyDescent="0.35">
      <c r="A354" s="68">
        <v>44950</v>
      </c>
      <c r="B354" s="69" t="s">
        <v>389</v>
      </c>
      <c r="C354" s="69" t="s">
        <v>366</v>
      </c>
      <c r="D354" s="69" t="s">
        <v>366</v>
      </c>
      <c r="E354" s="73"/>
      <c r="F354" s="58" t="s">
        <v>391</v>
      </c>
      <c r="J354" t="e">
        <f t="shared" si="24"/>
        <v>#DIV/0!</v>
      </c>
      <c r="N354" s="1" t="e">
        <f t="shared" si="25"/>
        <v>#DIV/0!</v>
      </c>
    </row>
    <row r="355" spans="1:14" ht="22.2" customHeight="1" thickBot="1" x14ac:dyDescent="0.35">
      <c r="A355" s="68">
        <v>44955</v>
      </c>
      <c r="B355" s="69" t="s">
        <v>390</v>
      </c>
      <c r="C355" s="69" t="s">
        <v>366</v>
      </c>
      <c r="D355" s="69" t="s">
        <v>366</v>
      </c>
      <c r="E355" s="73"/>
      <c r="F355" s="58" t="s">
        <v>391</v>
      </c>
      <c r="J355" t="e">
        <f t="shared" si="24"/>
        <v>#DIV/0!</v>
      </c>
      <c r="N355" s="1" t="e">
        <f t="shared" si="25"/>
        <v>#DIV/0!</v>
      </c>
    </row>
  </sheetData>
  <mergeCells count="215">
    <mergeCell ref="C179:K179"/>
    <mergeCell ref="C178:K178"/>
    <mergeCell ref="C176:K176"/>
    <mergeCell ref="C177:K177"/>
    <mergeCell ref="C193:K193"/>
    <mergeCell ref="C192:K192"/>
    <mergeCell ref="C175:K175"/>
    <mergeCell ref="A245:Q245"/>
    <mergeCell ref="C246:D246"/>
    <mergeCell ref="C223:K223"/>
    <mergeCell ref="C224:K224"/>
    <mergeCell ref="C225:K225"/>
    <mergeCell ref="C226:K226"/>
    <mergeCell ref="C227:K227"/>
    <mergeCell ref="C228:K228"/>
    <mergeCell ref="C229:N229"/>
    <mergeCell ref="A231:Q231"/>
    <mergeCell ref="C232:D232"/>
    <mergeCell ref="C212:K212"/>
    <mergeCell ref="C213:K213"/>
    <mergeCell ref="C214:K214"/>
    <mergeCell ref="C215:K215"/>
    <mergeCell ref="C216:K216"/>
    <mergeCell ref="C217:K217"/>
    <mergeCell ref="C247:D247"/>
    <mergeCell ref="C248:D248"/>
    <mergeCell ref="C249:D249"/>
    <mergeCell ref="C250:D250"/>
    <mergeCell ref="C251:D251"/>
    <mergeCell ref="A256:U258"/>
    <mergeCell ref="A260:E260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18:N218"/>
    <mergeCell ref="A220:R220"/>
    <mergeCell ref="C222:K222"/>
    <mergeCell ref="C200:N200"/>
    <mergeCell ref="A203:R203"/>
    <mergeCell ref="C205:K205"/>
    <mergeCell ref="C206:K206"/>
    <mergeCell ref="C207:K207"/>
    <mergeCell ref="C208:K208"/>
    <mergeCell ref="C209:K209"/>
    <mergeCell ref="C210:K210"/>
    <mergeCell ref="C211:K211"/>
    <mergeCell ref="C183:K183"/>
    <mergeCell ref="C186:K186"/>
    <mergeCell ref="C187:K187"/>
    <mergeCell ref="C184:K184"/>
    <mergeCell ref="C185:K185"/>
    <mergeCell ref="C196:K196"/>
    <mergeCell ref="C197:K197"/>
    <mergeCell ref="C198:K198"/>
    <mergeCell ref="C199:K199"/>
    <mergeCell ref="C188:K188"/>
    <mergeCell ref="C189:K189"/>
    <mergeCell ref="C190:K190"/>
    <mergeCell ref="C191:K191"/>
    <mergeCell ref="C194:K194"/>
    <mergeCell ref="C195:K195"/>
    <mergeCell ref="C180:K180"/>
    <mergeCell ref="C181:K181"/>
    <mergeCell ref="C182:K182"/>
    <mergeCell ref="A170:W172"/>
    <mergeCell ref="A173:R173"/>
    <mergeCell ref="C4:K4"/>
    <mergeCell ref="C5:K5"/>
    <mergeCell ref="C6:K6"/>
    <mergeCell ref="C23:K23"/>
    <mergeCell ref="C24:K24"/>
    <mergeCell ref="C13:K13"/>
    <mergeCell ref="C14:K14"/>
    <mergeCell ref="C15:K15"/>
    <mergeCell ref="C16:K16"/>
    <mergeCell ref="C17:K17"/>
    <mergeCell ref="C18:K18"/>
    <mergeCell ref="C7:K7"/>
    <mergeCell ref="C8:K8"/>
    <mergeCell ref="C9:K9"/>
    <mergeCell ref="C10:K10"/>
    <mergeCell ref="C11:K11"/>
    <mergeCell ref="C12:K12"/>
    <mergeCell ref="C19:K19"/>
    <mergeCell ref="C20:K20"/>
    <mergeCell ref="C21:K21"/>
    <mergeCell ref="C22:K22"/>
    <mergeCell ref="A32:R32"/>
    <mergeCell ref="A2:R2"/>
    <mergeCell ref="C34:K34"/>
    <mergeCell ref="C35:K35"/>
    <mergeCell ref="C36:K36"/>
    <mergeCell ref="C37:K37"/>
    <mergeCell ref="C38:K38"/>
    <mergeCell ref="C39:K39"/>
    <mergeCell ref="C40:K40"/>
    <mergeCell ref="C41:K41"/>
    <mergeCell ref="C25:K25"/>
    <mergeCell ref="C26:K26"/>
    <mergeCell ref="C27:K27"/>
    <mergeCell ref="C28:K28"/>
    <mergeCell ref="C58:N58"/>
    <mergeCell ref="C61:D61"/>
    <mergeCell ref="C56:K56"/>
    <mergeCell ref="C57:K57"/>
    <mergeCell ref="C29:N29"/>
    <mergeCell ref="C54:K54"/>
    <mergeCell ref="C55:K55"/>
    <mergeCell ref="C51:K51"/>
    <mergeCell ref="C52:K52"/>
    <mergeCell ref="C53:K53"/>
    <mergeCell ref="C42:K42"/>
    <mergeCell ref="C43:K43"/>
    <mergeCell ref="C47:N47"/>
    <mergeCell ref="A49:R49"/>
    <mergeCell ref="C44:K44"/>
    <mergeCell ref="C45:K45"/>
    <mergeCell ref="C46:K46"/>
    <mergeCell ref="C79:D79"/>
    <mergeCell ref="C80:D80"/>
    <mergeCell ref="C81:D81"/>
    <mergeCell ref="C75:D75"/>
    <mergeCell ref="C76:D76"/>
    <mergeCell ref="C77:D77"/>
    <mergeCell ref="C78:D78"/>
    <mergeCell ref="C70:D70"/>
    <mergeCell ref="A60:Q60"/>
    <mergeCell ref="A73:Q73"/>
    <mergeCell ref="C74:D74"/>
    <mergeCell ref="C67:D67"/>
    <mergeCell ref="C66:D66"/>
    <mergeCell ref="C68:D68"/>
    <mergeCell ref="C69:D69"/>
    <mergeCell ref="C89:K89"/>
    <mergeCell ref="C90:K90"/>
    <mergeCell ref="C97:K97"/>
    <mergeCell ref="C98:K98"/>
    <mergeCell ref="C99:K99"/>
    <mergeCell ref="C100:K100"/>
    <mergeCell ref="C101:K101"/>
    <mergeCell ref="C102:K102"/>
    <mergeCell ref="C91:K91"/>
    <mergeCell ref="C92:K92"/>
    <mergeCell ref="C93:K93"/>
    <mergeCell ref="C94:K94"/>
    <mergeCell ref="C95:K95"/>
    <mergeCell ref="C96:K96"/>
    <mergeCell ref="C119:K119"/>
    <mergeCell ref="C120:K120"/>
    <mergeCell ref="C121:K121"/>
    <mergeCell ref="A117:R117"/>
    <mergeCell ref="C103:K103"/>
    <mergeCell ref="C104:K104"/>
    <mergeCell ref="C105:K105"/>
    <mergeCell ref="C106:K106"/>
    <mergeCell ref="C107:K107"/>
    <mergeCell ref="C108:K108"/>
    <mergeCell ref="C109:K109"/>
    <mergeCell ref="C114:N114"/>
    <mergeCell ref="C151:D151"/>
    <mergeCell ref="C155:D155"/>
    <mergeCell ref="C152:D152"/>
    <mergeCell ref="C153:D153"/>
    <mergeCell ref="C154:D154"/>
    <mergeCell ref="A158:Q158"/>
    <mergeCell ref="C146:D146"/>
    <mergeCell ref="C147:D147"/>
    <mergeCell ref="C148:D148"/>
    <mergeCell ref="C149:D149"/>
    <mergeCell ref="C150:D150"/>
    <mergeCell ref="A145:Q145"/>
    <mergeCell ref="C138:K138"/>
    <mergeCell ref="C143:N143"/>
    <mergeCell ref="C128:K128"/>
    <mergeCell ref="C129:K129"/>
    <mergeCell ref="C130:K130"/>
    <mergeCell ref="C131:K131"/>
    <mergeCell ref="C122:K122"/>
    <mergeCell ref="C123:K123"/>
    <mergeCell ref="C124:K124"/>
    <mergeCell ref="C125:K125"/>
    <mergeCell ref="C126:K126"/>
    <mergeCell ref="C127:K127"/>
    <mergeCell ref="C136:K136"/>
    <mergeCell ref="C137:K137"/>
    <mergeCell ref="C233:D233"/>
    <mergeCell ref="A1:V1"/>
    <mergeCell ref="C163:D163"/>
    <mergeCell ref="C164:D164"/>
    <mergeCell ref="C62:D62"/>
    <mergeCell ref="C63:D63"/>
    <mergeCell ref="C64:D64"/>
    <mergeCell ref="C65:D65"/>
    <mergeCell ref="A84:W86"/>
    <mergeCell ref="C132:N132"/>
    <mergeCell ref="A134:R134"/>
    <mergeCell ref="C139:K139"/>
    <mergeCell ref="C140:K140"/>
    <mergeCell ref="C141:K141"/>
    <mergeCell ref="C142:K142"/>
    <mergeCell ref="C159:D159"/>
    <mergeCell ref="C160:D160"/>
    <mergeCell ref="C161:D161"/>
    <mergeCell ref="C162:D162"/>
    <mergeCell ref="A87:R87"/>
    <mergeCell ref="C110:K110"/>
    <mergeCell ref="C111:K111"/>
    <mergeCell ref="C112:K112"/>
    <mergeCell ref="C113:K113"/>
  </mergeCells>
  <phoneticPr fontId="3" type="noConversion"/>
  <conditionalFormatting sqref="C5:K2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28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{A0D651AD-80F4-4983-B7FE-D8D7A09E8139}</x14:id>
        </ext>
      </extLst>
    </cfRule>
  </conditionalFormatting>
  <conditionalFormatting sqref="Q5:Q28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29">
    <cfRule type="cellIs" dxfId="81" priority="309" operator="greaterThan">
      <formula>79.27673274</formula>
    </cfRule>
    <cfRule type="cellIs" dxfId="80" priority="310" operator="greaterThan">
      <formula>79.27673274</formula>
    </cfRule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9" priority="312" percent="1" rank="10"/>
  </conditionalFormatting>
  <conditionalFormatting sqref="P5:P29">
    <cfRule type="dataBar" priority="3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{FDF647F5-9E9C-40F1-A574-1977F14CB549}</x14:id>
        </ext>
      </extLst>
    </cfRule>
  </conditionalFormatting>
  <conditionalFormatting sqref="Q5:Q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U2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T28 T176:T199">
    <cfRule type="cellIs" dxfId="78" priority="305" operator="equal">
      <formula>"NO"</formula>
    </cfRule>
  </conditionalFormatting>
  <conditionalFormatting sqref="T35:T46">
    <cfRule type="cellIs" dxfId="77" priority="294" operator="equal">
      <formula>"NO"</formula>
    </cfRule>
  </conditionalFormatting>
  <conditionalFormatting sqref="C35:K46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:P46">
    <cfRule type="dataBar" priority="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{92201CBE-2AA1-479C-94C0-FBD0A89841CC}</x14:id>
        </ext>
      </extLst>
    </cfRule>
  </conditionalFormatting>
  <conditionalFormatting sqref="Q35:Q46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5:U46">
    <cfRule type="cellIs" dxfId="76" priority="322" operator="greaterThan">
      <formula>79.27673274</formula>
    </cfRule>
    <cfRule type="cellIs" dxfId="75" priority="323" operator="greaterThan">
      <formula>79.27673274</formula>
    </cfRule>
    <cfRule type="colorScale" priority="324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4" priority="325" percent="1" rank="10"/>
  </conditionalFormatting>
  <conditionalFormatting sqref="P35:P47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{0B02A205-3C6F-4547-8A5F-F0FE7DB5B513}</x14:id>
        </ext>
      </extLst>
    </cfRule>
  </conditionalFormatting>
  <conditionalFormatting sqref="Q35:Q47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U47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2:T57">
    <cfRule type="cellIs" dxfId="73" priority="283" operator="equal">
      <formula>"NO"</formula>
    </cfRule>
  </conditionalFormatting>
  <conditionalFormatting sqref="C52:K5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P57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{18D89708-12A8-42D5-BD50-AD553D5EFD5F}</x14:id>
        </ext>
      </extLst>
    </cfRule>
  </conditionalFormatting>
  <conditionalFormatting sqref="Q52:Q57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8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{D47A9238-7061-40A7-A6CA-30DEACF44177}</x14:id>
        </ext>
      </extLst>
    </cfRule>
  </conditionalFormatting>
  <conditionalFormatting sqref="Q52:Q58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U58">
    <cfRule type="cellIs" dxfId="72" priority="337" operator="greaterThan">
      <formula>79.27673274</formula>
    </cfRule>
    <cfRule type="cellIs" dxfId="71" priority="338" operator="greaterThan">
      <formula>79.27673274</formula>
    </cfRule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70" priority="340" percent="1" rank="10"/>
  </conditionalFormatting>
  <conditionalFormatting sqref="U52:U5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:M69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5:L80">
    <cfRule type="colorScale" priority="4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5:O80">
    <cfRule type="iconSet" priority="401">
      <iconSet iconSet="3Arrows">
        <cfvo type="percent" val="0"/>
        <cfvo type="percent" val="33"/>
        <cfvo type="percent" val="67"/>
      </iconSet>
    </cfRule>
  </conditionalFormatting>
  <conditionalFormatting sqref="I75:I80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{BED69BEB-DE20-48FA-9A2D-8878E39A54E1}</x14:id>
        </ext>
      </extLst>
    </cfRule>
  </conditionalFormatting>
  <conditionalFormatting sqref="J75:J80">
    <cfRule type="iconSet" priority="403">
      <iconSet iconSet="3Arrows">
        <cfvo type="percent" val="0"/>
        <cfvo type="percent" val="33"/>
        <cfvo type="percent" val="67"/>
      </iconSet>
    </cfRule>
  </conditionalFormatting>
  <conditionalFormatting sqref="F75:F80">
    <cfRule type="colorScale" priority="40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9" priority="405" operator="greaterThan">
      <formula>$G$24</formula>
    </cfRule>
  </conditionalFormatting>
  <conditionalFormatting sqref="N75:N80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5:M80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6:L69">
    <cfRule type="colorScale" priority="4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6:O69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I66:I69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{7113D676-74D4-4374-91FA-6039C4CCEE35}</x14:id>
        </ext>
      </extLst>
    </cfRule>
  </conditionalFormatting>
  <conditionalFormatting sqref="J66:J69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F66:F69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8" priority="413" operator="greaterThan">
      <formula>$G$24</formula>
    </cfRule>
  </conditionalFormatting>
  <conditionalFormatting sqref="N66:N69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0:K113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:P11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{71C94488-CF28-40AA-928D-B5094C4A550B}</x14:id>
        </ext>
      </extLst>
    </cfRule>
  </conditionalFormatting>
  <conditionalFormatting sqref="Q90:Q11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90:U113">
    <cfRule type="cellIs" dxfId="67" priority="210" operator="greaterThan">
      <formula>79.27673274</formula>
    </cfRule>
    <cfRule type="cellIs" dxfId="66" priority="211" operator="greaterThan">
      <formula>79.27673274</formula>
    </cfRule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5" priority="213" percent="1" rank="10"/>
  </conditionalFormatting>
  <conditionalFormatting sqref="P90:P114">
    <cfRule type="dataBar" priority="2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{A2909DFC-FB81-4D38-AEAA-8FDA234EA6E7}</x14:id>
        </ext>
      </extLst>
    </cfRule>
  </conditionalFormatting>
  <conditionalFormatting sqref="Q90:Q11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U11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0:T113">
    <cfRule type="cellIs" dxfId="64" priority="209" operator="equal">
      <formula>"NO"</formula>
    </cfRule>
  </conditionalFormatting>
  <conditionalFormatting sqref="T120:T131">
    <cfRule type="cellIs" dxfId="63" priority="208" operator="equal">
      <formula>"NO"</formula>
    </cfRule>
  </conditionalFormatting>
  <conditionalFormatting sqref="C120:K13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0:P131">
    <cfRule type="dataBar" priority="2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{3932D22B-B2F7-450C-BEA1-F973B68A4F3A}</x14:id>
        </ext>
      </extLst>
    </cfRule>
  </conditionalFormatting>
  <conditionalFormatting sqref="Q120:Q13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0:U131">
    <cfRule type="cellIs" dxfId="62" priority="223" operator="greaterThan">
      <formula>79.27673274</formula>
    </cfRule>
    <cfRule type="cellIs" dxfId="61" priority="224" operator="greaterThan">
      <formula>79.27673274</formula>
    </cfRule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60" priority="226" percent="1" rank="10"/>
  </conditionalFormatting>
  <conditionalFormatting sqref="P120:P132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{2E9BD59A-511F-4357-9EF4-51E04C17E46A}</x14:id>
        </ext>
      </extLst>
    </cfRule>
  </conditionalFormatting>
  <conditionalFormatting sqref="Q120:Q13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U13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7:T142">
    <cfRule type="cellIs" dxfId="59" priority="207" operator="equal">
      <formula>"NO"</formula>
    </cfRule>
  </conditionalFormatting>
  <conditionalFormatting sqref="C137:K14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7:P142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{CDD84BE5-29C8-46D5-9226-B3942B8EE437}</x14:id>
        </ext>
      </extLst>
    </cfRule>
  </conditionalFormatting>
  <conditionalFormatting sqref="Q137:Q142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37:P143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{5C5D7696-3CD4-4DD1-B074-879E14DA6F20}</x14:id>
        </ext>
      </extLst>
    </cfRule>
  </conditionalFormatting>
  <conditionalFormatting sqref="Q137:Q143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U143">
    <cfRule type="cellIs" dxfId="58" priority="235" operator="greaterThan">
      <formula>79.27673274</formula>
    </cfRule>
    <cfRule type="cellIs" dxfId="57" priority="236" operator="greaterThan">
      <formula>79.27673274</formula>
    </cfRule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56" priority="238" percent="1" rank="10"/>
  </conditionalFormatting>
  <conditionalFormatting sqref="U137:U14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:M154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7:L154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7:O154">
    <cfRule type="iconSet" priority="250">
      <iconSet iconSet="3Arrows">
        <cfvo type="percent" val="0"/>
        <cfvo type="percent" val="33"/>
        <cfvo type="percent" val="67"/>
      </iconSet>
    </cfRule>
  </conditionalFormatting>
  <conditionalFormatting sqref="I147:I154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{EDE06E4C-2754-4227-AD2C-F30691EC7399}</x14:id>
        </ext>
      </extLst>
    </cfRule>
  </conditionalFormatting>
  <conditionalFormatting sqref="J147:J154">
    <cfRule type="iconSet" priority="252">
      <iconSet iconSet="3Arrows">
        <cfvo type="percent" val="0"/>
        <cfvo type="percent" val="33"/>
        <cfvo type="percent" val="67"/>
      </iconSet>
    </cfRule>
  </conditionalFormatting>
  <conditionalFormatting sqref="F147:F154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5" priority="254" operator="greaterThan">
      <formula>$G$24</formula>
    </cfRule>
  </conditionalFormatting>
  <conditionalFormatting sqref="N147:N154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2:L63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2:O63">
    <cfRule type="iconSet" priority="205">
      <iconSet iconSet="3Arrows">
        <cfvo type="percent" val="0"/>
        <cfvo type="percent" val="33"/>
        <cfvo type="percent" val="67"/>
      </iconSet>
    </cfRule>
  </conditionalFormatting>
  <conditionalFormatting sqref="I62:I63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{1F944BC8-133B-41C6-975A-A81056B5FE78}</x14:id>
        </ext>
      </extLst>
    </cfRule>
  </conditionalFormatting>
  <conditionalFormatting sqref="J62:J63">
    <cfRule type="iconSet" priority="203">
      <iconSet iconSet="3Arrows">
        <cfvo type="percent" val="0"/>
        <cfvo type="percent" val="33"/>
        <cfvo type="percent" val="67"/>
      </iconSet>
    </cfRule>
  </conditionalFormatting>
  <conditionalFormatting sqref="F62:F63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4" priority="202" operator="greaterThan">
      <formula>$G$24</formula>
    </cfRule>
  </conditionalFormatting>
  <conditionalFormatting sqref="N62:N6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2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2:M63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64:L65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64:O65">
    <cfRule type="iconSet" priority="196">
      <iconSet iconSet="3Arrows">
        <cfvo type="percent" val="0"/>
        <cfvo type="percent" val="33"/>
        <cfvo type="percent" val="67"/>
      </iconSet>
    </cfRule>
  </conditionalFormatting>
  <conditionalFormatting sqref="I64:I6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{F67C4BB6-4C76-4F59-8780-3C5C4E1242D6}</x14:id>
        </ext>
      </extLst>
    </cfRule>
  </conditionalFormatting>
  <conditionalFormatting sqref="J64:J65">
    <cfRule type="iconSet" priority="194">
      <iconSet iconSet="3Arrows">
        <cfvo type="percent" val="0"/>
        <cfvo type="percent" val="33"/>
        <cfvo type="percent" val="67"/>
      </iconSet>
    </cfRule>
  </conditionalFormatting>
  <conditionalFormatting sqref="F64:F65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3" priority="193" operator="greaterThan">
      <formula>$G$24</formula>
    </cfRule>
  </conditionalFormatting>
  <conditionalFormatting sqref="N64:N65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64:M65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2:F7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2:G7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60:L163">
    <cfRule type="colorScale" priority="4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0:O163">
    <cfRule type="iconSet" priority="416">
      <iconSet iconSet="3Arrows">
        <cfvo type="percent" val="0"/>
        <cfvo type="percent" val="33"/>
        <cfvo type="percent" val="67"/>
      </iconSet>
    </cfRule>
  </conditionalFormatting>
  <conditionalFormatting sqref="I160:I163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{E1F9306A-5FB0-4A88-9B6F-4559E35F4AD5}</x14:id>
        </ext>
      </extLst>
    </cfRule>
  </conditionalFormatting>
  <conditionalFormatting sqref="J160:J163">
    <cfRule type="iconSet" priority="418">
      <iconSet iconSet="3Arrows">
        <cfvo type="percent" val="0"/>
        <cfvo type="percent" val="33"/>
        <cfvo type="percent" val="67"/>
      </iconSet>
    </cfRule>
  </conditionalFormatting>
  <conditionalFormatting sqref="F160:F163">
    <cfRule type="colorScale" priority="4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2" priority="420" operator="greaterThan">
      <formula>$G$24</formula>
    </cfRule>
  </conditionalFormatting>
  <conditionalFormatting sqref="N160:N163">
    <cfRule type="colorScale" priority="4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60:M163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6:T217">
    <cfRule type="cellIs" dxfId="51" priority="139" operator="equal">
      <formula>"NO"</formula>
    </cfRule>
  </conditionalFormatting>
  <conditionalFormatting sqref="C206:K21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6:P217">
    <cfRule type="dataBar" priority="1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{1196AE71-8025-48FE-914D-47C853931FCC}</x14:id>
        </ext>
      </extLst>
    </cfRule>
  </conditionalFormatting>
  <conditionalFormatting sqref="Q206:Q217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6:P2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{4E8E688F-0986-4777-A5C5-9DEA4B76286D}</x14:id>
        </ext>
      </extLst>
    </cfRule>
  </conditionalFormatting>
  <conditionalFormatting sqref="Q206:Q21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8">
    <cfRule type="cellIs" dxfId="50" priority="138" operator="equal">
      <formula>"NO"</formula>
    </cfRule>
  </conditionalFormatting>
  <conditionalFormatting sqref="C223:K22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3:P228">
    <cfRule type="dataBar" priority="1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{73ADA25F-1D88-4A24-91B6-BDBE2D1A9C38}</x14:id>
        </ext>
      </extLst>
    </cfRule>
  </conditionalFormatting>
  <conditionalFormatting sqref="Q223:Q228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3:P229">
    <cfRule type="dataBar" priority="1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{9C10A51D-391D-4912-A9C6-FC719A4C6DF2}</x14:id>
        </ext>
      </extLst>
    </cfRule>
  </conditionalFormatting>
  <conditionalFormatting sqref="Q223:Q229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9">
    <cfRule type="cellIs" dxfId="49" priority="166" operator="greaterThan">
      <formula>79.27673274</formula>
    </cfRule>
    <cfRule type="cellIs" dxfId="48" priority="167" operator="greaterThan">
      <formula>79.27673274</formula>
    </cfRule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7" priority="169" percent="1" rank="10"/>
  </conditionalFormatting>
  <conditionalFormatting sqref="U223:U2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3:M241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33:L24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33:O241">
    <cfRule type="iconSet" priority="173">
      <iconSet iconSet="3Arrows">
        <cfvo type="percent" val="0"/>
        <cfvo type="percent" val="33"/>
        <cfvo type="percent" val="67"/>
      </iconSet>
    </cfRule>
  </conditionalFormatting>
  <conditionalFormatting sqref="I233:I24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{E17E34CC-3A01-4DD1-A0A1-4E5B7CD2934D}</x14:id>
        </ext>
      </extLst>
    </cfRule>
  </conditionalFormatting>
  <conditionalFormatting sqref="J233:J241">
    <cfRule type="iconSet" priority="175">
      <iconSet iconSet="3Arrows">
        <cfvo type="percent" val="0"/>
        <cfvo type="percent" val="33"/>
        <cfvo type="percent" val="67"/>
      </iconSet>
    </cfRule>
  </conditionalFormatting>
  <conditionalFormatting sqref="F233:F24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6" priority="177" operator="greaterThan">
      <formula>$G$24</formula>
    </cfRule>
  </conditionalFormatting>
  <conditionalFormatting sqref="N233:N24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47:L25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7:O250">
    <cfRule type="iconSet" priority="180">
      <iconSet iconSet="3Arrows">
        <cfvo type="percent" val="0"/>
        <cfvo type="percent" val="33"/>
        <cfvo type="percent" val="67"/>
      </iconSet>
    </cfRule>
  </conditionalFormatting>
  <conditionalFormatting sqref="I247:I25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{883DDC02-95CD-462E-8E1E-BD98231EEA6E}</x14:id>
        </ext>
      </extLst>
    </cfRule>
  </conditionalFormatting>
  <conditionalFormatting sqref="J247:J250">
    <cfRule type="iconSet" priority="182">
      <iconSet iconSet="3Arrows">
        <cfvo type="percent" val="0"/>
        <cfvo type="percent" val="33"/>
        <cfvo type="percent" val="67"/>
      </iconSet>
    </cfRule>
  </conditionalFormatting>
  <conditionalFormatting sqref="F247:F25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5" priority="184" operator="greaterThan">
      <formula>$G$24</formula>
    </cfRule>
  </conditionalFormatting>
  <conditionalFormatting sqref="N247:N25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7:M25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6:P200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{41A19F10-5699-4D7E-A8E2-D7DBDB208587}</x14:id>
        </ext>
      </extLst>
    </cfRule>
  </conditionalFormatting>
  <conditionalFormatting sqref="C176:C199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6:P199">
    <cfRule type="dataBar" priority="4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{B1F57089-5606-4095-808E-68959E6C63DD}</x14:id>
        </ext>
      </extLst>
    </cfRule>
  </conditionalFormatting>
  <conditionalFormatting sqref="Q176:Q19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6:Q199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U199">
    <cfRule type="cellIs" dxfId="44" priority="56" operator="greaterThan">
      <formula>79.27673274</formula>
    </cfRule>
    <cfRule type="cellIs" dxfId="43" priority="57" operator="greaterThan">
      <formula>79.27673274</formula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42" priority="59" percent="1" rank="10"/>
  </conditionalFormatting>
  <conditionalFormatting sqref="U176:U19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3:R241 R243">
    <cfRule type="cellIs" dxfId="41" priority="51" operator="greaterThan">
      <formula>79.27673274</formula>
    </cfRule>
    <cfRule type="cellIs" dxfId="40" priority="52" operator="greaterThan">
      <formula>79.27673274</formula>
    </cfRule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9" priority="54" percent="1" rank="10"/>
  </conditionalFormatting>
  <conditionalFormatting sqref="R233:R241 R24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7:R251">
    <cfRule type="cellIs" dxfId="38" priority="46" operator="greaterThan">
      <formula>79.27673274</formula>
    </cfRule>
    <cfRule type="cellIs" dxfId="37" priority="47" operator="greaterThan">
      <formula>79.27673274</formula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6" priority="49" percent="1" rank="10"/>
  </conditionalFormatting>
  <conditionalFormatting sqref="R247:R2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80 R243:R255 R201:R217 R219:R241 R182:R199 R260:R1048576 S259">
    <cfRule type="cellIs" dxfId="35" priority="44" operator="between">
      <formula>1</formula>
      <formula>10</formula>
    </cfRule>
    <cfRule type="colorScale" priority="45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01:T255 T1:T199 T260:T1048576 U259">
    <cfRule type="cellIs" dxfId="34" priority="43" operator="equal">
      <formula>"YES"</formula>
    </cfRule>
  </conditionalFormatting>
  <conditionalFormatting sqref="U206:U218">
    <cfRule type="cellIs" dxfId="33" priority="33" operator="greaterThan">
      <formula>79.27673274</formula>
    </cfRule>
    <cfRule type="cellIs" dxfId="32" priority="34" operator="greaterThan">
      <formula>79.27673274</formula>
    </cfRule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1" priority="36" percent="1" rank="10"/>
  </conditionalFormatting>
  <conditionalFormatting sqref="U206:U21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3:P241 P243">
    <cfRule type="cellIs" dxfId="30" priority="31" operator="between">
      <formula>1</formula>
      <formula>10</formula>
    </cfRule>
  </conditionalFormatting>
  <conditionalFormatting sqref="Q20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{8E9401C1-6C98-4027-AB56-2BF2121B50B6}</x14:id>
        </ext>
      </extLst>
    </cfRule>
  </conditionalFormatting>
  <conditionalFormatting sqref="R200:U200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{FB26CAB4-F2FB-41A6-9D35-C6C947229AE9}</x14:id>
        </ext>
      </extLst>
    </cfRule>
  </conditionalFormatting>
  <conditionalFormatting sqref="Q218:S218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{5930474A-052B-40B5-B6A6-7D2D3724C296}</x14:id>
        </ext>
      </extLst>
    </cfRule>
  </conditionalFormatting>
  <conditionalFormatting sqref="S233:S244">
    <cfRule type="cellIs" dxfId="29" priority="27" operator="equal">
      <formula>"NO"</formula>
    </cfRule>
  </conditionalFormatting>
  <conditionalFormatting sqref="S232:S245">
    <cfRule type="cellIs" dxfId="28" priority="26" operator="equal">
      <formula>"YES"</formula>
    </cfRule>
  </conditionalFormatting>
  <conditionalFormatting sqref="G259:I259 A259:F260 A262:F335 A336:D355 F336:F355">
    <cfRule type="beginsWith" dxfId="27" priority="25" operator="beginsWith" text="GATE Overflow 2023">
      <formula>LEFT((A259),LEN("GATE Overflow 2023"))=("GATE Overflow 2023")</formula>
    </cfRule>
  </conditionalFormatting>
  <conditionalFormatting sqref="F259:F260 F262:F355">
    <cfRule type="cellIs" dxfId="26" priority="24" operator="equal">
      <formula>"Y"</formula>
    </cfRule>
  </conditionalFormatting>
  <conditionalFormatting sqref="F262:F355">
    <cfRule type="containsText" dxfId="25" priority="22" operator="containsText" text="Y">
      <formula>NOT(ISERROR(SEARCH("Y",F262)))</formula>
    </cfRule>
    <cfRule type="containsText" dxfId="24" priority="23" operator="containsText" text="N">
      <formula>NOT(ISERROR(SEARCH("N",F262)))</formula>
    </cfRule>
  </conditionalFormatting>
  <conditionalFormatting sqref="N263:N355">
    <cfRule type="cellIs" dxfId="23" priority="17" operator="greaterThan">
      <formula>79.27673274</formula>
    </cfRule>
    <cfRule type="cellIs" dxfId="22" priority="18" operator="greaterThan">
      <formula>79.27673274</formula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21" priority="20" percent="1" rank="10"/>
  </conditionalFormatting>
  <conditionalFormatting sqref="N263:N3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N355">
    <cfRule type="colorScale" priority="8">
      <colorScale>
        <cfvo type="num" val="1"/>
        <cfvo type="percentile" val="50"/>
        <cfvo type="num" val="1000"/>
        <color rgb="FFF8696B"/>
        <color rgb="FFFCFCFF"/>
        <color rgb="FF63BE7B"/>
      </colorScale>
    </cfRule>
    <cfRule type="cellIs" dxfId="20" priority="15" operator="between">
      <formula>1</formula>
      <formula>10</formula>
    </cfRule>
  </conditionalFormatting>
  <conditionalFormatting sqref="J262:J355">
    <cfRule type="cellIs" dxfId="19" priority="14" operator="greaterThan">
      <formula>90</formula>
    </cfRule>
  </conditionalFormatting>
  <conditionalFormatting sqref="A261:F261">
    <cfRule type="beginsWith" dxfId="18" priority="13" operator="beginsWith" text="GATE Overflow 2023">
      <formula>LEFT((A261),LEN("GATE Overflow 2023"))=("GATE Overflow 2023")</formula>
    </cfRule>
  </conditionalFormatting>
  <conditionalFormatting sqref="F261">
    <cfRule type="cellIs" dxfId="17" priority="12" operator="equal">
      <formula>"Y"</formula>
    </cfRule>
  </conditionalFormatting>
  <conditionalFormatting sqref="F261">
    <cfRule type="containsText" dxfId="16" priority="10" operator="containsText" text="Y">
      <formula>NOT(ISERROR(SEARCH("Y",F261)))</formula>
    </cfRule>
    <cfRule type="containsText" dxfId="15" priority="11" operator="containsText" text="N">
      <formula>NOT(ISERROR(SEARCH("N",F261)))</formula>
    </cfRule>
  </conditionalFormatting>
  <conditionalFormatting sqref="J261">
    <cfRule type="cellIs" dxfId="14" priority="9" operator="greaterThan">
      <formula>90</formula>
    </cfRule>
  </conditionalFormatting>
  <conditionalFormatting sqref="K262:K355">
    <cfRule type="cellIs" dxfId="13" priority="1" operator="between">
      <formula>1</formula>
      <formula>20</formula>
    </cfRule>
  </conditionalFormatting>
  <hyperlinks>
    <hyperlink ref="A260" r:id="rId1" xr:uid="{A48A837A-6637-4FEB-B701-8DEB481B36AB}"/>
    <hyperlink ref="E262" r:id="rId2" xr:uid="{8442291A-0538-4BE1-9F2C-E078AFC4E009}"/>
    <hyperlink ref="E263" r:id="rId3" xr:uid="{4DA7F430-C59F-4E9B-89E3-49A94F476D3A}"/>
    <hyperlink ref="E264" r:id="rId4" xr:uid="{778C9007-FDDC-4047-9694-562812D94DA1}"/>
    <hyperlink ref="E265" r:id="rId5" xr:uid="{089D1956-2B43-4055-B800-AE1ED987DE53}"/>
    <hyperlink ref="E266" r:id="rId6" xr:uid="{82BF84B2-733F-4D38-B8E3-46C9A36F6169}"/>
    <hyperlink ref="E267" r:id="rId7" xr:uid="{00D84BBE-DA6B-4412-AAD4-B3C3B36CEC55}"/>
    <hyperlink ref="E268" r:id="rId8" xr:uid="{81F47201-6432-4C39-BD06-0A2A46F95052}"/>
    <hyperlink ref="E269" r:id="rId9" xr:uid="{58176BE6-0DF4-4F4B-A100-5CDF8E66A77E}"/>
    <hyperlink ref="E270" r:id="rId10" xr:uid="{5C4E6EBB-A144-47DC-9ED9-B6F204EB7FCC}"/>
    <hyperlink ref="E271" r:id="rId11" xr:uid="{78DF2D31-76C6-47A9-AF0F-420756DA65C7}"/>
    <hyperlink ref="E272" r:id="rId12" xr:uid="{5EB60017-87F2-41C0-8D7D-675EB9310A5C}"/>
    <hyperlink ref="E273" r:id="rId13" xr:uid="{4F42F209-8925-4F51-A201-A2D410715D3D}"/>
    <hyperlink ref="E274" r:id="rId14" xr:uid="{DD4E1CFE-7071-4367-8E49-1D0C5993D8BE}"/>
    <hyperlink ref="E275" r:id="rId15" xr:uid="{97CF0EE7-A029-44DB-A401-4AE6F21A712F}"/>
    <hyperlink ref="E276" r:id="rId16" xr:uid="{B4FA3BBD-9D6F-435E-8EC5-B06E712CF7C3}"/>
    <hyperlink ref="E277" r:id="rId17" xr:uid="{E5A47DB7-5222-45A3-9858-FFD6266F9CD3}"/>
    <hyperlink ref="E278" r:id="rId18" xr:uid="{7FEB78CE-5081-4EE6-8CA4-77FC4F044BCE}"/>
    <hyperlink ref="E279" r:id="rId19" xr:uid="{E85C1FB1-5134-427C-A615-B7CEAFCEEABB}"/>
    <hyperlink ref="E280" r:id="rId20" xr:uid="{5D68D7A9-1105-4B6B-9B08-F3B6A966F31E}"/>
    <hyperlink ref="E281" r:id="rId21" xr:uid="{14CC3584-7551-498B-985E-F196E6E50046}"/>
    <hyperlink ref="E282" r:id="rId22" xr:uid="{48EBE728-3E32-48A6-8B7B-638377B9ABD3}"/>
    <hyperlink ref="E283" r:id="rId23" xr:uid="{800F78D2-E41B-4EFD-9EDB-3491DDC9D475}"/>
    <hyperlink ref="E284" r:id="rId24" xr:uid="{D2325660-8EC4-45B5-91EF-4440CDC5CCD4}"/>
    <hyperlink ref="E285" r:id="rId25" xr:uid="{60B0086E-059F-4DBA-B0A8-A0D75FBF41A2}"/>
    <hyperlink ref="E286" r:id="rId26" xr:uid="{522FDAEC-7892-4EF4-99C0-0C33A7B7982C}"/>
    <hyperlink ref="E287" r:id="rId27" xr:uid="{E1983484-2A6C-4D14-A94C-53B6F5F535B7}"/>
    <hyperlink ref="E288" r:id="rId28" xr:uid="{ED7C829A-76CF-480C-A3FA-4F85CE84CCFD}"/>
    <hyperlink ref="E289" r:id="rId29" xr:uid="{1CE193F8-D0F2-4E4E-ABCE-B23C5617641E}"/>
    <hyperlink ref="E290" r:id="rId30" xr:uid="{92CF9D22-4E20-45B4-9F7E-DB7C2271742E}"/>
    <hyperlink ref="E291" r:id="rId31" xr:uid="{BC5AB56C-97AD-4C90-8154-2B9A04C0A127}"/>
    <hyperlink ref="E292" r:id="rId32" xr:uid="{BF95D9E8-4F73-4ACE-8BE6-10472D31BE4E}"/>
    <hyperlink ref="E293" r:id="rId33" xr:uid="{313F8990-78EA-436D-9B1F-0C37038F87BE}"/>
    <hyperlink ref="E294" r:id="rId34" xr:uid="{F79422A2-8AAE-4E0A-BDCD-DFFF9240C7FA}"/>
    <hyperlink ref="E295" r:id="rId35" xr:uid="{7FF4457C-45E7-4122-916D-813B01E07E37}"/>
    <hyperlink ref="E296" r:id="rId36" xr:uid="{E6F80289-3964-4A34-ABE9-67D3E62BB8A3}"/>
    <hyperlink ref="E297" r:id="rId37" xr:uid="{F34A655A-E6B8-400C-BA82-17587DE24C1D}"/>
    <hyperlink ref="E298" r:id="rId38" xr:uid="{5447C05B-A50E-499D-A69F-4D2AA78225EC}"/>
    <hyperlink ref="E299" r:id="rId39" xr:uid="{F8CAEB45-E84C-4BFF-9DC5-E7B21A6C7798}"/>
    <hyperlink ref="E300" r:id="rId40" xr:uid="{4B095294-6E77-4405-95CF-D129486E2813}"/>
    <hyperlink ref="E301" r:id="rId41" xr:uid="{D7F6C5E2-8908-4173-B932-2A765C04ABE5}"/>
    <hyperlink ref="E302" r:id="rId42" xr:uid="{06F98CE3-EC6E-41B7-AADC-2BF861420199}"/>
    <hyperlink ref="E303" r:id="rId43" xr:uid="{A7074A93-AA52-44D6-B1E6-C22C74D9E334}"/>
    <hyperlink ref="E304" r:id="rId44" xr:uid="{3B2BFD05-B166-482E-A823-3278A4FBF94C}"/>
    <hyperlink ref="E306" r:id="rId45" xr:uid="{F89A6494-B85B-42EA-8A5A-05124B2A0A4A}"/>
    <hyperlink ref="E307" r:id="rId46" xr:uid="{D42C3472-55F1-4166-8F25-9A3C075B0688}"/>
    <hyperlink ref="E308" r:id="rId47" xr:uid="{915DD95D-140E-4130-9560-5D336734BA62}"/>
    <hyperlink ref="E309" r:id="rId48" xr:uid="{1883FDB9-9CD3-47FE-B841-6A88909DE77C}"/>
    <hyperlink ref="E310" r:id="rId49" xr:uid="{4BD60F80-D9B0-4AB3-BD0B-94A991B212E8}"/>
    <hyperlink ref="E311" r:id="rId50" xr:uid="{ECEEFBEB-89B5-463D-AD1F-2E0E551FD05D}"/>
    <hyperlink ref="E312" r:id="rId51" xr:uid="{06CDC457-575E-4DC5-9E76-D27BF41EB738}"/>
    <hyperlink ref="E313" r:id="rId52" xr:uid="{F89FC265-8391-43F1-86DA-9993CFB49431}"/>
    <hyperlink ref="E314" r:id="rId53" xr:uid="{92DB08A5-DC5E-44D0-AF9D-8E389E3E328C}"/>
    <hyperlink ref="E315" r:id="rId54" xr:uid="{DA57EE46-50BE-471A-B4A6-171A6A849429}"/>
    <hyperlink ref="E316" r:id="rId55" xr:uid="{F54326BC-A8D9-4C43-B5C4-CC2984AD8265}"/>
    <hyperlink ref="E317" r:id="rId56" xr:uid="{17580E1A-B399-4E52-AEF8-6B9D9A9A703A}"/>
    <hyperlink ref="E318" r:id="rId57" xr:uid="{7F187548-795A-41A9-A129-D00560517466}"/>
    <hyperlink ref="E319" r:id="rId58" xr:uid="{9CBCD339-3274-4D1D-9A4D-25C2EE3AEE0D}"/>
    <hyperlink ref="E320" r:id="rId59" xr:uid="{121E6D49-377B-402B-BAC0-7B0A9319D450}"/>
    <hyperlink ref="E321" r:id="rId60" xr:uid="{6B450307-81F7-498D-BF5B-DEB1BCC3348A}"/>
    <hyperlink ref="E322" r:id="rId61" xr:uid="{B55A9661-A35E-48B8-ADF1-B923206F1C8F}"/>
    <hyperlink ref="E324" r:id="rId62" xr:uid="{46AD28D5-1355-4C74-9C11-B1BF0FEF5304}"/>
    <hyperlink ref="E325" r:id="rId63" xr:uid="{BDD8F1F8-9E58-4B26-9C07-13B47DFF6071}"/>
    <hyperlink ref="E327" r:id="rId64" xr:uid="{2F44F5D8-733C-4086-A840-B63CF1BE5AB6}"/>
    <hyperlink ref="E328" r:id="rId65" xr:uid="{F74D8E2E-6481-42D3-8B7F-A8962E5A432C}"/>
    <hyperlink ref="E330" r:id="rId66" xr:uid="{E094EC3C-60A1-47A9-99B3-9B21BB1CB6BE}"/>
    <hyperlink ref="E331" r:id="rId67" xr:uid="{60FB761C-B961-4A42-8F95-60ECF3E26EF3}"/>
    <hyperlink ref="E334" r:id="rId68" xr:uid="{CD3DE9C4-BBEB-4550-95DE-84D8D918A38E}"/>
    <hyperlink ref="E336" r:id="rId69" xr:uid="{B3031173-24EF-438E-93B5-EC9C4345CA58}"/>
    <hyperlink ref="E337" r:id="rId70" xr:uid="{560BD932-D71C-493E-91E8-F881FD242725}"/>
    <hyperlink ref="E338" r:id="rId71" xr:uid="{99C93DFB-A68B-4180-ADB5-9D88BACD65BC}"/>
    <hyperlink ref="E339" r:id="rId72" xr:uid="{8976872B-1191-4E02-AF93-9B1BE88B55E9}"/>
    <hyperlink ref="E340" r:id="rId73" xr:uid="{0927164C-0F38-4352-B602-E1F68EF19712}"/>
    <hyperlink ref="E341" r:id="rId74" xr:uid="{B86B96E1-ED73-43E2-AB35-458620634FF4}"/>
    <hyperlink ref="E342" r:id="rId75" xr:uid="{75062AF8-F32C-4DCE-BA77-96DAD10CCAB3}"/>
    <hyperlink ref="E343" r:id="rId76" xr:uid="{C41EC5B7-6B54-41C4-8509-816EDC386938}"/>
    <hyperlink ref="E344" r:id="rId77" xr:uid="{EDD8DA49-5951-41FC-8971-06D9EEC4D7E5}"/>
    <hyperlink ref="E345" r:id="rId78" xr:uid="{44A68B4C-5F99-4BEA-8D89-2E7C5E36D5B2}"/>
    <hyperlink ref="E346" r:id="rId79" xr:uid="{2B43FFFB-D728-4386-8F29-DE949331E887}"/>
    <hyperlink ref="E348" r:id="rId80" xr:uid="{20563087-0AD9-4C14-8750-46421723B23E}"/>
    <hyperlink ref="E349" r:id="rId81" xr:uid="{86DC4779-65F7-4DF6-A693-1FFD3CA2A198}"/>
  </hyperlinks>
  <pageMargins left="0.7" right="0.7" top="0.75" bottom="0.75" header="0.3" footer="0.3"/>
  <pageSetup orientation="portrait" r:id="rId82"/>
  <tableParts count="1">
    <tablePart r:id="rId8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D651AD-80F4-4983-B7FE-D8D7A09E8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P5:P28</xm:sqref>
        </x14:conditionalFormatting>
        <x14:conditionalFormatting xmlns:xm="http://schemas.microsoft.com/office/excel/2006/main">
          <x14:cfRule type="dataBar" id="{FDF647F5-9E9C-40F1-A574-1977F14CB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P5:P29</xm:sqref>
        </x14:conditionalFormatting>
        <x14:conditionalFormatting xmlns:xm="http://schemas.microsoft.com/office/excel/2006/main">
          <x14:cfRule type="dataBar" id="{92201CBE-2AA1-479C-94C0-FBD0A89841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P35:P46</xm:sqref>
        </x14:conditionalFormatting>
        <x14:conditionalFormatting xmlns:xm="http://schemas.microsoft.com/office/excel/2006/main">
          <x14:cfRule type="dataBar" id="{0B02A205-3C6F-4547-8A5F-F0FE7DB5B5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P35:P47</xm:sqref>
        </x14:conditionalFormatting>
        <x14:conditionalFormatting xmlns:xm="http://schemas.microsoft.com/office/excel/2006/main">
          <x14:cfRule type="dataBar" id="{18D89708-12A8-42D5-BD50-AD553D5EFD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P52:P57</xm:sqref>
        </x14:conditionalFormatting>
        <x14:conditionalFormatting xmlns:xm="http://schemas.microsoft.com/office/excel/2006/main">
          <x14:cfRule type="dataBar" id="{D47A9238-7061-40A7-A6CA-30DEACF441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P52:P58</xm:sqref>
        </x14:conditionalFormatting>
        <x14:conditionalFormatting xmlns:xm="http://schemas.microsoft.com/office/excel/2006/main">
          <x14:cfRule type="dataBar" id="{BED69BEB-DE20-48FA-9A2D-8878E39A5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I75:I80</xm:sqref>
        </x14:conditionalFormatting>
        <x14:conditionalFormatting xmlns:xm="http://schemas.microsoft.com/office/excel/2006/main">
          <x14:cfRule type="dataBar" id="{7113D676-74D4-4374-91FA-6039C4CCE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I66:I69</xm:sqref>
        </x14:conditionalFormatting>
        <x14:conditionalFormatting xmlns:xm="http://schemas.microsoft.com/office/excel/2006/main">
          <x14:cfRule type="dataBar" id="{71C94488-CF28-40AA-928D-B5094C4A55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P90:P113</xm:sqref>
        </x14:conditionalFormatting>
        <x14:conditionalFormatting xmlns:xm="http://schemas.microsoft.com/office/excel/2006/main">
          <x14:cfRule type="dataBar" id="{A2909DFC-FB81-4D38-AEAA-8FDA234EA6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P90:P114</xm:sqref>
        </x14:conditionalFormatting>
        <x14:conditionalFormatting xmlns:xm="http://schemas.microsoft.com/office/excel/2006/main">
          <x14:cfRule type="dataBar" id="{3932D22B-B2F7-450C-BEA1-F973B68A4F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P120:P131</xm:sqref>
        </x14:conditionalFormatting>
        <x14:conditionalFormatting xmlns:xm="http://schemas.microsoft.com/office/excel/2006/main">
          <x14:cfRule type="dataBar" id="{2E9BD59A-511F-4357-9EF4-51E04C17E4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P120:P132</xm:sqref>
        </x14:conditionalFormatting>
        <x14:conditionalFormatting xmlns:xm="http://schemas.microsoft.com/office/excel/2006/main">
          <x14:cfRule type="dataBar" id="{CDD84BE5-29C8-46D5-9226-B3942B8EE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P137:P142</xm:sqref>
        </x14:conditionalFormatting>
        <x14:conditionalFormatting xmlns:xm="http://schemas.microsoft.com/office/excel/2006/main">
          <x14:cfRule type="dataBar" id="{5C5D7696-3CD4-4DD1-B074-879E14DA6F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P137:P143</xm:sqref>
        </x14:conditionalFormatting>
        <x14:conditionalFormatting xmlns:xm="http://schemas.microsoft.com/office/excel/2006/main">
          <x14:cfRule type="dataBar" id="{EDE06E4C-2754-4227-AD2C-F30691EC7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I147:I154</xm:sqref>
        </x14:conditionalFormatting>
        <x14:conditionalFormatting xmlns:xm="http://schemas.microsoft.com/office/excel/2006/main">
          <x14:cfRule type="dataBar" id="{1F944BC8-133B-41C6-975A-A81056B5FE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I62:I63</xm:sqref>
        </x14:conditionalFormatting>
        <x14:conditionalFormatting xmlns:xm="http://schemas.microsoft.com/office/excel/2006/main">
          <x14:cfRule type="dataBar" id="{F67C4BB6-4C76-4F59-8780-3C5C4E1242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I64:I65</xm:sqref>
        </x14:conditionalFormatting>
        <x14:conditionalFormatting xmlns:xm="http://schemas.microsoft.com/office/excel/2006/main">
          <x14:cfRule type="dataBar" id="{E1F9306A-5FB0-4A88-9B6F-4559E35F4A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I160:I163</xm:sqref>
        </x14:conditionalFormatting>
        <x14:conditionalFormatting xmlns:xm="http://schemas.microsoft.com/office/excel/2006/main">
          <x14:cfRule type="dataBar" id="{1196AE71-8025-48FE-914D-47C853931F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P206:P217</xm:sqref>
        </x14:conditionalFormatting>
        <x14:conditionalFormatting xmlns:xm="http://schemas.microsoft.com/office/excel/2006/main">
          <x14:cfRule type="dataBar" id="{4E8E688F-0986-4777-A5C5-9DEA4B7628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P206:P218</xm:sqref>
        </x14:conditionalFormatting>
        <x14:conditionalFormatting xmlns:xm="http://schemas.microsoft.com/office/excel/2006/main">
          <x14:cfRule type="dataBar" id="{73ADA25F-1D88-4A24-91B6-BDBE2D1A9C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P223:P228</xm:sqref>
        </x14:conditionalFormatting>
        <x14:conditionalFormatting xmlns:xm="http://schemas.microsoft.com/office/excel/2006/main">
          <x14:cfRule type="dataBar" id="{9C10A51D-391D-4912-A9C6-FC719A4C6D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P223:P229</xm:sqref>
        </x14:conditionalFormatting>
        <x14:conditionalFormatting xmlns:xm="http://schemas.microsoft.com/office/excel/2006/main">
          <x14:cfRule type="dataBar" id="{E17E34CC-3A01-4DD1-A0A1-4E5B7CD293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I233:I241</xm:sqref>
        </x14:conditionalFormatting>
        <x14:conditionalFormatting xmlns:xm="http://schemas.microsoft.com/office/excel/2006/main">
          <x14:cfRule type="dataBar" id="{883DDC02-95CD-462E-8E1E-BD98231EEA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I247:I250</xm:sqref>
        </x14:conditionalFormatting>
        <x14:conditionalFormatting xmlns:xm="http://schemas.microsoft.com/office/excel/2006/main">
          <x14:cfRule type="dataBar" id="{41A19F10-5699-4D7E-A8E2-D7DBDB2085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P176:P200</xm:sqref>
        </x14:conditionalFormatting>
        <x14:conditionalFormatting xmlns:xm="http://schemas.microsoft.com/office/excel/2006/main">
          <x14:cfRule type="dataBar" id="{B1F57089-5606-4095-808E-68959E6C6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P176:P199</xm:sqref>
        </x14:conditionalFormatting>
        <x14:conditionalFormatting xmlns:xm="http://schemas.microsoft.com/office/excel/2006/main">
          <x14:cfRule type="dataBar" id="{8E9401C1-6C98-4027-AB56-2BF2121B5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Q200</xm:sqref>
        </x14:conditionalFormatting>
        <x14:conditionalFormatting xmlns:xm="http://schemas.microsoft.com/office/excel/2006/main">
          <x14:cfRule type="dataBar" id="{FB26CAB4-F2FB-41A6-9D35-C6C947229A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R200:U200</xm:sqref>
        </x14:conditionalFormatting>
        <x14:conditionalFormatting xmlns:xm="http://schemas.microsoft.com/office/excel/2006/main">
          <x14:cfRule type="dataBar" id="{5930474A-052B-40B5-B6A6-7D2D3724C2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Q218:S218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901E-0347-4607-9904-D28C6D3B27B7}">
  <dimension ref="A1"/>
  <sheetViews>
    <sheetView workbookViewId="0">
      <selection sqref="A1:W3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3C2C-8A8A-4881-94C2-87C41DA215A1}">
  <dimension ref="C4:Y35"/>
  <sheetViews>
    <sheetView topLeftCell="C113" zoomScale="85" zoomScaleNormal="85" workbookViewId="0">
      <selection activeCell="I54" sqref="I54"/>
    </sheetView>
  </sheetViews>
  <sheetFormatPr defaultRowHeight="14.4" x14ac:dyDescent="0.3"/>
  <cols>
    <col min="4" max="4" width="44" style="41" customWidth="1"/>
    <col min="13" max="13" width="52.33203125" customWidth="1"/>
    <col min="14" max="14" width="11.88671875" customWidth="1"/>
  </cols>
  <sheetData>
    <row r="4" spans="3:25" x14ac:dyDescent="0.3">
      <c r="C4" s="79" t="s">
        <v>107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 spans="3:25" x14ac:dyDescent="0.3"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 spans="3:25" x14ac:dyDescent="0.3"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3:25" ht="15" thickBot="1" x14ac:dyDescent="0.35">
      <c r="C7" s="89" t="s">
        <v>0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U7" s="38"/>
      <c r="V7" s="38"/>
      <c r="W7" s="38"/>
      <c r="X7" s="39"/>
    </row>
    <row r="8" spans="3:25" x14ac:dyDescent="0.3">
      <c r="T8" s="1"/>
    </row>
    <row r="9" spans="3:25" ht="63" x14ac:dyDescent="0.3">
      <c r="C9" s="5" t="s">
        <v>1</v>
      </c>
      <c r="D9" s="46" t="s">
        <v>105</v>
      </c>
      <c r="E9" s="93" t="s">
        <v>108</v>
      </c>
      <c r="F9" s="93"/>
      <c r="G9" s="93"/>
      <c r="H9" s="93"/>
      <c r="I9" s="93"/>
      <c r="J9" s="93"/>
      <c r="K9" s="93"/>
      <c r="L9" s="93"/>
      <c r="M9" s="93"/>
      <c r="N9" s="5" t="s">
        <v>2</v>
      </c>
      <c r="O9" s="5" t="s">
        <v>50</v>
      </c>
      <c r="P9" s="5" t="s">
        <v>4</v>
      </c>
      <c r="Q9" s="7" t="s">
        <v>54</v>
      </c>
      <c r="R9" s="7" t="s">
        <v>3</v>
      </c>
      <c r="S9" s="7" t="s">
        <v>51</v>
      </c>
      <c r="T9" s="7" t="s">
        <v>52</v>
      </c>
      <c r="U9" s="7" t="s">
        <v>53</v>
      </c>
      <c r="V9" s="7" t="s">
        <v>55</v>
      </c>
      <c r="W9" s="7" t="s">
        <v>57</v>
      </c>
      <c r="X9" s="14"/>
    </row>
    <row r="10" spans="3:25" ht="49.2" customHeight="1" x14ac:dyDescent="0.3">
      <c r="C10" s="1">
        <v>1</v>
      </c>
      <c r="D10" s="44">
        <v>44683</v>
      </c>
      <c r="E10" s="103" t="s">
        <v>43</v>
      </c>
      <c r="F10" s="104"/>
      <c r="G10" s="104"/>
      <c r="H10" s="104"/>
      <c r="I10" s="104"/>
      <c r="J10" s="104"/>
      <c r="K10" s="104"/>
      <c r="L10" s="104"/>
      <c r="M10" s="105"/>
      <c r="N10" s="6">
        <v>17</v>
      </c>
      <c r="O10" s="6">
        <v>25</v>
      </c>
      <c r="P10" s="6" t="s">
        <v>6</v>
      </c>
      <c r="Q10" s="6"/>
      <c r="R10" s="6"/>
      <c r="S10" s="9"/>
      <c r="T10" s="6"/>
      <c r="U10" s="6"/>
      <c r="V10" s="6"/>
      <c r="W10" s="6" t="e">
        <f xml:space="preserve"> (U10-T10)/(U10)*100</f>
        <v>#DIV/0!</v>
      </c>
    </row>
    <row r="11" spans="3:25" ht="14.4" customHeight="1" x14ac:dyDescent="0.3">
      <c r="C11" s="1">
        <v>2</v>
      </c>
      <c r="D11" s="41">
        <v>44684</v>
      </c>
      <c r="E11" s="107" t="s">
        <v>8</v>
      </c>
      <c r="F11" s="108"/>
      <c r="G11" s="108"/>
      <c r="H11" s="108"/>
      <c r="I11" s="108"/>
      <c r="J11" s="108"/>
      <c r="K11" s="108"/>
      <c r="L11" s="108"/>
      <c r="M11" s="109"/>
      <c r="N11" s="6">
        <v>17</v>
      </c>
      <c r="O11" s="6">
        <v>25</v>
      </c>
      <c r="P11" s="6" t="s">
        <v>6</v>
      </c>
      <c r="Q11" s="6"/>
      <c r="R11" s="6"/>
      <c r="S11" s="9"/>
      <c r="T11" s="6"/>
      <c r="U11" s="6"/>
      <c r="V11" s="6"/>
      <c r="W11" s="6" t="e">
        <f t="shared" ref="W11:W15" si="0" xml:space="preserve"> (U11-T11)/(U11)*100</f>
        <v>#DIV/0!</v>
      </c>
    </row>
    <row r="12" spans="3:25" ht="45.6" customHeight="1" x14ac:dyDescent="0.3">
      <c r="C12" s="1">
        <v>3</v>
      </c>
      <c r="D12" s="41">
        <v>44686</v>
      </c>
      <c r="E12" s="103" t="s">
        <v>39</v>
      </c>
      <c r="F12" s="104"/>
      <c r="G12" s="104"/>
      <c r="H12" s="104"/>
      <c r="I12" s="104"/>
      <c r="J12" s="104"/>
      <c r="K12" s="104"/>
      <c r="L12" s="104"/>
      <c r="M12" s="105"/>
      <c r="N12" s="6">
        <v>17</v>
      </c>
      <c r="O12" s="6">
        <v>25</v>
      </c>
      <c r="P12" s="6" t="s">
        <v>6</v>
      </c>
      <c r="Q12" s="6"/>
      <c r="R12" s="6"/>
      <c r="S12" s="9"/>
      <c r="T12" s="6"/>
      <c r="U12" s="6"/>
      <c r="V12" s="6"/>
      <c r="W12" s="6" t="e">
        <f t="shared" si="0"/>
        <v>#DIV/0!</v>
      </c>
    </row>
    <row r="13" spans="3:25" ht="33.6" customHeight="1" x14ac:dyDescent="0.3">
      <c r="C13" s="1">
        <v>4</v>
      </c>
      <c r="D13" s="41">
        <v>44688</v>
      </c>
      <c r="E13" s="103" t="s">
        <v>40</v>
      </c>
      <c r="F13" s="104"/>
      <c r="G13" s="104"/>
      <c r="H13" s="104"/>
      <c r="I13" s="104"/>
      <c r="J13" s="104"/>
      <c r="K13" s="104"/>
      <c r="L13" s="104"/>
      <c r="M13" s="105"/>
      <c r="N13" s="6">
        <v>17</v>
      </c>
      <c r="O13" s="6">
        <v>25</v>
      </c>
      <c r="P13" s="6" t="s">
        <v>6</v>
      </c>
      <c r="Q13" s="6"/>
      <c r="R13" s="6"/>
      <c r="S13" s="9"/>
      <c r="T13" s="6"/>
      <c r="U13" s="6"/>
      <c r="V13" s="6"/>
      <c r="W13" s="6" t="e">
        <f t="shared" si="0"/>
        <v>#DIV/0!</v>
      </c>
    </row>
    <row r="14" spans="3:25" ht="13.8" customHeight="1" x14ac:dyDescent="0.3">
      <c r="C14" s="1">
        <v>5</v>
      </c>
      <c r="D14" s="41">
        <v>44696</v>
      </c>
      <c r="E14" s="107" t="s">
        <v>5</v>
      </c>
      <c r="F14" s="108"/>
      <c r="G14" s="108"/>
      <c r="H14" s="108"/>
      <c r="I14" s="108"/>
      <c r="J14" s="108"/>
      <c r="K14" s="108"/>
      <c r="L14" s="108"/>
      <c r="M14" s="109"/>
      <c r="N14" s="6">
        <v>17</v>
      </c>
      <c r="O14" s="6">
        <v>25</v>
      </c>
      <c r="P14" s="6" t="s">
        <v>6</v>
      </c>
      <c r="Q14" s="6"/>
      <c r="R14" s="6"/>
      <c r="S14" s="9"/>
      <c r="T14" s="6"/>
      <c r="U14" s="6"/>
      <c r="V14" s="6"/>
      <c r="W14" s="6" t="e">
        <f t="shared" si="0"/>
        <v>#DIV/0!</v>
      </c>
    </row>
    <row r="15" spans="3:25" ht="51.6" customHeight="1" x14ac:dyDescent="0.3">
      <c r="C15" s="1">
        <v>6</v>
      </c>
      <c r="D15" s="41">
        <v>44700</v>
      </c>
      <c r="E15" s="103" t="s">
        <v>33</v>
      </c>
      <c r="F15" s="104"/>
      <c r="G15" s="104"/>
      <c r="H15" s="104"/>
      <c r="I15" s="104"/>
      <c r="J15" s="104"/>
      <c r="K15" s="104"/>
      <c r="L15" s="104"/>
      <c r="M15" s="105"/>
      <c r="N15" s="6">
        <v>17</v>
      </c>
      <c r="O15" s="6">
        <v>25</v>
      </c>
      <c r="P15" s="6" t="s">
        <v>6</v>
      </c>
      <c r="Q15" s="6"/>
      <c r="R15" s="6"/>
      <c r="S15" s="10"/>
      <c r="T15" s="6"/>
      <c r="U15" s="6"/>
      <c r="V15" s="6"/>
      <c r="W15" s="6" t="e">
        <f t="shared" si="0"/>
        <v>#DIV/0!</v>
      </c>
    </row>
    <row r="16" spans="3:25" ht="28.8" customHeight="1" x14ac:dyDescent="0.3">
      <c r="C16" s="1">
        <v>7</v>
      </c>
      <c r="D16" s="41">
        <v>44703</v>
      </c>
      <c r="E16" s="107" t="s">
        <v>9</v>
      </c>
      <c r="F16" s="108"/>
      <c r="G16" s="108"/>
      <c r="H16" s="108"/>
      <c r="I16" s="108"/>
      <c r="J16" s="108"/>
      <c r="K16" s="108"/>
      <c r="L16" s="108"/>
      <c r="M16" s="109"/>
      <c r="N16" s="6">
        <v>17</v>
      </c>
      <c r="O16" s="6">
        <v>25</v>
      </c>
      <c r="P16" s="6" t="s">
        <v>6</v>
      </c>
      <c r="Q16" s="6"/>
      <c r="R16" s="6"/>
      <c r="S16" s="9"/>
      <c r="T16" s="6"/>
      <c r="U16" s="6"/>
      <c r="V16" s="6"/>
      <c r="W16" s="6" t="e">
        <f xml:space="preserve"> (U16-T16)/(U16)*100</f>
        <v>#DIV/0!</v>
      </c>
    </row>
    <row r="17" spans="3:23" ht="14.4" customHeight="1" x14ac:dyDescent="0.3">
      <c r="C17" s="1">
        <v>8</v>
      </c>
      <c r="D17" s="41">
        <v>44707</v>
      </c>
      <c r="E17" s="107" t="s">
        <v>44</v>
      </c>
      <c r="F17" s="108"/>
      <c r="G17" s="108"/>
      <c r="H17" s="108"/>
      <c r="I17" s="108"/>
      <c r="J17" s="108"/>
      <c r="K17" s="108"/>
      <c r="L17" s="108"/>
      <c r="M17" s="109"/>
      <c r="N17" s="6">
        <v>17</v>
      </c>
      <c r="O17" s="6">
        <v>25</v>
      </c>
      <c r="P17" s="6" t="s">
        <v>6</v>
      </c>
      <c r="Q17" s="6"/>
      <c r="R17" s="6"/>
      <c r="S17" s="6"/>
      <c r="T17" s="6"/>
      <c r="U17" s="6"/>
      <c r="V17" s="6"/>
      <c r="W17" s="6"/>
    </row>
    <row r="18" spans="3:23" ht="38.4" customHeight="1" x14ac:dyDescent="0.3">
      <c r="C18" s="1">
        <v>9</v>
      </c>
      <c r="D18" s="41">
        <v>44712</v>
      </c>
      <c r="E18" s="103" t="s">
        <v>34</v>
      </c>
      <c r="F18" s="104"/>
      <c r="G18" s="104"/>
      <c r="H18" s="104"/>
      <c r="I18" s="104"/>
      <c r="J18" s="104"/>
      <c r="K18" s="104"/>
      <c r="L18" s="104"/>
      <c r="M18" s="105"/>
      <c r="N18" s="6">
        <v>17</v>
      </c>
      <c r="O18" s="6">
        <v>25</v>
      </c>
      <c r="P18" s="6" t="s">
        <v>6</v>
      </c>
      <c r="Q18" s="6"/>
      <c r="R18" s="6"/>
      <c r="S18" s="6"/>
      <c r="T18" s="6"/>
      <c r="U18" s="6"/>
      <c r="V18" s="6"/>
      <c r="W18" s="6"/>
    </row>
    <row r="19" spans="3:23" ht="14.4" customHeight="1" x14ac:dyDescent="0.3">
      <c r="C19" s="1">
        <v>10</v>
      </c>
      <c r="D19" s="41">
        <v>44717</v>
      </c>
      <c r="E19" s="107" t="s">
        <v>35</v>
      </c>
      <c r="F19" s="108"/>
      <c r="G19" s="108"/>
      <c r="H19" s="108"/>
      <c r="I19" s="108"/>
      <c r="J19" s="108"/>
      <c r="K19" s="108"/>
      <c r="L19" s="108"/>
      <c r="M19" s="109"/>
      <c r="N19" s="6">
        <v>17</v>
      </c>
      <c r="O19" s="6">
        <v>25</v>
      </c>
      <c r="P19" s="6" t="s">
        <v>6</v>
      </c>
      <c r="Q19" s="6"/>
      <c r="R19" s="6"/>
      <c r="S19" s="10"/>
      <c r="T19" s="6"/>
      <c r="U19" s="6"/>
      <c r="V19" s="6"/>
      <c r="W19" s="6" t="e">
        <f t="shared" ref="W19" si="1" xml:space="preserve"> (U19-T19)/(U19)*100</f>
        <v>#DIV/0!</v>
      </c>
    </row>
    <row r="20" spans="3:23" ht="35.4" customHeight="1" x14ac:dyDescent="0.3">
      <c r="C20" s="1">
        <v>11</v>
      </c>
      <c r="D20" s="41">
        <v>44722</v>
      </c>
      <c r="E20" s="103" t="s">
        <v>36</v>
      </c>
      <c r="F20" s="104"/>
      <c r="G20" s="104"/>
      <c r="H20" s="104"/>
      <c r="I20" s="104"/>
      <c r="J20" s="104"/>
      <c r="K20" s="104"/>
      <c r="L20" s="104"/>
      <c r="M20" s="105"/>
      <c r="N20" s="6">
        <v>17</v>
      </c>
      <c r="O20" s="6">
        <v>25</v>
      </c>
      <c r="P20" s="6" t="s">
        <v>6</v>
      </c>
      <c r="Q20" s="6"/>
      <c r="R20" s="6"/>
      <c r="S20" s="6"/>
      <c r="T20" s="6"/>
      <c r="U20" s="6"/>
      <c r="V20" s="6"/>
      <c r="W20" s="6"/>
    </row>
    <row r="21" spans="3:23" ht="46.8" customHeight="1" x14ac:dyDescent="0.3">
      <c r="C21" s="1">
        <v>12</v>
      </c>
      <c r="D21" s="41">
        <v>44727</v>
      </c>
      <c r="E21" s="103" t="s">
        <v>37</v>
      </c>
      <c r="F21" s="104"/>
      <c r="G21" s="104"/>
      <c r="H21" s="104"/>
      <c r="I21" s="104"/>
      <c r="J21" s="104"/>
      <c r="K21" s="104"/>
      <c r="L21" s="104"/>
      <c r="M21" s="105"/>
      <c r="N21" s="6">
        <v>17</v>
      </c>
      <c r="O21" s="6">
        <v>25</v>
      </c>
      <c r="P21" s="6" t="s">
        <v>6</v>
      </c>
      <c r="Q21" s="6"/>
      <c r="R21" s="6"/>
      <c r="S21" s="6"/>
      <c r="T21" s="6"/>
      <c r="U21" s="6"/>
      <c r="V21" s="6"/>
      <c r="W21" s="6"/>
    </row>
    <row r="22" spans="3:23" ht="29.4" customHeight="1" x14ac:dyDescent="0.3">
      <c r="C22" s="1">
        <v>13</v>
      </c>
      <c r="D22" s="41" t="s">
        <v>109</v>
      </c>
      <c r="E22" s="103" t="s">
        <v>45</v>
      </c>
      <c r="F22" s="104"/>
      <c r="G22" s="104"/>
      <c r="H22" s="104"/>
      <c r="I22" s="104"/>
      <c r="J22" s="104"/>
      <c r="K22" s="104"/>
      <c r="L22" s="104"/>
      <c r="M22" s="105"/>
      <c r="N22" s="6">
        <v>17</v>
      </c>
      <c r="O22" s="6">
        <v>25</v>
      </c>
      <c r="P22" s="6" t="s">
        <v>6</v>
      </c>
      <c r="Q22" s="6"/>
      <c r="R22" s="6"/>
      <c r="S22" s="10"/>
      <c r="T22" s="6"/>
      <c r="U22" s="6"/>
      <c r="V22" s="6"/>
      <c r="W22" s="6" t="e">
        <f xml:space="preserve"> (U22-T22)/(U22)*100</f>
        <v>#DIV/0!</v>
      </c>
    </row>
    <row r="23" spans="3:23" ht="31.2" customHeight="1" x14ac:dyDescent="0.3">
      <c r="C23" s="1">
        <v>14</v>
      </c>
      <c r="D23" s="41" t="s">
        <v>110</v>
      </c>
      <c r="E23" s="103" t="s">
        <v>46</v>
      </c>
      <c r="F23" s="104"/>
      <c r="G23" s="104"/>
      <c r="H23" s="104"/>
      <c r="I23" s="104"/>
      <c r="J23" s="104"/>
      <c r="K23" s="104"/>
      <c r="L23" s="104"/>
      <c r="M23" s="105"/>
      <c r="N23" s="6">
        <v>17</v>
      </c>
      <c r="O23" s="6">
        <v>25</v>
      </c>
      <c r="P23" s="6" t="s">
        <v>6</v>
      </c>
      <c r="Q23" s="6"/>
      <c r="R23" s="6"/>
      <c r="S23" s="9"/>
      <c r="T23" s="6"/>
      <c r="U23" s="6"/>
      <c r="V23" s="6"/>
      <c r="W23" s="6" t="e">
        <f t="shared" ref="W23" si="2" xml:space="preserve"> (U23-T23)/(U23)*100</f>
        <v>#DIV/0!</v>
      </c>
    </row>
    <row r="24" spans="3:23" ht="30.6" customHeight="1" x14ac:dyDescent="0.3">
      <c r="C24" s="1">
        <v>15</v>
      </c>
      <c r="D24" s="41">
        <v>44736</v>
      </c>
      <c r="E24" s="107" t="s">
        <v>7</v>
      </c>
      <c r="F24" s="108"/>
      <c r="G24" s="108"/>
      <c r="H24" s="108"/>
      <c r="I24" s="108"/>
      <c r="J24" s="108"/>
      <c r="K24" s="108"/>
      <c r="L24" s="108"/>
      <c r="M24" s="109"/>
      <c r="N24" s="6">
        <v>17</v>
      </c>
      <c r="O24" s="6">
        <v>25</v>
      </c>
      <c r="P24" s="6" t="s">
        <v>6</v>
      </c>
      <c r="Q24" s="6"/>
      <c r="R24" s="6"/>
      <c r="S24" s="9"/>
      <c r="T24" s="6"/>
      <c r="U24" s="6"/>
      <c r="V24" s="6"/>
      <c r="W24" s="6" t="e">
        <f t="shared" ref="W24:W26" si="3" xml:space="preserve"> (U24-T24)/(U24)*100</f>
        <v>#DIV/0!</v>
      </c>
    </row>
    <row r="25" spans="3:23" ht="45.6" customHeight="1" x14ac:dyDescent="0.3">
      <c r="C25" s="1">
        <v>16</v>
      </c>
      <c r="D25" s="41">
        <v>44740</v>
      </c>
      <c r="E25" s="103" t="s">
        <v>38</v>
      </c>
      <c r="F25" s="104"/>
      <c r="G25" s="104"/>
      <c r="H25" s="104"/>
      <c r="I25" s="104"/>
      <c r="J25" s="104"/>
      <c r="K25" s="104"/>
      <c r="L25" s="104"/>
      <c r="M25" s="105"/>
      <c r="N25" s="6">
        <v>17</v>
      </c>
      <c r="O25" s="6">
        <v>25</v>
      </c>
      <c r="P25" s="6" t="s">
        <v>6</v>
      </c>
      <c r="Q25" s="6"/>
      <c r="R25" s="6"/>
      <c r="S25" s="9"/>
      <c r="T25" s="6"/>
      <c r="U25" s="6"/>
      <c r="V25" s="6"/>
      <c r="W25" s="6" t="e">
        <f t="shared" si="3"/>
        <v>#DIV/0!</v>
      </c>
    </row>
    <row r="26" spans="3:23" ht="14.4" customHeight="1" x14ac:dyDescent="0.3">
      <c r="C26" s="1">
        <v>17</v>
      </c>
      <c r="D26" s="41">
        <v>44745</v>
      </c>
      <c r="E26" s="107" t="s">
        <v>11</v>
      </c>
      <c r="F26" s="108"/>
      <c r="G26" s="108"/>
      <c r="H26" s="108"/>
      <c r="I26" s="108"/>
      <c r="J26" s="108"/>
      <c r="K26" s="108"/>
      <c r="L26" s="108"/>
      <c r="M26" s="109"/>
      <c r="N26" s="6">
        <v>17</v>
      </c>
      <c r="O26" s="6">
        <v>25</v>
      </c>
      <c r="P26" s="6" t="s">
        <v>6</v>
      </c>
      <c r="Q26" s="6"/>
      <c r="R26" s="6"/>
      <c r="S26" s="9"/>
      <c r="T26" s="6"/>
      <c r="U26" s="6"/>
      <c r="V26" s="6"/>
      <c r="W26" s="6" t="e">
        <f t="shared" si="3"/>
        <v>#DIV/0!</v>
      </c>
    </row>
    <row r="27" spans="3:23" ht="55.2" customHeight="1" x14ac:dyDescent="0.3">
      <c r="C27" s="1">
        <v>18</v>
      </c>
      <c r="D27" s="41">
        <v>44750</v>
      </c>
      <c r="E27" s="103" t="s">
        <v>48</v>
      </c>
      <c r="F27" s="104"/>
      <c r="G27" s="104"/>
      <c r="H27" s="104"/>
      <c r="I27" s="104"/>
      <c r="J27" s="104"/>
      <c r="K27" s="104"/>
      <c r="L27" s="104"/>
      <c r="M27" s="105"/>
      <c r="N27" s="6">
        <v>17</v>
      </c>
      <c r="O27" s="6">
        <v>25</v>
      </c>
      <c r="P27" s="6" t="s">
        <v>6</v>
      </c>
      <c r="Q27" s="6"/>
      <c r="R27" s="6"/>
      <c r="S27" s="6"/>
      <c r="T27" s="6"/>
      <c r="U27" s="6"/>
      <c r="V27" s="6"/>
      <c r="W27" s="6"/>
    </row>
    <row r="28" spans="3:23" x14ac:dyDescent="0.3">
      <c r="C28" s="1">
        <v>19</v>
      </c>
      <c r="D28" s="41">
        <v>44752</v>
      </c>
      <c r="E28" s="108" t="s">
        <v>12</v>
      </c>
      <c r="F28" s="108"/>
      <c r="G28" s="108"/>
      <c r="H28" s="108"/>
      <c r="I28" s="108"/>
      <c r="J28" s="108"/>
      <c r="K28" s="108"/>
      <c r="L28" s="108"/>
      <c r="M28" s="109"/>
      <c r="N28" s="6">
        <v>17</v>
      </c>
      <c r="O28" s="6">
        <v>25</v>
      </c>
      <c r="P28" s="6" t="s">
        <v>6</v>
      </c>
      <c r="Q28" s="6"/>
      <c r="R28" s="6"/>
      <c r="S28" s="10"/>
      <c r="T28" s="6"/>
      <c r="U28" s="6"/>
      <c r="V28" s="6"/>
      <c r="W28" s="6" t="e">
        <f t="shared" ref="W28" si="4" xml:space="preserve"> (U28-T28)/(U28)*100</f>
        <v>#DIV/0!</v>
      </c>
    </row>
    <row r="29" spans="3:23" ht="45.6" customHeight="1" x14ac:dyDescent="0.3">
      <c r="C29" s="1">
        <v>20</v>
      </c>
      <c r="D29" s="41">
        <v>44754</v>
      </c>
      <c r="E29" s="104" t="s">
        <v>49</v>
      </c>
      <c r="F29" s="104"/>
      <c r="G29" s="104"/>
      <c r="H29" s="104"/>
      <c r="I29" s="104"/>
      <c r="J29" s="104"/>
      <c r="K29" s="104"/>
      <c r="L29" s="104"/>
      <c r="M29" s="105"/>
      <c r="N29" s="6">
        <v>17</v>
      </c>
      <c r="O29" s="6">
        <v>25</v>
      </c>
      <c r="P29" s="6" t="s">
        <v>6</v>
      </c>
      <c r="Q29" s="6"/>
      <c r="R29" s="6"/>
      <c r="S29" s="6"/>
      <c r="T29" s="6"/>
      <c r="U29" s="6"/>
      <c r="V29" s="6"/>
      <c r="W29" s="6"/>
    </row>
    <row r="30" spans="3:23" ht="48" customHeight="1" x14ac:dyDescent="0.3">
      <c r="C30" s="1">
        <v>21</v>
      </c>
      <c r="D30" s="41">
        <v>44757</v>
      </c>
      <c r="E30" s="107" t="s">
        <v>10</v>
      </c>
      <c r="F30" s="108"/>
      <c r="G30" s="108"/>
      <c r="H30" s="108"/>
      <c r="I30" s="108"/>
      <c r="J30" s="108"/>
      <c r="K30" s="108"/>
      <c r="L30" s="108"/>
      <c r="M30" s="109"/>
      <c r="N30" s="6">
        <v>17</v>
      </c>
      <c r="O30" s="6">
        <v>25</v>
      </c>
      <c r="P30" s="6" t="s">
        <v>6</v>
      </c>
      <c r="Q30" s="6"/>
      <c r="R30" s="6"/>
      <c r="S30" s="10"/>
      <c r="T30" s="6"/>
      <c r="U30" s="6"/>
      <c r="V30" s="6"/>
      <c r="W30" s="6" t="e">
        <f t="shared" ref="W30:W31" si="5" xml:space="preserve"> (U30-T30)/(U30)*100</f>
        <v>#DIV/0!</v>
      </c>
    </row>
    <row r="31" spans="3:23" ht="14.4" customHeight="1" x14ac:dyDescent="0.3">
      <c r="C31" s="1">
        <v>22</v>
      </c>
      <c r="D31" s="41">
        <v>44760</v>
      </c>
      <c r="E31" s="107" t="s">
        <v>47</v>
      </c>
      <c r="F31" s="108"/>
      <c r="G31" s="108"/>
      <c r="H31" s="108"/>
      <c r="I31" s="108"/>
      <c r="J31" s="108"/>
      <c r="K31" s="108"/>
      <c r="L31" s="108"/>
      <c r="M31" s="109"/>
      <c r="N31" s="6">
        <v>17</v>
      </c>
      <c r="O31" s="6">
        <v>25</v>
      </c>
      <c r="P31" s="6" t="s">
        <v>6</v>
      </c>
      <c r="Q31" s="6"/>
      <c r="R31" s="6"/>
      <c r="S31" s="9"/>
      <c r="T31" s="6"/>
      <c r="U31" s="6"/>
      <c r="V31" s="6"/>
      <c r="W31" s="6" t="e">
        <f t="shared" si="5"/>
        <v>#DIV/0!</v>
      </c>
    </row>
    <row r="32" spans="3:23" ht="37.200000000000003" customHeight="1" x14ac:dyDescent="0.3">
      <c r="C32" s="1">
        <v>23</v>
      </c>
      <c r="E32" s="103" t="s">
        <v>41</v>
      </c>
      <c r="F32" s="104"/>
      <c r="G32" s="104"/>
      <c r="H32" s="104"/>
      <c r="I32" s="104"/>
      <c r="J32" s="104"/>
      <c r="K32" s="104"/>
      <c r="L32" s="104"/>
      <c r="M32" s="105"/>
      <c r="N32" s="6">
        <v>17</v>
      </c>
      <c r="O32" s="6">
        <v>25</v>
      </c>
      <c r="P32" s="6" t="s">
        <v>6</v>
      </c>
      <c r="Q32" s="6"/>
      <c r="R32" s="6"/>
      <c r="S32" s="6"/>
      <c r="T32" s="6"/>
      <c r="U32" s="6"/>
      <c r="V32" s="6"/>
      <c r="W32" s="6"/>
    </row>
    <row r="33" spans="3:24" ht="34.799999999999997" customHeight="1" x14ac:dyDescent="0.3">
      <c r="C33" s="1">
        <v>24</v>
      </c>
      <c r="E33" s="103" t="s">
        <v>42</v>
      </c>
      <c r="F33" s="104"/>
      <c r="G33" s="104"/>
      <c r="H33" s="104"/>
      <c r="I33" s="104"/>
      <c r="J33" s="104"/>
      <c r="K33" s="104"/>
      <c r="L33" s="104"/>
      <c r="M33" s="105"/>
      <c r="N33" s="6">
        <v>17</v>
      </c>
      <c r="O33" s="6">
        <v>25</v>
      </c>
      <c r="P33" s="6" t="s">
        <v>6</v>
      </c>
      <c r="Q33" s="6"/>
      <c r="R33" s="6"/>
      <c r="S33" s="6"/>
      <c r="T33" s="6"/>
      <c r="U33" s="6"/>
      <c r="V33" s="6"/>
      <c r="W33" s="6"/>
    </row>
    <row r="34" spans="3:24" x14ac:dyDescent="0.3">
      <c r="C34" s="8">
        <v>25</v>
      </c>
      <c r="D34" s="47"/>
      <c r="E34" s="80" t="s">
        <v>58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2"/>
      <c r="Q34" s="11"/>
      <c r="R34" s="12" t="e">
        <f>AVERAGE(R10:R33)</f>
        <v>#DIV/0!</v>
      </c>
      <c r="S34" s="13" t="e">
        <f>AVERAGE(S10:S33)</f>
        <v>#DIV/0!</v>
      </c>
      <c r="T34" s="11"/>
      <c r="U34" s="11"/>
      <c r="V34" s="11"/>
      <c r="W34" s="11" t="e">
        <f>AVERAGE(W10:W33)</f>
        <v>#DIV/0!</v>
      </c>
      <c r="X34" s="2"/>
    </row>
    <row r="35" spans="3:24" x14ac:dyDescent="0.3">
      <c r="T35" s="1"/>
    </row>
  </sheetData>
  <sortState xmlns:xlrd2="http://schemas.microsoft.com/office/spreadsheetml/2017/richdata2" ref="D10:M33">
    <sortCondition ref="D10:D33"/>
  </sortState>
  <mergeCells count="28">
    <mergeCell ref="E26:M26"/>
    <mergeCell ref="E32:M32"/>
    <mergeCell ref="E33:M33"/>
    <mergeCell ref="E34:P34"/>
    <mergeCell ref="E27:M27"/>
    <mergeCell ref="E28:M28"/>
    <mergeCell ref="E29:M29"/>
    <mergeCell ref="E30:M30"/>
    <mergeCell ref="E31:M31"/>
    <mergeCell ref="E19:M19"/>
    <mergeCell ref="E20:M20"/>
    <mergeCell ref="E21:M21"/>
    <mergeCell ref="E24:M24"/>
    <mergeCell ref="E25:M25"/>
    <mergeCell ref="E22:M22"/>
    <mergeCell ref="E23:M23"/>
    <mergeCell ref="E18:M18"/>
    <mergeCell ref="C4:Y6"/>
    <mergeCell ref="C7:T7"/>
    <mergeCell ref="E9:M9"/>
    <mergeCell ref="E10:M10"/>
    <mergeCell ref="E11:M11"/>
    <mergeCell ref="E12:M12"/>
    <mergeCell ref="E13:M13"/>
    <mergeCell ref="E14:M14"/>
    <mergeCell ref="E15:M15"/>
    <mergeCell ref="E16:M16"/>
    <mergeCell ref="E17:M17"/>
  </mergeCells>
  <conditionalFormatting sqref="V10:V33">
    <cfRule type="cellIs" dxfId="3" priority="1" operator="equal">
      <formula>"NO"</formula>
    </cfRule>
  </conditionalFormatting>
  <conditionalFormatting sqref="E10:E33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:R33">
    <cfRule type="dataBar" priority="3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{C5C46604-FA0D-4968-B5B0-1F31E3BDA141}</x14:id>
        </ext>
      </extLst>
    </cfRule>
  </conditionalFormatting>
  <conditionalFormatting sqref="S10:S3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0:W33">
    <cfRule type="cellIs" dxfId="2" priority="373" operator="greaterThan">
      <formula>79.27673274</formula>
    </cfRule>
    <cfRule type="cellIs" dxfId="1" priority="374" operator="greaterThan">
      <formula>79.27673274</formula>
    </cfRule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0" priority="376" percent="1" rank="10"/>
  </conditionalFormatting>
  <conditionalFormatting sqref="R10:R34">
    <cfRule type="dataBar" priority="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{D5291D8F-EDD8-471A-A823-2CC24BD38DB8}</x14:id>
        </ext>
      </extLst>
    </cfRule>
  </conditionalFormatting>
  <conditionalFormatting sqref="S10:S34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W34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46604-FA0D-4968-B5B0-1F31E3BDA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R10:R33</xm:sqref>
        </x14:conditionalFormatting>
        <x14:conditionalFormatting xmlns:xm="http://schemas.microsoft.com/office/excel/2006/main">
          <x14:cfRule type="dataBar" id="{D5291D8F-EDD8-471A-A823-2CC24BD3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R10:R34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2022-02-07T17:01:34Z</dcterms:created>
  <dcterms:modified xsi:type="dcterms:W3CDTF">2023-01-07T07:21:59Z</dcterms:modified>
</cp:coreProperties>
</file>