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larka\Desktop\Abigail Larkai\"/>
    </mc:Choice>
  </mc:AlternateContent>
  <xr:revisionPtr revIDLastSave="0" documentId="13_ncr:1_{4151E88A-D502-492A-80CB-EC843C5A3503}" xr6:coauthVersionLast="47" xr6:coauthVersionMax="47" xr10:uidLastSave="{00000000-0000-0000-0000-000000000000}"/>
  <bookViews>
    <workbookView xWindow="-120" yWindow="-120" windowWidth="20730" windowHeight="11760" firstSheet="4" activeTab="5" xr2:uid="{00000000-000D-0000-FFFF-FFFF00000000}"/>
  </bookViews>
  <sheets>
    <sheet name="BLOSSOM ACADEMY" sheetId="1" r:id="rId1"/>
    <sheet name="Data" sheetId="2" r:id="rId2"/>
    <sheet name="Table" sheetId="3" r:id="rId3"/>
    <sheet name="One-dimensional Pivot Table" sheetId="4" r:id="rId4"/>
    <sheet name="Two-dimensional Pivot Table" sheetId="5" r:id="rId5"/>
    <sheet name="Dashboard" sheetId="7" r:id="rId6"/>
  </sheets>
  <definedNames>
    <definedName name="Slicer_Category">#N/A</definedName>
    <definedName name="Slicer_Months">#N/A</definedName>
    <definedName name="Slicer_Product">#N/A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2" i="5" l="1"/>
  <c r="D32" i="5" s="1"/>
  <c r="C31" i="5"/>
  <c r="D31" i="5" s="1"/>
  <c r="Q5" i="3" l="1" a="1"/>
  <c r="Q5" i="3" s="1"/>
  <c r="R5" i="3" s="1"/>
  <c r="N5" i="3" a="1"/>
  <c r="N5" i="3" s="1"/>
  <c r="O5" i="3" s="1"/>
  <c r="K6" i="3"/>
  <c r="K5" i="3"/>
  <c r="K7" i="3" s="1"/>
  <c r="O11" i="3" l="1"/>
  <c r="O10" i="3"/>
  <c r="R11" i="3"/>
  <c r="O9" i="3"/>
  <c r="R10" i="3"/>
  <c r="O8" i="3"/>
  <c r="R9" i="3"/>
  <c r="O7" i="3"/>
  <c r="R8" i="3"/>
  <c r="O6" i="3"/>
  <c r="R7" i="3"/>
  <c r="R6" i="3"/>
  <c r="O12"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<sst xmlns="http://schemas.openxmlformats.org/spreadsheetml/2006/main" count="1423" uniqueCount="51">
  <si>
    <t>Order ID</t>
  </si>
  <si>
    <t>Product</t>
  </si>
  <si>
    <t>Category</t>
  </si>
  <si>
    <t>Amount</t>
  </si>
  <si>
    <t>Date</t>
  </si>
  <si>
    <t>Country</t>
  </si>
  <si>
    <t>Carrots</t>
  </si>
  <si>
    <t>Vegetables</t>
  </si>
  <si>
    <t>United States</t>
  </si>
  <si>
    <t>Cabbage</t>
  </si>
  <si>
    <t>United Kingdom</t>
  </si>
  <si>
    <t>Banana</t>
  </si>
  <si>
    <t>Fruit</t>
  </si>
  <si>
    <t>Canada</t>
  </si>
  <si>
    <t>Beans</t>
  </si>
  <si>
    <t>Germany</t>
  </si>
  <si>
    <t>Orange</t>
  </si>
  <si>
    <t>Australia</t>
  </si>
  <si>
    <t>New Zealand</t>
  </si>
  <si>
    <t>Apple</t>
  </si>
  <si>
    <t>France</t>
  </si>
  <si>
    <t>Mango</t>
  </si>
  <si>
    <t>Total Amount of Fruits Sold</t>
  </si>
  <si>
    <t>Total Amount of Vegetables Sold</t>
  </si>
  <si>
    <t xml:space="preserve">Total Items Sold                                          </t>
  </si>
  <si>
    <t xml:space="preserve">                                                                                                                                                                                      </t>
  </si>
  <si>
    <t>Total</t>
  </si>
  <si>
    <t>Number Of Times Ordered</t>
  </si>
  <si>
    <t>Top 20 sales</t>
  </si>
  <si>
    <t>KEY</t>
  </si>
  <si>
    <t>Bottom 20 sales</t>
  </si>
  <si>
    <t>Total Sales Made</t>
  </si>
  <si>
    <t>Number of Orders Made</t>
  </si>
  <si>
    <t>Grand Total</t>
  </si>
  <si>
    <t>Sum of Amount</t>
  </si>
  <si>
    <t>(All)</t>
  </si>
  <si>
    <t>Months</t>
  </si>
  <si>
    <t>Jan</t>
  </si>
  <si>
    <t>Feb</t>
  </si>
  <si>
    <t>Mar</t>
  </si>
  <si>
    <t>Apr</t>
  </si>
  <si>
    <t>May</t>
  </si>
  <si>
    <t>Jun</t>
  </si>
  <si>
    <t>Jul</t>
  </si>
  <si>
    <t>Aug</t>
  </si>
  <si>
    <t>Sep</t>
  </si>
  <si>
    <t>Oct</t>
  </si>
  <si>
    <t>Nov</t>
  </si>
  <si>
    <t>Dec</t>
  </si>
  <si>
    <t>Average of Amount</t>
  </si>
  <si>
    <t>Count of Order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</si>
</sst>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
    <numFmt numFmtId="165" formatCode="d/m/yyyy"/>
    <numFmt numFmtId="166" formatCode="_-[$$-409]* #,##0_ ;_-[$$-409]* \-#,##0\ ;_-[$$-409]* &quot;-&quot;_ ;_-@_ "/>
  </numFmts>
  <fonts count="6" x14ac:knownFonts="1">
    <font>
      <sz val="11"/>
      <color theme="1"/>
      <name val="Calibri"/>
      <scheme val="minor"/>
    </font>
    <font>
      <sz val="11"/>
      <color theme="1"/>
      <name val="Calibri"/>
      <family val="2"/>
      <scheme val="minor"/>
    </font>
    <font>
      <b/>
      <sz val="11"/>
      <color theme="1"/>
      <name val="Calibri"/>
    </font>
    <font>
      <sz val="11"/>
      <color theme="1"/>
      <name val="Calibri"/>
      <scheme val="minor"/>
    </font>
    <font>
      <sz val="11"/>
      <color theme="1"/>
      <name val="Calibri"/>
    </font>
    <font>
      <b/>
      <sz val="11"/>
      <color theme="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theme="5" tint="0.39997558519241921"/>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9">
    <xf numFmtId="0" fontId="0" fillId="0" borderId="0" xfId="0" applyFont="1" applyAlignment="1"/>
    <xf numFmtId="0" fontId="2" fillId="0" borderId="0" xfId="0" applyFont="1"/>
    <xf numFmtId="0" fontId="3" fillId="0" borderId="0" xfId="0" applyFont="1"/>
    <xf numFmtId="164" fontId="4" fillId="0" borderId="0" xfId="0" applyNumberFormat="1" applyFont="1"/>
    <xf numFmtId="165" fontId="4" fillId="0" borderId="0" xfId="0" applyNumberFormat="1" applyFont="1"/>
    <xf numFmtId="14" fontId="0" fillId="0" borderId="0" xfId="0" applyNumberFormat="1" applyFont="1" applyAlignment="1"/>
    <xf numFmtId="166" fontId="0" fillId="0" borderId="0" xfId="0" applyNumberFormat="1" applyFont="1" applyAlignment="1"/>
    <xf numFmtId="0" fontId="1" fillId="0" borderId="0" xfId="0" applyFont="1" applyAlignment="1"/>
    <xf numFmtId="0" fontId="5" fillId="0" borderId="0" xfId="0" applyFont="1" applyAlignment="1"/>
    <xf numFmtId="0" fontId="0" fillId="0" borderId="0" xfId="0" applyFont="1" applyFill="1" applyAlignment="1"/>
    <xf numFmtId="0" fontId="1" fillId="3" borderId="0" xfId="0" applyFont="1" applyFill="1" applyAlignment="1"/>
    <xf numFmtId="0" fontId="1" fillId="2" borderId="0" xfId="0" applyFont="1" applyFill="1" applyAlignment="1"/>
    <xf numFmtId="0" fontId="0" fillId="0" borderId="0" xfId="0" pivotButton="1" applyFont="1" applyAlignment="1"/>
    <xf numFmtId="0" fontId="0" fillId="0" borderId="0" xfId="0" applyNumberFormat="1" applyFont="1" applyAlignment="1"/>
    <xf numFmtId="1" fontId="0" fillId="0" borderId="0" xfId="0" applyNumberFormat="1" applyFont="1" applyAlignment="1"/>
    <xf numFmtId="0" fontId="0" fillId="4" borderId="0" xfId="0" applyFont="1" applyFill="1" applyAlignment="1"/>
    <xf numFmtId="0" fontId="5" fillId="0" borderId="0" xfId="0" applyFont="1" applyAlignment="1">
      <alignment horizontal="center"/>
    </xf>
    <xf numFmtId="0" fontId="1" fillId="0" borderId="0" xfId="0" applyFont="1" applyAlignment="1">
      <alignment horizontal="center"/>
    </xf>
    <xf numFmtId="0" fontId="0" fillId="0" borderId="0" xfId="0" applyFont="1" applyAlignment="1">
      <alignment horizontal="center"/>
    </xf>
  </cellXfs>
  <cellStyles count="1">
    <cellStyle name="Normal" xfId="0" builtinId="0"/>
  </cellStyles>
  <dxfs count="19">
    <dxf>
      <numFmt numFmtId="166" formatCode="_-[$$-409]* #,##0_ ;_-[$$-409]* \-#,##0\ ;_-[$$-409]* &quot;-&quot;_ ;_-@_ "/>
    </dxf>
    <dxf>
      <numFmt numFmtId="166" formatCode="_-[$$-409]* #,##0_ ;_-[$$-409]* \-#,##0\ ;_-[$$-409]* &quot;-&quot;_ ;_-@_ "/>
    </dxf>
    <dxf>
      <numFmt numFmtId="166" formatCode="_-[$$-409]* #,##0_ ;_-[$$-409]* \-#,##0\ ;_-[$$-409]* &quot;-&quot;_ ;_-@_ "/>
    </dxf>
    <dxf>
      <numFmt numFmtId="1" formatCode="0"/>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9" formatCode="dd/mm/yyyy"/>
    </dxf>
    <dxf>
      <numFmt numFmtId="166" formatCode="_-[$$-409]* #,##0_ ;_-[$$-409]* \-#,##0\ ;_-[$$-409]* &quot;-&quot;_ ;_-@_ "/>
    </dxf>
    <dxf>
      <fill>
        <patternFill>
          <bgColor theme="5" tint="0.39994506668294322"/>
        </patternFill>
      </fill>
    </dxf>
    <dxf>
      <fill>
        <patternFill>
          <bgColor theme="8" tint="-0.24994659260841701"/>
        </patternFill>
      </fill>
    </dxf>
    <dxf>
      <fill>
        <patternFill>
          <bgColor theme="5" tint="0.39994506668294322"/>
        </patternFill>
      </fill>
    </dxf>
    <dxf>
      <fill>
        <patternFill>
          <bgColor rgb="FF00B0F0"/>
        </patternFill>
      </fill>
    </dxf>
    <dxf>
      <fill>
        <patternFill patternType="solid">
          <fgColor rgb="FFBDD6EE"/>
          <bgColor rgb="FFBDD6EE"/>
        </patternFill>
      </fill>
    </dxf>
    <dxf>
      <fill>
        <patternFill patternType="solid">
          <fgColor rgb="FFFEF2CB"/>
          <bgColor rgb="FFFEF2CB"/>
        </patternFill>
      </fill>
    </dxf>
    <dxf>
      <fill>
        <patternFill patternType="solid">
          <fgColor theme="7"/>
          <bgColor theme="7"/>
        </patternFill>
      </fill>
    </dxf>
  </dxfs>
  <tableStyles count="1" defaultTableStyle="TableStyleMedium2" defaultPivotStyle="PivotStyleLight16">
    <tableStyle name="Table-style" pivot="0" count="3" xr9:uid="{00000000-0011-0000-FFFF-FFFF00000000}">
      <tableStyleElement type="headerRow" dxfId="18"/>
      <tableStyleElement type="firstRowStripe" dxfId="17"/>
      <tableStyleElement type="secondRowStripe" dxfId="16"/>
    </tableStyle>
  </tableStyles>
  <colors>
    <mruColors>
      <color rgb="FFFEA8A8"/>
      <color rgb="FFCCECFF"/>
      <color rgb="FFB64AE6"/>
      <color rgb="FFE737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[Larkai - Excel Capstone Project.xlsx]One-dimensional 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Amount per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Table'!$B$9</c:f>
              <c:strCache>
                <c:ptCount val="1"/>
                <c:pt idx="0">
                  <c:v>Total</c:v>
                </c:pt>
              </c:strCache>
            </c:strRef>
          </c:tx>
          <c:spPr>
            <a:solidFill>
              <a:schemeClr val="accent1"/>
            </a:solidFill>
            <a:ln>
              <a:noFill/>
            </a:ln>
            <a:effectLst/>
          </c:spPr>
          <c:invertIfNegative val="0"/>
          <c:cat>
            <c:strRef>
              <c:f>'One-dimensional Pivot Table'!$A$10:$A$17</c:f>
              <c:strCache>
                <c:ptCount val="7"/>
                <c:pt idx="0">
                  <c:v>Apple</c:v>
                </c:pt>
                <c:pt idx="1">
                  <c:v>Banana</c:v>
                </c:pt>
                <c:pt idx="2">
                  <c:v>Beans</c:v>
                </c:pt>
                <c:pt idx="3">
                  <c:v>Cabbage</c:v>
                </c:pt>
                <c:pt idx="4">
                  <c:v>Carrots</c:v>
                </c:pt>
                <c:pt idx="5">
                  <c:v>Mango</c:v>
                </c:pt>
                <c:pt idx="6">
                  <c:v>Orange</c:v>
                </c:pt>
              </c:strCache>
            </c:strRef>
          </c:cat>
          <c:val>
            <c:numRef>
              <c:f>'One-dimensional Pivot Table'!$B$10:$B$17</c:f>
              <c:numCache>
                <c:formatCode>_-[$$-409]* #,##0_ ;_-[$$-409]* \-#,##0\ ;_-[$$-409]* "-"_ ;_-@_ </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0-BC8A-44A8-89CF-E67617C9155A}"/>
            </c:ext>
          </c:extLst>
        </c:ser>
        <c:dLbls>
          <c:showLegendKey val="0"/>
          <c:showVal val="0"/>
          <c:showCatName val="0"/>
          <c:showSerName val="0"/>
          <c:showPercent val="0"/>
          <c:showBubbleSize val="0"/>
        </c:dLbls>
        <c:gapWidth val="219"/>
        <c:overlap val="-27"/>
        <c:axId val="261761040"/>
        <c:axId val="261743152"/>
      </c:barChart>
      <c:catAx>
        <c:axId val="261761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61743152"/>
        <c:crosses val="autoZero"/>
        <c:auto val="1"/>
        <c:lblAlgn val="ctr"/>
        <c:lblOffset val="100"/>
        <c:noMultiLvlLbl val="0"/>
      </c:catAx>
      <c:valAx>
        <c:axId val="261743152"/>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61761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[Larkai - Excel Capstone Project.xlsx]One-dimensional Pivot Table!PivotTable6</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Table'!$B$48</c:f>
              <c:strCache>
                <c:ptCount val="1"/>
                <c:pt idx="0">
                  <c:v>Total</c:v>
                </c:pt>
              </c:strCache>
            </c:strRef>
          </c:tx>
          <c:spPr>
            <a:solidFill>
              <a:schemeClr val="accent1"/>
            </a:solidFill>
            <a:ln>
              <a:noFill/>
            </a:ln>
            <a:effectLst/>
          </c:spPr>
          <c:invertIfNegative val="0"/>
          <c:cat>
            <c:strRef>
              <c:f>'One-dimensional Pivot Table'!$A$49:$A$56</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Table'!$B$49:$B$56</c:f>
              <c:numCache>
                <c:formatCode>General</c:formatCode>
                <c:ptCount val="7"/>
                <c:pt idx="0">
                  <c:v>27</c:v>
                </c:pt>
                <c:pt idx="1">
                  <c:v>20</c:v>
                </c:pt>
                <c:pt idx="2">
                  <c:v>28</c:v>
                </c:pt>
                <c:pt idx="3">
                  <c:v>33</c:v>
                </c:pt>
                <c:pt idx="4">
                  <c:v>14</c:v>
                </c:pt>
                <c:pt idx="5">
                  <c:v>34</c:v>
                </c:pt>
                <c:pt idx="6">
                  <c:v>57</c:v>
                </c:pt>
              </c:numCache>
            </c:numRef>
          </c:val>
          <c:extLst>
            <c:ext xmlns:c16="http://schemas.microsoft.com/office/drawing/2014/chart" uri="{C3380CC4-5D6E-409C-BE32-E72D297353CC}">
              <c16:uniqueId val="{00000000-AD51-493A-8BA0-BA6417D2CB02}"/>
            </c:ext>
          </c:extLst>
        </c:ser>
        <c:dLbls>
          <c:showLegendKey val="0"/>
          <c:showVal val="0"/>
          <c:showCatName val="0"/>
          <c:showSerName val="0"/>
          <c:showPercent val="0"/>
          <c:showBubbleSize val="0"/>
        </c:dLbls>
        <c:gapWidth val="219"/>
        <c:overlap val="-27"/>
        <c:axId val="455568320"/>
        <c:axId val="455575392"/>
      </c:barChart>
      <c:catAx>
        <c:axId val="455568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455575392"/>
        <c:crosses val="autoZero"/>
        <c:auto val="1"/>
        <c:lblAlgn val="ctr"/>
        <c:lblOffset val="100"/>
        <c:noMultiLvlLbl val="0"/>
      </c:catAx>
      <c:valAx>
        <c:axId val="455575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455568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[Larkai - Excel Capstone Project.xlsx]One-dimensional 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'One-dimensional Pivot Table'!$B$1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FD3-45BB-A28D-497C00E78C9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FD3-45BB-A28D-497C00E78C95}"/>
              </c:ext>
            </c:extLst>
          </c:dPt>
          <c:cat>
            <c:strRef>
              <c:f>'One-dimensional Pivot Table'!$A$2:$A$4</c:f>
              <c:strCache>
                <c:ptCount val="2"/>
                <c:pt idx="0">
                  <c:v>Fruit</c:v>
                </c:pt>
                <c:pt idx="1">
                  <c:v>Vegetables</c:v>
                </c:pt>
              </c:strCache>
            </c:strRef>
          </c:cat>
          <c:val>
            <c:numRef>
              <c:f>'One-dimensional Pivot Table'!$B$2:$B$4</c:f>
              <c:numCache>
                <c:formatCode>_-[$$-409]* #,##0_ ;_-[$$-409]* \-#,##0\ ;_-[$$-409]* "-"_ ;_-@_ </c:formatCode>
                <c:ptCount val="2"/>
                <c:pt idx="0">
                  <c:v>693069</c:v>
                </c:pt>
                <c:pt idx="1">
                  <c:v>336665</c:v>
                </c:pt>
              </c:numCache>
            </c:numRef>
          </c:val>
          <c:extLst>
            <c:ext xmlns:c16="http://schemas.microsoft.com/office/drawing/2014/chart" uri="{C3380CC4-5D6E-409C-BE32-E72D297353CC}">
              <c16:uniqueId val="{00000000-916B-4910-8FBA-745AE6BC1BD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[Larkai - Excel Capstone Project.xlsx]One-dimensional Pivot Table!PivotTable4</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Table'!$B$60</c:f>
              <c:strCache>
                <c:ptCount val="1"/>
                <c:pt idx="0">
                  <c:v>Total</c:v>
                </c:pt>
              </c:strCache>
            </c:strRef>
          </c:tx>
          <c:spPr>
            <a:solidFill>
              <a:schemeClr val="accent1"/>
            </a:solidFill>
            <a:ln>
              <a:noFill/>
            </a:ln>
            <a:effectLst/>
          </c:spPr>
          <c:invertIfNegative val="0"/>
          <c:cat>
            <c:strRef>
              <c:f>'One-dimensional Pivot Table'!$A$61:$A$68</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Table'!$B$61:$B$68</c:f>
              <c:numCache>
                <c:formatCode>_-[$$-409]* #,##0_ ;_-[$$-409]* \-#,##0\ ;_-[$$-409]* "-"_ ;_-@_ </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0-0E48-49E9-A076-8D870874912B}"/>
            </c:ext>
          </c:extLst>
        </c:ser>
        <c:dLbls>
          <c:showLegendKey val="0"/>
          <c:showVal val="0"/>
          <c:showCatName val="0"/>
          <c:showSerName val="0"/>
          <c:showPercent val="0"/>
          <c:showBubbleSize val="0"/>
        </c:dLbls>
        <c:gapWidth val="182"/>
        <c:axId val="323198879"/>
        <c:axId val="323199295"/>
      </c:barChart>
      <c:catAx>
        <c:axId val="3231988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323199295"/>
        <c:crosses val="autoZero"/>
        <c:auto val="1"/>
        <c:lblAlgn val="ctr"/>
        <c:lblOffset val="100"/>
        <c:noMultiLvlLbl val="0"/>
      </c:catAx>
      <c:valAx>
        <c:axId val="323199295"/>
        <c:scaling>
          <c:orientation val="minMax"/>
        </c:scaling>
        <c:delete val="0"/>
        <c:axPos val="b"/>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323198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[Larkai - Excel Capstone Project.xlsx]One-dimensional Pivot Table!PivotTable7</c:name>
    <c:fmtId val="1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'One-dimensional Pivot Table'!$B$73</c:f>
              <c:strCache>
                <c:ptCount val="1"/>
                <c:pt idx="0">
                  <c:v>Total</c:v>
                </c:pt>
              </c:strCache>
            </c:strRef>
          </c:tx>
          <c:spPr>
            <a:ln w="28575" cap="rnd">
              <a:solidFill>
                <a:schemeClr val="accent1"/>
              </a:solidFill>
              <a:round/>
            </a:ln>
            <a:effectLst/>
          </c:spPr>
          <c:marker>
            <c:symbol val="none"/>
          </c:marker>
          <c:cat>
            <c:strRef>
              <c:f>'One-dimensional Pivot Table'!$A$74:$A$86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Table'!$B$74:$B$86</c:f>
              <c:numCache>
                <c:formatCode>_-[$$-409]* #,##0_ ;_-[$$-409]* \-#,##0\ ;_-[$$-409]* "-"_ ;_-@_ </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smooth val="0"/>
          <c:extLst>
            <c:ext xmlns:c16="http://schemas.microsoft.com/office/drawing/2014/chart" uri="{C3380CC4-5D6E-409C-BE32-E72D297353CC}">
              <c16:uniqueId val="{00000000-3D83-477D-B4D3-C1C7CBA4E61E}"/>
            </c:ext>
          </c:extLst>
        </c:ser>
        <c:dLbls>
          <c:showLegendKey val="0"/>
          <c:showVal val="0"/>
          <c:showCatName val="0"/>
          <c:showSerName val="0"/>
          <c:showPercent val="0"/>
          <c:showBubbleSize val="0"/>
        </c:dLbls>
        <c:smooth val="0"/>
        <c:axId val="448838943"/>
        <c:axId val="448850175"/>
      </c:lineChart>
      <c:catAx>
        <c:axId val="448838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448850175"/>
        <c:crosses val="autoZero"/>
        <c:auto val="1"/>
        <c:lblAlgn val="ctr"/>
        <c:lblOffset val="100"/>
        <c:noMultiLvlLbl val="0"/>
      </c:catAx>
      <c:valAx>
        <c:axId val="448850175"/>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448838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[Larkai - Excel Capstone Project.xlsx]One-dimensional Pivot Table!PivotTable8</c:name>
    <c:fmtId val="23"/>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Sales Per Month</a:t>
            </a:r>
            <a:endParaRPr lang="en-US"/>
          </a:p>
        </c:rich>
      </c:tx>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E7378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Table'!$L$4</c:f>
              <c:strCache>
                <c:ptCount val="1"/>
                <c:pt idx="0">
                  <c:v>Total</c:v>
                </c:pt>
              </c:strCache>
            </c:strRef>
          </c:tx>
          <c:spPr>
            <a:solidFill>
              <a:srgbClr val="E7378F"/>
            </a:solidFill>
            <a:ln>
              <a:noFill/>
            </a:ln>
            <a:effectLst/>
          </c:spPr>
          <c:invertIfNegative val="0"/>
          <c:cat>
            <c:strRef>
              <c:f>'One-dimensional Pivot Table'!$K$5:$K$17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Table'!$L$5:$L$17</c:f>
              <c:numCache>
                <c:formatCode>_-[$$-409]* #,##0_ ;_-[$$-409]* \-#,##0\ ;_-[$$-409]* "-"_ ;_-@_ </c:formatCode>
                <c:ptCount val="12"/>
                <c:pt idx="0">
                  <c:v>4719.105263157895</c:v>
                </c:pt>
                <c:pt idx="1">
                  <c:v>4184.1333333333332</c:v>
                </c:pt>
                <c:pt idx="2">
                  <c:v>5809.2222222222226</c:v>
                </c:pt>
                <c:pt idx="3">
                  <c:v>3533.8571428571427</c:v>
                </c:pt>
                <c:pt idx="4">
                  <c:v>5083.4750000000004</c:v>
                </c:pt>
                <c:pt idx="5">
                  <c:v>5160</c:v>
                </c:pt>
                <c:pt idx="6">
                  <c:v>4485.2777777777774</c:v>
                </c:pt>
                <c:pt idx="7">
                  <c:v>5307.2307692307695</c:v>
                </c:pt>
                <c:pt idx="8">
                  <c:v>5121.6499999999996</c:v>
                </c:pt>
                <c:pt idx="9">
                  <c:v>4783.181818181818</c:v>
                </c:pt>
                <c:pt idx="10">
                  <c:v>5672.3076923076924</c:v>
                </c:pt>
                <c:pt idx="11">
                  <c:v>4082.409090909091</c:v>
                </c:pt>
              </c:numCache>
            </c:numRef>
          </c:val>
          <c:extLst>
            <c:ext xmlns:c16="http://schemas.microsoft.com/office/drawing/2014/chart" uri="{C3380CC4-5D6E-409C-BE32-E72D297353CC}">
              <c16:uniqueId val="{00000000-A4B7-4B39-A8B1-1C7AE08DC190}"/>
            </c:ext>
          </c:extLst>
        </c:ser>
        <c:dLbls>
          <c:showLegendKey val="0"/>
          <c:showVal val="0"/>
          <c:showCatName val="0"/>
          <c:showSerName val="0"/>
          <c:showPercent val="0"/>
          <c:showBubbleSize val="0"/>
        </c:dLbls>
        <c:gapWidth val="182"/>
        <c:axId val="1723128655"/>
        <c:axId val="1723129487"/>
      </c:barChart>
      <c:catAx>
        <c:axId val="17231286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23129487"/>
        <c:crosses val="autoZero"/>
        <c:auto val="1"/>
        <c:lblAlgn val="ctr"/>
        <c:lblOffset val="100"/>
        <c:noMultiLvlLbl val="0"/>
      </c:catAx>
      <c:valAx>
        <c:axId val="1723129487"/>
        <c:scaling>
          <c:orientation val="minMax"/>
        </c:scaling>
        <c:delete val="0"/>
        <c:axPos val="b"/>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23128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[Larkai - Excel Capstone Project.xlsx]Two-dimensional Pivot Table!PivotTable7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Table'!$B$14:$B$15</c:f>
              <c:strCache>
                <c:ptCount val="1"/>
                <c:pt idx="0">
                  <c:v>Fruit</c:v>
                </c:pt>
              </c:strCache>
            </c:strRef>
          </c:tx>
          <c:spPr>
            <a:solidFill>
              <a:schemeClr val="accent1"/>
            </a:solidFill>
            <a:ln>
              <a:noFill/>
            </a:ln>
            <a:effectLst/>
          </c:spPr>
          <c:invertIfNegative val="0"/>
          <c:cat>
            <c:strRef>
              <c:f>'Two-dimensional Pivot Table'!$A$16:$A$28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Table'!$B$16:$B$28</c:f>
              <c:numCache>
                <c:formatCode>_-[$$-409]* #,##0_ ;_-[$$-409]* \-#,##0\ ;_-[$$-409]* "-"_ ;_-@_ </c:formatCode>
                <c:ptCount val="12"/>
                <c:pt idx="0">
                  <c:v>4557.454545454545</c:v>
                </c:pt>
                <c:pt idx="1">
                  <c:v>4022.8</c:v>
                </c:pt>
                <c:pt idx="2">
                  <c:v>5496.7692307692305</c:v>
                </c:pt>
                <c:pt idx="3">
                  <c:v>3170</c:v>
                </c:pt>
                <c:pt idx="4">
                  <c:v>5146.6206896551721</c:v>
                </c:pt>
                <c:pt idx="5">
                  <c:v>3692.5714285714284</c:v>
                </c:pt>
                <c:pt idx="6">
                  <c:v>4107.5384615384619</c:v>
                </c:pt>
                <c:pt idx="7">
                  <c:v>4778.5714285714284</c:v>
                </c:pt>
                <c:pt idx="8">
                  <c:v>5421.0714285714284</c:v>
                </c:pt>
                <c:pt idx="9">
                  <c:v>4706.375</c:v>
                </c:pt>
                <c:pt idx="10">
                  <c:v>6559.9</c:v>
                </c:pt>
                <c:pt idx="11">
                  <c:v>4175.5714285714284</c:v>
                </c:pt>
              </c:numCache>
            </c:numRef>
          </c:val>
          <c:extLst>
            <c:ext xmlns:c16="http://schemas.microsoft.com/office/drawing/2014/chart" uri="{C3380CC4-5D6E-409C-BE32-E72D297353CC}">
              <c16:uniqueId val="{00000000-CB08-4439-A74A-043D7CA420BD}"/>
            </c:ext>
          </c:extLst>
        </c:ser>
        <c:ser>
          <c:idx val="1"/>
          <c:order val="1"/>
          <c:tx>
            <c:strRef>
              <c:f>'Two-dimensional Pivot Table'!$C$14:$C$15</c:f>
              <c:strCache>
                <c:ptCount val="1"/>
                <c:pt idx="0">
                  <c:v>Vegetables</c:v>
                </c:pt>
              </c:strCache>
            </c:strRef>
          </c:tx>
          <c:spPr>
            <a:solidFill>
              <a:schemeClr val="accent2"/>
            </a:solidFill>
            <a:ln>
              <a:noFill/>
            </a:ln>
            <a:effectLst/>
          </c:spPr>
          <c:invertIfNegative val="0"/>
          <c:cat>
            <c:strRef>
              <c:f>'Two-dimensional Pivot Table'!$A$16:$A$28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Table'!$C$16:$C$28</c:f>
              <c:numCache>
                <c:formatCode>_-[$$-409]* #,##0_ ;_-[$$-409]* \-#,##0\ ;_-[$$-409]* "-"_ ;_-@_ </c:formatCode>
                <c:ptCount val="12"/>
                <c:pt idx="0">
                  <c:v>4941.375</c:v>
                </c:pt>
                <c:pt idx="1">
                  <c:v>4506.8</c:v>
                </c:pt>
                <c:pt idx="2">
                  <c:v>6621.6</c:v>
                </c:pt>
                <c:pt idx="3">
                  <c:v>4443.5</c:v>
                </c:pt>
                <c:pt idx="4">
                  <c:v>4917</c:v>
                </c:pt>
                <c:pt idx="5">
                  <c:v>8584</c:v>
                </c:pt>
                <c:pt idx="6">
                  <c:v>5467.4</c:v>
                </c:pt>
                <c:pt idx="7">
                  <c:v>5924</c:v>
                </c:pt>
                <c:pt idx="8">
                  <c:v>4423</c:v>
                </c:pt>
                <c:pt idx="9">
                  <c:v>4988</c:v>
                </c:pt>
                <c:pt idx="10">
                  <c:v>2713.6666666666665</c:v>
                </c:pt>
                <c:pt idx="11">
                  <c:v>3919.375</c:v>
                </c:pt>
              </c:numCache>
            </c:numRef>
          </c:val>
          <c:extLst>
            <c:ext xmlns:c16="http://schemas.microsoft.com/office/drawing/2014/chart" uri="{C3380CC4-5D6E-409C-BE32-E72D297353CC}">
              <c16:uniqueId val="{00000000-83AE-4A8C-B400-E06738AF2FF7}"/>
            </c:ext>
          </c:extLst>
        </c:ser>
        <c:dLbls>
          <c:showLegendKey val="0"/>
          <c:showVal val="0"/>
          <c:showCatName val="0"/>
          <c:showSerName val="0"/>
          <c:showPercent val="0"/>
          <c:showBubbleSize val="0"/>
        </c:dLbls>
        <c:gapWidth val="219"/>
        <c:overlap val="-27"/>
        <c:axId val="455569568"/>
        <c:axId val="455582048"/>
      </c:barChart>
      <c:catAx>
        <c:axId val="455569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455582048"/>
        <c:crosses val="autoZero"/>
        <c:auto val="1"/>
        <c:lblAlgn val="ctr"/>
        <c:lblOffset val="100"/>
        <c:noMultiLvlLbl val="0"/>
      </c:catAx>
      <c:valAx>
        <c:axId val="455582048"/>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455569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[Larkai - Excel Capstone Project.xlsx]Two-dimensional Pivot Table!PivotTable4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'Two-dimensional Pivot Table'!$B$1</c:f>
              <c:strCache>
                <c:ptCount val="1"/>
                <c:pt idx="0">
                  <c:v>Total</c:v>
                </c:pt>
              </c:strCache>
            </c:strRef>
          </c:tx>
          <c:spPr>
            <a:solidFill>
              <a:schemeClr val="accent1"/>
            </a:solidFill>
            <a:ln>
              <a:noFill/>
            </a:ln>
            <a:effectLst/>
          </c:spPr>
          <c:invertIfNegative val="0"/>
          <c:cat>
            <c:strRef>
              <c:f>'Two-dimensional Pivot Table'!$A$2:$A$9</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Table'!$B$2:$B$9</c:f>
              <c:numCache>
                <c:formatCode>_-[$$-409]* #,##0_ ;_-[$$-409]* \-#,##0\ ;_-[$$-409]* "-"_ ;_-@_ </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0-D15F-4C04-9C3D-9EC516D684E6}"/>
            </c:ext>
          </c:extLst>
        </c:ser>
        <c:dLbls>
          <c:showLegendKey val="0"/>
          <c:showVal val="0"/>
          <c:showCatName val="0"/>
          <c:showSerName val="0"/>
          <c:showPercent val="0"/>
          <c:showBubbleSize val="0"/>
        </c:dLbls>
        <c:gapWidth val="150"/>
        <c:overlap val="100"/>
        <c:axId val="600335439"/>
        <c:axId val="600335855"/>
      </c:barChart>
      <c:catAx>
        <c:axId val="600335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600335855"/>
        <c:crosses val="autoZero"/>
        <c:auto val="1"/>
        <c:lblAlgn val="ctr"/>
        <c:lblOffset val="100"/>
        <c:noMultiLvlLbl val="0"/>
      </c:catAx>
      <c:valAx>
        <c:axId val="600335855"/>
        <c:scaling>
          <c:orientation val="minMax"/>
        </c:scaling>
        <c:delete val="0"/>
        <c:axPos val="b"/>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600335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[Larkai - Excel Capstone Project.xlsx]One-dimensional Pivot Table!PivotTable1</c:name>
    <c:fmtId val="5"/>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Sales by Category</a:t>
            </a:r>
          </a:p>
        </c:rich>
      </c:tx>
      <c:layout>
        <c:manualLayout>
          <c:xMode val="edge"/>
          <c:yMode val="edge"/>
          <c:x val="0.25918611992334201"/>
          <c:y val="0.1257851338888616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GH"/>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'One-dimensional Pivot Table'!$B$1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9B2-4780-BB25-F5C1AB731AB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9B2-4780-BB25-F5C1AB731ABB}"/>
              </c:ext>
            </c:extLst>
          </c:dPt>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GH"/>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Table'!$A$2:$A$4</c:f>
              <c:strCache>
                <c:ptCount val="2"/>
                <c:pt idx="0">
                  <c:v>Fruit</c:v>
                </c:pt>
                <c:pt idx="1">
                  <c:v>Vegetables</c:v>
                </c:pt>
              </c:strCache>
            </c:strRef>
          </c:cat>
          <c:val>
            <c:numRef>
              <c:f>'One-dimensional Pivot Table'!$B$2:$B$4</c:f>
              <c:numCache>
                <c:formatCode>_-[$$-409]* #,##0_ ;_-[$$-409]* \-#,##0\ ;_-[$$-409]* "-"_ ;_-@_ </c:formatCode>
                <c:ptCount val="2"/>
                <c:pt idx="0">
                  <c:v>693069</c:v>
                </c:pt>
                <c:pt idx="1">
                  <c:v>336665</c:v>
                </c:pt>
              </c:numCache>
            </c:numRef>
          </c:val>
          <c:extLst>
            <c:ext xmlns:c16="http://schemas.microsoft.com/office/drawing/2014/chart" uri="{C3380CC4-5D6E-409C-BE32-E72D297353CC}">
              <c16:uniqueId val="{00000004-A9B2-4780-BB25-F5C1AB731ABB}"/>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9234941364555735"/>
          <c:y val="0.73560610608152477"/>
          <c:w val="0.27442015894535821"/>
          <c:h val="0.2384064851649940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6">
          <a:lumMod val="60000"/>
          <a:lumOff val="40000"/>
        </a:schemeClr>
      </a:solidFill>
      <a:prstDash val="solid"/>
      <a:miter lim="800000"/>
    </a:ln>
    <a:effectLst/>
  </c:spPr>
  <c:txPr>
    <a:bodyPr/>
    <a:lstStyle/>
    <a:p>
      <a:pPr>
        <a:defRPr>
          <a:solidFill>
            <a:schemeClr val="dk1"/>
          </a:solidFill>
          <a:latin typeface="+mn-lt"/>
          <a:ea typeface="+mn-ea"/>
          <a:cs typeface="+mn-cs"/>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[Larkai - Excel Capstone Project.xlsx]One-dimensional Pivot Table!PivotTable2</c:name>
    <c:fmtId val="1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Total Amount per Product</a:t>
            </a:r>
          </a:p>
        </c:rich>
      </c:tx>
      <c:layout>
        <c:manualLayout>
          <c:xMode val="edge"/>
          <c:yMode val="edge"/>
          <c:x val="0.23238650094133737"/>
          <c:y val="0.1303801731121042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pivotFmt>
    </c:pivotFmts>
    <c:plotArea>
      <c:layout/>
      <c:barChart>
        <c:barDir val="col"/>
        <c:grouping val="clustered"/>
        <c:varyColors val="0"/>
        <c:ser>
          <c:idx val="0"/>
          <c:order val="0"/>
          <c:tx>
            <c:strRef>
              <c:f>'One-dimensional Pivot Table'!$B$9</c:f>
              <c:strCache>
                <c:ptCount val="1"/>
                <c:pt idx="0">
                  <c:v>Total</c:v>
                </c:pt>
              </c:strCache>
            </c:strRef>
          </c:tx>
          <c:spPr>
            <a:solidFill>
              <a:srgbClr val="92D050"/>
            </a:solidFill>
            <a:ln>
              <a:noFill/>
            </a:ln>
            <a:effectLst/>
          </c:spPr>
          <c:invertIfNegative val="0"/>
          <c:cat>
            <c:strRef>
              <c:f>'One-dimensional Pivot Table'!$A$10:$A$17</c:f>
              <c:strCache>
                <c:ptCount val="7"/>
                <c:pt idx="0">
                  <c:v>Apple</c:v>
                </c:pt>
                <c:pt idx="1">
                  <c:v>Banana</c:v>
                </c:pt>
                <c:pt idx="2">
                  <c:v>Beans</c:v>
                </c:pt>
                <c:pt idx="3">
                  <c:v>Cabbage</c:v>
                </c:pt>
                <c:pt idx="4">
                  <c:v>Carrots</c:v>
                </c:pt>
                <c:pt idx="5">
                  <c:v>Mango</c:v>
                </c:pt>
                <c:pt idx="6">
                  <c:v>Orange</c:v>
                </c:pt>
              </c:strCache>
            </c:strRef>
          </c:cat>
          <c:val>
            <c:numRef>
              <c:f>'One-dimensional Pivot Table'!$B$10:$B$17</c:f>
              <c:numCache>
                <c:formatCode>_-[$$-409]* #,##0_ ;_-[$$-409]* \-#,##0\ ;_-[$$-409]* "-"_ ;_-@_ </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0-3CEF-4F70-96F4-EE0818FA69B0}"/>
            </c:ext>
          </c:extLst>
        </c:ser>
        <c:dLbls>
          <c:showLegendKey val="0"/>
          <c:showVal val="0"/>
          <c:showCatName val="0"/>
          <c:showSerName val="0"/>
          <c:showPercent val="0"/>
          <c:showBubbleSize val="0"/>
        </c:dLbls>
        <c:gapWidth val="219"/>
        <c:overlap val="-27"/>
        <c:axId val="261761040"/>
        <c:axId val="261743152"/>
      </c:barChart>
      <c:catAx>
        <c:axId val="261761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GH"/>
          </a:p>
        </c:txPr>
        <c:crossAx val="261743152"/>
        <c:crosses val="autoZero"/>
        <c:auto val="1"/>
        <c:lblAlgn val="ctr"/>
        <c:lblOffset val="100"/>
        <c:noMultiLvlLbl val="0"/>
      </c:catAx>
      <c:valAx>
        <c:axId val="261743152"/>
        <c:scaling>
          <c:orientation val="minMax"/>
        </c:scaling>
        <c:delete val="0"/>
        <c:axPos val="l"/>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GH"/>
          </a:p>
        </c:txPr>
        <c:crossAx val="261761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6">
          <a:lumMod val="60000"/>
          <a:lumOff val="40000"/>
        </a:schemeClr>
      </a:solidFill>
      <a:prstDash val="solid"/>
      <a:miter lim="800000"/>
    </a:ln>
    <a:effectLst/>
  </c:spPr>
  <c:txPr>
    <a:bodyPr/>
    <a:lstStyle/>
    <a:p>
      <a:pPr>
        <a:defRPr>
          <a:solidFill>
            <a:schemeClr val="dk1"/>
          </a:solidFill>
          <a:latin typeface="+mn-lt"/>
          <a:ea typeface="+mn-ea"/>
          <a:cs typeface="+mn-cs"/>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[Larkai - Excel Capstone Project.xlsx]Two-dimensional Pivot Table!PivotTable7</c:name>
    <c:fmtId val="4"/>
  </c:pivotSource>
  <c:chart>
    <c:title>
      <c:tx>
        <c:rich>
          <a:bodyPr rot="0" spcFirstLastPara="1" vertOverflow="ellipsis" vert="horz" wrap="square" anchor="ctr" anchorCtr="1"/>
          <a:lstStyle/>
          <a:p>
            <a:pPr>
              <a:defRPr lang="en-US" sz="1100" b="0" i="0" u="none" strike="noStrike" kern="1200" spc="0" baseline="0">
                <a:solidFill>
                  <a:schemeClr val="tx1"/>
                </a:solidFill>
                <a:latin typeface="+mn-lt"/>
                <a:ea typeface="+mn-ea"/>
                <a:cs typeface="+mn-cs"/>
              </a:defRPr>
            </a:pPr>
            <a:r>
              <a:rPr lang="en-US" sz="1100"/>
              <a:t>Average Sales Per Month</a:t>
            </a:r>
          </a:p>
        </c:rich>
      </c:tx>
      <c:overlay val="0"/>
      <c:spPr>
        <a:noFill/>
        <a:ln>
          <a:noFill/>
        </a:ln>
        <a:effectLst/>
      </c:spPr>
      <c:txPr>
        <a:bodyPr rot="0" spcFirstLastPara="1" vertOverflow="ellipsis" vert="horz" wrap="square" anchor="ctr" anchorCtr="1"/>
        <a:lstStyle/>
        <a:p>
          <a:pPr>
            <a:defRPr lang="en-US" sz="1100" b="0" i="0" u="none" strike="noStrike" kern="1200" spc="0" baseline="0">
              <a:solidFill>
                <a:schemeClr val="tx1"/>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Table'!$B$14:$B$15</c:f>
              <c:strCache>
                <c:ptCount val="1"/>
                <c:pt idx="0">
                  <c:v>Fruit</c:v>
                </c:pt>
              </c:strCache>
            </c:strRef>
          </c:tx>
          <c:spPr>
            <a:solidFill>
              <a:schemeClr val="accent1"/>
            </a:solidFill>
            <a:ln>
              <a:noFill/>
            </a:ln>
            <a:effectLst/>
          </c:spPr>
          <c:invertIfNegative val="0"/>
          <c:cat>
            <c:strRef>
              <c:f>'Two-dimensional Pivot Table'!$A$16:$A$28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Table'!$B$16:$B$28</c:f>
              <c:numCache>
                <c:formatCode>_-[$$-409]* #,##0_ ;_-[$$-409]* \-#,##0\ ;_-[$$-409]* "-"_ ;_-@_ </c:formatCode>
                <c:ptCount val="12"/>
                <c:pt idx="0">
                  <c:v>4557.454545454545</c:v>
                </c:pt>
                <c:pt idx="1">
                  <c:v>4022.8</c:v>
                </c:pt>
                <c:pt idx="2">
                  <c:v>5496.7692307692305</c:v>
                </c:pt>
                <c:pt idx="3">
                  <c:v>3170</c:v>
                </c:pt>
                <c:pt idx="4">
                  <c:v>5146.6206896551721</c:v>
                </c:pt>
                <c:pt idx="5">
                  <c:v>3692.5714285714284</c:v>
                </c:pt>
                <c:pt idx="6">
                  <c:v>4107.5384615384619</c:v>
                </c:pt>
                <c:pt idx="7">
                  <c:v>4778.5714285714284</c:v>
                </c:pt>
                <c:pt idx="8">
                  <c:v>5421.0714285714284</c:v>
                </c:pt>
                <c:pt idx="9">
                  <c:v>4706.375</c:v>
                </c:pt>
                <c:pt idx="10">
                  <c:v>6559.9</c:v>
                </c:pt>
                <c:pt idx="11">
                  <c:v>4175.5714285714284</c:v>
                </c:pt>
              </c:numCache>
            </c:numRef>
          </c:val>
          <c:extLst>
            <c:ext xmlns:c16="http://schemas.microsoft.com/office/drawing/2014/chart" uri="{C3380CC4-5D6E-409C-BE32-E72D297353CC}">
              <c16:uniqueId val="{00000000-FEE2-40C5-B42C-5AC7897C0C44}"/>
            </c:ext>
          </c:extLst>
        </c:ser>
        <c:ser>
          <c:idx val="1"/>
          <c:order val="1"/>
          <c:tx>
            <c:strRef>
              <c:f>'Two-dimensional Pivot Table'!$C$14:$C$15</c:f>
              <c:strCache>
                <c:ptCount val="1"/>
                <c:pt idx="0">
                  <c:v>Vegetables</c:v>
                </c:pt>
              </c:strCache>
            </c:strRef>
          </c:tx>
          <c:spPr>
            <a:solidFill>
              <a:schemeClr val="accent2"/>
            </a:solidFill>
            <a:ln>
              <a:noFill/>
            </a:ln>
            <a:effectLst/>
          </c:spPr>
          <c:invertIfNegative val="0"/>
          <c:cat>
            <c:strRef>
              <c:f>'Two-dimensional Pivot Table'!$A$16:$A$28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Table'!$C$16:$C$28</c:f>
              <c:numCache>
                <c:formatCode>_-[$$-409]* #,##0_ ;_-[$$-409]* \-#,##0\ ;_-[$$-409]* "-"_ ;_-@_ </c:formatCode>
                <c:ptCount val="12"/>
                <c:pt idx="0">
                  <c:v>4941.375</c:v>
                </c:pt>
                <c:pt idx="1">
                  <c:v>4506.8</c:v>
                </c:pt>
                <c:pt idx="2">
                  <c:v>6621.6</c:v>
                </c:pt>
                <c:pt idx="3">
                  <c:v>4443.5</c:v>
                </c:pt>
                <c:pt idx="4">
                  <c:v>4917</c:v>
                </c:pt>
                <c:pt idx="5">
                  <c:v>8584</c:v>
                </c:pt>
                <c:pt idx="6">
                  <c:v>5467.4</c:v>
                </c:pt>
                <c:pt idx="7">
                  <c:v>5924</c:v>
                </c:pt>
                <c:pt idx="8">
                  <c:v>4423</c:v>
                </c:pt>
                <c:pt idx="9">
                  <c:v>4988</c:v>
                </c:pt>
                <c:pt idx="10">
                  <c:v>2713.6666666666665</c:v>
                </c:pt>
                <c:pt idx="11">
                  <c:v>3919.375</c:v>
                </c:pt>
              </c:numCache>
            </c:numRef>
          </c:val>
          <c:extLst>
            <c:ext xmlns:c16="http://schemas.microsoft.com/office/drawing/2014/chart" uri="{C3380CC4-5D6E-409C-BE32-E72D297353CC}">
              <c16:uniqueId val="{00000001-2F08-4D01-831F-91114F3D50D4}"/>
            </c:ext>
          </c:extLst>
        </c:ser>
        <c:dLbls>
          <c:showLegendKey val="0"/>
          <c:showVal val="0"/>
          <c:showCatName val="0"/>
          <c:showSerName val="0"/>
          <c:showPercent val="0"/>
          <c:showBubbleSize val="0"/>
        </c:dLbls>
        <c:gapWidth val="219"/>
        <c:overlap val="-27"/>
        <c:axId val="455569568"/>
        <c:axId val="455582048"/>
      </c:barChart>
      <c:catAx>
        <c:axId val="455569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GH"/>
          </a:p>
        </c:txPr>
        <c:crossAx val="455582048"/>
        <c:crosses val="autoZero"/>
        <c:auto val="1"/>
        <c:lblAlgn val="ctr"/>
        <c:lblOffset val="100"/>
        <c:noMultiLvlLbl val="0"/>
      </c:catAx>
      <c:valAx>
        <c:axId val="455582048"/>
        <c:scaling>
          <c:orientation val="minMax"/>
        </c:scaling>
        <c:delete val="0"/>
        <c:axPos val="l"/>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GH"/>
          </a:p>
        </c:txPr>
        <c:crossAx val="455569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lumMod val="60000"/>
          <a:lumOff val="40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[Larkai - Excel Capstone Project.xlsx]One-dimensional Pivot Table!PivotTable7</c:name>
    <c:fmtId val="16"/>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Sales Trends</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'One-dimensional Pivot Table'!$B$73</c:f>
              <c:strCache>
                <c:ptCount val="1"/>
                <c:pt idx="0">
                  <c:v>Total</c:v>
                </c:pt>
              </c:strCache>
            </c:strRef>
          </c:tx>
          <c:spPr>
            <a:ln w="28575" cap="rnd">
              <a:solidFill>
                <a:schemeClr val="accent2"/>
              </a:solidFill>
              <a:round/>
            </a:ln>
            <a:effectLst/>
          </c:spPr>
          <c:marker>
            <c:symbol val="none"/>
          </c:marker>
          <c:cat>
            <c:strRef>
              <c:f>'One-dimensional Pivot Table'!$A$74:$A$86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Table'!$B$74:$B$86</c:f>
              <c:numCache>
                <c:formatCode>_-[$$-409]* #,##0_ ;_-[$$-409]* \-#,##0\ ;_-[$$-409]* "-"_ ;_-@_ </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smooth val="0"/>
          <c:extLst>
            <c:ext xmlns:c16="http://schemas.microsoft.com/office/drawing/2014/chart" uri="{C3380CC4-5D6E-409C-BE32-E72D297353CC}">
              <c16:uniqueId val="{00000000-84AB-4DCB-B9F0-1015DB575CA3}"/>
            </c:ext>
          </c:extLst>
        </c:ser>
        <c:dLbls>
          <c:showLegendKey val="0"/>
          <c:showVal val="0"/>
          <c:showCatName val="0"/>
          <c:showSerName val="0"/>
          <c:showPercent val="0"/>
          <c:showBubbleSize val="0"/>
        </c:dLbls>
        <c:smooth val="0"/>
        <c:axId val="448838943"/>
        <c:axId val="448850175"/>
      </c:lineChart>
      <c:catAx>
        <c:axId val="448838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448850175"/>
        <c:crosses val="autoZero"/>
        <c:auto val="1"/>
        <c:lblAlgn val="ctr"/>
        <c:lblOffset val="100"/>
        <c:noMultiLvlLbl val="0"/>
      </c:catAx>
      <c:valAx>
        <c:axId val="448850175"/>
        <c:scaling>
          <c:orientation val="minMax"/>
        </c:scaling>
        <c:delete val="0"/>
        <c:axPos val="l"/>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448838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lumMod val="60000"/>
          <a:lumOff val="40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[Larkai - Excel Capstone Project.xlsx]Two-dimensional Pivot Table!PivotTable4</c:name>
    <c:fmtId val="2"/>
  </c:pivotSource>
  <c:chart>
    <c:title>
      <c:tx>
        <c:rich>
          <a:bodyPr rot="0" spcFirstLastPara="1" vertOverflow="ellipsis" vert="horz" wrap="square" anchor="ctr" anchorCtr="1"/>
          <a:lstStyle/>
          <a:p>
            <a:pPr>
              <a:defRPr lang="en-US" sz="1100" b="0" i="0" u="none" strike="noStrike" kern="1200" spc="0" baseline="0">
                <a:solidFill>
                  <a:schemeClr val="tx1"/>
                </a:solidFill>
                <a:latin typeface="+mn-lt"/>
                <a:ea typeface="+mn-ea"/>
                <a:cs typeface="+mn-cs"/>
              </a:defRPr>
            </a:pPr>
            <a:r>
              <a:rPr lang="en-US" sz="1100"/>
              <a:t>Sales by Country and Category</a:t>
            </a:r>
          </a:p>
        </c:rich>
      </c:tx>
      <c:overlay val="0"/>
      <c:spPr>
        <a:noFill/>
        <a:ln>
          <a:noFill/>
        </a:ln>
        <a:effectLst/>
      </c:spPr>
      <c:txPr>
        <a:bodyPr rot="0" spcFirstLastPara="1" vertOverflow="ellipsis" vert="horz" wrap="square" anchor="ctr" anchorCtr="1"/>
        <a:lstStyle/>
        <a:p>
          <a:pPr>
            <a:defRPr lang="en-US" sz="1100" b="0" i="0" u="none" strike="noStrike" kern="1200" spc="0" baseline="0">
              <a:solidFill>
                <a:schemeClr val="tx1"/>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E7378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B64AE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B64AE6"/>
          </a:solidFill>
          <a:ln>
            <a:noFill/>
          </a:ln>
          <a:effectLst/>
        </c:spPr>
      </c:pivotFmt>
      <c:pivotFmt>
        <c:idx val="8"/>
        <c:spPr>
          <a:solidFill>
            <a:srgbClr val="B64AE6"/>
          </a:solidFill>
          <a:ln>
            <a:noFill/>
          </a:ln>
          <a:effectLst/>
        </c:spPr>
      </c:pivotFmt>
      <c:pivotFmt>
        <c:idx val="9"/>
        <c:spPr>
          <a:solidFill>
            <a:srgbClr val="B64AE6"/>
          </a:solidFill>
          <a:ln>
            <a:noFill/>
          </a:ln>
          <a:effectLst/>
        </c:spPr>
      </c:pivotFmt>
      <c:pivotFmt>
        <c:idx val="10"/>
        <c:spPr>
          <a:solidFill>
            <a:srgbClr val="B64AE6"/>
          </a:solidFill>
          <a:ln>
            <a:noFill/>
          </a:ln>
          <a:effectLst/>
        </c:spPr>
      </c:pivotFmt>
      <c:pivotFmt>
        <c:idx val="11"/>
        <c:spPr>
          <a:solidFill>
            <a:srgbClr val="B64AE6"/>
          </a:solidFill>
          <a:ln>
            <a:noFill/>
          </a:ln>
          <a:effectLst/>
        </c:spPr>
      </c:pivotFmt>
      <c:pivotFmt>
        <c:idx val="12"/>
        <c:spPr>
          <a:solidFill>
            <a:srgbClr val="B64AE6"/>
          </a:solidFill>
          <a:ln>
            <a:noFill/>
          </a:ln>
          <a:effectLst/>
        </c:spPr>
      </c:pivotFmt>
      <c:pivotFmt>
        <c:idx val="13"/>
        <c:spPr>
          <a:solidFill>
            <a:srgbClr val="B64AE6"/>
          </a:solidFill>
          <a:ln>
            <a:noFill/>
          </a:ln>
          <a:effectLst/>
        </c:spPr>
      </c:pivotFmt>
    </c:pivotFmts>
    <c:plotArea>
      <c:layout/>
      <c:barChart>
        <c:barDir val="bar"/>
        <c:grouping val="stacked"/>
        <c:varyColors val="0"/>
        <c:ser>
          <c:idx val="0"/>
          <c:order val="0"/>
          <c:tx>
            <c:strRef>
              <c:f>'Two-dimensional Pivot Table'!$B$1</c:f>
              <c:strCache>
                <c:ptCount val="1"/>
                <c:pt idx="0">
                  <c:v>Total</c:v>
                </c:pt>
              </c:strCache>
            </c:strRef>
          </c:tx>
          <c:spPr>
            <a:solidFill>
              <a:schemeClr val="accent1"/>
            </a:solidFill>
            <a:ln>
              <a:noFill/>
            </a:ln>
            <a:effectLst/>
          </c:spPr>
          <c:invertIfNegative val="0"/>
          <c:dPt>
            <c:idx val="0"/>
            <c:invertIfNegative val="0"/>
            <c:bubble3D val="0"/>
            <c:spPr>
              <a:solidFill>
                <a:srgbClr val="B64AE6"/>
              </a:solidFill>
              <a:ln>
                <a:noFill/>
              </a:ln>
              <a:effectLst/>
            </c:spPr>
            <c:extLst>
              <c:ext xmlns:c16="http://schemas.microsoft.com/office/drawing/2014/chart" uri="{C3380CC4-5D6E-409C-BE32-E72D297353CC}">
                <c16:uniqueId val="{00000007-ACF6-4A1F-9B54-71BE6B4CD9A4}"/>
              </c:ext>
            </c:extLst>
          </c:dPt>
          <c:dPt>
            <c:idx val="1"/>
            <c:invertIfNegative val="0"/>
            <c:bubble3D val="0"/>
            <c:spPr>
              <a:solidFill>
                <a:srgbClr val="B64AE6"/>
              </a:solidFill>
              <a:ln>
                <a:noFill/>
              </a:ln>
              <a:effectLst/>
            </c:spPr>
            <c:extLst>
              <c:ext xmlns:c16="http://schemas.microsoft.com/office/drawing/2014/chart" uri="{C3380CC4-5D6E-409C-BE32-E72D297353CC}">
                <c16:uniqueId val="{00000006-ACF6-4A1F-9B54-71BE6B4CD9A4}"/>
              </c:ext>
            </c:extLst>
          </c:dPt>
          <c:dPt>
            <c:idx val="2"/>
            <c:invertIfNegative val="0"/>
            <c:bubble3D val="0"/>
            <c:spPr>
              <a:solidFill>
                <a:srgbClr val="B64AE6"/>
              </a:solidFill>
              <a:ln>
                <a:noFill/>
              </a:ln>
              <a:effectLst/>
            </c:spPr>
            <c:extLst>
              <c:ext xmlns:c16="http://schemas.microsoft.com/office/drawing/2014/chart" uri="{C3380CC4-5D6E-409C-BE32-E72D297353CC}">
                <c16:uniqueId val="{00000005-ACF6-4A1F-9B54-71BE6B4CD9A4}"/>
              </c:ext>
            </c:extLst>
          </c:dPt>
          <c:dPt>
            <c:idx val="3"/>
            <c:invertIfNegative val="0"/>
            <c:bubble3D val="0"/>
            <c:spPr>
              <a:solidFill>
                <a:srgbClr val="B64AE6"/>
              </a:solidFill>
              <a:ln>
                <a:noFill/>
              </a:ln>
              <a:effectLst/>
            </c:spPr>
            <c:extLst>
              <c:ext xmlns:c16="http://schemas.microsoft.com/office/drawing/2014/chart" uri="{C3380CC4-5D6E-409C-BE32-E72D297353CC}">
                <c16:uniqueId val="{00000001-ACF6-4A1F-9B54-71BE6B4CD9A4}"/>
              </c:ext>
            </c:extLst>
          </c:dPt>
          <c:dPt>
            <c:idx val="4"/>
            <c:invertIfNegative val="0"/>
            <c:bubble3D val="0"/>
            <c:spPr>
              <a:solidFill>
                <a:srgbClr val="B64AE6"/>
              </a:solidFill>
              <a:ln>
                <a:noFill/>
              </a:ln>
              <a:effectLst/>
            </c:spPr>
            <c:extLst>
              <c:ext xmlns:c16="http://schemas.microsoft.com/office/drawing/2014/chart" uri="{C3380CC4-5D6E-409C-BE32-E72D297353CC}">
                <c16:uniqueId val="{00000004-ACF6-4A1F-9B54-71BE6B4CD9A4}"/>
              </c:ext>
            </c:extLst>
          </c:dPt>
          <c:dPt>
            <c:idx val="5"/>
            <c:invertIfNegative val="0"/>
            <c:bubble3D val="0"/>
            <c:spPr>
              <a:solidFill>
                <a:srgbClr val="B64AE6"/>
              </a:solidFill>
              <a:ln>
                <a:noFill/>
              </a:ln>
              <a:effectLst/>
            </c:spPr>
            <c:extLst>
              <c:ext xmlns:c16="http://schemas.microsoft.com/office/drawing/2014/chart" uri="{C3380CC4-5D6E-409C-BE32-E72D297353CC}">
                <c16:uniqueId val="{00000003-ACF6-4A1F-9B54-71BE6B4CD9A4}"/>
              </c:ext>
            </c:extLst>
          </c:dPt>
          <c:dPt>
            <c:idx val="6"/>
            <c:invertIfNegative val="0"/>
            <c:bubble3D val="0"/>
            <c:spPr>
              <a:solidFill>
                <a:srgbClr val="B64AE6"/>
              </a:solidFill>
              <a:ln>
                <a:noFill/>
              </a:ln>
              <a:effectLst/>
            </c:spPr>
            <c:extLst>
              <c:ext xmlns:c16="http://schemas.microsoft.com/office/drawing/2014/chart" uri="{C3380CC4-5D6E-409C-BE32-E72D297353CC}">
                <c16:uniqueId val="{00000002-ACF6-4A1F-9B54-71BE6B4CD9A4}"/>
              </c:ext>
            </c:extLst>
          </c:dPt>
          <c:cat>
            <c:strRef>
              <c:f>'Two-dimensional Pivot Table'!$A$2:$A$9</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Table'!$B$2:$B$9</c:f>
              <c:numCache>
                <c:formatCode>_-[$$-409]* #,##0_ ;_-[$$-409]* \-#,##0\ ;_-[$$-409]* "-"_ ;_-@_ </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0-54FF-4864-B55A-1FAB7C7E9B92}"/>
            </c:ext>
          </c:extLst>
        </c:ser>
        <c:dLbls>
          <c:showLegendKey val="0"/>
          <c:showVal val="0"/>
          <c:showCatName val="0"/>
          <c:showSerName val="0"/>
          <c:showPercent val="0"/>
          <c:showBubbleSize val="0"/>
        </c:dLbls>
        <c:gapWidth val="150"/>
        <c:overlap val="100"/>
        <c:axId val="600335439"/>
        <c:axId val="600335855"/>
      </c:barChart>
      <c:catAx>
        <c:axId val="600335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GH"/>
          </a:p>
        </c:txPr>
        <c:crossAx val="600335855"/>
        <c:crosses val="autoZero"/>
        <c:auto val="1"/>
        <c:lblAlgn val="ctr"/>
        <c:lblOffset val="100"/>
        <c:noMultiLvlLbl val="0"/>
      </c:catAx>
      <c:valAx>
        <c:axId val="600335855"/>
        <c:scaling>
          <c:orientation val="minMax"/>
        </c:scaling>
        <c:delete val="0"/>
        <c:axPos val="b"/>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GH"/>
          </a:p>
        </c:txPr>
        <c:crossAx val="600335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lumMod val="60000"/>
          <a:lumOff val="40000"/>
        </a:schemeClr>
      </a:solidFill>
      <a:round/>
    </a:ln>
    <a:effectLst/>
  </c:spPr>
  <c:txPr>
    <a:bodyPr/>
    <a:lstStyle/>
    <a:p>
      <a:pPr>
        <a:defRPr lang="en-US" sz="900" b="0" i="0" u="none" strike="noStrike" kern="1200" baseline="0">
          <a:solidFill>
            <a:schemeClr val="tx1"/>
          </a:solidFill>
          <a:latin typeface="+mn-lt"/>
          <a:ea typeface="+mn-ea"/>
          <a:cs typeface="+mn-cs"/>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[Larkai - Excel Capstone Project.xlsx]One-dimensional Pivot Table!PivotTable8</c:name>
    <c:fmtId val="26"/>
  </c:pivotSource>
  <c:chart>
    <c:title>
      <c:tx>
        <c:rich>
          <a:bodyPr rot="0" spcFirstLastPara="1" vertOverflow="ellipsis" vert="horz" wrap="square" anchor="ctr" anchorCtr="1"/>
          <a:lstStyle/>
          <a:p>
            <a:pPr algn="ctr">
              <a:defRPr sz="1100" b="0" i="0" u="none" strike="noStrike" kern="1200" spc="0" baseline="0">
                <a:solidFill>
                  <a:schemeClr val="tx1">
                    <a:lumMod val="65000"/>
                    <a:lumOff val="35000"/>
                  </a:schemeClr>
                </a:solidFill>
                <a:latin typeface="+mn-lt"/>
                <a:ea typeface="+mn-ea"/>
                <a:cs typeface="+mn-cs"/>
              </a:defRPr>
            </a:pPr>
            <a:r>
              <a:rPr lang="en-US" sz="1100"/>
              <a:t>Average</a:t>
            </a:r>
            <a:r>
              <a:rPr lang="en-US" sz="1100" baseline="0"/>
              <a:t> Sales Per Month</a:t>
            </a:r>
            <a:endParaRPr lang="en-US" sz="1100"/>
          </a:p>
        </c:rich>
      </c:tx>
      <c:overlay val="0"/>
      <c:spPr>
        <a:noFill/>
        <a:ln>
          <a:noFill/>
        </a:ln>
        <a:effectLst/>
      </c:spPr>
      <c:txPr>
        <a:bodyPr rot="0" spcFirstLastPara="1" vertOverflow="ellipsis" vert="horz" wrap="square" anchor="ctr" anchorCtr="1"/>
        <a:lstStyle/>
        <a:p>
          <a:pPr algn="ctr">
            <a:defRPr sz="11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rgbClr val="E7378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7378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E7378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Table'!$L$4</c:f>
              <c:strCache>
                <c:ptCount val="1"/>
                <c:pt idx="0">
                  <c:v>Total</c:v>
                </c:pt>
              </c:strCache>
            </c:strRef>
          </c:tx>
          <c:spPr>
            <a:solidFill>
              <a:srgbClr val="E7378F"/>
            </a:solidFill>
            <a:ln>
              <a:noFill/>
            </a:ln>
            <a:effectLst/>
          </c:spPr>
          <c:invertIfNegative val="0"/>
          <c:cat>
            <c:strRef>
              <c:f>'One-dimensional Pivot Table'!$K$5:$K$17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Table'!$L$5:$L$17</c:f>
              <c:numCache>
                <c:formatCode>_-[$$-409]* #,##0_ ;_-[$$-409]* \-#,##0\ ;_-[$$-409]* "-"_ ;_-@_ </c:formatCode>
                <c:ptCount val="12"/>
                <c:pt idx="0">
                  <c:v>4719.105263157895</c:v>
                </c:pt>
                <c:pt idx="1">
                  <c:v>4184.1333333333332</c:v>
                </c:pt>
                <c:pt idx="2">
                  <c:v>5809.2222222222226</c:v>
                </c:pt>
                <c:pt idx="3">
                  <c:v>3533.8571428571427</c:v>
                </c:pt>
                <c:pt idx="4">
                  <c:v>5083.4750000000004</c:v>
                </c:pt>
                <c:pt idx="5">
                  <c:v>5160</c:v>
                </c:pt>
                <c:pt idx="6">
                  <c:v>4485.2777777777774</c:v>
                </c:pt>
                <c:pt idx="7">
                  <c:v>5307.2307692307695</c:v>
                </c:pt>
                <c:pt idx="8">
                  <c:v>5121.6499999999996</c:v>
                </c:pt>
                <c:pt idx="9">
                  <c:v>4783.181818181818</c:v>
                </c:pt>
                <c:pt idx="10">
                  <c:v>5672.3076923076924</c:v>
                </c:pt>
                <c:pt idx="11">
                  <c:v>4082.409090909091</c:v>
                </c:pt>
              </c:numCache>
            </c:numRef>
          </c:val>
          <c:extLst>
            <c:ext xmlns:c16="http://schemas.microsoft.com/office/drawing/2014/chart" uri="{C3380CC4-5D6E-409C-BE32-E72D297353CC}">
              <c16:uniqueId val="{00000000-D84A-42AC-98E4-897A7424B17E}"/>
            </c:ext>
          </c:extLst>
        </c:ser>
        <c:dLbls>
          <c:showLegendKey val="0"/>
          <c:showVal val="0"/>
          <c:showCatName val="0"/>
          <c:showSerName val="0"/>
          <c:showPercent val="0"/>
          <c:showBubbleSize val="0"/>
        </c:dLbls>
        <c:gapWidth val="182"/>
        <c:axId val="1723128655"/>
        <c:axId val="1723129487"/>
      </c:barChart>
      <c:catAx>
        <c:axId val="17231286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23129487"/>
        <c:crosses val="autoZero"/>
        <c:auto val="1"/>
        <c:lblAlgn val="ctr"/>
        <c:lblOffset val="100"/>
        <c:noMultiLvlLbl val="0"/>
      </c:catAx>
      <c:valAx>
        <c:axId val="1723129487"/>
        <c:scaling>
          <c:orientation val="minMax"/>
        </c:scaling>
        <c:delete val="0"/>
        <c:axPos val="b"/>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23128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lumMod val="60000"/>
          <a:lumOff val="40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7">
  <a:schemeClr val="accent4"/>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8" Type="http://schemas.openxmlformats.org/officeDocument/2006/relationships/image" Target="../media/image3.svg"/><Relationship Id="rId3" Type="http://schemas.openxmlformats.org/officeDocument/2006/relationships/chart" Target="../charts/chart11.xml"/><Relationship Id="rId7" Type="http://schemas.openxmlformats.org/officeDocument/2006/relationships/image" Target="../media/image2.png"/><Relationship Id="rId12" Type="http://schemas.openxmlformats.org/officeDocument/2006/relationships/image" Target="../media/image7.svg"/><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11" Type="http://schemas.openxmlformats.org/officeDocument/2006/relationships/image" Target="../media/image6.png"/><Relationship Id="rId5" Type="http://schemas.openxmlformats.org/officeDocument/2006/relationships/chart" Target="../charts/chart13.xml"/><Relationship Id="rId10" Type="http://schemas.openxmlformats.org/officeDocument/2006/relationships/image" Target="../media/image5.svg"/><Relationship Id="rId4" Type="http://schemas.openxmlformats.org/officeDocument/2006/relationships/chart" Target="../charts/chart12.xml"/><Relationship Id="rId9"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xdr:col>
      <xdr:colOff>342900</xdr:colOff>
      <xdr:row>3</xdr:row>
      <xdr:rowOff>0</xdr:rowOff>
    </xdr:from>
    <xdr:ext cx="10229850" cy="37719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2</xdr:col>
      <xdr:colOff>361950</xdr:colOff>
      <xdr:row>17</xdr:row>
      <xdr:rowOff>138112</xdr:rowOff>
    </xdr:from>
    <xdr:to>
      <xdr:col>8</xdr:col>
      <xdr:colOff>342900</xdr:colOff>
      <xdr:row>31</xdr:row>
      <xdr:rowOff>100012</xdr:rowOff>
    </xdr:to>
    <xdr:graphicFrame macro="">
      <xdr:nvGraphicFramePr>
        <xdr:cNvPr id="2" name="Chart 1">
          <a:extLst>
            <a:ext uri="{FF2B5EF4-FFF2-40B4-BE49-F238E27FC236}">
              <a16:creationId xmlns:a16="http://schemas.microsoft.com/office/drawing/2014/main" id="{7BC5758D-F388-41DA-AF09-DDD4F04820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561975</xdr:colOff>
      <xdr:row>44</xdr:row>
      <xdr:rowOff>4762</xdr:rowOff>
    </xdr:from>
    <xdr:to>
      <xdr:col>8</xdr:col>
      <xdr:colOff>552450</xdr:colOff>
      <xdr:row>57</xdr:row>
      <xdr:rowOff>147637</xdr:rowOff>
    </xdr:to>
    <xdr:graphicFrame macro="">
      <xdr:nvGraphicFramePr>
        <xdr:cNvPr id="6" name="Chart 5">
          <a:extLst>
            <a:ext uri="{FF2B5EF4-FFF2-40B4-BE49-F238E27FC236}">
              <a16:creationId xmlns:a16="http://schemas.microsoft.com/office/drawing/2014/main" id="{1FF9990C-AB49-4FC1-A5AD-CF3B350DBB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200025</xdr:colOff>
      <xdr:row>1</xdr:row>
      <xdr:rowOff>28575</xdr:rowOff>
    </xdr:from>
    <xdr:to>
      <xdr:col>8</xdr:col>
      <xdr:colOff>190500</xdr:colOff>
      <xdr:row>15</xdr:row>
      <xdr:rowOff>104775</xdr:rowOff>
    </xdr:to>
    <xdr:graphicFrame macro="">
      <xdr:nvGraphicFramePr>
        <xdr:cNvPr id="3" name="Chart 2">
          <a:extLst>
            <a:ext uri="{FF2B5EF4-FFF2-40B4-BE49-F238E27FC236}">
              <a16:creationId xmlns:a16="http://schemas.microsoft.com/office/drawing/2014/main" id="{B3B85FAC-EB5F-4EDC-868F-17FCD6595B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438150</xdr:colOff>
      <xdr:row>59</xdr:row>
      <xdr:rowOff>47625</xdr:rowOff>
    </xdr:from>
    <xdr:to>
      <xdr:col>8</xdr:col>
      <xdr:colOff>542925</xdr:colOff>
      <xdr:row>72</xdr:row>
      <xdr:rowOff>190500</xdr:rowOff>
    </xdr:to>
    <xdr:graphicFrame macro="">
      <xdr:nvGraphicFramePr>
        <xdr:cNvPr id="5" name="Chart 4">
          <a:extLst>
            <a:ext uri="{FF2B5EF4-FFF2-40B4-BE49-F238E27FC236}">
              <a16:creationId xmlns:a16="http://schemas.microsoft.com/office/drawing/2014/main" id="{2B9451AC-C9BE-4911-8327-314FA743A8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371475</xdr:colOff>
      <xdr:row>73</xdr:row>
      <xdr:rowOff>123825</xdr:rowOff>
    </xdr:from>
    <xdr:to>
      <xdr:col>8</xdr:col>
      <xdr:colOff>476250</xdr:colOff>
      <xdr:row>87</xdr:row>
      <xdr:rowOff>66675</xdr:rowOff>
    </xdr:to>
    <xdr:graphicFrame macro="">
      <xdr:nvGraphicFramePr>
        <xdr:cNvPr id="7" name="Chart 6">
          <a:extLst>
            <a:ext uri="{FF2B5EF4-FFF2-40B4-BE49-F238E27FC236}">
              <a16:creationId xmlns:a16="http://schemas.microsoft.com/office/drawing/2014/main" id="{E2DE3C20-18BB-4E3A-9B9B-EF11CFDFEF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561975</xdr:colOff>
      <xdr:row>1</xdr:row>
      <xdr:rowOff>66675</xdr:rowOff>
    </xdr:from>
    <xdr:to>
      <xdr:col>19</xdr:col>
      <xdr:colOff>266700</xdr:colOff>
      <xdr:row>15</xdr:row>
      <xdr:rowOff>142875</xdr:rowOff>
    </xdr:to>
    <xdr:graphicFrame macro="">
      <xdr:nvGraphicFramePr>
        <xdr:cNvPr id="4" name="Chart 3">
          <a:extLst>
            <a:ext uri="{FF2B5EF4-FFF2-40B4-BE49-F238E27FC236}">
              <a16:creationId xmlns:a16="http://schemas.microsoft.com/office/drawing/2014/main" id="{94957BED-FAAD-46C5-92CE-96949A5754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9525</xdr:colOff>
      <xdr:row>15</xdr:row>
      <xdr:rowOff>14287</xdr:rowOff>
    </xdr:from>
    <xdr:to>
      <xdr:col>9</xdr:col>
      <xdr:colOff>571500</xdr:colOff>
      <xdr:row>29</xdr:row>
      <xdr:rowOff>4762</xdr:rowOff>
    </xdr:to>
    <xdr:graphicFrame macro="">
      <xdr:nvGraphicFramePr>
        <xdr:cNvPr id="2" name="Chart 1">
          <a:extLst>
            <a:ext uri="{FF2B5EF4-FFF2-40B4-BE49-F238E27FC236}">
              <a16:creationId xmlns:a16="http://schemas.microsoft.com/office/drawing/2014/main" id="{D383A84D-3813-4B1E-AD53-004F6528B8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809625</xdr:colOff>
      <xdr:row>0</xdr:row>
      <xdr:rowOff>0</xdr:rowOff>
    </xdr:from>
    <xdr:to>
      <xdr:col>10</xdr:col>
      <xdr:colOff>723900</xdr:colOff>
      <xdr:row>14</xdr:row>
      <xdr:rowOff>76200</xdr:rowOff>
    </xdr:to>
    <xdr:graphicFrame macro="">
      <xdr:nvGraphicFramePr>
        <xdr:cNvPr id="4" name="Chart 3">
          <a:extLst>
            <a:ext uri="{FF2B5EF4-FFF2-40B4-BE49-F238E27FC236}">
              <a16:creationId xmlns:a16="http://schemas.microsoft.com/office/drawing/2014/main" id="{7614F179-DCDB-40FA-9976-DFDA418840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16</xdr:col>
      <xdr:colOff>9525</xdr:colOff>
      <xdr:row>0</xdr:row>
      <xdr:rowOff>104775</xdr:rowOff>
    </xdr:from>
    <xdr:to>
      <xdr:col>17</xdr:col>
      <xdr:colOff>1019175</xdr:colOff>
      <xdr:row>13</xdr:row>
      <xdr:rowOff>152400</xdr:rowOff>
    </xdr:to>
    <mc:AlternateContent xmlns:mc="http://schemas.openxmlformats.org/markup-compatibility/2006" xmlns:a14="http://schemas.microsoft.com/office/drawing/2010/main">
      <mc:Choice Requires="a14">
        <xdr:graphicFrame macro="">
          <xdr:nvGraphicFramePr>
            <xdr:cNvPr id="5" name="Product">
              <a:extLst>
                <a:ext uri="{FF2B5EF4-FFF2-40B4-BE49-F238E27FC236}">
                  <a16:creationId xmlns:a16="http://schemas.microsoft.com/office/drawing/2014/main" id="{CB5AFCED-B676-41EB-A0CD-1CF7F3AD06B3}"/>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2573000" y="104775"/>
              <a:ext cx="1828800"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59531</xdr:colOff>
      <xdr:row>0</xdr:row>
      <xdr:rowOff>0</xdr:rowOff>
    </xdr:from>
    <xdr:to>
      <xdr:col>15</xdr:col>
      <xdr:colOff>554181</xdr:colOff>
      <xdr:row>1</xdr:row>
      <xdr:rowOff>153080</xdr:rowOff>
    </xdr:to>
    <xdr:sp macro="" textlink="">
      <xdr:nvSpPr>
        <xdr:cNvPr id="2" name="Rectangle: Single Corner Rounded 1">
          <a:extLst>
            <a:ext uri="{FF2B5EF4-FFF2-40B4-BE49-F238E27FC236}">
              <a16:creationId xmlns:a16="http://schemas.microsoft.com/office/drawing/2014/main" id="{98B0D9E9-60D5-4AB1-B4EA-573639B2D8B1}"/>
            </a:ext>
          </a:extLst>
        </xdr:cNvPr>
        <xdr:cNvSpPr/>
      </xdr:nvSpPr>
      <xdr:spPr>
        <a:xfrm>
          <a:off x="59531" y="0"/>
          <a:ext cx="9586695" cy="343580"/>
        </a:xfrm>
        <a:prstGeom prst="round1Rect">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chemeClr val="bg2"/>
              </a:solidFill>
              <a:latin typeface="Georgia" panose="02040502050405020303" pitchFamily="18" charset="0"/>
            </a:rPr>
            <a:t>Annual Sales Report</a:t>
          </a:r>
        </a:p>
      </xdr:txBody>
    </xdr:sp>
    <xdr:clientData/>
  </xdr:twoCellAnchor>
  <xdr:twoCellAnchor editAs="oneCell">
    <xdr:from>
      <xdr:col>13</xdr:col>
      <xdr:colOff>403267</xdr:colOff>
      <xdr:row>2</xdr:row>
      <xdr:rowOff>41990</xdr:rowOff>
    </xdr:from>
    <xdr:to>
      <xdr:col>16</xdr:col>
      <xdr:colOff>138545</xdr:colOff>
      <xdr:row>7</xdr:row>
      <xdr:rowOff>162412</xdr:rowOff>
    </xdr:to>
    <mc:AlternateContent xmlns:mc="http://schemas.openxmlformats.org/markup-compatibility/2006" xmlns:a14="http://schemas.microsoft.com/office/drawing/2010/main">
      <mc:Choice Requires="a14">
        <xdr:graphicFrame macro="">
          <xdr:nvGraphicFramePr>
            <xdr:cNvPr id="3" name="Category 1">
              <a:extLst>
                <a:ext uri="{FF2B5EF4-FFF2-40B4-BE49-F238E27FC236}">
                  <a16:creationId xmlns:a16="http://schemas.microsoft.com/office/drawing/2014/main" id="{ACEE80E3-AB00-40D2-8560-6F6D13FD3045}"/>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8319947" y="416744"/>
              <a:ext cx="1562205" cy="1057307"/>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423646</xdr:colOff>
      <xdr:row>8</xdr:row>
      <xdr:rowOff>6062</xdr:rowOff>
    </xdr:from>
    <xdr:to>
      <xdr:col>16</xdr:col>
      <xdr:colOff>129887</xdr:colOff>
      <xdr:row>18</xdr:row>
      <xdr:rowOff>78074</xdr:rowOff>
    </xdr:to>
    <mc:AlternateContent xmlns:mc="http://schemas.openxmlformats.org/markup-compatibility/2006" xmlns:a14="http://schemas.microsoft.com/office/drawing/2010/main">
      <mc:Choice Requires="a14">
        <xdr:graphicFrame macro="">
          <xdr:nvGraphicFramePr>
            <xdr:cNvPr id="4" name="Months 1">
              <a:extLst>
                <a:ext uri="{FF2B5EF4-FFF2-40B4-BE49-F238E27FC236}">
                  <a16:creationId xmlns:a16="http://schemas.microsoft.com/office/drawing/2014/main" id="{E904D820-6D32-44F0-9EEF-942A42D4854C}"/>
                </a:ext>
              </a:extLst>
            </xdr:cNvPr>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mlns="">
        <xdr:sp macro="" textlink="">
          <xdr:nvSpPr>
            <xdr:cNvPr id="0" name=""/>
            <xdr:cNvSpPr>
              <a:spLocks noTextEdit="1"/>
            </xdr:cNvSpPr>
          </xdr:nvSpPr>
          <xdr:spPr>
            <a:xfrm>
              <a:off x="8340326" y="1505078"/>
              <a:ext cx="1533168" cy="1945783"/>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108068</xdr:colOff>
      <xdr:row>6</xdr:row>
      <xdr:rowOff>41551</xdr:rowOff>
    </xdr:from>
    <xdr:to>
      <xdr:col>4</xdr:col>
      <xdr:colOff>358782</xdr:colOff>
      <xdr:row>17</xdr:row>
      <xdr:rowOff>145039</xdr:rowOff>
    </xdr:to>
    <xdr:graphicFrame macro="">
      <xdr:nvGraphicFramePr>
        <xdr:cNvPr id="5" name="Chart 4">
          <a:extLst>
            <a:ext uri="{FF2B5EF4-FFF2-40B4-BE49-F238E27FC236}">
              <a16:creationId xmlns:a16="http://schemas.microsoft.com/office/drawing/2014/main" id="{90B9644D-79A2-40AF-97E2-71CA4B1E3D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402034</xdr:colOff>
      <xdr:row>6</xdr:row>
      <xdr:rowOff>43821</xdr:rowOff>
    </xdr:from>
    <xdr:to>
      <xdr:col>9</xdr:col>
      <xdr:colOff>40427</xdr:colOff>
      <xdr:row>17</xdr:row>
      <xdr:rowOff>145741</xdr:rowOff>
    </xdr:to>
    <xdr:graphicFrame macro="">
      <xdr:nvGraphicFramePr>
        <xdr:cNvPr id="6" name="Chart 5">
          <a:extLst>
            <a:ext uri="{FF2B5EF4-FFF2-40B4-BE49-F238E27FC236}">
              <a16:creationId xmlns:a16="http://schemas.microsoft.com/office/drawing/2014/main" id="{96070C7B-C077-47D0-BB96-AA0E12720B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113280</xdr:colOff>
      <xdr:row>17</xdr:row>
      <xdr:rowOff>188266</xdr:rowOff>
    </xdr:from>
    <xdr:to>
      <xdr:col>4</xdr:col>
      <xdr:colOff>363994</xdr:colOff>
      <xdr:row>29</xdr:row>
      <xdr:rowOff>103087</xdr:rowOff>
    </xdr:to>
    <xdr:graphicFrame macro="">
      <xdr:nvGraphicFramePr>
        <xdr:cNvPr id="8" name="Chart 7">
          <a:extLst>
            <a:ext uri="{FF2B5EF4-FFF2-40B4-BE49-F238E27FC236}">
              <a16:creationId xmlns:a16="http://schemas.microsoft.com/office/drawing/2014/main" id="{8264DE44-283C-4C30-B7DE-9960585B4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101314</xdr:colOff>
      <xdr:row>17</xdr:row>
      <xdr:rowOff>184443</xdr:rowOff>
    </xdr:from>
    <xdr:to>
      <xdr:col>13</xdr:col>
      <xdr:colOff>352028</xdr:colOff>
      <xdr:row>29</xdr:row>
      <xdr:rowOff>99264</xdr:rowOff>
    </xdr:to>
    <xdr:graphicFrame macro="">
      <xdr:nvGraphicFramePr>
        <xdr:cNvPr id="9" name="Chart 8">
          <a:extLst>
            <a:ext uri="{FF2B5EF4-FFF2-40B4-BE49-F238E27FC236}">
              <a16:creationId xmlns:a16="http://schemas.microsoft.com/office/drawing/2014/main" id="{67FED845-868D-4031-A531-43B66C5A74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91410</xdr:colOff>
      <xdr:row>6</xdr:row>
      <xdr:rowOff>33913</xdr:rowOff>
    </xdr:from>
    <xdr:to>
      <xdr:col>13</xdr:col>
      <xdr:colOff>342124</xdr:colOff>
      <xdr:row>17</xdr:row>
      <xdr:rowOff>135833</xdr:rowOff>
    </xdr:to>
    <xdr:graphicFrame macro="">
      <xdr:nvGraphicFramePr>
        <xdr:cNvPr id="11" name="Chart 10">
          <a:extLst>
            <a:ext uri="{FF2B5EF4-FFF2-40B4-BE49-F238E27FC236}">
              <a16:creationId xmlns:a16="http://schemas.microsoft.com/office/drawing/2014/main" id="{02A73843-15DF-4A91-9394-E381D321B7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13</xdr:col>
      <xdr:colOff>425916</xdr:colOff>
      <xdr:row>18</xdr:row>
      <xdr:rowOff>124732</xdr:rowOff>
    </xdr:from>
    <xdr:to>
      <xdr:col>16</xdr:col>
      <xdr:colOff>129886</xdr:colOff>
      <xdr:row>29</xdr:row>
      <xdr:rowOff>101496</xdr:rowOff>
    </xdr:to>
    <mc:AlternateContent xmlns:mc="http://schemas.openxmlformats.org/markup-compatibility/2006" xmlns:a14="http://schemas.microsoft.com/office/drawing/2010/main">
      <mc:Choice Requires="a14">
        <xdr:graphicFrame macro="">
          <xdr:nvGraphicFramePr>
            <xdr:cNvPr id="13" name="Product 1">
              <a:extLst>
                <a:ext uri="{FF2B5EF4-FFF2-40B4-BE49-F238E27FC236}">
                  <a16:creationId xmlns:a16="http://schemas.microsoft.com/office/drawing/2014/main" id="{D6CF750E-638A-44B5-A81A-73F1C432058A}"/>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8342596" y="3497519"/>
              <a:ext cx="1530897" cy="2037911"/>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51801</xdr:colOff>
      <xdr:row>2</xdr:row>
      <xdr:rowOff>17723</xdr:rowOff>
    </xdr:from>
    <xdr:to>
      <xdr:col>4</xdr:col>
      <xdr:colOff>204201</xdr:colOff>
      <xdr:row>5</xdr:row>
      <xdr:rowOff>152772</xdr:rowOff>
    </xdr:to>
    <xdr:sp macro="" textlink="">
      <xdr:nvSpPr>
        <xdr:cNvPr id="15" name="Rectangle: Rounded Corners 14">
          <a:extLst>
            <a:ext uri="{FF2B5EF4-FFF2-40B4-BE49-F238E27FC236}">
              <a16:creationId xmlns:a16="http://schemas.microsoft.com/office/drawing/2014/main" id="{96D7DC80-D443-4F26-93E2-0AF361DF8958}"/>
            </a:ext>
          </a:extLst>
        </xdr:cNvPr>
        <xdr:cNvSpPr/>
      </xdr:nvSpPr>
      <xdr:spPr>
        <a:xfrm>
          <a:off x="657937" y="398723"/>
          <a:ext cx="1970809" cy="706549"/>
        </a:xfrm>
        <a:prstGeom prst="roundRect">
          <a:avLst/>
        </a:prstGeom>
        <a:solidFill>
          <a:schemeClr val="accent5"/>
        </a:solidFill>
        <a:ln>
          <a:solidFill>
            <a:schemeClr val="tx1"/>
          </a:solidFill>
        </a:ln>
        <a:effectLst>
          <a:softEdge rad="12700"/>
        </a:effectLst>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chemeClr val="tx1"/>
              </a:solidFill>
            </a:rPr>
            <a:t>Total</a:t>
          </a:r>
          <a:r>
            <a:rPr lang="en-US" sz="1100" baseline="0">
              <a:solidFill>
                <a:schemeClr val="tx1"/>
              </a:solidFill>
            </a:rPr>
            <a:t> Sales</a:t>
          </a:r>
        </a:p>
        <a:p>
          <a:pPr algn="ctr"/>
          <a:r>
            <a:rPr lang="en-GH" sz="2000" b="1" i="0" u="none" strike="noStrike">
              <a:solidFill>
                <a:schemeClr val="lt1"/>
              </a:solidFill>
              <a:effectLst/>
              <a:latin typeface="+mn-lt"/>
              <a:ea typeface="+mn-ea"/>
              <a:cs typeface="+mn-cs"/>
            </a:rPr>
            <a:t> </a:t>
          </a:r>
          <a:r>
            <a:rPr lang="en-GH" sz="2000" b="1" i="0" u="none" strike="noStrike">
              <a:solidFill>
                <a:schemeClr val="tx1"/>
              </a:solidFill>
              <a:effectLst/>
              <a:latin typeface="+mn-lt"/>
              <a:ea typeface="+mn-ea"/>
              <a:cs typeface="+mn-cs"/>
            </a:rPr>
            <a:t>$ 1,029,734 </a:t>
          </a:r>
          <a:endParaRPr lang="en-GH" sz="2000" b="1">
            <a:solidFill>
              <a:schemeClr val="tx1"/>
            </a:solidFill>
          </a:endParaRPr>
        </a:p>
      </xdr:txBody>
    </xdr:sp>
    <xdr:clientData/>
  </xdr:twoCellAnchor>
  <xdr:twoCellAnchor>
    <xdr:from>
      <xdr:col>5</xdr:col>
      <xdr:colOff>71871</xdr:colOff>
      <xdr:row>2</xdr:row>
      <xdr:rowOff>26379</xdr:rowOff>
    </xdr:from>
    <xdr:to>
      <xdr:col>8</xdr:col>
      <xdr:colOff>243321</xdr:colOff>
      <xdr:row>5</xdr:row>
      <xdr:rowOff>138545</xdr:rowOff>
    </xdr:to>
    <xdr:sp macro="" textlink="">
      <xdr:nvSpPr>
        <xdr:cNvPr id="16" name="Rectangle: Rounded Corners 15">
          <a:extLst>
            <a:ext uri="{FF2B5EF4-FFF2-40B4-BE49-F238E27FC236}">
              <a16:creationId xmlns:a16="http://schemas.microsoft.com/office/drawing/2014/main" id="{5DC1031E-1799-45D1-AEA2-5D1D95FBC8CF}"/>
            </a:ext>
          </a:extLst>
        </xdr:cNvPr>
        <xdr:cNvSpPr/>
      </xdr:nvSpPr>
      <xdr:spPr>
        <a:xfrm>
          <a:off x="3102553" y="407379"/>
          <a:ext cx="1989859" cy="683666"/>
        </a:xfrm>
        <a:prstGeom prst="roundRect">
          <a:avLst/>
        </a:prstGeom>
        <a:solidFill>
          <a:srgbClr val="FFC000"/>
        </a:solidFill>
        <a:effectLst>
          <a:softEdge rad="12700"/>
        </a:effectLst>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chemeClr val="tx1"/>
              </a:solidFill>
            </a:rPr>
            <a:t>    Most</a:t>
          </a:r>
          <a:r>
            <a:rPr lang="en-US" sz="1100" baseline="0">
              <a:solidFill>
                <a:schemeClr val="tx1"/>
              </a:solidFill>
            </a:rPr>
            <a:t> Purchased Product</a:t>
          </a:r>
          <a:endParaRPr lang="en-US" sz="1100" baseline="0"/>
        </a:p>
        <a:p>
          <a:pPr algn="ctr"/>
          <a:r>
            <a:rPr lang="en-US" sz="1800" b="1" baseline="0">
              <a:solidFill>
                <a:schemeClr val="tx1"/>
              </a:solidFill>
            </a:rPr>
            <a:t>Banana</a:t>
          </a:r>
          <a:endParaRPr lang="en-GH" sz="1800" b="1">
            <a:solidFill>
              <a:schemeClr val="tx1"/>
            </a:solidFill>
          </a:endParaRPr>
        </a:p>
      </xdr:txBody>
    </xdr:sp>
    <xdr:clientData/>
  </xdr:twoCellAnchor>
  <xdr:twoCellAnchor>
    <xdr:from>
      <xdr:col>9</xdr:col>
      <xdr:colOff>133504</xdr:colOff>
      <xdr:row>2</xdr:row>
      <xdr:rowOff>18588</xdr:rowOff>
    </xdr:from>
    <xdr:to>
      <xdr:col>12</xdr:col>
      <xdr:colOff>352579</xdr:colOff>
      <xdr:row>5</xdr:row>
      <xdr:rowOff>164522</xdr:rowOff>
    </xdr:to>
    <xdr:sp macro="" textlink="">
      <xdr:nvSpPr>
        <xdr:cNvPr id="17" name="Rectangle: Rounded Corners 16">
          <a:extLst>
            <a:ext uri="{FF2B5EF4-FFF2-40B4-BE49-F238E27FC236}">
              <a16:creationId xmlns:a16="http://schemas.microsoft.com/office/drawing/2014/main" id="{6AF8CF00-B6B5-4728-9A10-4496DDED5E17}"/>
            </a:ext>
          </a:extLst>
        </xdr:cNvPr>
        <xdr:cNvSpPr/>
      </xdr:nvSpPr>
      <xdr:spPr>
        <a:xfrm>
          <a:off x="5588731" y="399588"/>
          <a:ext cx="2037484" cy="717434"/>
        </a:xfrm>
        <a:prstGeom prst="roundRect">
          <a:avLst/>
        </a:prstGeom>
        <a:solidFill>
          <a:srgbClr val="FEA8A8"/>
        </a:solidFill>
        <a:effectLst>
          <a:softEdge rad="12700"/>
        </a:effectLst>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0">
              <a:solidFill>
                <a:schemeClr val="tx1"/>
              </a:solidFill>
            </a:rPr>
            <a:t>    Country With Most Sales</a:t>
          </a:r>
          <a:r>
            <a:rPr lang="en-US" sz="1100" b="0" baseline="0">
              <a:solidFill>
                <a:schemeClr val="lt1"/>
              </a:solidFill>
            </a:rPr>
            <a:t> </a:t>
          </a:r>
        </a:p>
        <a:p>
          <a:pPr algn="ctr"/>
          <a:r>
            <a:rPr lang="en-US" sz="1800" b="1">
              <a:solidFill>
                <a:schemeClr val="tx1"/>
              </a:solidFill>
            </a:rPr>
            <a:t>United States</a:t>
          </a:r>
          <a:endParaRPr lang="en-GH" sz="1800" b="1">
            <a:solidFill>
              <a:schemeClr val="tx1"/>
            </a:solidFill>
          </a:endParaRPr>
        </a:p>
      </xdr:txBody>
    </xdr:sp>
    <xdr:clientData/>
  </xdr:twoCellAnchor>
  <xdr:twoCellAnchor>
    <xdr:from>
      <xdr:col>4</xdr:col>
      <xdr:colOff>416897</xdr:colOff>
      <xdr:row>17</xdr:row>
      <xdr:rowOff>188980</xdr:rowOff>
    </xdr:from>
    <xdr:to>
      <xdr:col>9</xdr:col>
      <xdr:colOff>55290</xdr:colOff>
      <xdr:row>29</xdr:row>
      <xdr:rowOff>103801</xdr:rowOff>
    </xdr:to>
    <xdr:graphicFrame macro="">
      <xdr:nvGraphicFramePr>
        <xdr:cNvPr id="18" name="Chart 17">
          <a:extLst>
            <a:ext uri="{FF2B5EF4-FFF2-40B4-BE49-F238E27FC236}">
              <a16:creationId xmlns:a16="http://schemas.microsoft.com/office/drawing/2014/main" id="{D03A9944-6C64-4B3A-821A-CA12163974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xdr:col>
      <xdr:colOff>34638</xdr:colOff>
      <xdr:row>2</xdr:row>
      <xdr:rowOff>8660</xdr:rowOff>
    </xdr:from>
    <xdr:to>
      <xdr:col>1</xdr:col>
      <xdr:colOff>389662</xdr:colOff>
      <xdr:row>3</xdr:row>
      <xdr:rowOff>173183</xdr:rowOff>
    </xdr:to>
    <xdr:pic>
      <xdr:nvPicPr>
        <xdr:cNvPr id="10" name="Graphic 9" descr="Coins with solid fill">
          <a:extLst>
            <a:ext uri="{FF2B5EF4-FFF2-40B4-BE49-F238E27FC236}">
              <a16:creationId xmlns:a16="http://schemas.microsoft.com/office/drawing/2014/main" id="{847E4F0F-28E4-4940-88B1-A4C67146ADE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40774" y="389660"/>
          <a:ext cx="355024" cy="355023"/>
        </a:xfrm>
        <a:prstGeom prst="rect">
          <a:avLst/>
        </a:prstGeom>
      </xdr:spPr>
    </xdr:pic>
    <xdr:clientData/>
  </xdr:twoCellAnchor>
  <xdr:twoCellAnchor editAs="oneCell">
    <xdr:from>
      <xdr:col>9</xdr:col>
      <xdr:colOff>121230</xdr:colOff>
      <xdr:row>2</xdr:row>
      <xdr:rowOff>25979</xdr:rowOff>
    </xdr:from>
    <xdr:to>
      <xdr:col>9</xdr:col>
      <xdr:colOff>484910</xdr:colOff>
      <xdr:row>3</xdr:row>
      <xdr:rowOff>190379</xdr:rowOff>
    </xdr:to>
    <xdr:pic>
      <xdr:nvPicPr>
        <xdr:cNvPr id="20" name="Graphic 19" descr="Earth globe: Americas with solid fill">
          <a:extLst>
            <a:ext uri="{FF2B5EF4-FFF2-40B4-BE49-F238E27FC236}">
              <a16:creationId xmlns:a16="http://schemas.microsoft.com/office/drawing/2014/main" id="{20F37772-D4EE-4278-85B1-ED7636CAC6E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576457" y="406979"/>
          <a:ext cx="363680" cy="354900"/>
        </a:xfrm>
        <a:prstGeom prst="rect">
          <a:avLst/>
        </a:prstGeom>
      </xdr:spPr>
    </xdr:pic>
    <xdr:clientData/>
  </xdr:twoCellAnchor>
  <xdr:twoCellAnchor editAs="oneCell">
    <xdr:from>
      <xdr:col>5</xdr:col>
      <xdr:colOff>77930</xdr:colOff>
      <xdr:row>2</xdr:row>
      <xdr:rowOff>51955</xdr:rowOff>
    </xdr:from>
    <xdr:to>
      <xdr:col>5</xdr:col>
      <xdr:colOff>415635</xdr:colOff>
      <xdr:row>4</xdr:row>
      <xdr:rowOff>8660</xdr:rowOff>
    </xdr:to>
    <xdr:pic>
      <xdr:nvPicPr>
        <xdr:cNvPr id="22" name="Graphic 21" descr="Shopping cart with solid fill">
          <a:extLst>
            <a:ext uri="{FF2B5EF4-FFF2-40B4-BE49-F238E27FC236}">
              <a16:creationId xmlns:a16="http://schemas.microsoft.com/office/drawing/2014/main" id="{789382A1-1FE5-4AE7-B1B6-04CC42F38CB9}"/>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108612" y="432955"/>
          <a:ext cx="337705" cy="33770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igail Larkai" refreshedDate="45535.850055902774" createdVersion="7" refreshedVersion="7" minRefreshableVersion="3" recordCount="213" xr:uid="{14E20B84-9C77-476F-8779-C174946D141A}">
  <cacheSource type="worksheet">
    <worksheetSource name="Table1"/>
  </cacheSource>
  <cacheFields count="7">
    <cacheField name="Order ID" numFmtId="0">
      <sharedItems containsSemiMixedTypes="0" containsString="0" containsNumber="1" containsInteger="1" minValue="1" maxValue="213"/>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6">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06/01/2016"/>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12/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06/01/2016"/>
          <s v="Jan"/>
          <s v="Feb"/>
          <s v="Mar"/>
          <s v="Apr"/>
          <s v="May"/>
          <s v="Jun"/>
          <s v="Jul"/>
          <s v="Aug"/>
          <s v="Sep"/>
          <s v="Oct"/>
          <s v="Nov"/>
          <s v="Dec"/>
          <s v="&gt;31/12/2016"/>
        </groupItems>
      </fieldGroup>
    </cacheField>
  </cacheFields>
  <extLst>
    <ext xmlns:x14="http://schemas.microsoft.com/office/spreadsheetml/2009/9/main" uri="{725AE2AE-9491-48be-B2B4-4EB974FC3084}">
      <x14:pivotCacheDefinition pivotCacheId="16197208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x v="0"/>
    <x v="0"/>
    <x v="0"/>
  </r>
  <r>
    <n v="2"/>
    <x v="1"/>
    <x v="0"/>
    <x v="1"/>
    <x v="1"/>
    <x v="1"/>
  </r>
  <r>
    <n v="3"/>
    <x v="2"/>
    <x v="1"/>
    <x v="2"/>
    <x v="2"/>
    <x v="0"/>
  </r>
  <r>
    <n v="4"/>
    <x v="2"/>
    <x v="1"/>
    <x v="3"/>
    <x v="3"/>
    <x v="2"/>
  </r>
  <r>
    <n v="5"/>
    <x v="3"/>
    <x v="0"/>
    <x v="4"/>
    <x v="3"/>
    <x v="3"/>
  </r>
  <r>
    <n v="6"/>
    <x v="4"/>
    <x v="1"/>
    <x v="5"/>
    <x v="4"/>
    <x v="0"/>
  </r>
  <r>
    <n v="7"/>
    <x v="1"/>
    <x v="0"/>
    <x v="6"/>
    <x v="4"/>
    <x v="4"/>
  </r>
  <r>
    <n v="8"/>
    <x v="2"/>
    <x v="1"/>
    <x v="7"/>
    <x v="5"/>
    <x v="5"/>
  </r>
  <r>
    <n v="9"/>
    <x v="5"/>
    <x v="1"/>
    <x v="8"/>
    <x v="5"/>
    <x v="6"/>
  </r>
  <r>
    <n v="10"/>
    <x v="5"/>
    <x v="1"/>
    <x v="9"/>
    <x v="5"/>
    <x v="2"/>
  </r>
  <r>
    <n v="11"/>
    <x v="2"/>
    <x v="1"/>
    <x v="10"/>
    <x v="5"/>
    <x v="3"/>
  </r>
  <r>
    <n v="12"/>
    <x v="1"/>
    <x v="0"/>
    <x v="11"/>
    <x v="6"/>
    <x v="0"/>
  </r>
  <r>
    <n v="13"/>
    <x v="0"/>
    <x v="0"/>
    <x v="12"/>
    <x v="7"/>
    <x v="3"/>
  </r>
  <r>
    <n v="14"/>
    <x v="1"/>
    <x v="0"/>
    <x v="13"/>
    <x v="8"/>
    <x v="2"/>
  </r>
  <r>
    <n v="15"/>
    <x v="5"/>
    <x v="1"/>
    <x v="14"/>
    <x v="9"/>
    <x v="6"/>
  </r>
  <r>
    <n v="16"/>
    <x v="2"/>
    <x v="1"/>
    <x v="15"/>
    <x v="10"/>
    <x v="1"/>
  </r>
  <r>
    <n v="17"/>
    <x v="2"/>
    <x v="1"/>
    <x v="16"/>
    <x v="11"/>
    <x v="0"/>
  </r>
  <r>
    <n v="18"/>
    <x v="2"/>
    <x v="1"/>
    <x v="17"/>
    <x v="12"/>
    <x v="1"/>
  </r>
  <r>
    <n v="19"/>
    <x v="1"/>
    <x v="0"/>
    <x v="18"/>
    <x v="12"/>
    <x v="1"/>
  </r>
  <r>
    <n v="20"/>
    <x v="5"/>
    <x v="1"/>
    <x v="19"/>
    <x v="13"/>
    <x v="0"/>
  </r>
  <r>
    <n v="21"/>
    <x v="4"/>
    <x v="1"/>
    <x v="20"/>
    <x v="14"/>
    <x v="6"/>
  </r>
  <r>
    <n v="22"/>
    <x v="2"/>
    <x v="1"/>
    <x v="21"/>
    <x v="15"/>
    <x v="5"/>
  </r>
  <r>
    <n v="23"/>
    <x v="2"/>
    <x v="1"/>
    <x v="22"/>
    <x v="16"/>
    <x v="2"/>
  </r>
  <r>
    <n v="24"/>
    <x v="2"/>
    <x v="1"/>
    <x v="23"/>
    <x v="17"/>
    <x v="0"/>
  </r>
  <r>
    <n v="25"/>
    <x v="3"/>
    <x v="0"/>
    <x v="24"/>
    <x v="17"/>
    <x v="1"/>
  </r>
  <r>
    <n v="26"/>
    <x v="0"/>
    <x v="0"/>
    <x v="25"/>
    <x v="17"/>
    <x v="4"/>
  </r>
  <r>
    <n v="27"/>
    <x v="6"/>
    <x v="1"/>
    <x v="26"/>
    <x v="18"/>
    <x v="6"/>
  </r>
  <r>
    <n v="28"/>
    <x v="3"/>
    <x v="0"/>
    <x v="27"/>
    <x v="18"/>
    <x v="0"/>
  </r>
  <r>
    <n v="29"/>
    <x v="3"/>
    <x v="0"/>
    <x v="28"/>
    <x v="19"/>
    <x v="3"/>
  </r>
  <r>
    <n v="30"/>
    <x v="5"/>
    <x v="1"/>
    <x v="29"/>
    <x v="20"/>
    <x v="6"/>
  </r>
  <r>
    <n v="31"/>
    <x v="6"/>
    <x v="1"/>
    <x v="30"/>
    <x v="21"/>
    <x v="0"/>
  </r>
  <r>
    <n v="32"/>
    <x v="5"/>
    <x v="1"/>
    <x v="31"/>
    <x v="22"/>
    <x v="4"/>
  </r>
  <r>
    <n v="33"/>
    <x v="5"/>
    <x v="1"/>
    <x v="32"/>
    <x v="23"/>
    <x v="6"/>
  </r>
  <r>
    <n v="34"/>
    <x v="1"/>
    <x v="0"/>
    <x v="33"/>
    <x v="23"/>
    <x v="3"/>
  </r>
  <r>
    <n v="35"/>
    <x v="5"/>
    <x v="1"/>
    <x v="34"/>
    <x v="24"/>
    <x v="6"/>
  </r>
  <r>
    <n v="36"/>
    <x v="5"/>
    <x v="1"/>
    <x v="35"/>
    <x v="25"/>
    <x v="4"/>
  </r>
  <r>
    <n v="37"/>
    <x v="5"/>
    <x v="1"/>
    <x v="36"/>
    <x v="26"/>
    <x v="0"/>
  </r>
  <r>
    <n v="38"/>
    <x v="0"/>
    <x v="0"/>
    <x v="37"/>
    <x v="26"/>
    <x v="1"/>
  </r>
  <r>
    <n v="39"/>
    <x v="2"/>
    <x v="1"/>
    <x v="38"/>
    <x v="27"/>
    <x v="0"/>
  </r>
  <r>
    <n v="40"/>
    <x v="2"/>
    <x v="1"/>
    <x v="39"/>
    <x v="27"/>
    <x v="0"/>
  </r>
  <r>
    <n v="41"/>
    <x v="0"/>
    <x v="0"/>
    <x v="40"/>
    <x v="27"/>
    <x v="1"/>
  </r>
  <r>
    <n v="42"/>
    <x v="1"/>
    <x v="0"/>
    <x v="41"/>
    <x v="28"/>
    <x v="6"/>
  </r>
  <r>
    <n v="43"/>
    <x v="2"/>
    <x v="1"/>
    <x v="42"/>
    <x v="29"/>
    <x v="2"/>
  </r>
  <r>
    <n v="44"/>
    <x v="2"/>
    <x v="1"/>
    <x v="43"/>
    <x v="29"/>
    <x v="4"/>
  </r>
  <r>
    <n v="45"/>
    <x v="3"/>
    <x v="0"/>
    <x v="44"/>
    <x v="30"/>
    <x v="3"/>
  </r>
  <r>
    <n v="46"/>
    <x v="5"/>
    <x v="1"/>
    <x v="45"/>
    <x v="31"/>
    <x v="5"/>
  </r>
  <r>
    <n v="47"/>
    <x v="4"/>
    <x v="1"/>
    <x v="46"/>
    <x v="32"/>
    <x v="3"/>
  </r>
  <r>
    <n v="48"/>
    <x v="4"/>
    <x v="1"/>
    <x v="47"/>
    <x v="33"/>
    <x v="0"/>
  </r>
  <r>
    <n v="49"/>
    <x v="2"/>
    <x v="1"/>
    <x v="48"/>
    <x v="34"/>
    <x v="4"/>
  </r>
  <r>
    <n v="50"/>
    <x v="0"/>
    <x v="0"/>
    <x v="49"/>
    <x v="34"/>
    <x v="3"/>
  </r>
  <r>
    <n v="51"/>
    <x v="2"/>
    <x v="1"/>
    <x v="50"/>
    <x v="35"/>
    <x v="6"/>
  </r>
  <r>
    <n v="52"/>
    <x v="6"/>
    <x v="1"/>
    <x v="51"/>
    <x v="36"/>
    <x v="4"/>
  </r>
  <r>
    <n v="53"/>
    <x v="5"/>
    <x v="1"/>
    <x v="52"/>
    <x v="37"/>
    <x v="6"/>
  </r>
  <r>
    <n v="54"/>
    <x v="5"/>
    <x v="1"/>
    <x v="53"/>
    <x v="37"/>
    <x v="2"/>
  </r>
  <r>
    <n v="55"/>
    <x v="0"/>
    <x v="0"/>
    <x v="54"/>
    <x v="38"/>
    <x v="1"/>
  </r>
  <r>
    <n v="56"/>
    <x v="2"/>
    <x v="1"/>
    <x v="55"/>
    <x v="39"/>
    <x v="5"/>
  </r>
  <r>
    <n v="57"/>
    <x v="0"/>
    <x v="0"/>
    <x v="56"/>
    <x v="39"/>
    <x v="0"/>
  </r>
  <r>
    <n v="58"/>
    <x v="1"/>
    <x v="0"/>
    <x v="57"/>
    <x v="40"/>
    <x v="3"/>
  </r>
  <r>
    <n v="59"/>
    <x v="2"/>
    <x v="1"/>
    <x v="58"/>
    <x v="41"/>
    <x v="0"/>
  </r>
  <r>
    <n v="60"/>
    <x v="4"/>
    <x v="1"/>
    <x v="59"/>
    <x v="42"/>
    <x v="4"/>
  </r>
  <r>
    <n v="61"/>
    <x v="5"/>
    <x v="1"/>
    <x v="60"/>
    <x v="43"/>
    <x v="0"/>
  </r>
  <r>
    <n v="62"/>
    <x v="1"/>
    <x v="0"/>
    <x v="61"/>
    <x v="44"/>
    <x v="2"/>
  </r>
  <r>
    <n v="63"/>
    <x v="2"/>
    <x v="1"/>
    <x v="62"/>
    <x v="45"/>
    <x v="0"/>
  </r>
  <r>
    <n v="64"/>
    <x v="5"/>
    <x v="1"/>
    <x v="63"/>
    <x v="46"/>
    <x v="2"/>
  </r>
  <r>
    <n v="65"/>
    <x v="2"/>
    <x v="1"/>
    <x v="64"/>
    <x v="47"/>
    <x v="1"/>
  </r>
  <r>
    <n v="66"/>
    <x v="2"/>
    <x v="1"/>
    <x v="65"/>
    <x v="48"/>
    <x v="6"/>
  </r>
  <r>
    <n v="67"/>
    <x v="2"/>
    <x v="1"/>
    <x v="66"/>
    <x v="49"/>
    <x v="5"/>
  </r>
  <r>
    <n v="68"/>
    <x v="0"/>
    <x v="0"/>
    <x v="67"/>
    <x v="49"/>
    <x v="3"/>
  </r>
  <r>
    <n v="69"/>
    <x v="2"/>
    <x v="1"/>
    <x v="68"/>
    <x v="50"/>
    <x v="0"/>
  </r>
  <r>
    <n v="70"/>
    <x v="6"/>
    <x v="1"/>
    <x v="69"/>
    <x v="50"/>
    <x v="0"/>
  </r>
  <r>
    <n v="71"/>
    <x v="6"/>
    <x v="1"/>
    <x v="70"/>
    <x v="50"/>
    <x v="1"/>
  </r>
  <r>
    <n v="72"/>
    <x v="2"/>
    <x v="1"/>
    <x v="71"/>
    <x v="51"/>
    <x v="0"/>
  </r>
  <r>
    <n v="73"/>
    <x v="4"/>
    <x v="1"/>
    <x v="72"/>
    <x v="51"/>
    <x v="2"/>
  </r>
  <r>
    <n v="74"/>
    <x v="2"/>
    <x v="1"/>
    <x v="73"/>
    <x v="52"/>
    <x v="3"/>
  </r>
  <r>
    <n v="75"/>
    <x v="5"/>
    <x v="1"/>
    <x v="74"/>
    <x v="52"/>
    <x v="6"/>
  </r>
  <r>
    <n v="76"/>
    <x v="2"/>
    <x v="1"/>
    <x v="75"/>
    <x v="53"/>
    <x v="0"/>
  </r>
  <r>
    <n v="77"/>
    <x v="4"/>
    <x v="1"/>
    <x v="76"/>
    <x v="54"/>
    <x v="0"/>
  </r>
  <r>
    <n v="78"/>
    <x v="2"/>
    <x v="1"/>
    <x v="77"/>
    <x v="54"/>
    <x v="1"/>
  </r>
  <r>
    <n v="79"/>
    <x v="5"/>
    <x v="1"/>
    <x v="78"/>
    <x v="54"/>
    <x v="6"/>
  </r>
  <r>
    <n v="80"/>
    <x v="0"/>
    <x v="0"/>
    <x v="79"/>
    <x v="54"/>
    <x v="1"/>
  </r>
  <r>
    <n v="81"/>
    <x v="2"/>
    <x v="1"/>
    <x v="80"/>
    <x v="55"/>
    <x v="2"/>
  </r>
  <r>
    <n v="82"/>
    <x v="2"/>
    <x v="1"/>
    <x v="81"/>
    <x v="56"/>
    <x v="3"/>
  </r>
  <r>
    <n v="83"/>
    <x v="0"/>
    <x v="0"/>
    <x v="82"/>
    <x v="56"/>
    <x v="1"/>
  </r>
  <r>
    <n v="84"/>
    <x v="2"/>
    <x v="1"/>
    <x v="83"/>
    <x v="57"/>
    <x v="4"/>
  </r>
  <r>
    <n v="85"/>
    <x v="2"/>
    <x v="1"/>
    <x v="84"/>
    <x v="58"/>
    <x v="6"/>
  </r>
  <r>
    <n v="86"/>
    <x v="1"/>
    <x v="0"/>
    <x v="85"/>
    <x v="58"/>
    <x v="1"/>
  </r>
  <r>
    <n v="87"/>
    <x v="3"/>
    <x v="0"/>
    <x v="86"/>
    <x v="58"/>
    <x v="3"/>
  </r>
  <r>
    <n v="88"/>
    <x v="0"/>
    <x v="0"/>
    <x v="87"/>
    <x v="59"/>
    <x v="0"/>
  </r>
  <r>
    <n v="89"/>
    <x v="5"/>
    <x v="1"/>
    <x v="88"/>
    <x v="60"/>
    <x v="4"/>
  </r>
  <r>
    <n v="90"/>
    <x v="6"/>
    <x v="1"/>
    <x v="89"/>
    <x v="61"/>
    <x v="0"/>
  </r>
  <r>
    <n v="91"/>
    <x v="6"/>
    <x v="1"/>
    <x v="90"/>
    <x v="62"/>
    <x v="3"/>
  </r>
  <r>
    <n v="92"/>
    <x v="1"/>
    <x v="0"/>
    <x v="91"/>
    <x v="63"/>
    <x v="1"/>
  </r>
  <r>
    <n v="93"/>
    <x v="2"/>
    <x v="1"/>
    <x v="92"/>
    <x v="64"/>
    <x v="0"/>
  </r>
  <r>
    <n v="94"/>
    <x v="2"/>
    <x v="1"/>
    <x v="93"/>
    <x v="64"/>
    <x v="5"/>
  </r>
  <r>
    <n v="95"/>
    <x v="3"/>
    <x v="0"/>
    <x v="94"/>
    <x v="64"/>
    <x v="4"/>
  </r>
  <r>
    <n v="96"/>
    <x v="4"/>
    <x v="1"/>
    <x v="95"/>
    <x v="65"/>
    <x v="1"/>
  </r>
  <r>
    <n v="97"/>
    <x v="4"/>
    <x v="1"/>
    <x v="96"/>
    <x v="65"/>
    <x v="2"/>
  </r>
  <r>
    <n v="98"/>
    <x v="4"/>
    <x v="1"/>
    <x v="97"/>
    <x v="65"/>
    <x v="4"/>
  </r>
  <r>
    <n v="99"/>
    <x v="1"/>
    <x v="0"/>
    <x v="98"/>
    <x v="65"/>
    <x v="3"/>
  </r>
  <r>
    <n v="100"/>
    <x v="2"/>
    <x v="1"/>
    <x v="99"/>
    <x v="66"/>
    <x v="0"/>
  </r>
  <r>
    <n v="101"/>
    <x v="5"/>
    <x v="1"/>
    <x v="100"/>
    <x v="66"/>
    <x v="6"/>
  </r>
  <r>
    <n v="102"/>
    <x v="6"/>
    <x v="1"/>
    <x v="101"/>
    <x v="67"/>
    <x v="0"/>
  </r>
  <r>
    <n v="103"/>
    <x v="5"/>
    <x v="1"/>
    <x v="102"/>
    <x v="67"/>
    <x v="0"/>
  </r>
  <r>
    <n v="104"/>
    <x v="0"/>
    <x v="0"/>
    <x v="103"/>
    <x v="67"/>
    <x v="0"/>
  </r>
  <r>
    <n v="105"/>
    <x v="6"/>
    <x v="1"/>
    <x v="104"/>
    <x v="68"/>
    <x v="2"/>
  </r>
  <r>
    <n v="106"/>
    <x v="1"/>
    <x v="0"/>
    <x v="105"/>
    <x v="69"/>
    <x v="3"/>
  </r>
  <r>
    <n v="107"/>
    <x v="2"/>
    <x v="1"/>
    <x v="106"/>
    <x v="70"/>
    <x v="0"/>
  </r>
  <r>
    <n v="108"/>
    <x v="5"/>
    <x v="1"/>
    <x v="107"/>
    <x v="70"/>
    <x v="2"/>
  </r>
  <r>
    <n v="109"/>
    <x v="5"/>
    <x v="1"/>
    <x v="108"/>
    <x v="71"/>
    <x v="6"/>
  </r>
  <r>
    <n v="110"/>
    <x v="1"/>
    <x v="0"/>
    <x v="109"/>
    <x v="72"/>
    <x v="3"/>
  </r>
  <r>
    <n v="111"/>
    <x v="2"/>
    <x v="1"/>
    <x v="110"/>
    <x v="73"/>
    <x v="2"/>
  </r>
  <r>
    <n v="112"/>
    <x v="1"/>
    <x v="0"/>
    <x v="111"/>
    <x v="73"/>
    <x v="1"/>
  </r>
  <r>
    <n v="113"/>
    <x v="1"/>
    <x v="0"/>
    <x v="112"/>
    <x v="74"/>
    <x v="4"/>
  </r>
  <r>
    <n v="114"/>
    <x v="2"/>
    <x v="1"/>
    <x v="113"/>
    <x v="75"/>
    <x v="6"/>
  </r>
  <r>
    <n v="115"/>
    <x v="2"/>
    <x v="1"/>
    <x v="114"/>
    <x v="76"/>
    <x v="0"/>
  </r>
  <r>
    <n v="116"/>
    <x v="4"/>
    <x v="1"/>
    <x v="115"/>
    <x v="77"/>
    <x v="0"/>
  </r>
  <r>
    <n v="117"/>
    <x v="6"/>
    <x v="1"/>
    <x v="116"/>
    <x v="78"/>
    <x v="0"/>
  </r>
  <r>
    <n v="118"/>
    <x v="2"/>
    <x v="1"/>
    <x v="117"/>
    <x v="78"/>
    <x v="6"/>
  </r>
  <r>
    <n v="119"/>
    <x v="2"/>
    <x v="1"/>
    <x v="118"/>
    <x v="79"/>
    <x v="2"/>
  </r>
  <r>
    <n v="120"/>
    <x v="4"/>
    <x v="1"/>
    <x v="119"/>
    <x v="80"/>
    <x v="5"/>
  </r>
  <r>
    <n v="121"/>
    <x v="1"/>
    <x v="0"/>
    <x v="120"/>
    <x v="81"/>
    <x v="1"/>
  </r>
  <r>
    <n v="122"/>
    <x v="4"/>
    <x v="1"/>
    <x v="121"/>
    <x v="82"/>
    <x v="1"/>
  </r>
  <r>
    <n v="123"/>
    <x v="4"/>
    <x v="1"/>
    <x v="122"/>
    <x v="83"/>
    <x v="1"/>
  </r>
  <r>
    <n v="124"/>
    <x v="4"/>
    <x v="1"/>
    <x v="123"/>
    <x v="83"/>
    <x v="5"/>
  </r>
  <r>
    <n v="125"/>
    <x v="5"/>
    <x v="1"/>
    <x v="124"/>
    <x v="83"/>
    <x v="3"/>
  </r>
  <r>
    <n v="126"/>
    <x v="1"/>
    <x v="0"/>
    <x v="125"/>
    <x v="83"/>
    <x v="1"/>
  </r>
  <r>
    <n v="127"/>
    <x v="4"/>
    <x v="1"/>
    <x v="126"/>
    <x v="84"/>
    <x v="5"/>
  </r>
  <r>
    <n v="128"/>
    <x v="2"/>
    <x v="1"/>
    <x v="127"/>
    <x v="85"/>
    <x v="1"/>
  </r>
  <r>
    <n v="129"/>
    <x v="1"/>
    <x v="0"/>
    <x v="128"/>
    <x v="86"/>
    <x v="0"/>
  </r>
  <r>
    <n v="130"/>
    <x v="0"/>
    <x v="0"/>
    <x v="129"/>
    <x v="87"/>
    <x v="1"/>
  </r>
  <r>
    <n v="131"/>
    <x v="5"/>
    <x v="1"/>
    <x v="130"/>
    <x v="88"/>
    <x v="1"/>
  </r>
  <r>
    <n v="132"/>
    <x v="2"/>
    <x v="1"/>
    <x v="131"/>
    <x v="89"/>
    <x v="4"/>
  </r>
  <r>
    <n v="133"/>
    <x v="2"/>
    <x v="1"/>
    <x v="132"/>
    <x v="90"/>
    <x v="0"/>
  </r>
  <r>
    <n v="134"/>
    <x v="3"/>
    <x v="0"/>
    <x v="133"/>
    <x v="90"/>
    <x v="4"/>
  </r>
  <r>
    <n v="135"/>
    <x v="2"/>
    <x v="1"/>
    <x v="134"/>
    <x v="91"/>
    <x v="6"/>
  </r>
  <r>
    <n v="136"/>
    <x v="1"/>
    <x v="0"/>
    <x v="135"/>
    <x v="91"/>
    <x v="0"/>
  </r>
  <r>
    <n v="137"/>
    <x v="4"/>
    <x v="1"/>
    <x v="136"/>
    <x v="92"/>
    <x v="0"/>
  </r>
  <r>
    <n v="138"/>
    <x v="1"/>
    <x v="0"/>
    <x v="137"/>
    <x v="93"/>
    <x v="0"/>
  </r>
  <r>
    <n v="139"/>
    <x v="2"/>
    <x v="1"/>
    <x v="138"/>
    <x v="94"/>
    <x v="3"/>
  </r>
  <r>
    <n v="140"/>
    <x v="0"/>
    <x v="0"/>
    <x v="139"/>
    <x v="95"/>
    <x v="0"/>
  </r>
  <r>
    <n v="141"/>
    <x v="5"/>
    <x v="1"/>
    <x v="140"/>
    <x v="96"/>
    <x v="6"/>
  </r>
  <r>
    <n v="142"/>
    <x v="5"/>
    <x v="1"/>
    <x v="141"/>
    <x v="97"/>
    <x v="6"/>
  </r>
  <r>
    <n v="143"/>
    <x v="1"/>
    <x v="0"/>
    <x v="142"/>
    <x v="98"/>
    <x v="3"/>
  </r>
  <r>
    <n v="144"/>
    <x v="5"/>
    <x v="1"/>
    <x v="143"/>
    <x v="99"/>
    <x v="2"/>
  </r>
  <r>
    <n v="145"/>
    <x v="0"/>
    <x v="0"/>
    <x v="144"/>
    <x v="100"/>
    <x v="0"/>
  </r>
  <r>
    <n v="146"/>
    <x v="5"/>
    <x v="1"/>
    <x v="145"/>
    <x v="101"/>
    <x v="1"/>
  </r>
  <r>
    <n v="147"/>
    <x v="3"/>
    <x v="0"/>
    <x v="146"/>
    <x v="101"/>
    <x v="3"/>
  </r>
  <r>
    <n v="148"/>
    <x v="2"/>
    <x v="1"/>
    <x v="147"/>
    <x v="102"/>
    <x v="5"/>
  </r>
  <r>
    <n v="149"/>
    <x v="2"/>
    <x v="1"/>
    <x v="148"/>
    <x v="102"/>
    <x v="3"/>
  </r>
  <r>
    <n v="150"/>
    <x v="2"/>
    <x v="1"/>
    <x v="149"/>
    <x v="103"/>
    <x v="0"/>
  </r>
  <r>
    <n v="151"/>
    <x v="2"/>
    <x v="1"/>
    <x v="150"/>
    <x v="104"/>
    <x v="4"/>
  </r>
  <r>
    <n v="152"/>
    <x v="2"/>
    <x v="1"/>
    <x v="151"/>
    <x v="105"/>
    <x v="1"/>
  </r>
  <r>
    <n v="153"/>
    <x v="2"/>
    <x v="1"/>
    <x v="152"/>
    <x v="106"/>
    <x v="0"/>
  </r>
  <r>
    <n v="154"/>
    <x v="1"/>
    <x v="0"/>
    <x v="153"/>
    <x v="107"/>
    <x v="5"/>
  </r>
  <r>
    <n v="155"/>
    <x v="1"/>
    <x v="0"/>
    <x v="154"/>
    <x v="107"/>
    <x v="2"/>
  </r>
  <r>
    <n v="156"/>
    <x v="5"/>
    <x v="1"/>
    <x v="155"/>
    <x v="108"/>
    <x v="0"/>
  </r>
  <r>
    <n v="157"/>
    <x v="2"/>
    <x v="1"/>
    <x v="156"/>
    <x v="108"/>
    <x v="6"/>
  </r>
  <r>
    <n v="158"/>
    <x v="2"/>
    <x v="1"/>
    <x v="157"/>
    <x v="109"/>
    <x v="0"/>
  </r>
  <r>
    <n v="159"/>
    <x v="4"/>
    <x v="1"/>
    <x v="158"/>
    <x v="110"/>
    <x v="0"/>
  </r>
  <r>
    <n v="160"/>
    <x v="1"/>
    <x v="0"/>
    <x v="159"/>
    <x v="111"/>
    <x v="3"/>
  </r>
  <r>
    <n v="161"/>
    <x v="2"/>
    <x v="1"/>
    <x v="160"/>
    <x v="112"/>
    <x v="0"/>
  </r>
  <r>
    <n v="162"/>
    <x v="6"/>
    <x v="1"/>
    <x v="161"/>
    <x v="113"/>
    <x v="4"/>
  </r>
  <r>
    <n v="163"/>
    <x v="1"/>
    <x v="0"/>
    <x v="162"/>
    <x v="113"/>
    <x v="1"/>
  </r>
  <r>
    <n v="164"/>
    <x v="0"/>
    <x v="0"/>
    <x v="163"/>
    <x v="114"/>
    <x v="3"/>
  </r>
  <r>
    <n v="165"/>
    <x v="4"/>
    <x v="1"/>
    <x v="164"/>
    <x v="115"/>
    <x v="4"/>
  </r>
  <r>
    <n v="166"/>
    <x v="2"/>
    <x v="1"/>
    <x v="165"/>
    <x v="116"/>
    <x v="3"/>
  </r>
  <r>
    <n v="167"/>
    <x v="0"/>
    <x v="0"/>
    <x v="166"/>
    <x v="116"/>
    <x v="3"/>
  </r>
  <r>
    <n v="168"/>
    <x v="2"/>
    <x v="1"/>
    <x v="167"/>
    <x v="117"/>
    <x v="4"/>
  </r>
  <r>
    <n v="169"/>
    <x v="0"/>
    <x v="0"/>
    <x v="168"/>
    <x v="118"/>
    <x v="3"/>
  </r>
  <r>
    <n v="170"/>
    <x v="2"/>
    <x v="1"/>
    <x v="169"/>
    <x v="119"/>
    <x v="5"/>
  </r>
  <r>
    <n v="171"/>
    <x v="0"/>
    <x v="0"/>
    <x v="170"/>
    <x v="120"/>
    <x v="0"/>
  </r>
  <r>
    <n v="172"/>
    <x v="5"/>
    <x v="1"/>
    <x v="171"/>
    <x v="121"/>
    <x v="6"/>
  </r>
  <r>
    <n v="173"/>
    <x v="5"/>
    <x v="1"/>
    <x v="172"/>
    <x v="122"/>
    <x v="1"/>
  </r>
  <r>
    <n v="174"/>
    <x v="2"/>
    <x v="1"/>
    <x v="173"/>
    <x v="122"/>
    <x v="5"/>
  </r>
  <r>
    <n v="175"/>
    <x v="2"/>
    <x v="1"/>
    <x v="174"/>
    <x v="123"/>
    <x v="4"/>
  </r>
  <r>
    <n v="176"/>
    <x v="2"/>
    <x v="1"/>
    <x v="175"/>
    <x v="124"/>
    <x v="3"/>
  </r>
  <r>
    <n v="177"/>
    <x v="2"/>
    <x v="1"/>
    <x v="176"/>
    <x v="124"/>
    <x v="4"/>
  </r>
  <r>
    <n v="178"/>
    <x v="3"/>
    <x v="0"/>
    <x v="177"/>
    <x v="124"/>
    <x v="4"/>
  </r>
  <r>
    <n v="179"/>
    <x v="4"/>
    <x v="1"/>
    <x v="178"/>
    <x v="125"/>
    <x v="0"/>
  </r>
  <r>
    <n v="180"/>
    <x v="2"/>
    <x v="1"/>
    <x v="179"/>
    <x v="126"/>
    <x v="1"/>
  </r>
  <r>
    <n v="181"/>
    <x v="0"/>
    <x v="0"/>
    <x v="180"/>
    <x v="126"/>
    <x v="0"/>
  </r>
  <r>
    <n v="182"/>
    <x v="5"/>
    <x v="1"/>
    <x v="181"/>
    <x v="127"/>
    <x v="1"/>
  </r>
  <r>
    <n v="183"/>
    <x v="5"/>
    <x v="1"/>
    <x v="182"/>
    <x v="128"/>
    <x v="6"/>
  </r>
  <r>
    <n v="184"/>
    <x v="2"/>
    <x v="1"/>
    <x v="183"/>
    <x v="129"/>
    <x v="0"/>
  </r>
  <r>
    <n v="185"/>
    <x v="0"/>
    <x v="0"/>
    <x v="184"/>
    <x v="130"/>
    <x v="1"/>
  </r>
  <r>
    <n v="186"/>
    <x v="1"/>
    <x v="0"/>
    <x v="185"/>
    <x v="130"/>
    <x v="3"/>
  </r>
  <r>
    <n v="187"/>
    <x v="4"/>
    <x v="1"/>
    <x v="186"/>
    <x v="131"/>
    <x v="1"/>
  </r>
  <r>
    <n v="188"/>
    <x v="4"/>
    <x v="1"/>
    <x v="187"/>
    <x v="132"/>
    <x v="2"/>
  </r>
  <r>
    <n v="189"/>
    <x v="2"/>
    <x v="1"/>
    <x v="188"/>
    <x v="132"/>
    <x v="4"/>
  </r>
  <r>
    <n v="190"/>
    <x v="5"/>
    <x v="1"/>
    <x v="189"/>
    <x v="133"/>
    <x v="6"/>
  </r>
  <r>
    <n v="191"/>
    <x v="2"/>
    <x v="1"/>
    <x v="190"/>
    <x v="134"/>
    <x v="0"/>
  </r>
  <r>
    <n v="192"/>
    <x v="0"/>
    <x v="0"/>
    <x v="191"/>
    <x v="135"/>
    <x v="0"/>
  </r>
  <r>
    <n v="193"/>
    <x v="0"/>
    <x v="0"/>
    <x v="192"/>
    <x v="136"/>
    <x v="6"/>
  </r>
  <r>
    <n v="194"/>
    <x v="5"/>
    <x v="1"/>
    <x v="193"/>
    <x v="137"/>
    <x v="0"/>
  </r>
  <r>
    <n v="195"/>
    <x v="3"/>
    <x v="0"/>
    <x v="194"/>
    <x v="138"/>
    <x v="3"/>
  </r>
  <r>
    <n v="196"/>
    <x v="2"/>
    <x v="1"/>
    <x v="195"/>
    <x v="139"/>
    <x v="2"/>
  </r>
  <r>
    <n v="197"/>
    <x v="2"/>
    <x v="1"/>
    <x v="196"/>
    <x v="139"/>
    <x v="4"/>
  </r>
  <r>
    <n v="198"/>
    <x v="2"/>
    <x v="1"/>
    <x v="197"/>
    <x v="139"/>
    <x v="0"/>
  </r>
  <r>
    <n v="199"/>
    <x v="2"/>
    <x v="1"/>
    <x v="198"/>
    <x v="140"/>
    <x v="3"/>
  </r>
  <r>
    <n v="200"/>
    <x v="2"/>
    <x v="1"/>
    <x v="199"/>
    <x v="141"/>
    <x v="0"/>
  </r>
  <r>
    <n v="201"/>
    <x v="5"/>
    <x v="1"/>
    <x v="200"/>
    <x v="141"/>
    <x v="4"/>
  </r>
  <r>
    <n v="202"/>
    <x v="2"/>
    <x v="1"/>
    <x v="201"/>
    <x v="142"/>
    <x v="3"/>
  </r>
  <r>
    <n v="203"/>
    <x v="3"/>
    <x v="0"/>
    <x v="202"/>
    <x v="143"/>
    <x v="1"/>
  </r>
  <r>
    <n v="204"/>
    <x v="4"/>
    <x v="1"/>
    <x v="203"/>
    <x v="144"/>
    <x v="1"/>
  </r>
  <r>
    <n v="205"/>
    <x v="5"/>
    <x v="1"/>
    <x v="204"/>
    <x v="144"/>
    <x v="2"/>
  </r>
  <r>
    <n v="206"/>
    <x v="5"/>
    <x v="1"/>
    <x v="205"/>
    <x v="145"/>
    <x v="5"/>
  </r>
  <r>
    <n v="207"/>
    <x v="5"/>
    <x v="1"/>
    <x v="206"/>
    <x v="145"/>
    <x v="3"/>
  </r>
  <r>
    <n v="208"/>
    <x v="0"/>
    <x v="0"/>
    <x v="207"/>
    <x v="146"/>
    <x v="0"/>
  </r>
  <r>
    <n v="209"/>
    <x v="5"/>
    <x v="1"/>
    <x v="208"/>
    <x v="147"/>
    <x v="6"/>
  </r>
  <r>
    <n v="210"/>
    <x v="3"/>
    <x v="0"/>
    <x v="209"/>
    <x v="147"/>
    <x v="6"/>
  </r>
  <r>
    <n v="211"/>
    <x v="4"/>
    <x v="1"/>
    <x v="210"/>
    <x v="148"/>
    <x v="0"/>
  </r>
  <r>
    <n v="212"/>
    <x v="0"/>
    <x v="0"/>
    <x v="211"/>
    <x v="148"/>
    <x v="4"/>
  </r>
  <r>
    <n v="213"/>
    <x v="0"/>
    <x v="0"/>
    <x v="212"/>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7220777-F28E-4CA0-B825-135637E739B0}" name="PivotTable4"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4">
  <location ref="A60:B68" firstHeaderRow="1" firstDataRow="1" firstDataCol="1" rowPageCount="1" colPageCount="1"/>
  <pivotFields count="7">
    <pivotField compact="0" outline="0" showAll="0"/>
    <pivotField compact="0" outline="0" showAll="0">
      <items count="8">
        <item x="5"/>
        <item x="2"/>
        <item x="3"/>
        <item x="1"/>
        <item x="0"/>
        <item x="6"/>
        <item x="4"/>
        <item t="default"/>
      </items>
    </pivotField>
    <pivotField axis="axisPage" compact="0" outline="0" showAll="0">
      <items count="3">
        <item x="1"/>
        <item x="0"/>
        <item t="default"/>
      </items>
    </pivotField>
    <pivotField dataField="1"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items count="8">
        <item x="4"/>
        <item x="2"/>
        <item x="6"/>
        <item x="3"/>
        <item x="5"/>
        <item x="1"/>
        <item x="0"/>
        <item t="default"/>
      </items>
    </pivotField>
    <pivotField compact="0" outline="0" showAll="0">
      <items count="15">
        <item x="0"/>
        <item x="1"/>
        <item x="2"/>
        <item x="3"/>
        <item x="4"/>
        <item x="5"/>
        <item x="6"/>
        <item x="7"/>
        <item x="8"/>
        <item x="9"/>
        <item x="10"/>
        <item x="11"/>
        <item x="12"/>
        <item x="13"/>
        <item t="default"/>
      </items>
    </pivotField>
  </pivotFields>
  <rowFields count="1">
    <field x="5"/>
  </rowFields>
  <rowItems count="8">
    <i>
      <x/>
    </i>
    <i>
      <x v="1"/>
    </i>
    <i>
      <x v="2"/>
    </i>
    <i>
      <x v="3"/>
    </i>
    <i>
      <x v="4"/>
    </i>
    <i>
      <x v="5"/>
    </i>
    <i>
      <x v="6"/>
    </i>
    <i t="grand">
      <x/>
    </i>
  </rowItems>
  <colItems count="1">
    <i/>
  </colItems>
  <pageFields count="1">
    <pageField fld="2" hier="-1"/>
  </pageFields>
  <dataFields count="1">
    <dataField name="Sum of Amount" fld="3" baseField="0" baseItem="0" numFmtId="166"/>
  </dataFields>
  <formats count="1">
    <format dxfId="2">
      <pivotArea outline="0" collapsedLevelsAreSubtotals="1" fieldPosition="0"/>
    </format>
  </formats>
  <chartFormats count="7">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687333-FD2E-455F-B978-F6D13B0349A6}" name="PivotTable5"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A32:C45" firstHeaderRow="0" firstDataRow="1" firstDataCol="1"/>
  <pivotFields count="7">
    <pivotField dataField="1" compact="0" outline="0" showAll="0"/>
    <pivotField compact="0" outline="0" showAll="0">
      <items count="8">
        <item x="5"/>
        <item x="2"/>
        <item x="3"/>
        <item x="1"/>
        <item x="0"/>
        <item x="6"/>
        <item x="4"/>
        <item t="default"/>
      </items>
    </pivotField>
    <pivotField compact="0" outline="0" showAll="0">
      <items count="3">
        <item x="1"/>
        <item x="0"/>
        <item t="default"/>
      </items>
    </pivotField>
    <pivotField dataField="1" compact="0" numFmtId="166" outline="0"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2"/>
        <item x="6"/>
        <item x="3"/>
        <item x="5"/>
        <item x="1"/>
        <item x="0"/>
        <item t="default"/>
      </items>
    </pivotField>
    <pivotField axis="axisRow" compact="0" outline="0"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13">
    <i>
      <x v="1"/>
    </i>
    <i>
      <x v="2"/>
    </i>
    <i>
      <x v="3"/>
    </i>
    <i>
      <x v="4"/>
    </i>
    <i>
      <x v="5"/>
    </i>
    <i>
      <x v="6"/>
    </i>
    <i>
      <x v="7"/>
    </i>
    <i>
      <x v="8"/>
    </i>
    <i>
      <x v="9"/>
    </i>
    <i>
      <x v="10"/>
    </i>
    <i>
      <x v="11"/>
    </i>
    <i>
      <x v="12"/>
    </i>
    <i t="grand">
      <x/>
    </i>
  </rowItems>
  <colFields count="1">
    <field x="-2"/>
  </colFields>
  <colItems count="2">
    <i>
      <x/>
    </i>
    <i i="1">
      <x v="1"/>
    </i>
  </colItems>
  <dataFields count="2">
    <dataField name="Sum of Amount" fld="3" baseField="0" baseItem="0"/>
    <dataField name="Count of Order ID" fld="0" subtotal="count" baseField="6" baseItem="1" numFmtId="1"/>
  </dataFields>
  <formats count="2">
    <format dxfId="4">
      <pivotArea outline="0" collapsedLevelsAreSubtotals="1" fieldPosition="0"/>
    </format>
    <format dxfId="3">
      <pivotArea outline="0" fieldPosition="0">
        <references count="1">
          <reference field="4294967294" count="1" selected="0">
            <x v="1"/>
          </reference>
        </references>
      </pivotArea>
    </format>
  </format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C97A30-65FA-462B-819D-863CC3197084}" name="PivotTable2"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1">
  <location ref="A9:B17" firstHeaderRow="1" firstDataRow="1" firstDataCol="1"/>
  <pivotFields count="7">
    <pivotField compact="0" outline="0" showAll="0"/>
    <pivotField axis="axisRow" compact="0" outline="0" showAll="0">
      <items count="8">
        <item x="5"/>
        <item x="2"/>
        <item x="3"/>
        <item x="1"/>
        <item x="0"/>
        <item x="6"/>
        <item x="4"/>
        <item t="default"/>
      </items>
    </pivotField>
    <pivotField compact="0" outline="0" multipleItemSelectionAllowed="1" showAll="0">
      <items count="3">
        <item x="1"/>
        <item x="0"/>
        <item t="default"/>
      </items>
    </pivotField>
    <pivotField dataField="1"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pivotField compact="0" outline="0"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Sum of Amount" fld="3" baseField="0" baseItem="0" numFmtId="166"/>
  </dataFields>
  <formats count="1">
    <format dxfId="5">
      <pivotArea outline="0" collapsedLevelsAreSubtotals="1" fieldPosition="0"/>
    </format>
  </formats>
  <chartFormats count="5">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0" format="3">
      <pivotArea type="data" outline="0" fieldPosition="0">
        <references count="2">
          <reference field="4294967294" count="1" selected="0">
            <x v="0"/>
          </reference>
          <reference field="1" count="1" selected="0">
            <x v="4"/>
          </reference>
        </references>
      </pivotArea>
    </chartFormat>
  </chart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4AE6C57-CD47-4F3A-BD1A-70B67FA56A64}" name="PivotTable6"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0">
  <location ref="A48:B56" firstHeaderRow="1" firstDataRow="1" firstDataCol="1"/>
  <pivotFields count="7">
    <pivotField dataField="1" compact="0" outline="0" showAll="0"/>
    <pivotField compact="0" outline="0" showAll="0">
      <items count="8">
        <item x="5"/>
        <item x="2"/>
        <item x="3"/>
        <item x="1"/>
        <item x="0"/>
        <item x="6"/>
        <item x="4"/>
        <item t="default"/>
      </items>
    </pivotField>
    <pivotField compact="0" outline="0" showAll="0">
      <items count="3">
        <item x="1"/>
        <item x="0"/>
        <item t="default"/>
      </items>
    </pivotField>
    <pivotField compact="0" numFmtId="166" outline="0"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items count="8">
        <item x="4"/>
        <item x="2"/>
        <item x="6"/>
        <item x="3"/>
        <item x="5"/>
        <item x="1"/>
        <item x="0"/>
        <item t="default"/>
      </items>
    </pivotField>
    <pivotField compact="0" outline="0" showAll="0">
      <items count="15">
        <item x="0"/>
        <item x="1"/>
        <item x="2"/>
        <item x="3"/>
        <item x="4"/>
        <item x="5"/>
        <item x="6"/>
        <item x="7"/>
        <item x="8"/>
        <item x="9"/>
        <item x="10"/>
        <item x="11"/>
        <item x="12"/>
        <item x="13"/>
        <item t="default"/>
      </items>
    </pivotField>
  </pivotFields>
  <rowFields count="1">
    <field x="5"/>
  </rowFields>
  <rowItems count="8">
    <i>
      <x/>
    </i>
    <i>
      <x v="1"/>
    </i>
    <i>
      <x v="2"/>
    </i>
    <i>
      <x v="3"/>
    </i>
    <i>
      <x v="4"/>
    </i>
    <i>
      <x v="5"/>
    </i>
    <i>
      <x v="6"/>
    </i>
    <i t="grand">
      <x/>
    </i>
  </rowItems>
  <colItems count="1">
    <i/>
  </colItems>
  <dataFields count="1">
    <dataField name="Count of Order ID" fld="0" subtotal="count" baseField="5" baseItem="0"/>
  </dataFields>
  <chartFormats count="4">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B5AC24D-35F0-4B3B-81C0-DC3A1689485F}" name="PivotTable7"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7">
  <location ref="A73:B86" firstHeaderRow="1" firstDataRow="1" firstDataCol="1"/>
  <pivotFields count="7">
    <pivotField compact="0" outline="0" showAll="0"/>
    <pivotField compact="0" outline="0" showAll="0">
      <items count="8">
        <item x="5"/>
        <item x="2"/>
        <item x="3"/>
        <item x="1"/>
        <item x="0"/>
        <item x="6"/>
        <item x="4"/>
        <item t="default"/>
      </items>
    </pivotField>
    <pivotField compact="0" outline="0" multipleItemSelectionAllowed="1" showAll="0">
      <items count="3">
        <item x="1"/>
        <item x="0"/>
        <item t="default"/>
      </items>
    </pivotField>
    <pivotField dataField="1"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2"/>
        <item x="6"/>
        <item x="3"/>
        <item x="5"/>
        <item x="1"/>
        <item x="0"/>
        <item t="default"/>
      </items>
    </pivotField>
    <pivotField axis="axisRow" compact="0" outline="0" showAll="0">
      <items count="15">
        <item x="0"/>
        <item x="1"/>
        <item x="2"/>
        <item x="3"/>
        <item x="4"/>
        <item x="5"/>
        <item x="6"/>
        <item x="7"/>
        <item x="8"/>
        <item x="9"/>
        <item x="10"/>
        <item x="11"/>
        <item x="12"/>
        <item x="13"/>
        <item t="default"/>
      </items>
    </pivotField>
  </pivotFields>
  <rowFields count="1">
    <field x="6"/>
  </rowFields>
  <rowItems count="13">
    <i>
      <x v="1"/>
    </i>
    <i>
      <x v="2"/>
    </i>
    <i>
      <x v="3"/>
    </i>
    <i>
      <x v="4"/>
    </i>
    <i>
      <x v="5"/>
    </i>
    <i>
      <x v="6"/>
    </i>
    <i>
      <x v="7"/>
    </i>
    <i>
      <x v="8"/>
    </i>
    <i>
      <x v="9"/>
    </i>
    <i>
      <x v="10"/>
    </i>
    <i>
      <x v="11"/>
    </i>
    <i>
      <x v="12"/>
    </i>
    <i t="grand">
      <x/>
    </i>
  </rowItems>
  <colItems count="1">
    <i/>
  </colItems>
  <dataFields count="1">
    <dataField name="Sum of Amount" fld="3" baseField="0" baseItem="0" numFmtId="166"/>
  </dataFields>
  <formats count="1">
    <format dxfId="6">
      <pivotArea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C09E7-619C-43CC-94C9-F10CB7E1AFD3}" name="PivotTable1"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6">
  <location ref="A1:B4" firstHeaderRow="1" firstDataRow="1" firstDataCol="1"/>
  <pivotFields count="7">
    <pivotField compact="0" outline="0" showAll="0"/>
    <pivotField compact="0" outline="0" showAll="0">
      <items count="8">
        <item x="5"/>
        <item x="2"/>
        <item x="3"/>
        <item x="1"/>
        <item x="0"/>
        <item x="6"/>
        <item x="4"/>
        <item t="default"/>
      </items>
    </pivotField>
    <pivotField axis="axisRow" compact="0" outline="0" showAll="0">
      <items count="3">
        <item x="1"/>
        <item x="0"/>
        <item t="default"/>
      </items>
    </pivotField>
    <pivotField dataField="1"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pivotField compact="0" outline="0" showAll="0">
      <items count="15">
        <item x="0"/>
        <item x="1"/>
        <item x="2"/>
        <item x="3"/>
        <item x="4"/>
        <item x="5"/>
        <item x="6"/>
        <item x="7"/>
        <item x="8"/>
        <item x="9"/>
        <item x="10"/>
        <item x="11"/>
        <item x="12"/>
        <item x="13"/>
        <item t="default"/>
      </items>
    </pivotField>
  </pivotFields>
  <rowFields count="1">
    <field x="2"/>
  </rowFields>
  <rowItems count="3">
    <i>
      <x/>
    </i>
    <i>
      <x v="1"/>
    </i>
    <i t="grand">
      <x/>
    </i>
  </rowItems>
  <colItems count="1">
    <i/>
  </colItems>
  <dataFields count="1">
    <dataField name="Sum of Amount" fld="3" baseField="0" baseItem="0" numFmtId="166"/>
  </dataFields>
  <formats count="1">
    <format dxfId="7">
      <pivotArea outline="0" collapsedLevelsAreSubtotals="1" fieldPosition="0"/>
    </format>
  </formats>
  <chartFormats count="6">
    <chartFormat chart="3"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2" count="1" selected="0">
            <x v="0"/>
          </reference>
        </references>
      </pivotArea>
    </chartFormat>
    <chartFormat chart="5" format="6">
      <pivotArea type="data" outline="0" fieldPosition="0">
        <references count="2">
          <reference field="4294967294" count="1" selected="0">
            <x v="0"/>
          </reference>
          <reference field="2" count="1" selected="0">
            <x v="1"/>
          </reference>
        </references>
      </pivotArea>
    </chartFormat>
    <chartFormat chart="3" format="1">
      <pivotArea type="data" outline="0" fieldPosition="0">
        <references count="2">
          <reference field="4294967294" count="1" selected="0">
            <x v="0"/>
          </reference>
          <reference field="2" count="1" selected="0">
            <x v="0"/>
          </reference>
        </references>
      </pivotArea>
    </chartFormat>
    <chartFormat chart="3" format="2">
      <pivotArea type="data" outline="0" fieldPosition="0">
        <references count="2">
          <reference field="4294967294" count="1" selected="0">
            <x v="0"/>
          </reference>
          <reference field="2" count="1" selected="0">
            <x v="1"/>
          </reference>
        </references>
      </pivotArea>
    </chartFormat>
  </chartFormat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95111B5-375A-4BE4-AED2-70F6D4F405FC}" name="PivotTable3"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
  <location ref="A21:B29" firstHeaderRow="1" firstDataRow="1" firstDataCol="1"/>
  <pivotFields count="7">
    <pivotField compact="0" outline="0" showAll="0"/>
    <pivotField axis="axisRow" compact="0" outline="0" showAll="0">
      <items count="8">
        <item x="5"/>
        <item x="2"/>
        <item x="3"/>
        <item x="1"/>
        <item x="0"/>
        <item x="6"/>
        <item x="4"/>
        <item t="default"/>
      </items>
    </pivotField>
    <pivotField compact="0" outline="0" showAll="0">
      <items count="3">
        <item x="1"/>
        <item x="0"/>
        <item t="default"/>
      </items>
    </pivotField>
    <pivotField dataField="1" compact="0" outline="0"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2"/>
        <item x="6"/>
        <item x="3"/>
        <item x="5"/>
        <item x="1"/>
        <item x="0"/>
        <item t="default"/>
      </items>
    </pivotField>
    <pivotField compact="0" outline="0"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Average of Amount" fld="3" subtotal="average" baseField="1" baseItem="0" numFmtId="166"/>
  </dataFields>
  <formats count="1">
    <format dxfId="8">
      <pivotArea outline="0" collapsedLevelsAreSubtotals="1" fieldPosition="0"/>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1F3ADA-9A9D-4563-A337-FCAE39BD29E2}" name="PivotTable8"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27">
  <location ref="K4:L17" firstHeaderRow="1" firstDataRow="1" firstDataCol="1"/>
  <pivotFields count="7">
    <pivotField compact="0" outline="0" showAll="0"/>
    <pivotField compact="0" outline="0" showAll="0">
      <items count="8">
        <item x="5"/>
        <item x="2"/>
        <item x="3"/>
        <item x="1"/>
        <item x="0"/>
        <item x="6"/>
        <item x="4"/>
        <item t="default"/>
      </items>
    </pivotField>
    <pivotField compact="0" outline="0" showAll="0">
      <items count="3">
        <item x="1"/>
        <item x="0"/>
        <item t="default"/>
      </items>
    </pivotField>
    <pivotField dataField="1"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2"/>
        <item x="6"/>
        <item x="3"/>
        <item x="5"/>
        <item x="1"/>
        <item x="0"/>
        <item t="default"/>
      </items>
    </pivotField>
    <pivotField axis="axisRow" compact="0" outline="0" showAll="0">
      <items count="15">
        <item x="0"/>
        <item x="1"/>
        <item x="2"/>
        <item x="3"/>
        <item x="4"/>
        <item x="5"/>
        <item x="6"/>
        <item x="7"/>
        <item x="8"/>
        <item x="9"/>
        <item x="10"/>
        <item x="11"/>
        <item x="12"/>
        <item x="13"/>
        <item t="default"/>
      </items>
    </pivotField>
  </pivotFields>
  <rowFields count="1">
    <field x="6"/>
  </rowFields>
  <rowItems count="13">
    <i>
      <x v="1"/>
    </i>
    <i>
      <x v="2"/>
    </i>
    <i>
      <x v="3"/>
    </i>
    <i>
      <x v="4"/>
    </i>
    <i>
      <x v="5"/>
    </i>
    <i>
      <x v="6"/>
    </i>
    <i>
      <x v="7"/>
    </i>
    <i>
      <x v="8"/>
    </i>
    <i>
      <x v="9"/>
    </i>
    <i>
      <x v="10"/>
    </i>
    <i>
      <x v="11"/>
    </i>
    <i>
      <x v="12"/>
    </i>
    <i t="grand">
      <x/>
    </i>
  </rowItems>
  <colItems count="1">
    <i/>
  </colItems>
  <dataFields count="1">
    <dataField name="Average of Amount" fld="3" subtotal="average" baseField="6" baseItem="1" numFmtId="166"/>
  </dataFields>
  <formats count="1">
    <format dxfId="9">
      <pivotArea outline="0" collapsedLevelsAreSubtotals="1" fieldPosition="0"/>
    </format>
  </formats>
  <chartFormats count="1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5" format="1"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6E8ABB4-CC80-4E4B-A5D9-DCA29E1FC828}" name="PivotTable4"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3">
  <location ref="A1:B9" firstHeaderRow="1" firstDataRow="1" firstDataCol="1"/>
  <pivotFields count="7">
    <pivotField compact="0" outline="0" showAll="0"/>
    <pivotField compact="0" outline="0" showAll="0">
      <items count="8">
        <item x="5"/>
        <item x="2"/>
        <item x="3"/>
        <item x="1"/>
        <item x="0"/>
        <item x="6"/>
        <item x="4"/>
        <item t="default"/>
      </items>
    </pivotField>
    <pivotField compact="0" outline="0" showAll="0">
      <items count="3">
        <item x="1"/>
        <item x="0"/>
        <item t="default"/>
      </items>
    </pivotField>
    <pivotField dataField="1" compact="0" numFmtId="166" outline="0"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items count="8">
        <item x="4"/>
        <item x="2"/>
        <item x="6"/>
        <item x="3"/>
        <item x="5"/>
        <item x="1"/>
        <item x="0"/>
        <item t="default"/>
      </items>
    </pivotField>
    <pivotField compact="0" outline="0" showAll="0">
      <items count="15">
        <item x="0"/>
        <item x="1"/>
        <item x="2"/>
        <item x="3"/>
        <item x="4"/>
        <item x="5"/>
        <item x="6"/>
        <item x="7"/>
        <item x="8"/>
        <item x="9"/>
        <item x="10"/>
        <item x="11"/>
        <item x="12"/>
        <item x="13"/>
        <item t="default"/>
      </items>
    </pivotField>
  </pivotFields>
  <rowFields count="1">
    <field x="5"/>
  </rowFields>
  <rowItems count="8">
    <i>
      <x/>
    </i>
    <i>
      <x v="1"/>
    </i>
    <i>
      <x v="2"/>
    </i>
    <i>
      <x v="3"/>
    </i>
    <i>
      <x v="4"/>
    </i>
    <i>
      <x v="5"/>
    </i>
    <i>
      <x v="6"/>
    </i>
    <i t="grand">
      <x/>
    </i>
  </rowItems>
  <colItems count="1">
    <i/>
  </colItems>
  <dataFields count="1">
    <dataField name="Sum of Amount" fld="3" baseField="0" baseItem="0" numFmtId="166"/>
  </dataFields>
  <formats count="1">
    <format dxfId="0">
      <pivotArea outline="0" collapsedLevelsAreSubtotals="1" fieldPosition="0"/>
    </format>
  </formats>
  <chartFormats count="9">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5" count="1" selected="0">
            <x v="3"/>
          </reference>
        </references>
      </pivotArea>
    </chartFormat>
    <chartFormat chart="2" format="8">
      <pivotArea type="data" outline="0" fieldPosition="0">
        <references count="2">
          <reference field="4294967294" count="1" selected="0">
            <x v="0"/>
          </reference>
          <reference field="5" count="1" selected="0">
            <x v="6"/>
          </reference>
        </references>
      </pivotArea>
    </chartFormat>
    <chartFormat chart="2" format="9">
      <pivotArea type="data" outline="0" fieldPosition="0">
        <references count="2">
          <reference field="4294967294" count="1" selected="0">
            <x v="0"/>
          </reference>
          <reference field="5" count="1" selected="0">
            <x v="5"/>
          </reference>
        </references>
      </pivotArea>
    </chartFormat>
    <chartFormat chart="2" format="10">
      <pivotArea type="data" outline="0" fieldPosition="0">
        <references count="2">
          <reference field="4294967294" count="1" selected="0">
            <x v="0"/>
          </reference>
          <reference field="5" count="1" selected="0">
            <x v="4"/>
          </reference>
        </references>
      </pivotArea>
    </chartFormat>
    <chartFormat chart="2" format="11">
      <pivotArea type="data" outline="0" fieldPosition="0">
        <references count="2">
          <reference field="4294967294" count="1" selected="0">
            <x v="0"/>
          </reference>
          <reference field="5" count="1" selected="0">
            <x v="2"/>
          </reference>
        </references>
      </pivotArea>
    </chartFormat>
    <chartFormat chart="2" format="12">
      <pivotArea type="data" outline="0" fieldPosition="0">
        <references count="2">
          <reference field="4294967294" count="1" selected="0">
            <x v="0"/>
          </reference>
          <reference field="5" count="1" selected="0">
            <x v="1"/>
          </reference>
        </references>
      </pivotArea>
    </chartFormat>
    <chartFormat chart="2" format="13">
      <pivotArea type="data" outline="0" fieldPosition="0">
        <references count="2">
          <reference field="4294967294" count="1" selected="0">
            <x v="0"/>
          </reference>
          <reference field="5" count="1" selected="0">
            <x v="0"/>
          </reference>
        </references>
      </pivotArea>
    </chartFormat>
  </chartFormat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D80D559-0EBE-48B0-A1D8-4F892E1C141F}" name="PivotTable7"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5">
  <location ref="A14:D28" firstHeaderRow="1" firstDataRow="2" firstDataCol="1"/>
  <pivotFields count="7">
    <pivotField compact="0" outline="0" showAll="0"/>
    <pivotField compact="0" outline="0" showAll="0">
      <items count="8">
        <item x="5"/>
        <item x="2"/>
        <item x="3"/>
        <item x="1"/>
        <item x="0"/>
        <item x="6"/>
        <item x="4"/>
        <item t="default"/>
      </items>
    </pivotField>
    <pivotField axis="axisCol" compact="0" outline="0" showAll="0">
      <items count="3">
        <item x="1"/>
        <item x="0"/>
        <item t="default"/>
      </items>
    </pivotField>
    <pivotField dataField="1" compact="0" numFmtId="166" outline="0"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2"/>
        <item x="6"/>
        <item x="3"/>
        <item x="5"/>
        <item x="1"/>
        <item x="0"/>
        <item t="default"/>
      </items>
    </pivotField>
    <pivotField axis="axisRow" compact="0" outline="0" showAll="0">
      <items count="15">
        <item x="0"/>
        <item x="1"/>
        <item x="2"/>
        <item x="3"/>
        <item x="4"/>
        <item x="5"/>
        <item x="6"/>
        <item x="7"/>
        <item x="8"/>
        <item x="9"/>
        <item x="10"/>
        <item x="11"/>
        <item x="12"/>
        <item x="13"/>
        <item t="default"/>
      </items>
    </pivotField>
  </pivotFields>
  <rowFields count="1">
    <field x="6"/>
  </rowFields>
  <rowItems count="13">
    <i>
      <x v="1"/>
    </i>
    <i>
      <x v="2"/>
    </i>
    <i>
      <x v="3"/>
    </i>
    <i>
      <x v="4"/>
    </i>
    <i>
      <x v="5"/>
    </i>
    <i>
      <x v="6"/>
    </i>
    <i>
      <x v="7"/>
    </i>
    <i>
      <x v="8"/>
    </i>
    <i>
      <x v="9"/>
    </i>
    <i>
      <x v="10"/>
    </i>
    <i>
      <x v="11"/>
    </i>
    <i>
      <x v="12"/>
    </i>
    <i t="grand">
      <x/>
    </i>
  </rowItems>
  <colFields count="1">
    <field x="2"/>
  </colFields>
  <colItems count="3">
    <i>
      <x/>
    </i>
    <i>
      <x v="1"/>
    </i>
    <i t="grand">
      <x/>
    </i>
  </colItems>
  <dataFields count="1">
    <dataField name="Average of Amount" fld="3" subtotal="average" baseField="6" baseItem="5" numFmtId="166"/>
  </dataFields>
  <formats count="1">
    <format dxfId="1">
      <pivotArea outline="0" collapsedLevelsAreSubtotals="1" fieldPosition="0"/>
    </format>
  </format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4" format="4" series="1">
      <pivotArea type="data" outline="0" fieldPosition="0">
        <references count="2">
          <reference field="4294967294" count="1" selected="0">
            <x v="0"/>
          </reference>
          <reference field="2" count="1" selected="0">
            <x v="0"/>
          </reference>
        </references>
      </pivotArea>
    </chartFormat>
    <chartFormat chart="4" format="5" series="1">
      <pivotArea type="data" outline="0" fieldPosition="0">
        <references count="2">
          <reference field="4294967294" count="1" selected="0">
            <x v="0"/>
          </reference>
          <reference field="2" count="1" selected="0">
            <x v="1"/>
          </reference>
        </references>
      </pivotArea>
    </chartFormat>
    <chartFormat chart="4"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845FA82F-A158-48B5-8FF3-0DE88A83B878}" sourceName="Category">
  <pivotTables>
    <pivotTable tabId="4" name="PivotTable1"/>
    <pivotTable tabId="4" name="PivotTable2"/>
    <pivotTable tabId="4" name="PivotTable3"/>
    <pivotTable tabId="4" name="PivotTable5"/>
    <pivotTable tabId="4" name="PivotTable6"/>
    <pivotTable tabId="5" name="PivotTable4"/>
    <pivotTable tabId="5" name="PivotTable7"/>
    <pivotTable tabId="4" name="PivotTable4"/>
    <pivotTable tabId="4" name="PivotTable7"/>
    <pivotTable tabId="4" name="PivotTable8"/>
  </pivotTables>
  <data>
    <tabular pivotCacheId="1619720801">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F68C5248-AD32-4E8A-A511-4DE8335BCBA7}" sourceName="Months">
  <pivotTables>
    <pivotTable tabId="4" name="PivotTable1"/>
    <pivotTable tabId="4" name="PivotTable2"/>
    <pivotTable tabId="4" name="PivotTable3"/>
    <pivotTable tabId="4" name="PivotTable5"/>
    <pivotTable tabId="4" name="PivotTable6"/>
    <pivotTable tabId="5" name="PivotTable4"/>
    <pivotTable tabId="5" name="PivotTable7"/>
    <pivotTable tabId="4" name="PivotTable4"/>
    <pivotTable tabId="4" name="PivotTable7"/>
    <pivotTable tabId="4" name="PivotTable8"/>
  </pivotTables>
  <data>
    <tabular pivotCacheId="1619720801">
      <items count="14">
        <i x="1" s="1"/>
        <i x="2" s="1"/>
        <i x="3" s="1"/>
        <i x="4" s="1"/>
        <i x="5" s="1"/>
        <i x="6" s="1"/>
        <i x="7" s="1"/>
        <i x="8" s="1"/>
        <i x="9" s="1"/>
        <i x="10" s="1"/>
        <i x="11" s="1"/>
        <i x="12" s="1"/>
        <i x="0" s="1" nd="1"/>
        <i x="1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5DBEC041-DCD0-4DF4-858C-FB9DE3877A7A}" sourceName="Product">
  <pivotTables>
    <pivotTable tabId="5" name="PivotTable4"/>
    <pivotTable tabId="4" name="PivotTable1"/>
    <pivotTable tabId="4" name="PivotTable2"/>
    <pivotTable tabId="4" name="PivotTable3"/>
    <pivotTable tabId="4" name="PivotTable4"/>
    <pivotTable tabId="4" name="PivotTable5"/>
    <pivotTable tabId="4" name="PivotTable6"/>
    <pivotTable tabId="4" name="PivotTable7"/>
    <pivotTable tabId="4" name="PivotTable8"/>
    <pivotTable tabId="5" name="PivotTable7"/>
  </pivotTables>
  <data>
    <tabular pivotCacheId="1619720801">
      <items count="7">
        <i x="5" s="1"/>
        <i x="2" s="1"/>
        <i x="3" s="1"/>
        <i x="1" s="1"/>
        <i x="0" s="1"/>
        <i x="6"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6E633A74-555D-4928-9CA5-31E4A18C69C0}" cache="Slicer_Product" caption="Produc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D13EB4CE-7C33-46B2-B1C0-EB2B788F6A78}" cache="Slicer_Category" caption="Category" style="SlicerStyleLight3" rowHeight="241300"/>
  <slicer name="Months 1" xr10:uid="{D5E9EE23-D23C-485D-8B11-E2500ABE15BD}" cache="Slicer_Months" caption="Months" startItem="1" style="SlicerStyleLight3" rowHeight="241300"/>
  <slicer name="Product 1" xr10:uid="{62D8640C-57BE-4B5B-9096-3B922E788414}" cache="Slicer_Product" caption="Product" style="SlicerStyleLight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EBDDE0-F099-48F0-814D-663FAB14D9BA}" name="Table1" displayName="Table1" ref="A1:F214" totalsRowShown="0">
  <autoFilter ref="A1:F214" xr:uid="{49EBDDE0-F099-48F0-814D-663FAB14D9BA}"/>
  <tableColumns count="6">
    <tableColumn id="1" xr3:uid="{FAAC9EDB-0E4E-40C4-895D-A20B065B0C73}" name="Order ID"/>
    <tableColumn id="2" xr3:uid="{2D2AE3EB-E4B9-4531-956B-B002CB245C71}" name="Product"/>
    <tableColumn id="3" xr3:uid="{12B0CA0F-E04A-438E-B304-DE5BB3D7AE33}" name="Category"/>
    <tableColumn id="4" xr3:uid="{E0C663D6-094D-46E1-82AF-211C6E4E3AF9}" name="Amount" dataDxfId="11"/>
    <tableColumn id="5" xr3:uid="{270B79FE-077F-47B0-B745-ACC8C6F1D23B}" name="Date" dataDxfId="10"/>
    <tableColumn id="6" xr3:uid="{895C6FE8-AD9F-45A1-A7E5-0CB164D3314E}" name="Country"/>
  </tableColumns>
  <tableStyleInfo name="TableStyleMedium14"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A1000"/>
  <sheetViews>
    <sheetView workbookViewId="0"/>
  </sheetViews>
  <sheetFormatPr defaultColWidth="14.42578125" defaultRowHeight="15" customHeight="1" x14ac:dyDescent="0.25"/>
  <cols>
    <col min="1" max="2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workbookViewId="0">
      <selection sqref="A1:F214"/>
    </sheetView>
  </sheetViews>
  <sheetFormatPr defaultColWidth="14.42578125" defaultRowHeight="15" customHeight="1" x14ac:dyDescent="0.25"/>
  <cols>
    <col min="1" max="1" width="8.42578125" customWidth="1"/>
    <col min="2" max="2" width="8" customWidth="1"/>
    <col min="3" max="3" width="11" customWidth="1"/>
    <col min="4" max="4" width="8.140625" customWidth="1"/>
    <col min="5" max="5" width="10.7109375" customWidth="1"/>
    <col min="6" max="6" width="15.42578125" customWidth="1"/>
    <col min="7" max="26" width="8.7109375" customWidth="1"/>
  </cols>
  <sheetData>
    <row r="1" spans="1:6" x14ac:dyDescent="0.25">
      <c r="A1" s="1" t="s">
        <v>0</v>
      </c>
      <c r="B1" s="1" t="s">
        <v>1</v>
      </c>
      <c r="C1" s="1" t="s">
        <v>2</v>
      </c>
      <c r="D1" s="1" t="s">
        <v>3</v>
      </c>
      <c r="E1" s="1" t="s">
        <v>4</v>
      </c>
      <c r="F1" s="1" t="s">
        <v>5</v>
      </c>
    </row>
    <row r="2" spans="1:6" x14ac:dyDescent="0.25">
      <c r="A2" s="2">
        <v>1</v>
      </c>
      <c r="B2" s="2" t="s">
        <v>6</v>
      </c>
      <c r="C2" s="2" t="s">
        <v>7</v>
      </c>
      <c r="D2" s="3">
        <v>4270</v>
      </c>
      <c r="E2" s="4">
        <v>42375</v>
      </c>
      <c r="F2" s="2" t="s">
        <v>8</v>
      </c>
    </row>
    <row r="3" spans="1:6" x14ac:dyDescent="0.25">
      <c r="A3" s="2">
        <v>2</v>
      </c>
      <c r="B3" s="2" t="s">
        <v>9</v>
      </c>
      <c r="C3" s="2" t="s">
        <v>7</v>
      </c>
      <c r="D3" s="3">
        <v>8239</v>
      </c>
      <c r="E3" s="4">
        <v>42376</v>
      </c>
      <c r="F3" s="2" t="s">
        <v>10</v>
      </c>
    </row>
    <row r="4" spans="1:6" x14ac:dyDescent="0.25">
      <c r="A4" s="2">
        <v>3</v>
      </c>
      <c r="B4" s="2" t="s">
        <v>11</v>
      </c>
      <c r="C4" s="2" t="s">
        <v>12</v>
      </c>
      <c r="D4" s="3">
        <v>617</v>
      </c>
      <c r="E4" s="4">
        <v>42377</v>
      </c>
      <c r="F4" s="2" t="s">
        <v>8</v>
      </c>
    </row>
    <row r="5" spans="1:6" x14ac:dyDescent="0.25">
      <c r="A5" s="2">
        <v>4</v>
      </c>
      <c r="B5" s="2" t="s">
        <v>11</v>
      </c>
      <c r="C5" s="2" t="s">
        <v>12</v>
      </c>
      <c r="D5" s="3">
        <v>8384</v>
      </c>
      <c r="E5" s="4">
        <v>42379</v>
      </c>
      <c r="F5" s="2" t="s">
        <v>13</v>
      </c>
    </row>
    <row r="6" spans="1:6" x14ac:dyDescent="0.25">
      <c r="A6" s="2">
        <v>5</v>
      </c>
      <c r="B6" s="2" t="s">
        <v>14</v>
      </c>
      <c r="C6" s="2" t="s">
        <v>7</v>
      </c>
      <c r="D6" s="3">
        <v>2626</v>
      </c>
      <c r="E6" s="4">
        <v>42379</v>
      </c>
      <c r="F6" s="2" t="s">
        <v>15</v>
      </c>
    </row>
    <row r="7" spans="1:6" x14ac:dyDescent="0.25">
      <c r="A7" s="2">
        <v>6</v>
      </c>
      <c r="B7" s="2" t="s">
        <v>16</v>
      </c>
      <c r="C7" s="2" t="s">
        <v>12</v>
      </c>
      <c r="D7" s="3">
        <v>3610</v>
      </c>
      <c r="E7" s="4">
        <v>42380</v>
      </c>
      <c r="F7" s="2" t="s">
        <v>8</v>
      </c>
    </row>
    <row r="8" spans="1:6" x14ac:dyDescent="0.25">
      <c r="A8" s="2">
        <v>7</v>
      </c>
      <c r="B8" s="2" t="s">
        <v>9</v>
      </c>
      <c r="C8" s="2" t="s">
        <v>7</v>
      </c>
      <c r="D8" s="3">
        <v>9062</v>
      </c>
      <c r="E8" s="4">
        <v>42380</v>
      </c>
      <c r="F8" s="2" t="s">
        <v>17</v>
      </c>
    </row>
    <row r="9" spans="1:6" x14ac:dyDescent="0.25">
      <c r="A9" s="2">
        <v>8</v>
      </c>
      <c r="B9" s="2" t="s">
        <v>11</v>
      </c>
      <c r="C9" s="2" t="s">
        <v>12</v>
      </c>
      <c r="D9" s="3">
        <v>6906</v>
      </c>
      <c r="E9" s="4">
        <v>42385</v>
      </c>
      <c r="F9" s="2" t="s">
        <v>18</v>
      </c>
    </row>
    <row r="10" spans="1:6" x14ac:dyDescent="0.25">
      <c r="A10" s="2">
        <v>9</v>
      </c>
      <c r="B10" s="2" t="s">
        <v>19</v>
      </c>
      <c r="C10" s="2" t="s">
        <v>12</v>
      </c>
      <c r="D10" s="3">
        <v>2417</v>
      </c>
      <c r="E10" s="4">
        <v>42385</v>
      </c>
      <c r="F10" s="2" t="s">
        <v>20</v>
      </c>
    </row>
    <row r="11" spans="1:6" x14ac:dyDescent="0.25">
      <c r="A11" s="2">
        <v>10</v>
      </c>
      <c r="B11" s="2" t="s">
        <v>19</v>
      </c>
      <c r="C11" s="2" t="s">
        <v>12</v>
      </c>
      <c r="D11" s="3">
        <v>7431</v>
      </c>
      <c r="E11" s="4">
        <v>42385</v>
      </c>
      <c r="F11" s="2" t="s">
        <v>13</v>
      </c>
    </row>
    <row r="12" spans="1:6" x14ac:dyDescent="0.25">
      <c r="A12" s="2">
        <v>11</v>
      </c>
      <c r="B12" s="2" t="s">
        <v>11</v>
      </c>
      <c r="C12" s="2" t="s">
        <v>12</v>
      </c>
      <c r="D12" s="3">
        <v>8250</v>
      </c>
      <c r="E12" s="4">
        <v>42385</v>
      </c>
      <c r="F12" s="2" t="s">
        <v>15</v>
      </c>
    </row>
    <row r="13" spans="1:6" x14ac:dyDescent="0.25">
      <c r="A13" s="2">
        <v>12</v>
      </c>
      <c r="B13" s="2" t="s">
        <v>9</v>
      </c>
      <c r="C13" s="2" t="s">
        <v>7</v>
      </c>
      <c r="D13" s="3">
        <v>7012</v>
      </c>
      <c r="E13" s="4">
        <v>42387</v>
      </c>
      <c r="F13" s="2" t="s">
        <v>8</v>
      </c>
    </row>
    <row r="14" spans="1:6" x14ac:dyDescent="0.25">
      <c r="A14" s="2">
        <v>13</v>
      </c>
      <c r="B14" s="2" t="s">
        <v>6</v>
      </c>
      <c r="C14" s="2" t="s">
        <v>7</v>
      </c>
      <c r="D14" s="3">
        <v>1903</v>
      </c>
      <c r="E14" s="4">
        <v>42389</v>
      </c>
      <c r="F14" s="2" t="s">
        <v>15</v>
      </c>
    </row>
    <row r="15" spans="1:6" x14ac:dyDescent="0.25">
      <c r="A15" s="2">
        <v>14</v>
      </c>
      <c r="B15" s="2" t="s">
        <v>9</v>
      </c>
      <c r="C15" s="2" t="s">
        <v>7</v>
      </c>
      <c r="D15" s="3">
        <v>2824</v>
      </c>
      <c r="E15" s="4">
        <v>42391</v>
      </c>
      <c r="F15" s="2" t="s">
        <v>13</v>
      </c>
    </row>
    <row r="16" spans="1:6" x14ac:dyDescent="0.25">
      <c r="A16" s="2">
        <v>15</v>
      </c>
      <c r="B16" s="2" t="s">
        <v>19</v>
      </c>
      <c r="C16" s="2" t="s">
        <v>12</v>
      </c>
      <c r="D16" s="3">
        <v>6946</v>
      </c>
      <c r="E16" s="4">
        <v>42393</v>
      </c>
      <c r="F16" s="2" t="s">
        <v>20</v>
      </c>
    </row>
    <row r="17" spans="1:6" x14ac:dyDescent="0.25">
      <c r="A17" s="2">
        <v>16</v>
      </c>
      <c r="B17" s="2" t="s">
        <v>11</v>
      </c>
      <c r="C17" s="2" t="s">
        <v>12</v>
      </c>
      <c r="D17" s="3">
        <v>2320</v>
      </c>
      <c r="E17" s="4">
        <v>42396</v>
      </c>
      <c r="F17" s="2" t="s">
        <v>10</v>
      </c>
    </row>
    <row r="18" spans="1:6" x14ac:dyDescent="0.25">
      <c r="A18" s="2">
        <v>17</v>
      </c>
      <c r="B18" s="2" t="s">
        <v>11</v>
      </c>
      <c r="C18" s="2" t="s">
        <v>12</v>
      </c>
      <c r="D18" s="3">
        <v>2116</v>
      </c>
      <c r="E18" s="4">
        <v>42397</v>
      </c>
      <c r="F18" s="2" t="s">
        <v>8</v>
      </c>
    </row>
    <row r="19" spans="1:6" x14ac:dyDescent="0.25">
      <c r="A19" s="2">
        <v>18</v>
      </c>
      <c r="B19" s="2" t="s">
        <v>11</v>
      </c>
      <c r="C19" s="2" t="s">
        <v>12</v>
      </c>
      <c r="D19" s="3">
        <v>1135</v>
      </c>
      <c r="E19" s="4">
        <v>42399</v>
      </c>
      <c r="F19" s="2" t="s">
        <v>10</v>
      </c>
    </row>
    <row r="20" spans="1:6" x14ac:dyDescent="0.25">
      <c r="A20" s="2">
        <v>19</v>
      </c>
      <c r="B20" s="2" t="s">
        <v>9</v>
      </c>
      <c r="C20" s="2" t="s">
        <v>7</v>
      </c>
      <c r="D20" s="3">
        <v>3595</v>
      </c>
      <c r="E20" s="4">
        <v>42399</v>
      </c>
      <c r="F20" s="2" t="s">
        <v>10</v>
      </c>
    </row>
    <row r="21" spans="1:6" ht="15.75" customHeight="1" x14ac:dyDescent="0.25">
      <c r="A21" s="2">
        <v>20</v>
      </c>
      <c r="B21" s="2" t="s">
        <v>19</v>
      </c>
      <c r="C21" s="2" t="s">
        <v>12</v>
      </c>
      <c r="D21" s="3">
        <v>1161</v>
      </c>
      <c r="E21" s="4">
        <v>42402</v>
      </c>
      <c r="F21" s="2" t="s">
        <v>8</v>
      </c>
    </row>
    <row r="22" spans="1:6" ht="15.75" customHeight="1" x14ac:dyDescent="0.25">
      <c r="A22" s="2">
        <v>21</v>
      </c>
      <c r="B22" s="2" t="s">
        <v>16</v>
      </c>
      <c r="C22" s="2" t="s">
        <v>12</v>
      </c>
      <c r="D22" s="3">
        <v>2256</v>
      </c>
      <c r="E22" s="4">
        <v>42404</v>
      </c>
      <c r="F22" s="2" t="s">
        <v>20</v>
      </c>
    </row>
    <row r="23" spans="1:6" ht="15.75" customHeight="1" x14ac:dyDescent="0.25">
      <c r="A23" s="2">
        <v>22</v>
      </c>
      <c r="B23" s="2" t="s">
        <v>11</v>
      </c>
      <c r="C23" s="2" t="s">
        <v>12</v>
      </c>
      <c r="D23" s="3">
        <v>1004</v>
      </c>
      <c r="E23" s="4">
        <v>42411</v>
      </c>
      <c r="F23" s="2" t="s">
        <v>18</v>
      </c>
    </row>
    <row r="24" spans="1:6" ht="15.75" customHeight="1" x14ac:dyDescent="0.25">
      <c r="A24" s="2">
        <v>23</v>
      </c>
      <c r="B24" s="2" t="s">
        <v>11</v>
      </c>
      <c r="C24" s="2" t="s">
        <v>12</v>
      </c>
      <c r="D24" s="3">
        <v>3642</v>
      </c>
      <c r="E24" s="4">
        <v>42414</v>
      </c>
      <c r="F24" s="2" t="s">
        <v>13</v>
      </c>
    </row>
    <row r="25" spans="1:6" ht="15.75" customHeight="1" x14ac:dyDescent="0.25">
      <c r="A25" s="2">
        <v>24</v>
      </c>
      <c r="B25" s="2" t="s">
        <v>11</v>
      </c>
      <c r="C25" s="2" t="s">
        <v>12</v>
      </c>
      <c r="D25" s="3">
        <v>4582</v>
      </c>
      <c r="E25" s="4">
        <v>42417</v>
      </c>
      <c r="F25" s="2" t="s">
        <v>8</v>
      </c>
    </row>
    <row r="26" spans="1:6" ht="15.75" customHeight="1" x14ac:dyDescent="0.25">
      <c r="A26" s="2">
        <v>25</v>
      </c>
      <c r="B26" s="2" t="s">
        <v>14</v>
      </c>
      <c r="C26" s="2" t="s">
        <v>7</v>
      </c>
      <c r="D26" s="3">
        <v>3559</v>
      </c>
      <c r="E26" s="4">
        <v>42417</v>
      </c>
      <c r="F26" s="2" t="s">
        <v>10</v>
      </c>
    </row>
    <row r="27" spans="1:6" ht="15.75" customHeight="1" x14ac:dyDescent="0.25">
      <c r="A27" s="2">
        <v>26</v>
      </c>
      <c r="B27" s="2" t="s">
        <v>6</v>
      </c>
      <c r="C27" s="2" t="s">
        <v>7</v>
      </c>
      <c r="D27" s="3">
        <v>5154</v>
      </c>
      <c r="E27" s="4">
        <v>42417</v>
      </c>
      <c r="F27" s="2" t="s">
        <v>17</v>
      </c>
    </row>
    <row r="28" spans="1:6" ht="15.75" customHeight="1" x14ac:dyDescent="0.25">
      <c r="A28" s="2">
        <v>27</v>
      </c>
      <c r="B28" s="2" t="s">
        <v>21</v>
      </c>
      <c r="C28" s="2" t="s">
        <v>12</v>
      </c>
      <c r="D28" s="3">
        <v>7388</v>
      </c>
      <c r="E28" s="4">
        <v>42418</v>
      </c>
      <c r="F28" s="2" t="s">
        <v>20</v>
      </c>
    </row>
    <row r="29" spans="1:6" ht="15.75" customHeight="1" x14ac:dyDescent="0.25">
      <c r="A29" s="2">
        <v>28</v>
      </c>
      <c r="B29" s="2" t="s">
        <v>14</v>
      </c>
      <c r="C29" s="2" t="s">
        <v>7</v>
      </c>
      <c r="D29" s="3">
        <v>7163</v>
      </c>
      <c r="E29" s="4">
        <v>42418</v>
      </c>
      <c r="F29" s="2" t="s">
        <v>8</v>
      </c>
    </row>
    <row r="30" spans="1:6" ht="15.75" customHeight="1" x14ac:dyDescent="0.25">
      <c r="A30" s="2">
        <v>29</v>
      </c>
      <c r="B30" s="2" t="s">
        <v>14</v>
      </c>
      <c r="C30" s="2" t="s">
        <v>7</v>
      </c>
      <c r="D30" s="3">
        <v>5101</v>
      </c>
      <c r="E30" s="4">
        <v>42420</v>
      </c>
      <c r="F30" s="2" t="s">
        <v>15</v>
      </c>
    </row>
    <row r="31" spans="1:6" ht="15.75" customHeight="1" x14ac:dyDescent="0.25">
      <c r="A31" s="2">
        <v>30</v>
      </c>
      <c r="B31" s="2" t="s">
        <v>19</v>
      </c>
      <c r="C31" s="2" t="s">
        <v>12</v>
      </c>
      <c r="D31" s="3">
        <v>7602</v>
      </c>
      <c r="E31" s="4">
        <v>42421</v>
      </c>
      <c r="F31" s="2" t="s">
        <v>20</v>
      </c>
    </row>
    <row r="32" spans="1:6" ht="15.75" customHeight="1" x14ac:dyDescent="0.25">
      <c r="A32" s="2">
        <v>31</v>
      </c>
      <c r="B32" s="2" t="s">
        <v>21</v>
      </c>
      <c r="C32" s="2" t="s">
        <v>12</v>
      </c>
      <c r="D32" s="3">
        <v>1641</v>
      </c>
      <c r="E32" s="4">
        <v>42422</v>
      </c>
      <c r="F32" s="2" t="s">
        <v>8</v>
      </c>
    </row>
    <row r="33" spans="1:6" ht="15.75" customHeight="1" x14ac:dyDescent="0.25">
      <c r="A33" s="2">
        <v>32</v>
      </c>
      <c r="B33" s="2" t="s">
        <v>19</v>
      </c>
      <c r="C33" s="2" t="s">
        <v>12</v>
      </c>
      <c r="D33" s="3">
        <v>8892</v>
      </c>
      <c r="E33" s="4">
        <v>42423</v>
      </c>
      <c r="F33" s="2" t="s">
        <v>17</v>
      </c>
    </row>
    <row r="34" spans="1:6" ht="15.75" customHeight="1" x14ac:dyDescent="0.25">
      <c r="A34" s="2">
        <v>33</v>
      </c>
      <c r="B34" s="2" t="s">
        <v>19</v>
      </c>
      <c r="C34" s="2" t="s">
        <v>12</v>
      </c>
      <c r="D34" s="3">
        <v>2060</v>
      </c>
      <c r="E34" s="4">
        <v>42429</v>
      </c>
      <c r="F34" s="2" t="s">
        <v>20</v>
      </c>
    </row>
    <row r="35" spans="1:6" ht="15.75" customHeight="1" x14ac:dyDescent="0.25">
      <c r="A35" s="2">
        <v>34</v>
      </c>
      <c r="B35" s="2" t="s">
        <v>9</v>
      </c>
      <c r="C35" s="2" t="s">
        <v>7</v>
      </c>
      <c r="D35" s="3">
        <v>1557</v>
      </c>
      <c r="E35" s="4">
        <v>42429</v>
      </c>
      <c r="F35" s="2" t="s">
        <v>15</v>
      </c>
    </row>
    <row r="36" spans="1:6" ht="15.75" customHeight="1" x14ac:dyDescent="0.25">
      <c r="A36" s="2">
        <v>35</v>
      </c>
      <c r="B36" s="2" t="s">
        <v>19</v>
      </c>
      <c r="C36" s="2" t="s">
        <v>12</v>
      </c>
      <c r="D36" s="3">
        <v>6509</v>
      </c>
      <c r="E36" s="4">
        <v>42430</v>
      </c>
      <c r="F36" s="2" t="s">
        <v>20</v>
      </c>
    </row>
    <row r="37" spans="1:6" ht="15.75" customHeight="1" x14ac:dyDescent="0.25">
      <c r="A37" s="2">
        <v>36</v>
      </c>
      <c r="B37" s="2" t="s">
        <v>19</v>
      </c>
      <c r="C37" s="2" t="s">
        <v>12</v>
      </c>
      <c r="D37" s="3">
        <v>5718</v>
      </c>
      <c r="E37" s="4">
        <v>42433</v>
      </c>
      <c r="F37" s="2" t="s">
        <v>17</v>
      </c>
    </row>
    <row r="38" spans="1:6" ht="15.75" customHeight="1" x14ac:dyDescent="0.25">
      <c r="A38" s="2">
        <v>37</v>
      </c>
      <c r="B38" s="2" t="s">
        <v>19</v>
      </c>
      <c r="C38" s="2" t="s">
        <v>12</v>
      </c>
      <c r="D38" s="3">
        <v>7655</v>
      </c>
      <c r="E38" s="4">
        <v>42434</v>
      </c>
      <c r="F38" s="2" t="s">
        <v>8</v>
      </c>
    </row>
    <row r="39" spans="1:6" ht="15.75" customHeight="1" x14ac:dyDescent="0.25">
      <c r="A39" s="2">
        <v>38</v>
      </c>
      <c r="B39" s="2" t="s">
        <v>6</v>
      </c>
      <c r="C39" s="2" t="s">
        <v>7</v>
      </c>
      <c r="D39" s="3">
        <v>9116</v>
      </c>
      <c r="E39" s="4">
        <v>42434</v>
      </c>
      <c r="F39" s="2" t="s">
        <v>10</v>
      </c>
    </row>
    <row r="40" spans="1:6" ht="15.75" customHeight="1" x14ac:dyDescent="0.25">
      <c r="A40" s="2">
        <v>39</v>
      </c>
      <c r="B40" s="2" t="s">
        <v>11</v>
      </c>
      <c r="C40" s="2" t="s">
        <v>12</v>
      </c>
      <c r="D40" s="3">
        <v>2795</v>
      </c>
      <c r="E40" s="4">
        <v>42444</v>
      </c>
      <c r="F40" s="2" t="s">
        <v>8</v>
      </c>
    </row>
    <row r="41" spans="1:6" ht="15.75" customHeight="1" x14ac:dyDescent="0.25">
      <c r="A41" s="2">
        <v>40</v>
      </c>
      <c r="B41" s="2" t="s">
        <v>11</v>
      </c>
      <c r="C41" s="2" t="s">
        <v>12</v>
      </c>
      <c r="D41" s="3">
        <v>5084</v>
      </c>
      <c r="E41" s="4">
        <v>42444</v>
      </c>
      <c r="F41" s="2" t="s">
        <v>8</v>
      </c>
    </row>
    <row r="42" spans="1:6" ht="15.75" customHeight="1" x14ac:dyDescent="0.25">
      <c r="A42" s="2">
        <v>41</v>
      </c>
      <c r="B42" s="2" t="s">
        <v>6</v>
      </c>
      <c r="C42" s="2" t="s">
        <v>7</v>
      </c>
      <c r="D42" s="3">
        <v>8941</v>
      </c>
      <c r="E42" s="4">
        <v>42444</v>
      </c>
      <c r="F42" s="2" t="s">
        <v>10</v>
      </c>
    </row>
    <row r="43" spans="1:6" ht="15.75" customHeight="1" x14ac:dyDescent="0.25">
      <c r="A43" s="2">
        <v>42</v>
      </c>
      <c r="B43" s="2" t="s">
        <v>9</v>
      </c>
      <c r="C43" s="2" t="s">
        <v>7</v>
      </c>
      <c r="D43" s="3">
        <v>5341</v>
      </c>
      <c r="E43" s="4">
        <v>42445</v>
      </c>
      <c r="F43" s="2" t="s">
        <v>20</v>
      </c>
    </row>
    <row r="44" spans="1:6" ht="15.75" customHeight="1" x14ac:dyDescent="0.25">
      <c r="A44" s="2">
        <v>43</v>
      </c>
      <c r="B44" s="2" t="s">
        <v>11</v>
      </c>
      <c r="C44" s="2" t="s">
        <v>12</v>
      </c>
      <c r="D44" s="3">
        <v>135</v>
      </c>
      <c r="E44" s="4">
        <v>42448</v>
      </c>
      <c r="F44" s="2" t="s">
        <v>13</v>
      </c>
    </row>
    <row r="45" spans="1:6" ht="15.75" customHeight="1" x14ac:dyDescent="0.25">
      <c r="A45" s="2">
        <v>44</v>
      </c>
      <c r="B45" s="2" t="s">
        <v>11</v>
      </c>
      <c r="C45" s="2" t="s">
        <v>12</v>
      </c>
      <c r="D45" s="3">
        <v>9400</v>
      </c>
      <c r="E45" s="4">
        <v>42448</v>
      </c>
      <c r="F45" s="2" t="s">
        <v>17</v>
      </c>
    </row>
    <row r="46" spans="1:6" ht="15.75" customHeight="1" x14ac:dyDescent="0.25">
      <c r="A46" s="2">
        <v>45</v>
      </c>
      <c r="B46" s="2" t="s">
        <v>14</v>
      </c>
      <c r="C46" s="2" t="s">
        <v>7</v>
      </c>
      <c r="D46" s="3">
        <v>6045</v>
      </c>
      <c r="E46" s="4">
        <v>42450</v>
      </c>
      <c r="F46" s="2" t="s">
        <v>15</v>
      </c>
    </row>
    <row r="47" spans="1:6" ht="15.75" customHeight="1" x14ac:dyDescent="0.25">
      <c r="A47" s="2">
        <v>46</v>
      </c>
      <c r="B47" s="2" t="s">
        <v>19</v>
      </c>
      <c r="C47" s="2" t="s">
        <v>12</v>
      </c>
      <c r="D47" s="3">
        <v>5820</v>
      </c>
      <c r="E47" s="4">
        <v>42451</v>
      </c>
      <c r="F47" s="2" t="s">
        <v>18</v>
      </c>
    </row>
    <row r="48" spans="1:6" ht="15.75" customHeight="1" x14ac:dyDescent="0.25">
      <c r="A48" s="2">
        <v>47</v>
      </c>
      <c r="B48" s="2" t="s">
        <v>16</v>
      </c>
      <c r="C48" s="2" t="s">
        <v>12</v>
      </c>
      <c r="D48" s="3">
        <v>8887</v>
      </c>
      <c r="E48" s="4">
        <v>42452</v>
      </c>
      <c r="F48" s="2" t="s">
        <v>15</v>
      </c>
    </row>
    <row r="49" spans="1:6" ht="15.75" customHeight="1" x14ac:dyDescent="0.25">
      <c r="A49" s="2">
        <v>48</v>
      </c>
      <c r="B49" s="2" t="s">
        <v>16</v>
      </c>
      <c r="C49" s="2" t="s">
        <v>12</v>
      </c>
      <c r="D49" s="3">
        <v>6982</v>
      </c>
      <c r="E49" s="4">
        <v>42453</v>
      </c>
      <c r="F49" s="2" t="s">
        <v>8</v>
      </c>
    </row>
    <row r="50" spans="1:6" ht="15.75" customHeight="1" x14ac:dyDescent="0.25">
      <c r="A50" s="2">
        <v>49</v>
      </c>
      <c r="B50" s="2" t="s">
        <v>11</v>
      </c>
      <c r="C50" s="2" t="s">
        <v>12</v>
      </c>
      <c r="D50" s="3">
        <v>4029</v>
      </c>
      <c r="E50" s="4">
        <v>42455</v>
      </c>
      <c r="F50" s="2" t="s">
        <v>17</v>
      </c>
    </row>
    <row r="51" spans="1:6" ht="15.75" customHeight="1" x14ac:dyDescent="0.25">
      <c r="A51" s="2">
        <v>50</v>
      </c>
      <c r="B51" s="2" t="s">
        <v>6</v>
      </c>
      <c r="C51" s="2" t="s">
        <v>7</v>
      </c>
      <c r="D51" s="3">
        <v>3665</v>
      </c>
      <c r="E51" s="4">
        <v>42455</v>
      </c>
      <c r="F51" s="2" t="s">
        <v>15</v>
      </c>
    </row>
    <row r="52" spans="1:6" ht="15.75" customHeight="1" x14ac:dyDescent="0.25">
      <c r="A52" s="2">
        <v>51</v>
      </c>
      <c r="B52" s="2" t="s">
        <v>11</v>
      </c>
      <c r="C52" s="2" t="s">
        <v>12</v>
      </c>
      <c r="D52" s="3">
        <v>4781</v>
      </c>
      <c r="E52" s="4">
        <v>42458</v>
      </c>
      <c r="F52" s="2" t="s">
        <v>20</v>
      </c>
    </row>
    <row r="53" spans="1:6" ht="15.75" customHeight="1" x14ac:dyDescent="0.25">
      <c r="A53" s="2">
        <v>52</v>
      </c>
      <c r="B53" s="2" t="s">
        <v>21</v>
      </c>
      <c r="C53" s="2" t="s">
        <v>12</v>
      </c>
      <c r="D53" s="3">
        <v>3663</v>
      </c>
      <c r="E53" s="4">
        <v>42459</v>
      </c>
      <c r="F53" s="2" t="s">
        <v>17</v>
      </c>
    </row>
    <row r="54" spans="1:6" ht="15.75" customHeight="1" x14ac:dyDescent="0.25">
      <c r="A54" s="2">
        <v>53</v>
      </c>
      <c r="B54" s="2" t="s">
        <v>19</v>
      </c>
      <c r="C54" s="2" t="s">
        <v>12</v>
      </c>
      <c r="D54" s="3">
        <v>6331</v>
      </c>
      <c r="E54" s="4">
        <v>42461</v>
      </c>
      <c r="F54" s="2" t="s">
        <v>20</v>
      </c>
    </row>
    <row r="55" spans="1:6" ht="15.75" customHeight="1" x14ac:dyDescent="0.25">
      <c r="A55" s="2">
        <v>54</v>
      </c>
      <c r="B55" s="2" t="s">
        <v>19</v>
      </c>
      <c r="C55" s="2" t="s">
        <v>12</v>
      </c>
      <c r="D55" s="3">
        <v>4364</v>
      </c>
      <c r="E55" s="4">
        <v>42461</v>
      </c>
      <c r="F55" s="2" t="s">
        <v>13</v>
      </c>
    </row>
    <row r="56" spans="1:6" ht="15.75" customHeight="1" x14ac:dyDescent="0.25">
      <c r="A56" s="2">
        <v>55</v>
      </c>
      <c r="B56" s="2" t="s">
        <v>6</v>
      </c>
      <c r="C56" s="2" t="s">
        <v>7</v>
      </c>
      <c r="D56" s="3">
        <v>607</v>
      </c>
      <c r="E56" s="4">
        <v>42463</v>
      </c>
      <c r="F56" s="2" t="s">
        <v>10</v>
      </c>
    </row>
    <row r="57" spans="1:6" ht="15.75" customHeight="1" x14ac:dyDescent="0.25">
      <c r="A57" s="2">
        <v>56</v>
      </c>
      <c r="B57" s="2" t="s">
        <v>11</v>
      </c>
      <c r="C57" s="2" t="s">
        <v>12</v>
      </c>
      <c r="D57" s="3">
        <v>1054</v>
      </c>
      <c r="E57" s="4">
        <v>42466</v>
      </c>
      <c r="F57" s="2" t="s">
        <v>18</v>
      </c>
    </row>
    <row r="58" spans="1:6" ht="15.75" customHeight="1" x14ac:dyDescent="0.25">
      <c r="A58" s="2">
        <v>57</v>
      </c>
      <c r="B58" s="2" t="s">
        <v>6</v>
      </c>
      <c r="C58" s="2" t="s">
        <v>7</v>
      </c>
      <c r="D58" s="3">
        <v>7659</v>
      </c>
      <c r="E58" s="4">
        <v>42466</v>
      </c>
      <c r="F58" s="2" t="s">
        <v>8</v>
      </c>
    </row>
    <row r="59" spans="1:6" ht="15.75" customHeight="1" x14ac:dyDescent="0.25">
      <c r="A59" s="2">
        <v>58</v>
      </c>
      <c r="B59" s="2" t="s">
        <v>9</v>
      </c>
      <c r="C59" s="2" t="s">
        <v>7</v>
      </c>
      <c r="D59" s="3">
        <v>277</v>
      </c>
      <c r="E59" s="4">
        <v>42472</v>
      </c>
      <c r="F59" s="2" t="s">
        <v>15</v>
      </c>
    </row>
    <row r="60" spans="1:6" ht="15.75" customHeight="1" x14ac:dyDescent="0.25">
      <c r="A60" s="2">
        <v>59</v>
      </c>
      <c r="B60" s="2" t="s">
        <v>11</v>
      </c>
      <c r="C60" s="2" t="s">
        <v>12</v>
      </c>
      <c r="D60" s="3">
        <v>235</v>
      </c>
      <c r="E60" s="4">
        <v>42477</v>
      </c>
      <c r="F60" s="2" t="s">
        <v>8</v>
      </c>
    </row>
    <row r="61" spans="1:6" ht="15.75" customHeight="1" x14ac:dyDescent="0.25">
      <c r="A61" s="2">
        <v>60</v>
      </c>
      <c r="B61" s="2" t="s">
        <v>16</v>
      </c>
      <c r="C61" s="2" t="s">
        <v>12</v>
      </c>
      <c r="D61" s="3">
        <v>1113</v>
      </c>
      <c r="E61" s="4">
        <v>42478</v>
      </c>
      <c r="F61" s="2" t="s">
        <v>17</v>
      </c>
    </row>
    <row r="62" spans="1:6" ht="15.75" customHeight="1" x14ac:dyDescent="0.25">
      <c r="A62" s="2">
        <v>61</v>
      </c>
      <c r="B62" s="2" t="s">
        <v>19</v>
      </c>
      <c r="C62" s="2" t="s">
        <v>12</v>
      </c>
      <c r="D62" s="3">
        <v>1128</v>
      </c>
      <c r="E62" s="4">
        <v>42481</v>
      </c>
      <c r="F62" s="2" t="s">
        <v>8</v>
      </c>
    </row>
    <row r="63" spans="1:6" ht="15.75" customHeight="1" x14ac:dyDescent="0.25">
      <c r="A63" s="2">
        <v>62</v>
      </c>
      <c r="B63" s="2" t="s">
        <v>9</v>
      </c>
      <c r="C63" s="2" t="s">
        <v>7</v>
      </c>
      <c r="D63" s="3">
        <v>9231</v>
      </c>
      <c r="E63" s="4">
        <v>42482</v>
      </c>
      <c r="F63" s="2" t="s">
        <v>13</v>
      </c>
    </row>
    <row r="64" spans="1:6" ht="15.75" customHeight="1" x14ac:dyDescent="0.25">
      <c r="A64" s="2">
        <v>63</v>
      </c>
      <c r="B64" s="2" t="s">
        <v>11</v>
      </c>
      <c r="C64" s="2" t="s">
        <v>12</v>
      </c>
      <c r="D64" s="3">
        <v>4387</v>
      </c>
      <c r="E64" s="4">
        <v>42483</v>
      </c>
      <c r="F64" s="2" t="s">
        <v>8</v>
      </c>
    </row>
    <row r="65" spans="1:6" ht="15.75" customHeight="1" x14ac:dyDescent="0.25">
      <c r="A65" s="2">
        <v>64</v>
      </c>
      <c r="B65" s="2" t="s">
        <v>19</v>
      </c>
      <c r="C65" s="2" t="s">
        <v>12</v>
      </c>
      <c r="D65" s="3">
        <v>2763</v>
      </c>
      <c r="E65" s="4">
        <v>42485</v>
      </c>
      <c r="F65" s="2" t="s">
        <v>13</v>
      </c>
    </row>
    <row r="66" spans="1:6" ht="15.75" customHeight="1" x14ac:dyDescent="0.25">
      <c r="A66" s="2">
        <v>65</v>
      </c>
      <c r="B66" s="2" t="s">
        <v>11</v>
      </c>
      <c r="C66" s="2" t="s">
        <v>12</v>
      </c>
      <c r="D66" s="3">
        <v>7898</v>
      </c>
      <c r="E66" s="4">
        <v>42487</v>
      </c>
      <c r="F66" s="2" t="s">
        <v>10</v>
      </c>
    </row>
    <row r="67" spans="1:6" ht="15.75" customHeight="1" x14ac:dyDescent="0.25">
      <c r="A67" s="2">
        <v>66</v>
      </c>
      <c r="B67" s="2" t="s">
        <v>11</v>
      </c>
      <c r="C67" s="2" t="s">
        <v>12</v>
      </c>
      <c r="D67" s="3">
        <v>2427</v>
      </c>
      <c r="E67" s="4">
        <v>42490</v>
      </c>
      <c r="F67" s="2" t="s">
        <v>20</v>
      </c>
    </row>
    <row r="68" spans="1:6" ht="15.75" customHeight="1" x14ac:dyDescent="0.25">
      <c r="A68" s="2">
        <v>67</v>
      </c>
      <c r="B68" s="2" t="s">
        <v>11</v>
      </c>
      <c r="C68" s="2" t="s">
        <v>12</v>
      </c>
      <c r="D68" s="3">
        <v>8663</v>
      </c>
      <c r="E68" s="4">
        <v>42491</v>
      </c>
      <c r="F68" s="2" t="s">
        <v>18</v>
      </c>
    </row>
    <row r="69" spans="1:6" ht="15.75" customHeight="1" x14ac:dyDescent="0.25">
      <c r="A69" s="2">
        <v>68</v>
      </c>
      <c r="B69" s="2" t="s">
        <v>6</v>
      </c>
      <c r="C69" s="2" t="s">
        <v>7</v>
      </c>
      <c r="D69" s="3">
        <v>2789</v>
      </c>
      <c r="E69" s="4">
        <v>42491</v>
      </c>
      <c r="F69" s="2" t="s">
        <v>15</v>
      </c>
    </row>
    <row r="70" spans="1:6" ht="15.75" customHeight="1" x14ac:dyDescent="0.25">
      <c r="A70" s="2">
        <v>69</v>
      </c>
      <c r="B70" s="2" t="s">
        <v>11</v>
      </c>
      <c r="C70" s="2" t="s">
        <v>12</v>
      </c>
      <c r="D70" s="3">
        <v>4054</v>
      </c>
      <c r="E70" s="4">
        <v>42492</v>
      </c>
      <c r="F70" s="2" t="s">
        <v>8</v>
      </c>
    </row>
    <row r="71" spans="1:6" ht="15.75" customHeight="1" x14ac:dyDescent="0.25">
      <c r="A71" s="2">
        <v>70</v>
      </c>
      <c r="B71" s="2" t="s">
        <v>21</v>
      </c>
      <c r="C71" s="2" t="s">
        <v>12</v>
      </c>
      <c r="D71" s="3">
        <v>2262</v>
      </c>
      <c r="E71" s="4">
        <v>42492</v>
      </c>
      <c r="F71" s="2" t="s">
        <v>8</v>
      </c>
    </row>
    <row r="72" spans="1:6" ht="15.75" customHeight="1" x14ac:dyDescent="0.25">
      <c r="A72" s="2">
        <v>71</v>
      </c>
      <c r="B72" s="2" t="s">
        <v>21</v>
      </c>
      <c r="C72" s="2" t="s">
        <v>12</v>
      </c>
      <c r="D72" s="3">
        <v>5600</v>
      </c>
      <c r="E72" s="4">
        <v>42492</v>
      </c>
      <c r="F72" s="2" t="s">
        <v>10</v>
      </c>
    </row>
    <row r="73" spans="1:6" ht="15.75" customHeight="1" x14ac:dyDescent="0.25">
      <c r="A73" s="2">
        <v>72</v>
      </c>
      <c r="B73" s="2" t="s">
        <v>11</v>
      </c>
      <c r="C73" s="2" t="s">
        <v>12</v>
      </c>
      <c r="D73" s="3">
        <v>5787</v>
      </c>
      <c r="E73" s="4">
        <v>42493</v>
      </c>
      <c r="F73" s="2" t="s">
        <v>8</v>
      </c>
    </row>
    <row r="74" spans="1:6" ht="15.75" customHeight="1" x14ac:dyDescent="0.25">
      <c r="A74" s="2">
        <v>73</v>
      </c>
      <c r="B74" s="2" t="s">
        <v>16</v>
      </c>
      <c r="C74" s="2" t="s">
        <v>12</v>
      </c>
      <c r="D74" s="3">
        <v>6295</v>
      </c>
      <c r="E74" s="4">
        <v>42493</v>
      </c>
      <c r="F74" s="2" t="s">
        <v>13</v>
      </c>
    </row>
    <row r="75" spans="1:6" ht="15.75" customHeight="1" x14ac:dyDescent="0.25">
      <c r="A75" s="2">
        <v>74</v>
      </c>
      <c r="B75" s="2" t="s">
        <v>11</v>
      </c>
      <c r="C75" s="2" t="s">
        <v>12</v>
      </c>
      <c r="D75" s="3">
        <v>474</v>
      </c>
      <c r="E75" s="4">
        <v>42495</v>
      </c>
      <c r="F75" s="2" t="s">
        <v>15</v>
      </c>
    </row>
    <row r="76" spans="1:6" ht="15.75" customHeight="1" x14ac:dyDescent="0.25">
      <c r="A76" s="2">
        <v>75</v>
      </c>
      <c r="B76" s="2" t="s">
        <v>19</v>
      </c>
      <c r="C76" s="2" t="s">
        <v>12</v>
      </c>
      <c r="D76" s="3">
        <v>4325</v>
      </c>
      <c r="E76" s="4">
        <v>42495</v>
      </c>
      <c r="F76" s="2" t="s">
        <v>20</v>
      </c>
    </row>
    <row r="77" spans="1:6" ht="15.75" customHeight="1" x14ac:dyDescent="0.25">
      <c r="A77" s="2">
        <v>76</v>
      </c>
      <c r="B77" s="2" t="s">
        <v>11</v>
      </c>
      <c r="C77" s="2" t="s">
        <v>12</v>
      </c>
      <c r="D77" s="3">
        <v>592</v>
      </c>
      <c r="E77" s="4">
        <v>42496</v>
      </c>
      <c r="F77" s="2" t="s">
        <v>8</v>
      </c>
    </row>
    <row r="78" spans="1:6" ht="15.75" customHeight="1" x14ac:dyDescent="0.25">
      <c r="A78" s="2">
        <v>77</v>
      </c>
      <c r="B78" s="2" t="s">
        <v>16</v>
      </c>
      <c r="C78" s="2" t="s">
        <v>12</v>
      </c>
      <c r="D78" s="3">
        <v>4330</v>
      </c>
      <c r="E78" s="4">
        <v>42498</v>
      </c>
      <c r="F78" s="2" t="s">
        <v>8</v>
      </c>
    </row>
    <row r="79" spans="1:6" ht="15.75" customHeight="1" x14ac:dyDescent="0.25">
      <c r="A79" s="2">
        <v>78</v>
      </c>
      <c r="B79" s="2" t="s">
        <v>11</v>
      </c>
      <c r="C79" s="2" t="s">
        <v>12</v>
      </c>
      <c r="D79" s="3">
        <v>9405</v>
      </c>
      <c r="E79" s="4">
        <v>42498</v>
      </c>
      <c r="F79" s="2" t="s">
        <v>10</v>
      </c>
    </row>
    <row r="80" spans="1:6" ht="15.75" customHeight="1" x14ac:dyDescent="0.25">
      <c r="A80" s="2">
        <v>79</v>
      </c>
      <c r="B80" s="2" t="s">
        <v>19</v>
      </c>
      <c r="C80" s="2" t="s">
        <v>12</v>
      </c>
      <c r="D80" s="3">
        <v>7671</v>
      </c>
      <c r="E80" s="4">
        <v>42498</v>
      </c>
      <c r="F80" s="2" t="s">
        <v>20</v>
      </c>
    </row>
    <row r="81" spans="1:6" ht="15.75" customHeight="1" x14ac:dyDescent="0.25">
      <c r="A81" s="2">
        <v>80</v>
      </c>
      <c r="B81" s="2" t="s">
        <v>6</v>
      </c>
      <c r="C81" s="2" t="s">
        <v>7</v>
      </c>
      <c r="D81" s="3">
        <v>5791</v>
      </c>
      <c r="E81" s="4">
        <v>42498</v>
      </c>
      <c r="F81" s="2" t="s">
        <v>10</v>
      </c>
    </row>
    <row r="82" spans="1:6" ht="15.75" customHeight="1" x14ac:dyDescent="0.25">
      <c r="A82" s="2">
        <v>81</v>
      </c>
      <c r="B82" s="2" t="s">
        <v>11</v>
      </c>
      <c r="C82" s="2" t="s">
        <v>12</v>
      </c>
      <c r="D82" s="3">
        <v>6007</v>
      </c>
      <c r="E82" s="4">
        <v>42502</v>
      </c>
      <c r="F82" s="2" t="s">
        <v>13</v>
      </c>
    </row>
    <row r="83" spans="1:6" ht="15.75" customHeight="1" x14ac:dyDescent="0.25">
      <c r="A83" s="2">
        <v>82</v>
      </c>
      <c r="B83" s="2" t="s">
        <v>11</v>
      </c>
      <c r="C83" s="2" t="s">
        <v>12</v>
      </c>
      <c r="D83" s="3">
        <v>5030</v>
      </c>
      <c r="E83" s="4">
        <v>42504</v>
      </c>
      <c r="F83" s="2" t="s">
        <v>15</v>
      </c>
    </row>
    <row r="84" spans="1:6" ht="15.75" customHeight="1" x14ac:dyDescent="0.25">
      <c r="A84" s="2">
        <v>83</v>
      </c>
      <c r="B84" s="2" t="s">
        <v>6</v>
      </c>
      <c r="C84" s="2" t="s">
        <v>7</v>
      </c>
      <c r="D84" s="3">
        <v>6763</v>
      </c>
      <c r="E84" s="4">
        <v>42504</v>
      </c>
      <c r="F84" s="2" t="s">
        <v>10</v>
      </c>
    </row>
    <row r="85" spans="1:6" ht="15.75" customHeight="1" x14ac:dyDescent="0.25">
      <c r="A85" s="2">
        <v>84</v>
      </c>
      <c r="B85" s="2" t="s">
        <v>11</v>
      </c>
      <c r="C85" s="2" t="s">
        <v>12</v>
      </c>
      <c r="D85" s="3">
        <v>4248</v>
      </c>
      <c r="E85" s="4">
        <v>42505</v>
      </c>
      <c r="F85" s="2" t="s">
        <v>17</v>
      </c>
    </row>
    <row r="86" spans="1:6" ht="15.75" customHeight="1" x14ac:dyDescent="0.25">
      <c r="A86" s="2">
        <v>85</v>
      </c>
      <c r="B86" s="2" t="s">
        <v>11</v>
      </c>
      <c r="C86" s="2" t="s">
        <v>12</v>
      </c>
      <c r="D86" s="3">
        <v>9543</v>
      </c>
      <c r="E86" s="4">
        <v>42506</v>
      </c>
      <c r="F86" s="2" t="s">
        <v>20</v>
      </c>
    </row>
    <row r="87" spans="1:6" ht="15.75" customHeight="1" x14ac:dyDescent="0.25">
      <c r="A87" s="2">
        <v>86</v>
      </c>
      <c r="B87" s="2" t="s">
        <v>9</v>
      </c>
      <c r="C87" s="2" t="s">
        <v>7</v>
      </c>
      <c r="D87" s="3">
        <v>2054</v>
      </c>
      <c r="E87" s="4">
        <v>42506</v>
      </c>
      <c r="F87" s="2" t="s">
        <v>10</v>
      </c>
    </row>
    <row r="88" spans="1:6" ht="15.75" customHeight="1" x14ac:dyDescent="0.25">
      <c r="A88" s="2">
        <v>87</v>
      </c>
      <c r="B88" s="2" t="s">
        <v>14</v>
      </c>
      <c r="C88" s="2" t="s">
        <v>7</v>
      </c>
      <c r="D88" s="3">
        <v>7094</v>
      </c>
      <c r="E88" s="4">
        <v>42506</v>
      </c>
      <c r="F88" s="2" t="s">
        <v>15</v>
      </c>
    </row>
    <row r="89" spans="1:6" ht="15.75" customHeight="1" x14ac:dyDescent="0.25">
      <c r="A89" s="2">
        <v>88</v>
      </c>
      <c r="B89" s="2" t="s">
        <v>6</v>
      </c>
      <c r="C89" s="2" t="s">
        <v>7</v>
      </c>
      <c r="D89" s="3">
        <v>6087</v>
      </c>
      <c r="E89" s="4">
        <v>42508</v>
      </c>
      <c r="F89" s="2" t="s">
        <v>8</v>
      </c>
    </row>
    <row r="90" spans="1:6" ht="15.75" customHeight="1" x14ac:dyDescent="0.25">
      <c r="A90" s="2">
        <v>89</v>
      </c>
      <c r="B90" s="2" t="s">
        <v>19</v>
      </c>
      <c r="C90" s="2" t="s">
        <v>12</v>
      </c>
      <c r="D90" s="3">
        <v>4264</v>
      </c>
      <c r="E90" s="4">
        <v>42509</v>
      </c>
      <c r="F90" s="2" t="s">
        <v>17</v>
      </c>
    </row>
    <row r="91" spans="1:6" ht="15.75" customHeight="1" x14ac:dyDescent="0.25">
      <c r="A91" s="2">
        <v>90</v>
      </c>
      <c r="B91" s="2" t="s">
        <v>21</v>
      </c>
      <c r="C91" s="2" t="s">
        <v>12</v>
      </c>
      <c r="D91" s="3">
        <v>9333</v>
      </c>
      <c r="E91" s="4">
        <v>42510</v>
      </c>
      <c r="F91" s="2" t="s">
        <v>8</v>
      </c>
    </row>
    <row r="92" spans="1:6" ht="15.75" customHeight="1" x14ac:dyDescent="0.25">
      <c r="A92" s="2">
        <v>91</v>
      </c>
      <c r="B92" s="2" t="s">
        <v>21</v>
      </c>
      <c r="C92" s="2" t="s">
        <v>12</v>
      </c>
      <c r="D92" s="3">
        <v>8775</v>
      </c>
      <c r="E92" s="4">
        <v>42512</v>
      </c>
      <c r="F92" s="2" t="s">
        <v>15</v>
      </c>
    </row>
    <row r="93" spans="1:6" ht="15.75" customHeight="1" x14ac:dyDescent="0.25">
      <c r="A93" s="2">
        <v>92</v>
      </c>
      <c r="B93" s="2" t="s">
        <v>9</v>
      </c>
      <c r="C93" s="2" t="s">
        <v>7</v>
      </c>
      <c r="D93" s="3">
        <v>2011</v>
      </c>
      <c r="E93" s="4">
        <v>42513</v>
      </c>
      <c r="F93" s="2" t="s">
        <v>10</v>
      </c>
    </row>
    <row r="94" spans="1:6" ht="15.75" customHeight="1" x14ac:dyDescent="0.25">
      <c r="A94" s="2">
        <v>93</v>
      </c>
      <c r="B94" s="2" t="s">
        <v>11</v>
      </c>
      <c r="C94" s="2" t="s">
        <v>12</v>
      </c>
      <c r="D94" s="3">
        <v>5632</v>
      </c>
      <c r="E94" s="4">
        <v>42515</v>
      </c>
      <c r="F94" s="2" t="s">
        <v>8</v>
      </c>
    </row>
    <row r="95" spans="1:6" ht="15.75" customHeight="1" x14ac:dyDescent="0.25">
      <c r="A95" s="2">
        <v>94</v>
      </c>
      <c r="B95" s="2" t="s">
        <v>11</v>
      </c>
      <c r="C95" s="2" t="s">
        <v>12</v>
      </c>
      <c r="D95" s="3">
        <v>4904</v>
      </c>
      <c r="E95" s="4">
        <v>42515</v>
      </c>
      <c r="F95" s="2" t="s">
        <v>18</v>
      </c>
    </row>
    <row r="96" spans="1:6" ht="15.75" customHeight="1" x14ac:dyDescent="0.25">
      <c r="A96" s="2">
        <v>95</v>
      </c>
      <c r="B96" s="2" t="s">
        <v>14</v>
      </c>
      <c r="C96" s="2" t="s">
        <v>7</v>
      </c>
      <c r="D96" s="3">
        <v>1002</v>
      </c>
      <c r="E96" s="4">
        <v>42515</v>
      </c>
      <c r="F96" s="2" t="s">
        <v>17</v>
      </c>
    </row>
    <row r="97" spans="1:6" ht="15.75" customHeight="1" x14ac:dyDescent="0.25">
      <c r="A97" s="2">
        <v>96</v>
      </c>
      <c r="B97" s="2" t="s">
        <v>16</v>
      </c>
      <c r="C97" s="2" t="s">
        <v>12</v>
      </c>
      <c r="D97" s="3">
        <v>8141</v>
      </c>
      <c r="E97" s="4">
        <v>42516</v>
      </c>
      <c r="F97" s="2" t="s">
        <v>10</v>
      </c>
    </row>
    <row r="98" spans="1:6" ht="15.75" customHeight="1" x14ac:dyDescent="0.25">
      <c r="A98" s="2">
        <v>97</v>
      </c>
      <c r="B98" s="2" t="s">
        <v>16</v>
      </c>
      <c r="C98" s="2" t="s">
        <v>12</v>
      </c>
      <c r="D98" s="3">
        <v>3644</v>
      </c>
      <c r="E98" s="4">
        <v>42516</v>
      </c>
      <c r="F98" s="2" t="s">
        <v>13</v>
      </c>
    </row>
    <row r="99" spans="1:6" ht="15.75" customHeight="1" x14ac:dyDescent="0.25">
      <c r="A99" s="2">
        <v>98</v>
      </c>
      <c r="B99" s="2" t="s">
        <v>16</v>
      </c>
      <c r="C99" s="2" t="s">
        <v>12</v>
      </c>
      <c r="D99" s="3">
        <v>1380</v>
      </c>
      <c r="E99" s="4">
        <v>42516</v>
      </c>
      <c r="F99" s="2" t="s">
        <v>17</v>
      </c>
    </row>
    <row r="100" spans="1:6" ht="15.75" customHeight="1" x14ac:dyDescent="0.25">
      <c r="A100" s="2">
        <v>99</v>
      </c>
      <c r="B100" s="2" t="s">
        <v>9</v>
      </c>
      <c r="C100" s="2" t="s">
        <v>7</v>
      </c>
      <c r="D100" s="3">
        <v>8354</v>
      </c>
      <c r="E100" s="4">
        <v>42516</v>
      </c>
      <c r="F100" s="2" t="s">
        <v>15</v>
      </c>
    </row>
    <row r="101" spans="1:6" ht="15.75" customHeight="1" x14ac:dyDescent="0.25">
      <c r="A101" s="2">
        <v>100</v>
      </c>
      <c r="B101" s="2" t="s">
        <v>11</v>
      </c>
      <c r="C101" s="2" t="s">
        <v>12</v>
      </c>
      <c r="D101" s="3">
        <v>5182</v>
      </c>
      <c r="E101" s="4">
        <v>42517</v>
      </c>
      <c r="F101" s="2" t="s">
        <v>8</v>
      </c>
    </row>
    <row r="102" spans="1:6" ht="15.75" customHeight="1" x14ac:dyDescent="0.25">
      <c r="A102" s="2">
        <v>101</v>
      </c>
      <c r="B102" s="2" t="s">
        <v>19</v>
      </c>
      <c r="C102" s="2" t="s">
        <v>12</v>
      </c>
      <c r="D102" s="3">
        <v>2193</v>
      </c>
      <c r="E102" s="4">
        <v>42517</v>
      </c>
      <c r="F102" s="2" t="s">
        <v>20</v>
      </c>
    </row>
    <row r="103" spans="1:6" ht="15.75" customHeight="1" x14ac:dyDescent="0.25">
      <c r="A103" s="2">
        <v>102</v>
      </c>
      <c r="B103" s="2" t="s">
        <v>21</v>
      </c>
      <c r="C103" s="2" t="s">
        <v>12</v>
      </c>
      <c r="D103" s="3">
        <v>3647</v>
      </c>
      <c r="E103" s="4">
        <v>42518</v>
      </c>
      <c r="F103" s="2" t="s">
        <v>8</v>
      </c>
    </row>
    <row r="104" spans="1:6" ht="15.75" customHeight="1" x14ac:dyDescent="0.25">
      <c r="A104" s="2">
        <v>103</v>
      </c>
      <c r="B104" s="2" t="s">
        <v>19</v>
      </c>
      <c r="C104" s="2" t="s">
        <v>12</v>
      </c>
      <c r="D104" s="3">
        <v>4104</v>
      </c>
      <c r="E104" s="4">
        <v>42518</v>
      </c>
      <c r="F104" s="2" t="s">
        <v>8</v>
      </c>
    </row>
    <row r="105" spans="1:6" ht="15.75" customHeight="1" x14ac:dyDescent="0.25">
      <c r="A105" s="2">
        <v>104</v>
      </c>
      <c r="B105" s="2" t="s">
        <v>6</v>
      </c>
      <c r="C105" s="2" t="s">
        <v>7</v>
      </c>
      <c r="D105" s="3">
        <v>7457</v>
      </c>
      <c r="E105" s="4">
        <v>42518</v>
      </c>
      <c r="F105" s="2" t="s">
        <v>8</v>
      </c>
    </row>
    <row r="106" spans="1:6" ht="15.75" customHeight="1" x14ac:dyDescent="0.25">
      <c r="A106" s="2">
        <v>105</v>
      </c>
      <c r="B106" s="2" t="s">
        <v>21</v>
      </c>
      <c r="C106" s="2" t="s">
        <v>12</v>
      </c>
      <c r="D106" s="3">
        <v>3767</v>
      </c>
      <c r="E106" s="4">
        <v>42519</v>
      </c>
      <c r="F106" s="2" t="s">
        <v>13</v>
      </c>
    </row>
    <row r="107" spans="1:6" ht="15.75" customHeight="1" x14ac:dyDescent="0.25">
      <c r="A107" s="2">
        <v>106</v>
      </c>
      <c r="B107" s="2" t="s">
        <v>9</v>
      </c>
      <c r="C107" s="2" t="s">
        <v>7</v>
      </c>
      <c r="D107" s="3">
        <v>4685</v>
      </c>
      <c r="E107" s="4">
        <v>42520</v>
      </c>
      <c r="F107" s="2" t="s">
        <v>15</v>
      </c>
    </row>
    <row r="108" spans="1:6" ht="15.75" customHeight="1" x14ac:dyDescent="0.25">
      <c r="A108" s="2">
        <v>107</v>
      </c>
      <c r="B108" s="2" t="s">
        <v>11</v>
      </c>
      <c r="C108" s="2" t="s">
        <v>12</v>
      </c>
      <c r="D108" s="3">
        <v>3917</v>
      </c>
      <c r="E108" s="4">
        <v>42525</v>
      </c>
      <c r="F108" s="2" t="s">
        <v>8</v>
      </c>
    </row>
    <row r="109" spans="1:6" ht="15.75" customHeight="1" x14ac:dyDescent="0.25">
      <c r="A109" s="2">
        <v>108</v>
      </c>
      <c r="B109" s="2" t="s">
        <v>19</v>
      </c>
      <c r="C109" s="2" t="s">
        <v>12</v>
      </c>
      <c r="D109" s="3">
        <v>521</v>
      </c>
      <c r="E109" s="4">
        <v>42525</v>
      </c>
      <c r="F109" s="2" t="s">
        <v>13</v>
      </c>
    </row>
    <row r="110" spans="1:6" ht="15.75" customHeight="1" x14ac:dyDescent="0.25">
      <c r="A110" s="2">
        <v>109</v>
      </c>
      <c r="B110" s="2" t="s">
        <v>19</v>
      </c>
      <c r="C110" s="2" t="s">
        <v>12</v>
      </c>
      <c r="D110" s="3">
        <v>5605</v>
      </c>
      <c r="E110" s="4">
        <v>42531</v>
      </c>
      <c r="F110" s="2" t="s">
        <v>20</v>
      </c>
    </row>
    <row r="111" spans="1:6" ht="15.75" customHeight="1" x14ac:dyDescent="0.25">
      <c r="A111" s="2">
        <v>110</v>
      </c>
      <c r="B111" s="2" t="s">
        <v>9</v>
      </c>
      <c r="C111" s="2" t="s">
        <v>7</v>
      </c>
      <c r="D111" s="3">
        <v>9630</v>
      </c>
      <c r="E111" s="4">
        <v>42532</v>
      </c>
      <c r="F111" s="2" t="s">
        <v>15</v>
      </c>
    </row>
    <row r="112" spans="1:6" ht="15.75" customHeight="1" x14ac:dyDescent="0.25">
      <c r="A112" s="2">
        <v>111</v>
      </c>
      <c r="B112" s="2" t="s">
        <v>11</v>
      </c>
      <c r="C112" s="2" t="s">
        <v>12</v>
      </c>
      <c r="D112" s="3">
        <v>6941</v>
      </c>
      <c r="E112" s="4">
        <v>42541</v>
      </c>
      <c r="F112" s="2" t="s">
        <v>13</v>
      </c>
    </row>
    <row r="113" spans="1:6" ht="15.75" customHeight="1" x14ac:dyDescent="0.25">
      <c r="A113" s="2">
        <v>112</v>
      </c>
      <c r="B113" s="2" t="s">
        <v>9</v>
      </c>
      <c r="C113" s="2" t="s">
        <v>7</v>
      </c>
      <c r="D113" s="3">
        <v>7231</v>
      </c>
      <c r="E113" s="4">
        <v>42541</v>
      </c>
      <c r="F113" s="2" t="s">
        <v>10</v>
      </c>
    </row>
    <row r="114" spans="1:6" ht="15.75" customHeight="1" x14ac:dyDescent="0.25">
      <c r="A114" s="2">
        <v>113</v>
      </c>
      <c r="B114" s="2" t="s">
        <v>9</v>
      </c>
      <c r="C114" s="2" t="s">
        <v>7</v>
      </c>
      <c r="D114" s="3">
        <v>8891</v>
      </c>
      <c r="E114" s="4">
        <v>42544</v>
      </c>
      <c r="F114" s="2" t="s">
        <v>17</v>
      </c>
    </row>
    <row r="115" spans="1:6" ht="15.75" customHeight="1" x14ac:dyDescent="0.25">
      <c r="A115" s="2">
        <v>114</v>
      </c>
      <c r="B115" s="2" t="s">
        <v>11</v>
      </c>
      <c r="C115" s="2" t="s">
        <v>12</v>
      </c>
      <c r="D115" s="3">
        <v>107</v>
      </c>
      <c r="E115" s="4">
        <v>42546</v>
      </c>
      <c r="F115" s="2" t="s">
        <v>20</v>
      </c>
    </row>
    <row r="116" spans="1:6" ht="15.75" customHeight="1" x14ac:dyDescent="0.25">
      <c r="A116" s="2">
        <v>115</v>
      </c>
      <c r="B116" s="2" t="s">
        <v>11</v>
      </c>
      <c r="C116" s="2" t="s">
        <v>12</v>
      </c>
      <c r="D116" s="3">
        <v>4243</v>
      </c>
      <c r="E116" s="4">
        <v>42547</v>
      </c>
      <c r="F116" s="2" t="s">
        <v>8</v>
      </c>
    </row>
    <row r="117" spans="1:6" ht="15.75" customHeight="1" x14ac:dyDescent="0.25">
      <c r="A117" s="2">
        <v>116</v>
      </c>
      <c r="B117" s="2" t="s">
        <v>16</v>
      </c>
      <c r="C117" s="2" t="s">
        <v>12</v>
      </c>
      <c r="D117" s="3">
        <v>4514</v>
      </c>
      <c r="E117" s="4">
        <v>42548</v>
      </c>
      <c r="F117" s="2" t="s">
        <v>8</v>
      </c>
    </row>
    <row r="118" spans="1:6" ht="15.75" customHeight="1" x14ac:dyDescent="0.25">
      <c r="A118" s="2">
        <v>117</v>
      </c>
      <c r="B118" s="2" t="s">
        <v>21</v>
      </c>
      <c r="C118" s="2" t="s">
        <v>12</v>
      </c>
      <c r="D118" s="3">
        <v>5480</v>
      </c>
      <c r="E118" s="4">
        <v>42553</v>
      </c>
      <c r="F118" s="2" t="s">
        <v>8</v>
      </c>
    </row>
    <row r="119" spans="1:6" ht="15.75" customHeight="1" x14ac:dyDescent="0.25">
      <c r="A119" s="2">
        <v>118</v>
      </c>
      <c r="B119" s="2" t="s">
        <v>11</v>
      </c>
      <c r="C119" s="2" t="s">
        <v>12</v>
      </c>
      <c r="D119" s="3">
        <v>5002</v>
      </c>
      <c r="E119" s="4">
        <v>42553</v>
      </c>
      <c r="F119" s="2" t="s">
        <v>20</v>
      </c>
    </row>
    <row r="120" spans="1:6" ht="15.75" customHeight="1" x14ac:dyDescent="0.25">
      <c r="A120" s="2">
        <v>119</v>
      </c>
      <c r="B120" s="2" t="s">
        <v>11</v>
      </c>
      <c r="C120" s="2" t="s">
        <v>12</v>
      </c>
      <c r="D120" s="3">
        <v>8530</v>
      </c>
      <c r="E120" s="4">
        <v>42556</v>
      </c>
      <c r="F120" s="2" t="s">
        <v>13</v>
      </c>
    </row>
    <row r="121" spans="1:6" ht="15.75" customHeight="1" x14ac:dyDescent="0.25">
      <c r="A121" s="2">
        <v>120</v>
      </c>
      <c r="B121" s="2" t="s">
        <v>16</v>
      </c>
      <c r="C121" s="2" t="s">
        <v>12</v>
      </c>
      <c r="D121" s="3">
        <v>4819</v>
      </c>
      <c r="E121" s="4">
        <v>42558</v>
      </c>
      <c r="F121" s="2" t="s">
        <v>18</v>
      </c>
    </row>
    <row r="122" spans="1:6" ht="15.75" customHeight="1" x14ac:dyDescent="0.25">
      <c r="A122" s="2">
        <v>121</v>
      </c>
      <c r="B122" s="2" t="s">
        <v>9</v>
      </c>
      <c r="C122" s="2" t="s">
        <v>7</v>
      </c>
      <c r="D122" s="3">
        <v>6343</v>
      </c>
      <c r="E122" s="4">
        <v>42562</v>
      </c>
      <c r="F122" s="2" t="s">
        <v>10</v>
      </c>
    </row>
    <row r="123" spans="1:6" ht="15.75" customHeight="1" x14ac:dyDescent="0.25">
      <c r="A123" s="2">
        <v>122</v>
      </c>
      <c r="B123" s="2" t="s">
        <v>16</v>
      </c>
      <c r="C123" s="2" t="s">
        <v>12</v>
      </c>
      <c r="D123" s="3">
        <v>2318</v>
      </c>
      <c r="E123" s="4">
        <v>42564</v>
      </c>
      <c r="F123" s="2" t="s">
        <v>10</v>
      </c>
    </row>
    <row r="124" spans="1:6" ht="15.75" customHeight="1" x14ac:dyDescent="0.25">
      <c r="A124" s="2">
        <v>123</v>
      </c>
      <c r="B124" s="2" t="s">
        <v>16</v>
      </c>
      <c r="C124" s="2" t="s">
        <v>12</v>
      </c>
      <c r="D124" s="3">
        <v>220</v>
      </c>
      <c r="E124" s="4">
        <v>42571</v>
      </c>
      <c r="F124" s="2" t="s">
        <v>10</v>
      </c>
    </row>
    <row r="125" spans="1:6" ht="15.75" customHeight="1" x14ac:dyDescent="0.25">
      <c r="A125" s="2">
        <v>124</v>
      </c>
      <c r="B125" s="2" t="s">
        <v>16</v>
      </c>
      <c r="C125" s="2" t="s">
        <v>12</v>
      </c>
      <c r="D125" s="3">
        <v>6341</v>
      </c>
      <c r="E125" s="4">
        <v>42571</v>
      </c>
      <c r="F125" s="2" t="s">
        <v>18</v>
      </c>
    </row>
    <row r="126" spans="1:6" ht="15.75" customHeight="1" x14ac:dyDescent="0.25">
      <c r="A126" s="2">
        <v>125</v>
      </c>
      <c r="B126" s="2" t="s">
        <v>19</v>
      </c>
      <c r="C126" s="2" t="s">
        <v>12</v>
      </c>
      <c r="D126" s="3">
        <v>330</v>
      </c>
      <c r="E126" s="4">
        <v>42571</v>
      </c>
      <c r="F126" s="2" t="s">
        <v>15</v>
      </c>
    </row>
    <row r="127" spans="1:6" ht="15.75" customHeight="1" x14ac:dyDescent="0.25">
      <c r="A127" s="2">
        <v>126</v>
      </c>
      <c r="B127" s="2" t="s">
        <v>9</v>
      </c>
      <c r="C127" s="2" t="s">
        <v>7</v>
      </c>
      <c r="D127" s="3">
        <v>3027</v>
      </c>
      <c r="E127" s="4">
        <v>42571</v>
      </c>
      <c r="F127" s="2" t="s">
        <v>10</v>
      </c>
    </row>
    <row r="128" spans="1:6" ht="15.75" customHeight="1" x14ac:dyDescent="0.25">
      <c r="A128" s="2">
        <v>127</v>
      </c>
      <c r="B128" s="2" t="s">
        <v>16</v>
      </c>
      <c r="C128" s="2" t="s">
        <v>12</v>
      </c>
      <c r="D128" s="3">
        <v>850</v>
      </c>
      <c r="E128" s="4">
        <v>42573</v>
      </c>
      <c r="F128" s="2" t="s">
        <v>18</v>
      </c>
    </row>
    <row r="129" spans="1:6" ht="15.75" customHeight="1" x14ac:dyDescent="0.25">
      <c r="A129" s="2">
        <v>128</v>
      </c>
      <c r="B129" s="2" t="s">
        <v>11</v>
      </c>
      <c r="C129" s="2" t="s">
        <v>12</v>
      </c>
      <c r="D129" s="3">
        <v>8986</v>
      </c>
      <c r="E129" s="4">
        <v>42574</v>
      </c>
      <c r="F129" s="2" t="s">
        <v>10</v>
      </c>
    </row>
    <row r="130" spans="1:6" ht="15.75" customHeight="1" x14ac:dyDescent="0.25">
      <c r="A130" s="2">
        <v>129</v>
      </c>
      <c r="B130" s="2" t="s">
        <v>9</v>
      </c>
      <c r="C130" s="2" t="s">
        <v>7</v>
      </c>
      <c r="D130" s="3">
        <v>3800</v>
      </c>
      <c r="E130" s="4">
        <v>42576</v>
      </c>
      <c r="F130" s="2" t="s">
        <v>8</v>
      </c>
    </row>
    <row r="131" spans="1:6" ht="15.75" customHeight="1" x14ac:dyDescent="0.25">
      <c r="A131" s="2">
        <v>130</v>
      </c>
      <c r="B131" s="2" t="s">
        <v>6</v>
      </c>
      <c r="C131" s="2" t="s">
        <v>7</v>
      </c>
      <c r="D131" s="3">
        <v>5751</v>
      </c>
      <c r="E131" s="4">
        <v>42579</v>
      </c>
      <c r="F131" s="2" t="s">
        <v>10</v>
      </c>
    </row>
    <row r="132" spans="1:6" ht="15.75" customHeight="1" x14ac:dyDescent="0.25">
      <c r="A132" s="2">
        <v>131</v>
      </c>
      <c r="B132" s="2" t="s">
        <v>19</v>
      </c>
      <c r="C132" s="2" t="s">
        <v>12</v>
      </c>
      <c r="D132" s="3">
        <v>1704</v>
      </c>
      <c r="E132" s="4">
        <v>42580</v>
      </c>
      <c r="F132" s="2" t="s">
        <v>10</v>
      </c>
    </row>
    <row r="133" spans="1:6" ht="15.75" customHeight="1" x14ac:dyDescent="0.25">
      <c r="A133" s="2">
        <v>132</v>
      </c>
      <c r="B133" s="2" t="s">
        <v>11</v>
      </c>
      <c r="C133" s="2" t="s">
        <v>12</v>
      </c>
      <c r="D133" s="3">
        <v>7966</v>
      </c>
      <c r="E133" s="4">
        <v>42581</v>
      </c>
      <c r="F133" s="2" t="s">
        <v>17</v>
      </c>
    </row>
    <row r="134" spans="1:6" ht="15.75" customHeight="1" x14ac:dyDescent="0.25">
      <c r="A134" s="2">
        <v>133</v>
      </c>
      <c r="B134" s="2" t="s">
        <v>11</v>
      </c>
      <c r="C134" s="2" t="s">
        <v>12</v>
      </c>
      <c r="D134" s="3">
        <v>852</v>
      </c>
      <c r="E134" s="4">
        <v>42582</v>
      </c>
      <c r="F134" s="2" t="s">
        <v>8</v>
      </c>
    </row>
    <row r="135" spans="1:6" ht="15.75" customHeight="1" x14ac:dyDescent="0.25">
      <c r="A135" s="2">
        <v>134</v>
      </c>
      <c r="B135" s="2" t="s">
        <v>14</v>
      </c>
      <c r="C135" s="2" t="s">
        <v>7</v>
      </c>
      <c r="D135" s="3">
        <v>8416</v>
      </c>
      <c r="E135" s="4">
        <v>42582</v>
      </c>
      <c r="F135" s="2" t="s">
        <v>17</v>
      </c>
    </row>
    <row r="136" spans="1:6" ht="15.75" customHeight="1" x14ac:dyDescent="0.25">
      <c r="A136" s="2">
        <v>135</v>
      </c>
      <c r="B136" s="2" t="s">
        <v>11</v>
      </c>
      <c r="C136" s="2" t="s">
        <v>12</v>
      </c>
      <c r="D136" s="3">
        <v>7144</v>
      </c>
      <c r="E136" s="4">
        <v>42583</v>
      </c>
      <c r="F136" s="2" t="s">
        <v>20</v>
      </c>
    </row>
    <row r="137" spans="1:6" ht="15.75" customHeight="1" x14ac:dyDescent="0.25">
      <c r="A137" s="2">
        <v>136</v>
      </c>
      <c r="B137" s="2" t="s">
        <v>9</v>
      </c>
      <c r="C137" s="2" t="s">
        <v>7</v>
      </c>
      <c r="D137" s="3">
        <v>7854</v>
      </c>
      <c r="E137" s="4">
        <v>42583</v>
      </c>
      <c r="F137" s="2" t="s">
        <v>8</v>
      </c>
    </row>
    <row r="138" spans="1:6" ht="15.75" customHeight="1" x14ac:dyDescent="0.25">
      <c r="A138" s="2">
        <v>137</v>
      </c>
      <c r="B138" s="2" t="s">
        <v>16</v>
      </c>
      <c r="C138" s="2" t="s">
        <v>12</v>
      </c>
      <c r="D138" s="3">
        <v>859</v>
      </c>
      <c r="E138" s="4">
        <v>42585</v>
      </c>
      <c r="F138" s="2" t="s">
        <v>8</v>
      </c>
    </row>
    <row r="139" spans="1:6" ht="15.75" customHeight="1" x14ac:dyDescent="0.25">
      <c r="A139" s="2">
        <v>138</v>
      </c>
      <c r="B139" s="2" t="s">
        <v>9</v>
      </c>
      <c r="C139" s="2" t="s">
        <v>7</v>
      </c>
      <c r="D139" s="3">
        <v>8049</v>
      </c>
      <c r="E139" s="4">
        <v>42594</v>
      </c>
      <c r="F139" s="2" t="s">
        <v>8</v>
      </c>
    </row>
    <row r="140" spans="1:6" ht="15.75" customHeight="1" x14ac:dyDescent="0.25">
      <c r="A140" s="2">
        <v>139</v>
      </c>
      <c r="B140" s="2" t="s">
        <v>11</v>
      </c>
      <c r="C140" s="2" t="s">
        <v>12</v>
      </c>
      <c r="D140" s="3">
        <v>2836</v>
      </c>
      <c r="E140" s="4">
        <v>42595</v>
      </c>
      <c r="F140" s="2" t="s">
        <v>15</v>
      </c>
    </row>
    <row r="141" spans="1:6" ht="15.75" customHeight="1" x14ac:dyDescent="0.25">
      <c r="A141" s="2">
        <v>140</v>
      </c>
      <c r="B141" s="2" t="s">
        <v>6</v>
      </c>
      <c r="C141" s="2" t="s">
        <v>7</v>
      </c>
      <c r="D141" s="3">
        <v>1743</v>
      </c>
      <c r="E141" s="4">
        <v>42601</v>
      </c>
      <c r="F141" s="2" t="s">
        <v>8</v>
      </c>
    </row>
    <row r="142" spans="1:6" ht="15.75" customHeight="1" x14ac:dyDescent="0.25">
      <c r="A142" s="2">
        <v>141</v>
      </c>
      <c r="B142" s="2" t="s">
        <v>19</v>
      </c>
      <c r="C142" s="2" t="s">
        <v>12</v>
      </c>
      <c r="D142" s="3">
        <v>3844</v>
      </c>
      <c r="E142" s="4">
        <v>42605</v>
      </c>
      <c r="F142" s="2" t="s">
        <v>20</v>
      </c>
    </row>
    <row r="143" spans="1:6" ht="15.75" customHeight="1" x14ac:dyDescent="0.25">
      <c r="A143" s="2">
        <v>142</v>
      </c>
      <c r="B143" s="2" t="s">
        <v>19</v>
      </c>
      <c r="C143" s="2" t="s">
        <v>12</v>
      </c>
      <c r="D143" s="3">
        <v>7490</v>
      </c>
      <c r="E143" s="4">
        <v>42606</v>
      </c>
      <c r="F143" s="2" t="s">
        <v>20</v>
      </c>
    </row>
    <row r="144" spans="1:6" ht="15.75" customHeight="1" x14ac:dyDescent="0.25">
      <c r="A144" s="2">
        <v>143</v>
      </c>
      <c r="B144" s="2" t="s">
        <v>9</v>
      </c>
      <c r="C144" s="2" t="s">
        <v>7</v>
      </c>
      <c r="D144" s="3">
        <v>4483</v>
      </c>
      <c r="E144" s="4">
        <v>42607</v>
      </c>
      <c r="F144" s="2" t="s">
        <v>15</v>
      </c>
    </row>
    <row r="145" spans="1:6" ht="15.75" customHeight="1" x14ac:dyDescent="0.25">
      <c r="A145" s="2">
        <v>144</v>
      </c>
      <c r="B145" s="2" t="s">
        <v>19</v>
      </c>
      <c r="C145" s="2" t="s">
        <v>12</v>
      </c>
      <c r="D145" s="3">
        <v>7333</v>
      </c>
      <c r="E145" s="4">
        <v>42609</v>
      </c>
      <c r="F145" s="2" t="s">
        <v>13</v>
      </c>
    </row>
    <row r="146" spans="1:6" ht="15.75" customHeight="1" x14ac:dyDescent="0.25">
      <c r="A146" s="2">
        <v>145</v>
      </c>
      <c r="B146" s="2" t="s">
        <v>6</v>
      </c>
      <c r="C146" s="2" t="s">
        <v>7</v>
      </c>
      <c r="D146" s="3">
        <v>7654</v>
      </c>
      <c r="E146" s="4">
        <v>42610</v>
      </c>
      <c r="F146" s="2" t="s">
        <v>8</v>
      </c>
    </row>
    <row r="147" spans="1:6" ht="15.75" customHeight="1" x14ac:dyDescent="0.25">
      <c r="A147" s="2">
        <v>146</v>
      </c>
      <c r="B147" s="2" t="s">
        <v>19</v>
      </c>
      <c r="C147" s="2" t="s">
        <v>12</v>
      </c>
      <c r="D147" s="3">
        <v>3944</v>
      </c>
      <c r="E147" s="4">
        <v>42611</v>
      </c>
      <c r="F147" s="2" t="s">
        <v>10</v>
      </c>
    </row>
    <row r="148" spans="1:6" ht="15.75" customHeight="1" x14ac:dyDescent="0.25">
      <c r="A148" s="2">
        <v>147</v>
      </c>
      <c r="B148" s="2" t="s">
        <v>14</v>
      </c>
      <c r="C148" s="2" t="s">
        <v>7</v>
      </c>
      <c r="D148" s="3">
        <v>5761</v>
      </c>
      <c r="E148" s="4">
        <v>42611</v>
      </c>
      <c r="F148" s="2" t="s">
        <v>15</v>
      </c>
    </row>
    <row r="149" spans="1:6" ht="15.75" customHeight="1" x14ac:dyDescent="0.25">
      <c r="A149" s="2">
        <v>148</v>
      </c>
      <c r="B149" s="2" t="s">
        <v>11</v>
      </c>
      <c r="C149" s="2" t="s">
        <v>12</v>
      </c>
      <c r="D149" s="3">
        <v>6864</v>
      </c>
      <c r="E149" s="4">
        <v>42614</v>
      </c>
      <c r="F149" s="2" t="s">
        <v>18</v>
      </c>
    </row>
    <row r="150" spans="1:6" ht="15.75" customHeight="1" x14ac:dyDescent="0.25">
      <c r="A150" s="2">
        <v>149</v>
      </c>
      <c r="B150" s="2" t="s">
        <v>11</v>
      </c>
      <c r="C150" s="2" t="s">
        <v>12</v>
      </c>
      <c r="D150" s="3">
        <v>4016</v>
      </c>
      <c r="E150" s="4">
        <v>42614</v>
      </c>
      <c r="F150" s="2" t="s">
        <v>15</v>
      </c>
    </row>
    <row r="151" spans="1:6" ht="15.75" customHeight="1" x14ac:dyDescent="0.25">
      <c r="A151" s="2">
        <v>150</v>
      </c>
      <c r="B151" s="2" t="s">
        <v>11</v>
      </c>
      <c r="C151" s="2" t="s">
        <v>12</v>
      </c>
      <c r="D151" s="3">
        <v>1841</v>
      </c>
      <c r="E151" s="4">
        <v>42615</v>
      </c>
      <c r="F151" s="2" t="s">
        <v>8</v>
      </c>
    </row>
    <row r="152" spans="1:6" ht="15.75" customHeight="1" x14ac:dyDescent="0.25">
      <c r="A152" s="2">
        <v>151</v>
      </c>
      <c r="B152" s="2" t="s">
        <v>11</v>
      </c>
      <c r="C152" s="2" t="s">
        <v>12</v>
      </c>
      <c r="D152" s="3">
        <v>424</v>
      </c>
      <c r="E152" s="4">
        <v>42618</v>
      </c>
      <c r="F152" s="2" t="s">
        <v>17</v>
      </c>
    </row>
    <row r="153" spans="1:6" ht="15.75" customHeight="1" x14ac:dyDescent="0.25">
      <c r="A153" s="2">
        <v>152</v>
      </c>
      <c r="B153" s="2" t="s">
        <v>11</v>
      </c>
      <c r="C153" s="2" t="s">
        <v>12</v>
      </c>
      <c r="D153" s="3">
        <v>8765</v>
      </c>
      <c r="E153" s="4">
        <v>42620</v>
      </c>
      <c r="F153" s="2" t="s">
        <v>10</v>
      </c>
    </row>
    <row r="154" spans="1:6" ht="15.75" customHeight="1" x14ac:dyDescent="0.25">
      <c r="A154" s="2">
        <v>153</v>
      </c>
      <c r="B154" s="2" t="s">
        <v>11</v>
      </c>
      <c r="C154" s="2" t="s">
        <v>12</v>
      </c>
      <c r="D154" s="3">
        <v>5583</v>
      </c>
      <c r="E154" s="4">
        <v>42621</v>
      </c>
      <c r="F154" s="2" t="s">
        <v>8</v>
      </c>
    </row>
    <row r="155" spans="1:6" ht="15.75" customHeight="1" x14ac:dyDescent="0.25">
      <c r="A155" s="2">
        <v>154</v>
      </c>
      <c r="B155" s="2" t="s">
        <v>9</v>
      </c>
      <c r="C155" s="2" t="s">
        <v>7</v>
      </c>
      <c r="D155" s="3">
        <v>4390</v>
      </c>
      <c r="E155" s="4">
        <v>42622</v>
      </c>
      <c r="F155" s="2" t="s">
        <v>18</v>
      </c>
    </row>
    <row r="156" spans="1:6" ht="15.75" customHeight="1" x14ac:dyDescent="0.25">
      <c r="A156" s="2">
        <v>155</v>
      </c>
      <c r="B156" s="2" t="s">
        <v>9</v>
      </c>
      <c r="C156" s="2" t="s">
        <v>7</v>
      </c>
      <c r="D156" s="3">
        <v>352</v>
      </c>
      <c r="E156" s="4">
        <v>42622</v>
      </c>
      <c r="F156" s="2" t="s">
        <v>13</v>
      </c>
    </row>
    <row r="157" spans="1:6" ht="15.75" customHeight="1" x14ac:dyDescent="0.25">
      <c r="A157" s="2">
        <v>156</v>
      </c>
      <c r="B157" s="2" t="s">
        <v>19</v>
      </c>
      <c r="C157" s="2" t="s">
        <v>12</v>
      </c>
      <c r="D157" s="3">
        <v>8489</v>
      </c>
      <c r="E157" s="4">
        <v>42624</v>
      </c>
      <c r="F157" s="2" t="s">
        <v>8</v>
      </c>
    </row>
    <row r="158" spans="1:6" ht="15.75" customHeight="1" x14ac:dyDescent="0.25">
      <c r="A158" s="2">
        <v>157</v>
      </c>
      <c r="B158" s="2" t="s">
        <v>11</v>
      </c>
      <c r="C158" s="2" t="s">
        <v>12</v>
      </c>
      <c r="D158" s="3">
        <v>7090</v>
      </c>
      <c r="E158" s="4">
        <v>42624</v>
      </c>
      <c r="F158" s="2" t="s">
        <v>20</v>
      </c>
    </row>
    <row r="159" spans="1:6" ht="15.75" customHeight="1" x14ac:dyDescent="0.25">
      <c r="A159" s="2">
        <v>158</v>
      </c>
      <c r="B159" s="2" t="s">
        <v>11</v>
      </c>
      <c r="C159" s="2" t="s">
        <v>12</v>
      </c>
      <c r="D159" s="3">
        <v>7880</v>
      </c>
      <c r="E159" s="4">
        <v>42628</v>
      </c>
      <c r="F159" s="2" t="s">
        <v>8</v>
      </c>
    </row>
    <row r="160" spans="1:6" ht="15.75" customHeight="1" x14ac:dyDescent="0.25">
      <c r="A160" s="2">
        <v>159</v>
      </c>
      <c r="B160" s="2" t="s">
        <v>16</v>
      </c>
      <c r="C160" s="2" t="s">
        <v>12</v>
      </c>
      <c r="D160" s="3">
        <v>3861</v>
      </c>
      <c r="E160" s="4">
        <v>42631</v>
      </c>
      <c r="F160" s="2" t="s">
        <v>8</v>
      </c>
    </row>
    <row r="161" spans="1:6" ht="15.75" customHeight="1" x14ac:dyDescent="0.25">
      <c r="A161" s="2">
        <v>160</v>
      </c>
      <c r="B161" s="2" t="s">
        <v>9</v>
      </c>
      <c r="C161" s="2" t="s">
        <v>7</v>
      </c>
      <c r="D161" s="3">
        <v>7927</v>
      </c>
      <c r="E161" s="4">
        <v>42632</v>
      </c>
      <c r="F161" s="2" t="s">
        <v>15</v>
      </c>
    </row>
    <row r="162" spans="1:6" ht="15.75" customHeight="1" x14ac:dyDescent="0.25">
      <c r="A162" s="2">
        <v>161</v>
      </c>
      <c r="B162" s="2" t="s">
        <v>11</v>
      </c>
      <c r="C162" s="2" t="s">
        <v>12</v>
      </c>
      <c r="D162" s="3">
        <v>6162</v>
      </c>
      <c r="E162" s="4">
        <v>42633</v>
      </c>
      <c r="F162" s="2" t="s">
        <v>8</v>
      </c>
    </row>
    <row r="163" spans="1:6" ht="15.75" customHeight="1" x14ac:dyDescent="0.25">
      <c r="A163" s="2">
        <v>162</v>
      </c>
      <c r="B163" s="2" t="s">
        <v>21</v>
      </c>
      <c r="C163" s="2" t="s">
        <v>12</v>
      </c>
      <c r="D163" s="3">
        <v>5523</v>
      </c>
      <c r="E163" s="4">
        <v>42638</v>
      </c>
      <c r="F163" s="2" t="s">
        <v>17</v>
      </c>
    </row>
    <row r="164" spans="1:6" ht="15.75" customHeight="1" x14ac:dyDescent="0.25">
      <c r="A164" s="2">
        <v>163</v>
      </c>
      <c r="B164" s="2" t="s">
        <v>9</v>
      </c>
      <c r="C164" s="2" t="s">
        <v>7</v>
      </c>
      <c r="D164" s="3">
        <v>5936</v>
      </c>
      <c r="E164" s="4">
        <v>42638</v>
      </c>
      <c r="F164" s="2" t="s">
        <v>10</v>
      </c>
    </row>
    <row r="165" spans="1:6" ht="15.75" customHeight="1" x14ac:dyDescent="0.25">
      <c r="A165" s="2">
        <v>164</v>
      </c>
      <c r="B165" s="2" t="s">
        <v>6</v>
      </c>
      <c r="C165" s="2" t="s">
        <v>7</v>
      </c>
      <c r="D165" s="3">
        <v>7251</v>
      </c>
      <c r="E165" s="4">
        <v>42639</v>
      </c>
      <c r="F165" s="2" t="s">
        <v>15</v>
      </c>
    </row>
    <row r="166" spans="1:6" ht="15.75" customHeight="1" x14ac:dyDescent="0.25">
      <c r="A166" s="2">
        <v>165</v>
      </c>
      <c r="B166" s="2" t="s">
        <v>16</v>
      </c>
      <c r="C166" s="2" t="s">
        <v>12</v>
      </c>
      <c r="D166" s="3">
        <v>6187</v>
      </c>
      <c r="E166" s="4">
        <v>42640</v>
      </c>
      <c r="F166" s="2" t="s">
        <v>17</v>
      </c>
    </row>
    <row r="167" spans="1:6" ht="15.75" customHeight="1" x14ac:dyDescent="0.25">
      <c r="A167" s="2">
        <v>166</v>
      </c>
      <c r="B167" s="2" t="s">
        <v>11</v>
      </c>
      <c r="C167" s="2" t="s">
        <v>12</v>
      </c>
      <c r="D167" s="3">
        <v>3210</v>
      </c>
      <c r="E167" s="4">
        <v>42642</v>
      </c>
      <c r="F167" s="2" t="s">
        <v>15</v>
      </c>
    </row>
    <row r="168" spans="1:6" ht="15.75" customHeight="1" x14ac:dyDescent="0.25">
      <c r="A168" s="2">
        <v>167</v>
      </c>
      <c r="B168" s="2" t="s">
        <v>6</v>
      </c>
      <c r="C168" s="2" t="s">
        <v>7</v>
      </c>
      <c r="D168" s="3">
        <v>682</v>
      </c>
      <c r="E168" s="4">
        <v>42642</v>
      </c>
      <c r="F168" s="2" t="s">
        <v>15</v>
      </c>
    </row>
    <row r="169" spans="1:6" ht="15.75" customHeight="1" x14ac:dyDescent="0.25">
      <c r="A169" s="2">
        <v>168</v>
      </c>
      <c r="B169" s="2" t="s">
        <v>11</v>
      </c>
      <c r="C169" s="2" t="s">
        <v>12</v>
      </c>
      <c r="D169" s="3">
        <v>793</v>
      </c>
      <c r="E169" s="4">
        <v>42646</v>
      </c>
      <c r="F169" s="2" t="s">
        <v>17</v>
      </c>
    </row>
    <row r="170" spans="1:6" ht="15.75" customHeight="1" x14ac:dyDescent="0.25">
      <c r="A170" s="2">
        <v>169</v>
      </c>
      <c r="B170" s="2" t="s">
        <v>6</v>
      </c>
      <c r="C170" s="2" t="s">
        <v>7</v>
      </c>
      <c r="D170" s="3">
        <v>5346</v>
      </c>
      <c r="E170" s="4">
        <v>42647</v>
      </c>
      <c r="F170" s="2" t="s">
        <v>15</v>
      </c>
    </row>
    <row r="171" spans="1:6" ht="15.75" customHeight="1" x14ac:dyDescent="0.25">
      <c r="A171" s="2">
        <v>170</v>
      </c>
      <c r="B171" s="2" t="s">
        <v>11</v>
      </c>
      <c r="C171" s="2" t="s">
        <v>12</v>
      </c>
      <c r="D171" s="3">
        <v>7103</v>
      </c>
      <c r="E171" s="4">
        <v>42650</v>
      </c>
      <c r="F171" s="2" t="s">
        <v>18</v>
      </c>
    </row>
    <row r="172" spans="1:6" ht="15.75" customHeight="1" x14ac:dyDescent="0.25">
      <c r="A172" s="2">
        <v>171</v>
      </c>
      <c r="B172" s="2" t="s">
        <v>6</v>
      </c>
      <c r="C172" s="2" t="s">
        <v>7</v>
      </c>
      <c r="D172" s="3">
        <v>4603</v>
      </c>
      <c r="E172" s="4">
        <v>42653</v>
      </c>
      <c r="F172" s="2" t="s">
        <v>8</v>
      </c>
    </row>
    <row r="173" spans="1:6" ht="15.75" customHeight="1" x14ac:dyDescent="0.25">
      <c r="A173" s="2">
        <v>172</v>
      </c>
      <c r="B173" s="2" t="s">
        <v>19</v>
      </c>
      <c r="C173" s="2" t="s">
        <v>12</v>
      </c>
      <c r="D173" s="3">
        <v>8160</v>
      </c>
      <c r="E173" s="4">
        <v>42659</v>
      </c>
      <c r="F173" s="2" t="s">
        <v>20</v>
      </c>
    </row>
    <row r="174" spans="1:6" ht="15.75" customHeight="1" x14ac:dyDescent="0.25">
      <c r="A174" s="2">
        <v>173</v>
      </c>
      <c r="B174" s="2" t="s">
        <v>19</v>
      </c>
      <c r="C174" s="2" t="s">
        <v>12</v>
      </c>
      <c r="D174" s="3">
        <v>7171</v>
      </c>
      <c r="E174" s="4">
        <v>42666</v>
      </c>
      <c r="F174" s="2" t="s">
        <v>10</v>
      </c>
    </row>
    <row r="175" spans="1:6" ht="15.75" customHeight="1" x14ac:dyDescent="0.25">
      <c r="A175" s="2">
        <v>174</v>
      </c>
      <c r="B175" s="2" t="s">
        <v>11</v>
      </c>
      <c r="C175" s="2" t="s">
        <v>12</v>
      </c>
      <c r="D175" s="3">
        <v>3552</v>
      </c>
      <c r="E175" s="4">
        <v>42666</v>
      </c>
      <c r="F175" s="2" t="s">
        <v>18</v>
      </c>
    </row>
    <row r="176" spans="1:6" ht="15.75" customHeight="1" x14ac:dyDescent="0.25">
      <c r="A176" s="2">
        <v>175</v>
      </c>
      <c r="B176" s="2" t="s">
        <v>11</v>
      </c>
      <c r="C176" s="2" t="s">
        <v>12</v>
      </c>
      <c r="D176" s="3">
        <v>7273</v>
      </c>
      <c r="E176" s="4">
        <v>42668</v>
      </c>
      <c r="F176" s="2" t="s">
        <v>17</v>
      </c>
    </row>
    <row r="177" spans="1:6" ht="15.75" customHeight="1" x14ac:dyDescent="0.25">
      <c r="A177" s="2">
        <v>176</v>
      </c>
      <c r="B177" s="2" t="s">
        <v>11</v>
      </c>
      <c r="C177" s="2" t="s">
        <v>12</v>
      </c>
      <c r="D177" s="3">
        <v>2402</v>
      </c>
      <c r="E177" s="4">
        <v>42669</v>
      </c>
      <c r="F177" s="2" t="s">
        <v>15</v>
      </c>
    </row>
    <row r="178" spans="1:6" ht="15.75" customHeight="1" x14ac:dyDescent="0.25">
      <c r="A178" s="2">
        <v>177</v>
      </c>
      <c r="B178" s="2" t="s">
        <v>11</v>
      </c>
      <c r="C178" s="2" t="s">
        <v>12</v>
      </c>
      <c r="D178" s="3">
        <v>1197</v>
      </c>
      <c r="E178" s="4">
        <v>42669</v>
      </c>
      <c r="F178" s="2" t="s">
        <v>17</v>
      </c>
    </row>
    <row r="179" spans="1:6" ht="15.75" customHeight="1" x14ac:dyDescent="0.25">
      <c r="A179" s="2">
        <v>178</v>
      </c>
      <c r="B179" s="2" t="s">
        <v>14</v>
      </c>
      <c r="C179" s="2" t="s">
        <v>7</v>
      </c>
      <c r="D179" s="3">
        <v>5015</v>
      </c>
      <c r="E179" s="4">
        <v>42669</v>
      </c>
      <c r="F179" s="2" t="s">
        <v>17</v>
      </c>
    </row>
    <row r="180" spans="1:6" ht="15.75" customHeight="1" x14ac:dyDescent="0.25">
      <c r="A180" s="2">
        <v>179</v>
      </c>
      <c r="B180" s="2" t="s">
        <v>16</v>
      </c>
      <c r="C180" s="2" t="s">
        <v>12</v>
      </c>
      <c r="D180" s="3">
        <v>5818</v>
      </c>
      <c r="E180" s="4">
        <v>42676</v>
      </c>
      <c r="F180" s="2" t="s">
        <v>8</v>
      </c>
    </row>
    <row r="181" spans="1:6" ht="15.75" customHeight="1" x14ac:dyDescent="0.25">
      <c r="A181" s="2">
        <v>180</v>
      </c>
      <c r="B181" s="2" t="s">
        <v>11</v>
      </c>
      <c r="C181" s="2" t="s">
        <v>12</v>
      </c>
      <c r="D181" s="3">
        <v>4399</v>
      </c>
      <c r="E181" s="4">
        <v>42677</v>
      </c>
      <c r="F181" s="2" t="s">
        <v>10</v>
      </c>
    </row>
    <row r="182" spans="1:6" ht="15.75" customHeight="1" x14ac:dyDescent="0.25">
      <c r="A182" s="2">
        <v>181</v>
      </c>
      <c r="B182" s="2" t="s">
        <v>6</v>
      </c>
      <c r="C182" s="2" t="s">
        <v>7</v>
      </c>
      <c r="D182" s="3">
        <v>3011</v>
      </c>
      <c r="E182" s="4">
        <v>42677</v>
      </c>
      <c r="F182" s="2" t="s">
        <v>8</v>
      </c>
    </row>
    <row r="183" spans="1:6" ht="15.75" customHeight="1" x14ac:dyDescent="0.25">
      <c r="A183" s="2">
        <v>182</v>
      </c>
      <c r="B183" s="2" t="s">
        <v>19</v>
      </c>
      <c r="C183" s="2" t="s">
        <v>12</v>
      </c>
      <c r="D183" s="3">
        <v>4715</v>
      </c>
      <c r="E183" s="4">
        <v>42683</v>
      </c>
      <c r="F183" s="2" t="s">
        <v>10</v>
      </c>
    </row>
    <row r="184" spans="1:6" ht="15.75" customHeight="1" x14ac:dyDescent="0.25">
      <c r="A184" s="2">
        <v>183</v>
      </c>
      <c r="B184" s="2" t="s">
        <v>19</v>
      </c>
      <c r="C184" s="2" t="s">
        <v>12</v>
      </c>
      <c r="D184" s="3">
        <v>5321</v>
      </c>
      <c r="E184" s="4">
        <v>42686</v>
      </c>
      <c r="F184" s="2" t="s">
        <v>20</v>
      </c>
    </row>
    <row r="185" spans="1:6" ht="15.75" customHeight="1" x14ac:dyDescent="0.25">
      <c r="A185" s="2">
        <v>184</v>
      </c>
      <c r="B185" s="2" t="s">
        <v>11</v>
      </c>
      <c r="C185" s="2" t="s">
        <v>12</v>
      </c>
      <c r="D185" s="3">
        <v>8894</v>
      </c>
      <c r="E185" s="4">
        <v>42689</v>
      </c>
      <c r="F185" s="2" t="s">
        <v>8</v>
      </c>
    </row>
    <row r="186" spans="1:6" ht="15.75" customHeight="1" x14ac:dyDescent="0.25">
      <c r="A186" s="2">
        <v>185</v>
      </c>
      <c r="B186" s="2" t="s">
        <v>6</v>
      </c>
      <c r="C186" s="2" t="s">
        <v>7</v>
      </c>
      <c r="D186" s="3">
        <v>4846</v>
      </c>
      <c r="E186" s="4">
        <v>42699</v>
      </c>
      <c r="F186" s="2" t="s">
        <v>10</v>
      </c>
    </row>
    <row r="187" spans="1:6" ht="15.75" customHeight="1" x14ac:dyDescent="0.25">
      <c r="A187" s="2">
        <v>186</v>
      </c>
      <c r="B187" s="2" t="s">
        <v>9</v>
      </c>
      <c r="C187" s="2" t="s">
        <v>7</v>
      </c>
      <c r="D187" s="3">
        <v>284</v>
      </c>
      <c r="E187" s="4">
        <v>42699</v>
      </c>
      <c r="F187" s="2" t="s">
        <v>15</v>
      </c>
    </row>
    <row r="188" spans="1:6" ht="15.75" customHeight="1" x14ac:dyDescent="0.25">
      <c r="A188" s="2">
        <v>187</v>
      </c>
      <c r="B188" s="2" t="s">
        <v>16</v>
      </c>
      <c r="C188" s="2" t="s">
        <v>12</v>
      </c>
      <c r="D188" s="3">
        <v>8283</v>
      </c>
      <c r="E188" s="4">
        <v>42700</v>
      </c>
      <c r="F188" s="2" t="s">
        <v>10</v>
      </c>
    </row>
    <row r="189" spans="1:6" ht="15.75" customHeight="1" x14ac:dyDescent="0.25">
      <c r="A189" s="2">
        <v>188</v>
      </c>
      <c r="B189" s="2" t="s">
        <v>16</v>
      </c>
      <c r="C189" s="2" t="s">
        <v>12</v>
      </c>
      <c r="D189" s="3">
        <v>9990</v>
      </c>
      <c r="E189" s="4">
        <v>42702</v>
      </c>
      <c r="F189" s="2" t="s">
        <v>13</v>
      </c>
    </row>
    <row r="190" spans="1:6" ht="15.75" customHeight="1" x14ac:dyDescent="0.25">
      <c r="A190" s="2">
        <v>189</v>
      </c>
      <c r="B190" s="2" t="s">
        <v>11</v>
      </c>
      <c r="C190" s="2" t="s">
        <v>12</v>
      </c>
      <c r="D190" s="3">
        <v>9014</v>
      </c>
      <c r="E190" s="4">
        <v>42702</v>
      </c>
      <c r="F190" s="2" t="s">
        <v>17</v>
      </c>
    </row>
    <row r="191" spans="1:6" ht="15.75" customHeight="1" x14ac:dyDescent="0.25">
      <c r="A191" s="2">
        <v>190</v>
      </c>
      <c r="B191" s="2" t="s">
        <v>19</v>
      </c>
      <c r="C191" s="2" t="s">
        <v>12</v>
      </c>
      <c r="D191" s="3">
        <v>1942</v>
      </c>
      <c r="E191" s="4">
        <v>42703</v>
      </c>
      <c r="F191" s="2" t="s">
        <v>20</v>
      </c>
    </row>
    <row r="192" spans="1:6" ht="15.75" customHeight="1" x14ac:dyDescent="0.25">
      <c r="A192" s="2">
        <v>191</v>
      </c>
      <c r="B192" s="2" t="s">
        <v>11</v>
      </c>
      <c r="C192" s="2" t="s">
        <v>12</v>
      </c>
      <c r="D192" s="3">
        <v>7223</v>
      </c>
      <c r="E192" s="4">
        <v>42704</v>
      </c>
      <c r="F192" s="2" t="s">
        <v>8</v>
      </c>
    </row>
    <row r="193" spans="1:6" ht="15.75" customHeight="1" x14ac:dyDescent="0.25">
      <c r="A193" s="2">
        <v>192</v>
      </c>
      <c r="B193" s="2" t="s">
        <v>6</v>
      </c>
      <c r="C193" s="2" t="s">
        <v>7</v>
      </c>
      <c r="D193" s="3">
        <v>4673</v>
      </c>
      <c r="E193" s="4">
        <v>42706</v>
      </c>
      <c r="F193" s="2" t="s">
        <v>8</v>
      </c>
    </row>
    <row r="194" spans="1:6" ht="15.75" customHeight="1" x14ac:dyDescent="0.25">
      <c r="A194" s="2">
        <v>193</v>
      </c>
      <c r="B194" s="2" t="s">
        <v>6</v>
      </c>
      <c r="C194" s="2" t="s">
        <v>7</v>
      </c>
      <c r="D194" s="3">
        <v>9104</v>
      </c>
      <c r="E194" s="4">
        <v>42708</v>
      </c>
      <c r="F194" s="2" t="s">
        <v>20</v>
      </c>
    </row>
    <row r="195" spans="1:6" ht="15.75" customHeight="1" x14ac:dyDescent="0.25">
      <c r="A195" s="2">
        <v>194</v>
      </c>
      <c r="B195" s="2" t="s">
        <v>19</v>
      </c>
      <c r="C195" s="2" t="s">
        <v>12</v>
      </c>
      <c r="D195" s="3">
        <v>6078</v>
      </c>
      <c r="E195" s="4">
        <v>42709</v>
      </c>
      <c r="F195" s="2" t="s">
        <v>8</v>
      </c>
    </row>
    <row r="196" spans="1:6" ht="15.75" customHeight="1" x14ac:dyDescent="0.25">
      <c r="A196" s="2">
        <v>195</v>
      </c>
      <c r="B196" s="2" t="s">
        <v>14</v>
      </c>
      <c r="C196" s="2" t="s">
        <v>7</v>
      </c>
      <c r="D196" s="3">
        <v>3278</v>
      </c>
      <c r="E196" s="4">
        <v>42710</v>
      </c>
      <c r="F196" s="2" t="s">
        <v>15</v>
      </c>
    </row>
    <row r="197" spans="1:6" ht="15.75" customHeight="1" x14ac:dyDescent="0.25">
      <c r="A197" s="2">
        <v>196</v>
      </c>
      <c r="B197" s="2" t="s">
        <v>11</v>
      </c>
      <c r="C197" s="2" t="s">
        <v>12</v>
      </c>
      <c r="D197" s="3">
        <v>136</v>
      </c>
      <c r="E197" s="4">
        <v>42716</v>
      </c>
      <c r="F197" s="2" t="s">
        <v>13</v>
      </c>
    </row>
    <row r="198" spans="1:6" ht="15.75" customHeight="1" x14ac:dyDescent="0.25">
      <c r="A198" s="2">
        <v>197</v>
      </c>
      <c r="B198" s="2" t="s">
        <v>11</v>
      </c>
      <c r="C198" s="2" t="s">
        <v>12</v>
      </c>
      <c r="D198" s="3">
        <v>8377</v>
      </c>
      <c r="E198" s="4">
        <v>42716</v>
      </c>
      <c r="F198" s="2" t="s">
        <v>17</v>
      </c>
    </row>
    <row r="199" spans="1:6" ht="15.75" customHeight="1" x14ac:dyDescent="0.25">
      <c r="A199" s="2">
        <v>198</v>
      </c>
      <c r="B199" s="2" t="s">
        <v>11</v>
      </c>
      <c r="C199" s="2" t="s">
        <v>12</v>
      </c>
      <c r="D199" s="3">
        <v>2382</v>
      </c>
      <c r="E199" s="4">
        <v>42716</v>
      </c>
      <c r="F199" s="2" t="s">
        <v>8</v>
      </c>
    </row>
    <row r="200" spans="1:6" ht="15.75" customHeight="1" x14ac:dyDescent="0.25">
      <c r="A200" s="2">
        <v>199</v>
      </c>
      <c r="B200" s="2" t="s">
        <v>11</v>
      </c>
      <c r="C200" s="2" t="s">
        <v>12</v>
      </c>
      <c r="D200" s="3">
        <v>8702</v>
      </c>
      <c r="E200" s="4">
        <v>42719</v>
      </c>
      <c r="F200" s="2" t="s">
        <v>15</v>
      </c>
    </row>
    <row r="201" spans="1:6" ht="15.75" customHeight="1" x14ac:dyDescent="0.25">
      <c r="A201" s="2">
        <v>200</v>
      </c>
      <c r="B201" s="2" t="s">
        <v>11</v>
      </c>
      <c r="C201" s="2" t="s">
        <v>12</v>
      </c>
      <c r="D201" s="3">
        <v>5021</v>
      </c>
      <c r="E201" s="4">
        <v>42720</v>
      </c>
      <c r="F201" s="2" t="s">
        <v>8</v>
      </c>
    </row>
    <row r="202" spans="1:6" ht="15.75" customHeight="1" x14ac:dyDescent="0.25">
      <c r="A202" s="2">
        <v>201</v>
      </c>
      <c r="B202" s="2" t="s">
        <v>19</v>
      </c>
      <c r="C202" s="2" t="s">
        <v>12</v>
      </c>
      <c r="D202" s="3">
        <v>1760</v>
      </c>
      <c r="E202" s="4">
        <v>42720</v>
      </c>
      <c r="F202" s="2" t="s">
        <v>17</v>
      </c>
    </row>
    <row r="203" spans="1:6" ht="15.75" customHeight="1" x14ac:dyDescent="0.25">
      <c r="A203" s="2">
        <v>202</v>
      </c>
      <c r="B203" s="2" t="s">
        <v>11</v>
      </c>
      <c r="C203" s="2" t="s">
        <v>12</v>
      </c>
      <c r="D203" s="3">
        <v>4766</v>
      </c>
      <c r="E203" s="4">
        <v>42722</v>
      </c>
      <c r="F203" s="2" t="s">
        <v>15</v>
      </c>
    </row>
    <row r="204" spans="1:6" ht="15.75" customHeight="1" x14ac:dyDescent="0.25">
      <c r="A204" s="2">
        <v>203</v>
      </c>
      <c r="B204" s="2" t="s">
        <v>14</v>
      </c>
      <c r="C204" s="2" t="s">
        <v>7</v>
      </c>
      <c r="D204" s="3">
        <v>1541</v>
      </c>
      <c r="E204" s="4">
        <v>42723</v>
      </c>
      <c r="F204" s="2" t="s">
        <v>10</v>
      </c>
    </row>
    <row r="205" spans="1:6" ht="15.75" customHeight="1" x14ac:dyDescent="0.25">
      <c r="A205" s="2">
        <v>204</v>
      </c>
      <c r="B205" s="2" t="s">
        <v>16</v>
      </c>
      <c r="C205" s="2" t="s">
        <v>12</v>
      </c>
      <c r="D205" s="3">
        <v>2782</v>
      </c>
      <c r="E205" s="4">
        <v>42724</v>
      </c>
      <c r="F205" s="2" t="s">
        <v>10</v>
      </c>
    </row>
    <row r="206" spans="1:6" ht="15.75" customHeight="1" x14ac:dyDescent="0.25">
      <c r="A206" s="2">
        <v>205</v>
      </c>
      <c r="B206" s="2" t="s">
        <v>19</v>
      </c>
      <c r="C206" s="2" t="s">
        <v>12</v>
      </c>
      <c r="D206" s="3">
        <v>2455</v>
      </c>
      <c r="E206" s="4">
        <v>42724</v>
      </c>
      <c r="F206" s="2" t="s">
        <v>13</v>
      </c>
    </row>
    <row r="207" spans="1:6" ht="15.75" customHeight="1" x14ac:dyDescent="0.25">
      <c r="A207" s="2">
        <v>206</v>
      </c>
      <c r="B207" s="2" t="s">
        <v>19</v>
      </c>
      <c r="C207" s="2" t="s">
        <v>12</v>
      </c>
      <c r="D207" s="3">
        <v>4512</v>
      </c>
      <c r="E207" s="4">
        <v>42726</v>
      </c>
      <c r="F207" s="2" t="s">
        <v>18</v>
      </c>
    </row>
    <row r="208" spans="1:6" ht="15.75" customHeight="1" x14ac:dyDescent="0.25">
      <c r="A208" s="2">
        <v>207</v>
      </c>
      <c r="B208" s="2" t="s">
        <v>19</v>
      </c>
      <c r="C208" s="2" t="s">
        <v>12</v>
      </c>
      <c r="D208" s="3">
        <v>8752</v>
      </c>
      <c r="E208" s="4">
        <v>42726</v>
      </c>
      <c r="F208" s="2" t="s">
        <v>15</v>
      </c>
    </row>
    <row r="209" spans="1:6" ht="15.75" customHeight="1" x14ac:dyDescent="0.25">
      <c r="A209" s="2">
        <v>208</v>
      </c>
      <c r="B209" s="2" t="s">
        <v>6</v>
      </c>
      <c r="C209" s="2" t="s">
        <v>7</v>
      </c>
      <c r="D209" s="3">
        <v>9127</v>
      </c>
      <c r="E209" s="4">
        <v>42729</v>
      </c>
      <c r="F209" s="2" t="s">
        <v>8</v>
      </c>
    </row>
    <row r="210" spans="1:6" ht="15.75" customHeight="1" x14ac:dyDescent="0.25">
      <c r="A210" s="2">
        <v>209</v>
      </c>
      <c r="B210" s="2" t="s">
        <v>19</v>
      </c>
      <c r="C210" s="2" t="s">
        <v>12</v>
      </c>
      <c r="D210" s="3">
        <v>1777</v>
      </c>
      <c r="E210" s="4">
        <v>42732</v>
      </c>
      <c r="F210" s="2" t="s">
        <v>20</v>
      </c>
    </row>
    <row r="211" spans="1:6" ht="15.75" customHeight="1" x14ac:dyDescent="0.25">
      <c r="A211" s="2">
        <v>210</v>
      </c>
      <c r="B211" s="2" t="s">
        <v>14</v>
      </c>
      <c r="C211" s="2" t="s">
        <v>7</v>
      </c>
      <c r="D211" s="3">
        <v>680</v>
      </c>
      <c r="E211" s="4">
        <v>42732</v>
      </c>
      <c r="F211" s="2" t="s">
        <v>20</v>
      </c>
    </row>
    <row r="212" spans="1:6" ht="15.75" customHeight="1" x14ac:dyDescent="0.25">
      <c r="A212" s="2">
        <v>211</v>
      </c>
      <c r="B212" s="2" t="s">
        <v>16</v>
      </c>
      <c r="C212" s="2" t="s">
        <v>12</v>
      </c>
      <c r="D212" s="3">
        <v>958</v>
      </c>
      <c r="E212" s="4">
        <v>42733</v>
      </c>
      <c r="F212" s="2" t="s">
        <v>8</v>
      </c>
    </row>
    <row r="213" spans="1:6" ht="15.75" customHeight="1" x14ac:dyDescent="0.25">
      <c r="A213" s="2">
        <v>212</v>
      </c>
      <c r="B213" s="2" t="s">
        <v>6</v>
      </c>
      <c r="C213" s="2" t="s">
        <v>7</v>
      </c>
      <c r="D213" s="3">
        <v>2613</v>
      </c>
      <c r="E213" s="4">
        <v>42733</v>
      </c>
      <c r="F213" s="2" t="s">
        <v>17</v>
      </c>
    </row>
    <row r="214" spans="1:6" ht="15.75" customHeight="1" x14ac:dyDescent="0.25">
      <c r="A214" s="2">
        <v>213</v>
      </c>
      <c r="B214" s="2" t="s">
        <v>6</v>
      </c>
      <c r="C214" s="2" t="s">
        <v>7</v>
      </c>
      <c r="D214" s="3">
        <v>339</v>
      </c>
      <c r="E214" s="4">
        <v>42734</v>
      </c>
      <c r="F214" s="2" t="s">
        <v>17</v>
      </c>
    </row>
    <row r="215" spans="1:6" ht="15.75" customHeight="1" x14ac:dyDescent="0.25"/>
    <row r="216" spans="1:6" ht="15.75" customHeight="1" x14ac:dyDescent="0.25"/>
    <row r="217" spans="1:6" ht="15.75" customHeight="1" x14ac:dyDescent="0.25"/>
    <row r="218" spans="1:6" ht="15.75" customHeight="1" x14ac:dyDescent="0.25"/>
    <row r="219" spans="1:6" ht="15.75" customHeight="1" x14ac:dyDescent="0.25"/>
    <row r="220" spans="1:6" ht="15.75" customHeight="1" x14ac:dyDescent="0.25"/>
    <row r="221" spans="1:6" ht="15.75" customHeight="1" x14ac:dyDescent="0.25"/>
    <row r="222" spans="1:6" ht="15.75" customHeight="1" x14ac:dyDescent="0.25"/>
    <row r="223" spans="1:6" ht="15.75" customHeight="1" x14ac:dyDescent="0.25"/>
    <row r="224" spans="1: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000"/>
  <sheetViews>
    <sheetView workbookViewId="0">
      <selection activeCell="H23" sqref="H23"/>
    </sheetView>
  </sheetViews>
  <sheetFormatPr defaultColWidth="14.42578125" defaultRowHeight="15" customHeight="1" x14ac:dyDescent="0.25"/>
  <cols>
    <col min="1" max="1" width="10.5703125" customWidth="1"/>
    <col min="2" max="2" width="10" customWidth="1"/>
    <col min="3" max="3" width="11" customWidth="1"/>
    <col min="4" max="4" width="10.28515625" style="6" customWidth="1"/>
    <col min="5" max="5" width="10.7109375" style="5" customWidth="1"/>
    <col min="6" max="6" width="15.42578125" customWidth="1"/>
    <col min="7" max="8" width="8.7109375" customWidth="1"/>
    <col min="9" max="9" width="10.85546875" customWidth="1"/>
    <col min="10" max="10" width="30.7109375" bestFit="1" customWidth="1"/>
    <col min="11" max="11" width="11.28515625" bestFit="1" customWidth="1"/>
    <col min="12" max="12" width="8.7109375" customWidth="1"/>
    <col min="13" max="13" width="8.42578125" customWidth="1"/>
    <col min="14" max="14" width="10.7109375" customWidth="1"/>
    <col min="15" max="15" width="12.85546875" customWidth="1"/>
    <col min="16" max="16" width="8.7109375" customWidth="1"/>
    <col min="17" max="17" width="15.42578125" bestFit="1" customWidth="1"/>
    <col min="18" max="26" width="8.7109375" customWidth="1"/>
  </cols>
  <sheetData>
    <row r="1" spans="1:18" x14ac:dyDescent="0.25">
      <c r="A1" t="s">
        <v>0</v>
      </c>
      <c r="B1" t="s">
        <v>1</v>
      </c>
      <c r="C1" t="s">
        <v>2</v>
      </c>
      <c r="D1" s="6" t="s">
        <v>3</v>
      </c>
      <c r="E1" s="5" t="s">
        <v>4</v>
      </c>
      <c r="F1" t="s">
        <v>5</v>
      </c>
    </row>
    <row r="2" spans="1:18" x14ac:dyDescent="0.25">
      <c r="A2">
        <v>1</v>
      </c>
      <c r="B2" t="s">
        <v>6</v>
      </c>
      <c r="C2" t="s">
        <v>7</v>
      </c>
      <c r="D2" s="6">
        <v>4270</v>
      </c>
      <c r="E2" s="5">
        <v>42375</v>
      </c>
      <c r="F2" t="s">
        <v>8</v>
      </c>
      <c r="I2" s="2"/>
      <c r="K2" s="2"/>
      <c r="M2" s="2"/>
    </row>
    <row r="3" spans="1:18" x14ac:dyDescent="0.25">
      <c r="A3">
        <v>2</v>
      </c>
      <c r="B3" t="s">
        <v>9</v>
      </c>
      <c r="C3" t="s">
        <v>7</v>
      </c>
      <c r="D3" s="6">
        <v>8239</v>
      </c>
      <c r="E3" s="5">
        <v>42376</v>
      </c>
      <c r="F3" t="s">
        <v>10</v>
      </c>
    </row>
    <row r="4" spans="1:18" x14ac:dyDescent="0.25">
      <c r="A4">
        <v>3</v>
      </c>
      <c r="B4" t="s">
        <v>11</v>
      </c>
      <c r="C4" t="s">
        <v>12</v>
      </c>
      <c r="D4" s="6">
        <v>617</v>
      </c>
      <c r="E4" s="5">
        <v>42377</v>
      </c>
      <c r="F4" t="s">
        <v>8</v>
      </c>
      <c r="J4" s="16" t="s">
        <v>31</v>
      </c>
      <c r="K4" s="18"/>
      <c r="N4" s="16" t="s">
        <v>27</v>
      </c>
      <c r="O4" s="17"/>
      <c r="Q4" s="16" t="s">
        <v>32</v>
      </c>
      <c r="R4" s="18"/>
    </row>
    <row r="5" spans="1:18" x14ac:dyDescent="0.25">
      <c r="A5">
        <v>4</v>
      </c>
      <c r="B5" t="s">
        <v>11</v>
      </c>
      <c r="C5" t="s">
        <v>12</v>
      </c>
      <c r="D5" s="6">
        <v>8384</v>
      </c>
      <c r="E5" s="5">
        <v>42379</v>
      </c>
      <c r="F5" t="s">
        <v>13</v>
      </c>
      <c r="J5" s="7" t="s">
        <v>22</v>
      </c>
      <c r="K5" s="6">
        <f>SUMIF(Table1[Category],C197,Table1[Amount])</f>
        <v>693069</v>
      </c>
      <c r="N5" t="str" cm="1">
        <f t="array" ref="N5:N11">_xlfn.UNIQUE(Table1[Product])</f>
        <v>Carrots</v>
      </c>
      <c r="O5">
        <f>COUNTIF(Table1[Product],N5)</f>
        <v>27</v>
      </c>
      <c r="Q5" t="str" cm="1">
        <f t="array" ref="Q5:Q11">_xlfn.UNIQUE(Table1[Country])</f>
        <v>United States</v>
      </c>
      <c r="R5">
        <f>COUNTIF(Table1[Country],Q5)</f>
        <v>57</v>
      </c>
    </row>
    <row r="6" spans="1:18" x14ac:dyDescent="0.25">
      <c r="A6">
        <v>5</v>
      </c>
      <c r="B6" t="s">
        <v>14</v>
      </c>
      <c r="C6" t="s">
        <v>7</v>
      </c>
      <c r="D6" s="6">
        <v>2626</v>
      </c>
      <c r="E6" s="5">
        <v>42379</v>
      </c>
      <c r="F6" t="s">
        <v>15</v>
      </c>
      <c r="J6" s="7" t="s">
        <v>23</v>
      </c>
      <c r="K6" s="6">
        <f>SUMIF(Table1[Category],C196,Table1[Amount])</f>
        <v>336665</v>
      </c>
      <c r="M6" s="2"/>
      <c r="N6" t="str">
        <v>Cabbage</v>
      </c>
      <c r="O6">
        <f>COUNTIF(Table1[Product],N6)</f>
        <v>27</v>
      </c>
      <c r="Q6" t="str">
        <v>United Kingdom</v>
      </c>
      <c r="R6">
        <f>COUNTIF(Table1[Country],Q6)</f>
        <v>34</v>
      </c>
    </row>
    <row r="7" spans="1:18" x14ac:dyDescent="0.25">
      <c r="A7">
        <v>6</v>
      </c>
      <c r="B7" t="s">
        <v>16</v>
      </c>
      <c r="C7" t="s">
        <v>12</v>
      </c>
      <c r="D7" s="6">
        <v>3610</v>
      </c>
      <c r="E7" s="5">
        <v>42380</v>
      </c>
      <c r="F7" t="s">
        <v>8</v>
      </c>
      <c r="J7" s="7" t="s">
        <v>24</v>
      </c>
      <c r="K7" s="6">
        <f>SUM(K5,K6)</f>
        <v>1029734</v>
      </c>
      <c r="N7" t="str">
        <v>Banana</v>
      </c>
      <c r="O7">
        <f>COUNTIF(Table1[Product],N7)</f>
        <v>71</v>
      </c>
      <c r="Q7" t="str">
        <v>Canada</v>
      </c>
      <c r="R7">
        <f>COUNTIF(Table1[Country],Q7)</f>
        <v>20</v>
      </c>
    </row>
    <row r="8" spans="1:18" x14ac:dyDescent="0.25">
      <c r="A8">
        <v>7</v>
      </c>
      <c r="B8" t="s">
        <v>9</v>
      </c>
      <c r="C8" t="s">
        <v>7</v>
      </c>
      <c r="D8" s="6">
        <v>9062</v>
      </c>
      <c r="E8" s="5">
        <v>42380</v>
      </c>
      <c r="F8" t="s">
        <v>17</v>
      </c>
      <c r="N8" t="str">
        <v>Beans</v>
      </c>
      <c r="O8">
        <f>COUNTIF(Table1[Product],N8)</f>
        <v>13</v>
      </c>
      <c r="Q8" t="str">
        <v>Germany</v>
      </c>
      <c r="R8">
        <f>COUNTIF(Table1[Country],Q8)</f>
        <v>33</v>
      </c>
    </row>
    <row r="9" spans="1:18" x14ac:dyDescent="0.25">
      <c r="A9">
        <v>8</v>
      </c>
      <c r="B9" t="s">
        <v>11</v>
      </c>
      <c r="C9" t="s">
        <v>12</v>
      </c>
      <c r="D9" s="6">
        <v>6906</v>
      </c>
      <c r="E9" s="5">
        <v>42385</v>
      </c>
      <c r="F9" t="s">
        <v>18</v>
      </c>
      <c r="N9" t="str">
        <v>Orange</v>
      </c>
      <c r="O9">
        <f>COUNTIF(Table1[Product],N9)</f>
        <v>24</v>
      </c>
      <c r="Q9" t="str">
        <v>Australia</v>
      </c>
      <c r="R9">
        <f>COUNTIF(Table1[Country],Q9)</f>
        <v>27</v>
      </c>
    </row>
    <row r="10" spans="1:18" x14ac:dyDescent="0.25">
      <c r="A10">
        <v>9</v>
      </c>
      <c r="B10" t="s">
        <v>19</v>
      </c>
      <c r="C10" t="s">
        <v>12</v>
      </c>
      <c r="D10" s="6">
        <v>2417</v>
      </c>
      <c r="E10" s="5">
        <v>42385</v>
      </c>
      <c r="F10" t="s">
        <v>20</v>
      </c>
      <c r="N10" t="str">
        <v>Apple</v>
      </c>
      <c r="O10">
        <f>COUNTIF(Table1[Product],N10)</f>
        <v>40</v>
      </c>
      <c r="Q10" t="str">
        <v>New Zealand</v>
      </c>
      <c r="R10">
        <f>COUNTIF(Table1[Country],Q10)</f>
        <v>14</v>
      </c>
    </row>
    <row r="11" spans="1:18" x14ac:dyDescent="0.25">
      <c r="A11">
        <v>10</v>
      </c>
      <c r="B11" t="s">
        <v>19</v>
      </c>
      <c r="C11" t="s">
        <v>12</v>
      </c>
      <c r="D11" s="6">
        <v>7431</v>
      </c>
      <c r="E11" s="5">
        <v>42385</v>
      </c>
      <c r="F11" t="s">
        <v>13</v>
      </c>
      <c r="N11" t="str">
        <v>Mango</v>
      </c>
      <c r="O11">
        <f>COUNTIF(Table1[Product],N11)</f>
        <v>11</v>
      </c>
      <c r="Q11" t="str">
        <v>France</v>
      </c>
      <c r="R11">
        <f>COUNTIF(Table1[Country],Q11)</f>
        <v>28</v>
      </c>
    </row>
    <row r="12" spans="1:18" x14ac:dyDescent="0.25">
      <c r="A12">
        <v>11</v>
      </c>
      <c r="B12" t="s">
        <v>11</v>
      </c>
      <c r="C12" t="s">
        <v>12</v>
      </c>
      <c r="D12" s="6">
        <v>8250</v>
      </c>
      <c r="E12" s="5">
        <v>42385</v>
      </c>
      <c r="F12" t="s">
        <v>15</v>
      </c>
      <c r="J12" s="8" t="s">
        <v>29</v>
      </c>
      <c r="N12" t="s">
        <v>26</v>
      </c>
      <c r="O12">
        <f>SUM(O5:O11)</f>
        <v>213</v>
      </c>
    </row>
    <row r="13" spans="1:18" x14ac:dyDescent="0.25">
      <c r="A13">
        <v>12</v>
      </c>
      <c r="B13" t="s">
        <v>9</v>
      </c>
      <c r="C13" t="s">
        <v>7</v>
      </c>
      <c r="D13" s="6">
        <v>7012</v>
      </c>
      <c r="E13" s="5">
        <v>42387</v>
      </c>
      <c r="F13" t="s">
        <v>8</v>
      </c>
      <c r="J13" s="10" t="s">
        <v>28</v>
      </c>
      <c r="K13" s="9"/>
      <c r="N13" t="s">
        <v>25</v>
      </c>
    </row>
    <row r="14" spans="1:18" x14ac:dyDescent="0.25">
      <c r="A14">
        <v>13</v>
      </c>
      <c r="B14" t="s">
        <v>6</v>
      </c>
      <c r="C14" t="s">
        <v>7</v>
      </c>
      <c r="D14" s="6">
        <v>1903</v>
      </c>
      <c r="E14" s="5">
        <v>42389</v>
      </c>
      <c r="F14" t="s">
        <v>15</v>
      </c>
      <c r="J14" s="11" t="s">
        <v>30</v>
      </c>
    </row>
    <row r="15" spans="1:18" x14ac:dyDescent="0.25">
      <c r="A15">
        <v>14</v>
      </c>
      <c r="B15" t="s">
        <v>9</v>
      </c>
      <c r="C15" t="s">
        <v>7</v>
      </c>
      <c r="D15" s="6">
        <v>2824</v>
      </c>
      <c r="E15" s="5">
        <v>42391</v>
      </c>
      <c r="F15" t="s">
        <v>13</v>
      </c>
    </row>
    <row r="16" spans="1:18" x14ac:dyDescent="0.25">
      <c r="A16">
        <v>15</v>
      </c>
      <c r="B16" t="s">
        <v>19</v>
      </c>
      <c r="C16" t="s">
        <v>12</v>
      </c>
      <c r="D16" s="6">
        <v>6946</v>
      </c>
      <c r="E16" s="5">
        <v>42393</v>
      </c>
      <c r="F16" t="s">
        <v>20</v>
      </c>
    </row>
    <row r="17" spans="1:6" x14ac:dyDescent="0.25">
      <c r="A17">
        <v>16</v>
      </c>
      <c r="B17" t="s">
        <v>11</v>
      </c>
      <c r="C17" t="s">
        <v>12</v>
      </c>
      <c r="D17" s="6">
        <v>2320</v>
      </c>
      <c r="E17" s="5">
        <v>42396</v>
      </c>
      <c r="F17" t="s">
        <v>10</v>
      </c>
    </row>
    <row r="18" spans="1:6" x14ac:dyDescent="0.25">
      <c r="A18">
        <v>17</v>
      </c>
      <c r="B18" t="s">
        <v>11</v>
      </c>
      <c r="C18" t="s">
        <v>12</v>
      </c>
      <c r="D18" s="6">
        <v>2116</v>
      </c>
      <c r="E18" s="5">
        <v>42397</v>
      </c>
      <c r="F18" t="s">
        <v>8</v>
      </c>
    </row>
    <row r="19" spans="1:6" x14ac:dyDescent="0.25">
      <c r="A19">
        <v>18</v>
      </c>
      <c r="B19" t="s">
        <v>11</v>
      </c>
      <c r="C19" t="s">
        <v>12</v>
      </c>
      <c r="D19" s="6">
        <v>1135</v>
      </c>
      <c r="E19" s="5">
        <v>42399</v>
      </c>
      <c r="F19" t="s">
        <v>10</v>
      </c>
    </row>
    <row r="20" spans="1:6" x14ac:dyDescent="0.25">
      <c r="A20">
        <v>19</v>
      </c>
      <c r="B20" t="s">
        <v>9</v>
      </c>
      <c r="C20" t="s">
        <v>7</v>
      </c>
      <c r="D20" s="6">
        <v>3595</v>
      </c>
      <c r="E20" s="5">
        <v>42399</v>
      </c>
      <c r="F20" t="s">
        <v>10</v>
      </c>
    </row>
    <row r="21" spans="1:6" ht="15.75" customHeight="1" x14ac:dyDescent="0.25">
      <c r="A21">
        <v>20</v>
      </c>
      <c r="B21" t="s">
        <v>19</v>
      </c>
      <c r="C21" t="s">
        <v>12</v>
      </c>
      <c r="D21" s="6">
        <v>1161</v>
      </c>
      <c r="E21" s="5">
        <v>42402</v>
      </c>
      <c r="F21" t="s">
        <v>8</v>
      </c>
    </row>
    <row r="22" spans="1:6" ht="15.75" customHeight="1" x14ac:dyDescent="0.25">
      <c r="A22">
        <v>21</v>
      </c>
      <c r="B22" t="s">
        <v>16</v>
      </c>
      <c r="C22" t="s">
        <v>12</v>
      </c>
      <c r="D22" s="6">
        <v>2256</v>
      </c>
      <c r="E22" s="5">
        <v>42404</v>
      </c>
      <c r="F22" t="s">
        <v>20</v>
      </c>
    </row>
    <row r="23" spans="1:6" ht="15.75" customHeight="1" x14ac:dyDescent="0.25">
      <c r="A23">
        <v>22</v>
      </c>
      <c r="B23" t="s">
        <v>11</v>
      </c>
      <c r="C23" t="s">
        <v>12</v>
      </c>
      <c r="D23" s="6">
        <v>1004</v>
      </c>
      <c r="E23" s="5">
        <v>42411</v>
      </c>
      <c r="F23" t="s">
        <v>18</v>
      </c>
    </row>
    <row r="24" spans="1:6" ht="15.75" customHeight="1" x14ac:dyDescent="0.25">
      <c r="A24">
        <v>23</v>
      </c>
      <c r="B24" t="s">
        <v>11</v>
      </c>
      <c r="C24" t="s">
        <v>12</v>
      </c>
      <c r="D24" s="6">
        <v>3642</v>
      </c>
      <c r="E24" s="5">
        <v>42414</v>
      </c>
      <c r="F24" t="s">
        <v>13</v>
      </c>
    </row>
    <row r="25" spans="1:6" ht="15.75" customHeight="1" x14ac:dyDescent="0.25">
      <c r="A25">
        <v>24</v>
      </c>
      <c r="B25" t="s">
        <v>11</v>
      </c>
      <c r="C25" t="s">
        <v>12</v>
      </c>
      <c r="D25" s="6">
        <v>4582</v>
      </c>
      <c r="E25" s="5">
        <v>42417</v>
      </c>
      <c r="F25" t="s">
        <v>8</v>
      </c>
    </row>
    <row r="26" spans="1:6" ht="15.75" customHeight="1" x14ac:dyDescent="0.25">
      <c r="A26">
        <v>25</v>
      </c>
      <c r="B26" t="s">
        <v>14</v>
      </c>
      <c r="C26" t="s">
        <v>7</v>
      </c>
      <c r="D26" s="6">
        <v>3559</v>
      </c>
      <c r="E26" s="5">
        <v>42417</v>
      </c>
      <c r="F26" t="s">
        <v>10</v>
      </c>
    </row>
    <row r="27" spans="1:6" ht="15.75" customHeight="1" x14ac:dyDescent="0.25">
      <c r="A27">
        <v>26</v>
      </c>
      <c r="B27" t="s">
        <v>6</v>
      </c>
      <c r="C27" t="s">
        <v>7</v>
      </c>
      <c r="D27" s="6">
        <v>5154</v>
      </c>
      <c r="E27" s="5">
        <v>42417</v>
      </c>
      <c r="F27" t="s">
        <v>17</v>
      </c>
    </row>
    <row r="28" spans="1:6" ht="15.75" customHeight="1" x14ac:dyDescent="0.25">
      <c r="A28">
        <v>27</v>
      </c>
      <c r="B28" t="s">
        <v>21</v>
      </c>
      <c r="C28" t="s">
        <v>12</v>
      </c>
      <c r="D28" s="6">
        <v>7388</v>
      </c>
      <c r="E28" s="5">
        <v>42418</v>
      </c>
      <c r="F28" t="s">
        <v>20</v>
      </c>
    </row>
    <row r="29" spans="1:6" ht="15.75" customHeight="1" x14ac:dyDescent="0.25">
      <c r="A29">
        <v>28</v>
      </c>
      <c r="B29" t="s">
        <v>14</v>
      </c>
      <c r="C29" t="s">
        <v>7</v>
      </c>
      <c r="D29" s="6">
        <v>7163</v>
      </c>
      <c r="E29" s="5">
        <v>42418</v>
      </c>
      <c r="F29" t="s">
        <v>8</v>
      </c>
    </row>
    <row r="30" spans="1:6" ht="15.75" customHeight="1" x14ac:dyDescent="0.25">
      <c r="A30">
        <v>29</v>
      </c>
      <c r="B30" t="s">
        <v>14</v>
      </c>
      <c r="C30" t="s">
        <v>7</v>
      </c>
      <c r="D30" s="6">
        <v>5101</v>
      </c>
      <c r="E30" s="5">
        <v>42420</v>
      </c>
      <c r="F30" t="s">
        <v>15</v>
      </c>
    </row>
    <row r="31" spans="1:6" ht="15.75" customHeight="1" x14ac:dyDescent="0.25">
      <c r="A31">
        <v>30</v>
      </c>
      <c r="B31" t="s">
        <v>19</v>
      </c>
      <c r="C31" t="s">
        <v>12</v>
      </c>
      <c r="D31" s="6">
        <v>7602</v>
      </c>
      <c r="E31" s="5">
        <v>42421</v>
      </c>
      <c r="F31" t="s">
        <v>20</v>
      </c>
    </row>
    <row r="32" spans="1:6" ht="15.75" customHeight="1" x14ac:dyDescent="0.25">
      <c r="A32">
        <v>31</v>
      </c>
      <c r="B32" t="s">
        <v>21</v>
      </c>
      <c r="C32" t="s">
        <v>12</v>
      </c>
      <c r="D32" s="6">
        <v>1641</v>
      </c>
      <c r="E32" s="5">
        <v>42422</v>
      </c>
      <c r="F32" t="s">
        <v>8</v>
      </c>
    </row>
    <row r="33" spans="1:6" ht="15.75" customHeight="1" x14ac:dyDescent="0.25">
      <c r="A33">
        <v>32</v>
      </c>
      <c r="B33" t="s">
        <v>19</v>
      </c>
      <c r="C33" t="s">
        <v>12</v>
      </c>
      <c r="D33" s="6">
        <v>8892</v>
      </c>
      <c r="E33" s="5">
        <v>42423</v>
      </c>
      <c r="F33" t="s">
        <v>17</v>
      </c>
    </row>
    <row r="34" spans="1:6" ht="15.75" customHeight="1" x14ac:dyDescent="0.25">
      <c r="A34">
        <v>33</v>
      </c>
      <c r="B34" t="s">
        <v>19</v>
      </c>
      <c r="C34" t="s">
        <v>12</v>
      </c>
      <c r="D34" s="6">
        <v>2060</v>
      </c>
      <c r="E34" s="5">
        <v>42429</v>
      </c>
      <c r="F34" t="s">
        <v>20</v>
      </c>
    </row>
    <row r="35" spans="1:6" ht="15.75" customHeight="1" x14ac:dyDescent="0.25">
      <c r="A35">
        <v>34</v>
      </c>
      <c r="B35" t="s">
        <v>9</v>
      </c>
      <c r="C35" t="s">
        <v>7</v>
      </c>
      <c r="D35" s="6">
        <v>1557</v>
      </c>
      <c r="E35" s="5">
        <v>42429</v>
      </c>
      <c r="F35" t="s">
        <v>15</v>
      </c>
    </row>
    <row r="36" spans="1:6" ht="15.75" customHeight="1" x14ac:dyDescent="0.25">
      <c r="A36">
        <v>35</v>
      </c>
      <c r="B36" t="s">
        <v>19</v>
      </c>
      <c r="C36" t="s">
        <v>12</v>
      </c>
      <c r="D36" s="6">
        <v>6509</v>
      </c>
      <c r="E36" s="5">
        <v>42430</v>
      </c>
      <c r="F36" t="s">
        <v>20</v>
      </c>
    </row>
    <row r="37" spans="1:6" ht="15.75" customHeight="1" x14ac:dyDescent="0.25">
      <c r="A37">
        <v>36</v>
      </c>
      <c r="B37" t="s">
        <v>19</v>
      </c>
      <c r="C37" t="s">
        <v>12</v>
      </c>
      <c r="D37" s="6">
        <v>5718</v>
      </c>
      <c r="E37" s="5">
        <v>42433</v>
      </c>
      <c r="F37" t="s">
        <v>17</v>
      </c>
    </row>
    <row r="38" spans="1:6" ht="15.75" customHeight="1" x14ac:dyDescent="0.25">
      <c r="A38">
        <v>37</v>
      </c>
      <c r="B38" t="s">
        <v>19</v>
      </c>
      <c r="C38" t="s">
        <v>12</v>
      </c>
      <c r="D38" s="6">
        <v>7655</v>
      </c>
      <c r="E38" s="5">
        <v>42434</v>
      </c>
      <c r="F38" t="s">
        <v>8</v>
      </c>
    </row>
    <row r="39" spans="1:6" ht="15.75" customHeight="1" x14ac:dyDescent="0.25">
      <c r="A39">
        <v>38</v>
      </c>
      <c r="B39" t="s">
        <v>6</v>
      </c>
      <c r="C39" t="s">
        <v>7</v>
      </c>
      <c r="D39" s="6">
        <v>9116</v>
      </c>
      <c r="E39" s="5">
        <v>42434</v>
      </c>
      <c r="F39" t="s">
        <v>10</v>
      </c>
    </row>
    <row r="40" spans="1:6" ht="15.75" customHeight="1" x14ac:dyDescent="0.25">
      <c r="A40">
        <v>39</v>
      </c>
      <c r="B40" t="s">
        <v>11</v>
      </c>
      <c r="C40" t="s">
        <v>12</v>
      </c>
      <c r="D40" s="6">
        <v>2795</v>
      </c>
      <c r="E40" s="5">
        <v>42444</v>
      </c>
      <c r="F40" t="s">
        <v>8</v>
      </c>
    </row>
    <row r="41" spans="1:6" ht="15.75" customHeight="1" x14ac:dyDescent="0.25">
      <c r="A41">
        <v>40</v>
      </c>
      <c r="B41" t="s">
        <v>11</v>
      </c>
      <c r="C41" t="s">
        <v>12</v>
      </c>
      <c r="D41" s="6">
        <v>5084</v>
      </c>
      <c r="E41" s="5">
        <v>42444</v>
      </c>
      <c r="F41" t="s">
        <v>8</v>
      </c>
    </row>
    <row r="42" spans="1:6" ht="15.75" customHeight="1" x14ac:dyDescent="0.25">
      <c r="A42">
        <v>41</v>
      </c>
      <c r="B42" t="s">
        <v>6</v>
      </c>
      <c r="C42" t="s">
        <v>7</v>
      </c>
      <c r="D42" s="6">
        <v>8941</v>
      </c>
      <c r="E42" s="5">
        <v>42444</v>
      </c>
      <c r="F42" t="s">
        <v>10</v>
      </c>
    </row>
    <row r="43" spans="1:6" ht="15.75" customHeight="1" x14ac:dyDescent="0.25">
      <c r="A43">
        <v>42</v>
      </c>
      <c r="B43" t="s">
        <v>9</v>
      </c>
      <c r="C43" t="s">
        <v>7</v>
      </c>
      <c r="D43" s="6">
        <v>5341</v>
      </c>
      <c r="E43" s="5">
        <v>42445</v>
      </c>
      <c r="F43" t="s">
        <v>20</v>
      </c>
    </row>
    <row r="44" spans="1:6" ht="15.75" customHeight="1" x14ac:dyDescent="0.25">
      <c r="A44">
        <v>43</v>
      </c>
      <c r="B44" t="s">
        <v>11</v>
      </c>
      <c r="C44" t="s">
        <v>12</v>
      </c>
      <c r="D44" s="6">
        <v>135</v>
      </c>
      <c r="E44" s="5">
        <v>42448</v>
      </c>
      <c r="F44" t="s">
        <v>13</v>
      </c>
    </row>
    <row r="45" spans="1:6" ht="15.75" customHeight="1" x14ac:dyDescent="0.25">
      <c r="A45">
        <v>44</v>
      </c>
      <c r="B45" t="s">
        <v>11</v>
      </c>
      <c r="C45" t="s">
        <v>12</v>
      </c>
      <c r="D45" s="6">
        <v>9400</v>
      </c>
      <c r="E45" s="5">
        <v>42448</v>
      </c>
      <c r="F45" t="s">
        <v>17</v>
      </c>
    </row>
    <row r="46" spans="1:6" ht="15.75" customHeight="1" x14ac:dyDescent="0.25">
      <c r="A46">
        <v>45</v>
      </c>
      <c r="B46" t="s">
        <v>14</v>
      </c>
      <c r="C46" t="s">
        <v>7</v>
      </c>
      <c r="D46" s="6">
        <v>6045</v>
      </c>
      <c r="E46" s="5">
        <v>42450</v>
      </c>
      <c r="F46" t="s">
        <v>15</v>
      </c>
    </row>
    <row r="47" spans="1:6" ht="15.75" customHeight="1" x14ac:dyDescent="0.25">
      <c r="A47">
        <v>46</v>
      </c>
      <c r="B47" t="s">
        <v>19</v>
      </c>
      <c r="C47" t="s">
        <v>12</v>
      </c>
      <c r="D47" s="6">
        <v>5820</v>
      </c>
      <c r="E47" s="5">
        <v>42451</v>
      </c>
      <c r="F47" t="s">
        <v>18</v>
      </c>
    </row>
    <row r="48" spans="1:6" ht="15.75" customHeight="1" x14ac:dyDescent="0.25">
      <c r="A48">
        <v>47</v>
      </c>
      <c r="B48" t="s">
        <v>16</v>
      </c>
      <c r="C48" t="s">
        <v>12</v>
      </c>
      <c r="D48" s="6">
        <v>8887</v>
      </c>
      <c r="E48" s="5">
        <v>42452</v>
      </c>
      <c r="F48" t="s">
        <v>15</v>
      </c>
    </row>
    <row r="49" spans="1:6" ht="15.75" customHeight="1" x14ac:dyDescent="0.25">
      <c r="A49">
        <v>48</v>
      </c>
      <c r="B49" t="s">
        <v>16</v>
      </c>
      <c r="C49" t="s">
        <v>12</v>
      </c>
      <c r="D49" s="6">
        <v>6982</v>
      </c>
      <c r="E49" s="5">
        <v>42453</v>
      </c>
      <c r="F49" t="s">
        <v>8</v>
      </c>
    </row>
    <row r="50" spans="1:6" ht="15.75" customHeight="1" x14ac:dyDescent="0.25">
      <c r="A50">
        <v>49</v>
      </c>
      <c r="B50" t="s">
        <v>11</v>
      </c>
      <c r="C50" t="s">
        <v>12</v>
      </c>
      <c r="D50" s="6">
        <v>4029</v>
      </c>
      <c r="E50" s="5">
        <v>42455</v>
      </c>
      <c r="F50" t="s">
        <v>17</v>
      </c>
    </row>
    <row r="51" spans="1:6" ht="15.75" customHeight="1" x14ac:dyDescent="0.25">
      <c r="A51">
        <v>50</v>
      </c>
      <c r="B51" t="s">
        <v>6</v>
      </c>
      <c r="C51" t="s">
        <v>7</v>
      </c>
      <c r="D51" s="6">
        <v>3665</v>
      </c>
      <c r="E51" s="5">
        <v>42455</v>
      </c>
      <c r="F51" t="s">
        <v>15</v>
      </c>
    </row>
    <row r="52" spans="1:6" ht="15.75" customHeight="1" x14ac:dyDescent="0.25">
      <c r="A52">
        <v>51</v>
      </c>
      <c r="B52" t="s">
        <v>11</v>
      </c>
      <c r="C52" t="s">
        <v>12</v>
      </c>
      <c r="D52" s="6">
        <v>4781</v>
      </c>
      <c r="E52" s="5">
        <v>42458</v>
      </c>
      <c r="F52" t="s">
        <v>20</v>
      </c>
    </row>
    <row r="53" spans="1:6" ht="15.75" customHeight="1" x14ac:dyDescent="0.25">
      <c r="A53">
        <v>52</v>
      </c>
      <c r="B53" t="s">
        <v>21</v>
      </c>
      <c r="C53" t="s">
        <v>12</v>
      </c>
      <c r="D53" s="6">
        <v>3663</v>
      </c>
      <c r="E53" s="5">
        <v>42459</v>
      </c>
      <c r="F53" t="s">
        <v>17</v>
      </c>
    </row>
    <row r="54" spans="1:6" ht="15.75" customHeight="1" x14ac:dyDescent="0.25">
      <c r="A54">
        <v>53</v>
      </c>
      <c r="B54" t="s">
        <v>19</v>
      </c>
      <c r="C54" t="s">
        <v>12</v>
      </c>
      <c r="D54" s="6">
        <v>6331</v>
      </c>
      <c r="E54" s="5">
        <v>42461</v>
      </c>
      <c r="F54" t="s">
        <v>20</v>
      </c>
    </row>
    <row r="55" spans="1:6" ht="15.75" customHeight="1" x14ac:dyDescent="0.25">
      <c r="A55">
        <v>54</v>
      </c>
      <c r="B55" t="s">
        <v>19</v>
      </c>
      <c r="C55" t="s">
        <v>12</v>
      </c>
      <c r="D55" s="6">
        <v>4364</v>
      </c>
      <c r="E55" s="5">
        <v>42461</v>
      </c>
      <c r="F55" t="s">
        <v>13</v>
      </c>
    </row>
    <row r="56" spans="1:6" ht="15.75" customHeight="1" x14ac:dyDescent="0.25">
      <c r="A56">
        <v>55</v>
      </c>
      <c r="B56" t="s">
        <v>6</v>
      </c>
      <c r="C56" t="s">
        <v>7</v>
      </c>
      <c r="D56" s="6">
        <v>607</v>
      </c>
      <c r="E56" s="5">
        <v>42463</v>
      </c>
      <c r="F56" t="s">
        <v>10</v>
      </c>
    </row>
    <row r="57" spans="1:6" ht="15.75" customHeight="1" x14ac:dyDescent="0.25">
      <c r="A57">
        <v>56</v>
      </c>
      <c r="B57" t="s">
        <v>11</v>
      </c>
      <c r="C57" t="s">
        <v>12</v>
      </c>
      <c r="D57" s="6">
        <v>1054</v>
      </c>
      <c r="E57" s="5">
        <v>42466</v>
      </c>
      <c r="F57" t="s">
        <v>18</v>
      </c>
    </row>
    <row r="58" spans="1:6" ht="15.75" customHeight="1" x14ac:dyDescent="0.25">
      <c r="A58">
        <v>57</v>
      </c>
      <c r="B58" t="s">
        <v>6</v>
      </c>
      <c r="C58" t="s">
        <v>7</v>
      </c>
      <c r="D58" s="6">
        <v>7659</v>
      </c>
      <c r="E58" s="5">
        <v>42466</v>
      </c>
      <c r="F58" t="s">
        <v>8</v>
      </c>
    </row>
    <row r="59" spans="1:6" ht="15.75" customHeight="1" x14ac:dyDescent="0.25">
      <c r="A59">
        <v>58</v>
      </c>
      <c r="B59" t="s">
        <v>9</v>
      </c>
      <c r="C59" t="s">
        <v>7</v>
      </c>
      <c r="D59" s="6">
        <v>277</v>
      </c>
      <c r="E59" s="5">
        <v>42472</v>
      </c>
      <c r="F59" t="s">
        <v>15</v>
      </c>
    </row>
    <row r="60" spans="1:6" ht="15.75" customHeight="1" x14ac:dyDescent="0.25">
      <c r="A60">
        <v>59</v>
      </c>
      <c r="B60" t="s">
        <v>11</v>
      </c>
      <c r="C60" t="s">
        <v>12</v>
      </c>
      <c r="D60" s="6">
        <v>235</v>
      </c>
      <c r="E60" s="5">
        <v>42477</v>
      </c>
      <c r="F60" t="s">
        <v>8</v>
      </c>
    </row>
    <row r="61" spans="1:6" ht="15.75" customHeight="1" x14ac:dyDescent="0.25">
      <c r="A61">
        <v>60</v>
      </c>
      <c r="B61" t="s">
        <v>16</v>
      </c>
      <c r="C61" t="s">
        <v>12</v>
      </c>
      <c r="D61" s="6">
        <v>1113</v>
      </c>
      <c r="E61" s="5">
        <v>42478</v>
      </c>
      <c r="F61" t="s">
        <v>17</v>
      </c>
    </row>
    <row r="62" spans="1:6" ht="15.75" customHeight="1" x14ac:dyDescent="0.25">
      <c r="A62">
        <v>61</v>
      </c>
      <c r="B62" t="s">
        <v>19</v>
      </c>
      <c r="C62" t="s">
        <v>12</v>
      </c>
      <c r="D62" s="6">
        <v>1128</v>
      </c>
      <c r="E62" s="5">
        <v>42481</v>
      </c>
      <c r="F62" t="s">
        <v>8</v>
      </c>
    </row>
    <row r="63" spans="1:6" ht="15.75" customHeight="1" x14ac:dyDescent="0.25">
      <c r="A63">
        <v>62</v>
      </c>
      <c r="B63" t="s">
        <v>9</v>
      </c>
      <c r="C63" t="s">
        <v>7</v>
      </c>
      <c r="D63" s="6">
        <v>9231</v>
      </c>
      <c r="E63" s="5">
        <v>42482</v>
      </c>
      <c r="F63" t="s">
        <v>13</v>
      </c>
    </row>
    <row r="64" spans="1:6" ht="15.75" customHeight="1" x14ac:dyDescent="0.25">
      <c r="A64">
        <v>63</v>
      </c>
      <c r="B64" t="s">
        <v>11</v>
      </c>
      <c r="C64" t="s">
        <v>12</v>
      </c>
      <c r="D64" s="6">
        <v>4387</v>
      </c>
      <c r="E64" s="5">
        <v>42483</v>
      </c>
      <c r="F64" t="s">
        <v>8</v>
      </c>
    </row>
    <row r="65" spans="1:6" ht="15.75" customHeight="1" x14ac:dyDescent="0.25">
      <c r="A65">
        <v>64</v>
      </c>
      <c r="B65" t="s">
        <v>19</v>
      </c>
      <c r="C65" t="s">
        <v>12</v>
      </c>
      <c r="D65" s="6">
        <v>2763</v>
      </c>
      <c r="E65" s="5">
        <v>42485</v>
      </c>
      <c r="F65" t="s">
        <v>13</v>
      </c>
    </row>
    <row r="66" spans="1:6" ht="15.75" customHeight="1" x14ac:dyDescent="0.25">
      <c r="A66">
        <v>65</v>
      </c>
      <c r="B66" t="s">
        <v>11</v>
      </c>
      <c r="C66" t="s">
        <v>12</v>
      </c>
      <c r="D66" s="6">
        <v>7898</v>
      </c>
      <c r="E66" s="5">
        <v>42487</v>
      </c>
      <c r="F66" t="s">
        <v>10</v>
      </c>
    </row>
    <row r="67" spans="1:6" ht="15.75" customHeight="1" x14ac:dyDescent="0.25">
      <c r="A67">
        <v>66</v>
      </c>
      <c r="B67" t="s">
        <v>11</v>
      </c>
      <c r="C67" t="s">
        <v>12</v>
      </c>
      <c r="D67" s="6">
        <v>2427</v>
      </c>
      <c r="E67" s="5">
        <v>42490</v>
      </c>
      <c r="F67" t="s">
        <v>20</v>
      </c>
    </row>
    <row r="68" spans="1:6" ht="15.75" customHeight="1" x14ac:dyDescent="0.25">
      <c r="A68">
        <v>67</v>
      </c>
      <c r="B68" t="s">
        <v>11</v>
      </c>
      <c r="C68" t="s">
        <v>12</v>
      </c>
      <c r="D68" s="6">
        <v>8663</v>
      </c>
      <c r="E68" s="5">
        <v>42491</v>
      </c>
      <c r="F68" t="s">
        <v>18</v>
      </c>
    </row>
    <row r="69" spans="1:6" ht="15.75" customHeight="1" x14ac:dyDescent="0.25">
      <c r="A69">
        <v>68</v>
      </c>
      <c r="B69" t="s">
        <v>6</v>
      </c>
      <c r="C69" t="s">
        <v>7</v>
      </c>
      <c r="D69" s="6">
        <v>2789</v>
      </c>
      <c r="E69" s="5">
        <v>42491</v>
      </c>
      <c r="F69" t="s">
        <v>15</v>
      </c>
    </row>
    <row r="70" spans="1:6" ht="15.75" customHeight="1" x14ac:dyDescent="0.25">
      <c r="A70">
        <v>69</v>
      </c>
      <c r="B70" t="s">
        <v>11</v>
      </c>
      <c r="C70" t="s">
        <v>12</v>
      </c>
      <c r="D70" s="6">
        <v>4054</v>
      </c>
      <c r="E70" s="5">
        <v>42492</v>
      </c>
      <c r="F70" t="s">
        <v>8</v>
      </c>
    </row>
    <row r="71" spans="1:6" ht="15.75" customHeight="1" x14ac:dyDescent="0.25">
      <c r="A71">
        <v>70</v>
      </c>
      <c r="B71" t="s">
        <v>21</v>
      </c>
      <c r="C71" t="s">
        <v>12</v>
      </c>
      <c r="D71" s="6">
        <v>2262</v>
      </c>
      <c r="E71" s="5">
        <v>42492</v>
      </c>
      <c r="F71" t="s">
        <v>8</v>
      </c>
    </row>
    <row r="72" spans="1:6" ht="15.75" customHeight="1" x14ac:dyDescent="0.25">
      <c r="A72">
        <v>71</v>
      </c>
      <c r="B72" t="s">
        <v>21</v>
      </c>
      <c r="C72" t="s">
        <v>12</v>
      </c>
      <c r="D72" s="6">
        <v>5600</v>
      </c>
      <c r="E72" s="5">
        <v>42492</v>
      </c>
      <c r="F72" t="s">
        <v>10</v>
      </c>
    </row>
    <row r="73" spans="1:6" ht="15.75" customHeight="1" x14ac:dyDescent="0.25">
      <c r="A73">
        <v>72</v>
      </c>
      <c r="B73" t="s">
        <v>11</v>
      </c>
      <c r="C73" t="s">
        <v>12</v>
      </c>
      <c r="D73" s="6">
        <v>5787</v>
      </c>
      <c r="E73" s="5">
        <v>42493</v>
      </c>
      <c r="F73" t="s">
        <v>8</v>
      </c>
    </row>
    <row r="74" spans="1:6" ht="15.75" customHeight="1" x14ac:dyDescent="0.25">
      <c r="A74">
        <v>73</v>
      </c>
      <c r="B74" t="s">
        <v>16</v>
      </c>
      <c r="C74" t="s">
        <v>12</v>
      </c>
      <c r="D74" s="6">
        <v>6295</v>
      </c>
      <c r="E74" s="5">
        <v>42493</v>
      </c>
      <c r="F74" t="s">
        <v>13</v>
      </c>
    </row>
    <row r="75" spans="1:6" ht="15.75" customHeight="1" x14ac:dyDescent="0.25">
      <c r="A75">
        <v>74</v>
      </c>
      <c r="B75" t="s">
        <v>11</v>
      </c>
      <c r="C75" t="s">
        <v>12</v>
      </c>
      <c r="D75" s="6">
        <v>474</v>
      </c>
      <c r="E75" s="5">
        <v>42495</v>
      </c>
      <c r="F75" t="s">
        <v>15</v>
      </c>
    </row>
    <row r="76" spans="1:6" ht="15.75" customHeight="1" x14ac:dyDescent="0.25">
      <c r="A76">
        <v>75</v>
      </c>
      <c r="B76" t="s">
        <v>19</v>
      </c>
      <c r="C76" t="s">
        <v>12</v>
      </c>
      <c r="D76" s="6">
        <v>4325</v>
      </c>
      <c r="E76" s="5">
        <v>42495</v>
      </c>
      <c r="F76" t="s">
        <v>20</v>
      </c>
    </row>
    <row r="77" spans="1:6" ht="15.75" customHeight="1" x14ac:dyDescent="0.25">
      <c r="A77">
        <v>76</v>
      </c>
      <c r="B77" t="s">
        <v>11</v>
      </c>
      <c r="C77" t="s">
        <v>12</v>
      </c>
      <c r="D77" s="6">
        <v>592</v>
      </c>
      <c r="E77" s="5">
        <v>42496</v>
      </c>
      <c r="F77" t="s">
        <v>8</v>
      </c>
    </row>
    <row r="78" spans="1:6" ht="15.75" customHeight="1" x14ac:dyDescent="0.25">
      <c r="A78">
        <v>77</v>
      </c>
      <c r="B78" t="s">
        <v>16</v>
      </c>
      <c r="C78" t="s">
        <v>12</v>
      </c>
      <c r="D78" s="6">
        <v>4330</v>
      </c>
      <c r="E78" s="5">
        <v>42498</v>
      </c>
      <c r="F78" t="s">
        <v>8</v>
      </c>
    </row>
    <row r="79" spans="1:6" ht="15.75" customHeight="1" x14ac:dyDescent="0.25">
      <c r="A79">
        <v>78</v>
      </c>
      <c r="B79" t="s">
        <v>11</v>
      </c>
      <c r="C79" t="s">
        <v>12</v>
      </c>
      <c r="D79" s="6">
        <v>9405</v>
      </c>
      <c r="E79" s="5">
        <v>42498</v>
      </c>
      <c r="F79" t="s">
        <v>10</v>
      </c>
    </row>
    <row r="80" spans="1:6" ht="15.75" customHeight="1" x14ac:dyDescent="0.25">
      <c r="A80">
        <v>79</v>
      </c>
      <c r="B80" t="s">
        <v>19</v>
      </c>
      <c r="C80" t="s">
        <v>12</v>
      </c>
      <c r="D80" s="6">
        <v>7671</v>
      </c>
      <c r="E80" s="5">
        <v>42498</v>
      </c>
      <c r="F80" t="s">
        <v>20</v>
      </c>
    </row>
    <row r="81" spans="1:6" ht="15.75" customHeight="1" x14ac:dyDescent="0.25">
      <c r="A81">
        <v>80</v>
      </c>
      <c r="B81" t="s">
        <v>6</v>
      </c>
      <c r="C81" t="s">
        <v>7</v>
      </c>
      <c r="D81" s="6">
        <v>5791</v>
      </c>
      <c r="E81" s="5">
        <v>42498</v>
      </c>
      <c r="F81" t="s">
        <v>10</v>
      </c>
    </row>
    <row r="82" spans="1:6" ht="15.75" customHeight="1" x14ac:dyDescent="0.25">
      <c r="A82">
        <v>81</v>
      </c>
      <c r="B82" t="s">
        <v>11</v>
      </c>
      <c r="C82" t="s">
        <v>12</v>
      </c>
      <c r="D82" s="6">
        <v>6007</v>
      </c>
      <c r="E82" s="5">
        <v>42502</v>
      </c>
      <c r="F82" t="s">
        <v>13</v>
      </c>
    </row>
    <row r="83" spans="1:6" ht="15.75" customHeight="1" x14ac:dyDescent="0.25">
      <c r="A83">
        <v>82</v>
      </c>
      <c r="B83" t="s">
        <v>11</v>
      </c>
      <c r="C83" t="s">
        <v>12</v>
      </c>
      <c r="D83" s="6">
        <v>5030</v>
      </c>
      <c r="E83" s="5">
        <v>42504</v>
      </c>
      <c r="F83" t="s">
        <v>15</v>
      </c>
    </row>
    <row r="84" spans="1:6" ht="15.75" customHeight="1" x14ac:dyDescent="0.25">
      <c r="A84">
        <v>83</v>
      </c>
      <c r="B84" t="s">
        <v>6</v>
      </c>
      <c r="C84" t="s">
        <v>7</v>
      </c>
      <c r="D84" s="6">
        <v>6763</v>
      </c>
      <c r="E84" s="5">
        <v>42504</v>
      </c>
      <c r="F84" t="s">
        <v>10</v>
      </c>
    </row>
    <row r="85" spans="1:6" ht="15.75" customHeight="1" x14ac:dyDescent="0.25">
      <c r="A85">
        <v>84</v>
      </c>
      <c r="B85" t="s">
        <v>11</v>
      </c>
      <c r="C85" t="s">
        <v>12</v>
      </c>
      <c r="D85" s="6">
        <v>4248</v>
      </c>
      <c r="E85" s="5">
        <v>42505</v>
      </c>
      <c r="F85" t="s">
        <v>17</v>
      </c>
    </row>
    <row r="86" spans="1:6" ht="15.75" customHeight="1" x14ac:dyDescent="0.25">
      <c r="A86">
        <v>85</v>
      </c>
      <c r="B86" t="s">
        <v>11</v>
      </c>
      <c r="C86" t="s">
        <v>12</v>
      </c>
      <c r="D86" s="6">
        <v>9543</v>
      </c>
      <c r="E86" s="5">
        <v>42506</v>
      </c>
      <c r="F86" t="s">
        <v>20</v>
      </c>
    </row>
    <row r="87" spans="1:6" ht="15.75" customHeight="1" x14ac:dyDescent="0.25">
      <c r="A87">
        <v>86</v>
      </c>
      <c r="B87" t="s">
        <v>9</v>
      </c>
      <c r="C87" t="s">
        <v>7</v>
      </c>
      <c r="D87" s="6">
        <v>2054</v>
      </c>
      <c r="E87" s="5">
        <v>42506</v>
      </c>
      <c r="F87" t="s">
        <v>10</v>
      </c>
    </row>
    <row r="88" spans="1:6" ht="15.75" customHeight="1" x14ac:dyDescent="0.25">
      <c r="A88">
        <v>87</v>
      </c>
      <c r="B88" t="s">
        <v>14</v>
      </c>
      <c r="C88" t="s">
        <v>7</v>
      </c>
      <c r="D88" s="6">
        <v>7094</v>
      </c>
      <c r="E88" s="5">
        <v>42506</v>
      </c>
      <c r="F88" t="s">
        <v>15</v>
      </c>
    </row>
    <row r="89" spans="1:6" ht="15.75" customHeight="1" x14ac:dyDescent="0.25">
      <c r="A89">
        <v>88</v>
      </c>
      <c r="B89" t="s">
        <v>6</v>
      </c>
      <c r="C89" t="s">
        <v>7</v>
      </c>
      <c r="D89" s="6">
        <v>6087</v>
      </c>
      <c r="E89" s="5">
        <v>42508</v>
      </c>
      <c r="F89" t="s">
        <v>8</v>
      </c>
    </row>
    <row r="90" spans="1:6" ht="15.75" customHeight="1" x14ac:dyDescent="0.25">
      <c r="A90">
        <v>89</v>
      </c>
      <c r="B90" t="s">
        <v>19</v>
      </c>
      <c r="C90" t="s">
        <v>12</v>
      </c>
      <c r="D90" s="6">
        <v>4264</v>
      </c>
      <c r="E90" s="5">
        <v>42509</v>
      </c>
      <c r="F90" t="s">
        <v>17</v>
      </c>
    </row>
    <row r="91" spans="1:6" ht="15.75" customHeight="1" x14ac:dyDescent="0.25">
      <c r="A91">
        <v>90</v>
      </c>
      <c r="B91" t="s">
        <v>21</v>
      </c>
      <c r="C91" t="s">
        <v>12</v>
      </c>
      <c r="D91" s="6">
        <v>9333</v>
      </c>
      <c r="E91" s="5">
        <v>42510</v>
      </c>
      <c r="F91" t="s">
        <v>8</v>
      </c>
    </row>
    <row r="92" spans="1:6" ht="15.75" customHeight="1" x14ac:dyDescent="0.25">
      <c r="A92">
        <v>91</v>
      </c>
      <c r="B92" t="s">
        <v>21</v>
      </c>
      <c r="C92" t="s">
        <v>12</v>
      </c>
      <c r="D92" s="6">
        <v>8775</v>
      </c>
      <c r="E92" s="5">
        <v>42512</v>
      </c>
      <c r="F92" t="s">
        <v>15</v>
      </c>
    </row>
    <row r="93" spans="1:6" ht="15.75" customHeight="1" x14ac:dyDescent="0.25">
      <c r="A93">
        <v>92</v>
      </c>
      <c r="B93" t="s">
        <v>9</v>
      </c>
      <c r="C93" t="s">
        <v>7</v>
      </c>
      <c r="D93" s="6">
        <v>2011</v>
      </c>
      <c r="E93" s="5">
        <v>42513</v>
      </c>
      <c r="F93" t="s">
        <v>10</v>
      </c>
    </row>
    <row r="94" spans="1:6" ht="15.75" customHeight="1" x14ac:dyDescent="0.25">
      <c r="A94">
        <v>93</v>
      </c>
      <c r="B94" t="s">
        <v>11</v>
      </c>
      <c r="C94" t="s">
        <v>12</v>
      </c>
      <c r="D94" s="6">
        <v>5632</v>
      </c>
      <c r="E94" s="5">
        <v>42515</v>
      </c>
      <c r="F94" t="s">
        <v>8</v>
      </c>
    </row>
    <row r="95" spans="1:6" ht="15.75" customHeight="1" x14ac:dyDescent="0.25">
      <c r="A95">
        <v>94</v>
      </c>
      <c r="B95" t="s">
        <v>11</v>
      </c>
      <c r="C95" t="s">
        <v>12</v>
      </c>
      <c r="D95" s="6">
        <v>4904</v>
      </c>
      <c r="E95" s="5">
        <v>42515</v>
      </c>
      <c r="F95" t="s">
        <v>18</v>
      </c>
    </row>
    <row r="96" spans="1:6" ht="15.75" customHeight="1" x14ac:dyDescent="0.25">
      <c r="A96">
        <v>95</v>
      </c>
      <c r="B96" t="s">
        <v>14</v>
      </c>
      <c r="C96" t="s">
        <v>7</v>
      </c>
      <c r="D96" s="6">
        <v>1002</v>
      </c>
      <c r="E96" s="5">
        <v>42515</v>
      </c>
      <c r="F96" t="s">
        <v>17</v>
      </c>
    </row>
    <row r="97" spans="1:6" ht="15.75" customHeight="1" x14ac:dyDescent="0.25">
      <c r="A97">
        <v>96</v>
      </c>
      <c r="B97" t="s">
        <v>16</v>
      </c>
      <c r="C97" t="s">
        <v>12</v>
      </c>
      <c r="D97" s="6">
        <v>8141</v>
      </c>
      <c r="E97" s="5">
        <v>42516</v>
      </c>
      <c r="F97" t="s">
        <v>10</v>
      </c>
    </row>
    <row r="98" spans="1:6" ht="15.75" customHeight="1" x14ac:dyDescent="0.25">
      <c r="A98">
        <v>97</v>
      </c>
      <c r="B98" t="s">
        <v>16</v>
      </c>
      <c r="C98" t="s">
        <v>12</v>
      </c>
      <c r="D98" s="6">
        <v>3644</v>
      </c>
      <c r="E98" s="5">
        <v>42516</v>
      </c>
      <c r="F98" t="s">
        <v>13</v>
      </c>
    </row>
    <row r="99" spans="1:6" ht="15.75" customHeight="1" x14ac:dyDescent="0.25">
      <c r="A99">
        <v>98</v>
      </c>
      <c r="B99" t="s">
        <v>16</v>
      </c>
      <c r="C99" t="s">
        <v>12</v>
      </c>
      <c r="D99" s="6">
        <v>1380</v>
      </c>
      <c r="E99" s="5">
        <v>42516</v>
      </c>
      <c r="F99" t="s">
        <v>17</v>
      </c>
    </row>
    <row r="100" spans="1:6" ht="15.75" customHeight="1" x14ac:dyDescent="0.25">
      <c r="A100">
        <v>99</v>
      </c>
      <c r="B100" t="s">
        <v>9</v>
      </c>
      <c r="C100" t="s">
        <v>7</v>
      </c>
      <c r="D100" s="6">
        <v>8354</v>
      </c>
      <c r="E100" s="5">
        <v>42516</v>
      </c>
      <c r="F100" t="s">
        <v>15</v>
      </c>
    </row>
    <row r="101" spans="1:6" ht="15.75" customHeight="1" x14ac:dyDescent="0.25">
      <c r="A101">
        <v>100</v>
      </c>
      <c r="B101" t="s">
        <v>11</v>
      </c>
      <c r="C101" t="s">
        <v>12</v>
      </c>
      <c r="D101" s="6">
        <v>5182</v>
      </c>
      <c r="E101" s="5">
        <v>42517</v>
      </c>
      <c r="F101" t="s">
        <v>8</v>
      </c>
    </row>
    <row r="102" spans="1:6" ht="15.75" customHeight="1" x14ac:dyDescent="0.25">
      <c r="A102">
        <v>101</v>
      </c>
      <c r="B102" t="s">
        <v>19</v>
      </c>
      <c r="C102" t="s">
        <v>12</v>
      </c>
      <c r="D102" s="6">
        <v>2193</v>
      </c>
      <c r="E102" s="5">
        <v>42517</v>
      </c>
      <c r="F102" t="s">
        <v>20</v>
      </c>
    </row>
    <row r="103" spans="1:6" ht="15.75" customHeight="1" x14ac:dyDescent="0.25">
      <c r="A103">
        <v>102</v>
      </c>
      <c r="B103" t="s">
        <v>21</v>
      </c>
      <c r="C103" t="s">
        <v>12</v>
      </c>
      <c r="D103" s="6">
        <v>3647</v>
      </c>
      <c r="E103" s="5">
        <v>42518</v>
      </c>
      <c r="F103" t="s">
        <v>8</v>
      </c>
    </row>
    <row r="104" spans="1:6" ht="15.75" customHeight="1" x14ac:dyDescent="0.25">
      <c r="A104">
        <v>103</v>
      </c>
      <c r="B104" t="s">
        <v>19</v>
      </c>
      <c r="C104" t="s">
        <v>12</v>
      </c>
      <c r="D104" s="6">
        <v>4104</v>
      </c>
      <c r="E104" s="5">
        <v>42518</v>
      </c>
      <c r="F104" t="s">
        <v>8</v>
      </c>
    </row>
    <row r="105" spans="1:6" ht="15.75" customHeight="1" x14ac:dyDescent="0.25">
      <c r="A105">
        <v>104</v>
      </c>
      <c r="B105" t="s">
        <v>6</v>
      </c>
      <c r="C105" t="s">
        <v>7</v>
      </c>
      <c r="D105" s="6">
        <v>7457</v>
      </c>
      <c r="E105" s="5">
        <v>42518</v>
      </c>
      <c r="F105" t="s">
        <v>8</v>
      </c>
    </row>
    <row r="106" spans="1:6" ht="15.75" customHeight="1" x14ac:dyDescent="0.25">
      <c r="A106">
        <v>105</v>
      </c>
      <c r="B106" t="s">
        <v>21</v>
      </c>
      <c r="C106" t="s">
        <v>12</v>
      </c>
      <c r="D106" s="6">
        <v>3767</v>
      </c>
      <c r="E106" s="5">
        <v>42519</v>
      </c>
      <c r="F106" t="s">
        <v>13</v>
      </c>
    </row>
    <row r="107" spans="1:6" ht="15.75" customHeight="1" x14ac:dyDescent="0.25">
      <c r="A107">
        <v>106</v>
      </c>
      <c r="B107" t="s">
        <v>9</v>
      </c>
      <c r="C107" t="s">
        <v>7</v>
      </c>
      <c r="D107" s="6">
        <v>4685</v>
      </c>
      <c r="E107" s="5">
        <v>42520</v>
      </c>
      <c r="F107" t="s">
        <v>15</v>
      </c>
    </row>
    <row r="108" spans="1:6" ht="15.75" customHeight="1" x14ac:dyDescent="0.25">
      <c r="A108">
        <v>107</v>
      </c>
      <c r="B108" t="s">
        <v>11</v>
      </c>
      <c r="C108" t="s">
        <v>12</v>
      </c>
      <c r="D108" s="6">
        <v>3917</v>
      </c>
      <c r="E108" s="5">
        <v>42525</v>
      </c>
      <c r="F108" t="s">
        <v>8</v>
      </c>
    </row>
    <row r="109" spans="1:6" ht="15.75" customHeight="1" x14ac:dyDescent="0.25">
      <c r="A109">
        <v>108</v>
      </c>
      <c r="B109" t="s">
        <v>19</v>
      </c>
      <c r="C109" t="s">
        <v>12</v>
      </c>
      <c r="D109" s="6">
        <v>521</v>
      </c>
      <c r="E109" s="5">
        <v>42525</v>
      </c>
      <c r="F109" t="s">
        <v>13</v>
      </c>
    </row>
    <row r="110" spans="1:6" ht="15.75" customHeight="1" x14ac:dyDescent="0.25">
      <c r="A110">
        <v>109</v>
      </c>
      <c r="B110" t="s">
        <v>19</v>
      </c>
      <c r="C110" t="s">
        <v>12</v>
      </c>
      <c r="D110" s="6">
        <v>5605</v>
      </c>
      <c r="E110" s="5">
        <v>42531</v>
      </c>
      <c r="F110" t="s">
        <v>20</v>
      </c>
    </row>
    <row r="111" spans="1:6" ht="15.75" customHeight="1" x14ac:dyDescent="0.25">
      <c r="A111">
        <v>110</v>
      </c>
      <c r="B111" t="s">
        <v>9</v>
      </c>
      <c r="C111" t="s">
        <v>7</v>
      </c>
      <c r="D111" s="6">
        <v>9630</v>
      </c>
      <c r="E111" s="5">
        <v>42532</v>
      </c>
      <c r="F111" t="s">
        <v>15</v>
      </c>
    </row>
    <row r="112" spans="1:6" ht="15.75" customHeight="1" x14ac:dyDescent="0.25">
      <c r="A112">
        <v>111</v>
      </c>
      <c r="B112" t="s">
        <v>11</v>
      </c>
      <c r="C112" t="s">
        <v>12</v>
      </c>
      <c r="D112" s="6">
        <v>6941</v>
      </c>
      <c r="E112" s="5">
        <v>42541</v>
      </c>
      <c r="F112" t="s">
        <v>13</v>
      </c>
    </row>
    <row r="113" spans="1:6" ht="15.75" customHeight="1" x14ac:dyDescent="0.25">
      <c r="A113">
        <v>112</v>
      </c>
      <c r="B113" t="s">
        <v>9</v>
      </c>
      <c r="C113" t="s">
        <v>7</v>
      </c>
      <c r="D113" s="6">
        <v>7231</v>
      </c>
      <c r="E113" s="5">
        <v>42541</v>
      </c>
      <c r="F113" t="s">
        <v>10</v>
      </c>
    </row>
    <row r="114" spans="1:6" ht="15.75" customHeight="1" x14ac:dyDescent="0.25">
      <c r="A114">
        <v>113</v>
      </c>
      <c r="B114" t="s">
        <v>9</v>
      </c>
      <c r="C114" t="s">
        <v>7</v>
      </c>
      <c r="D114" s="6">
        <v>8891</v>
      </c>
      <c r="E114" s="5">
        <v>42544</v>
      </c>
      <c r="F114" t="s">
        <v>17</v>
      </c>
    </row>
    <row r="115" spans="1:6" ht="15.75" customHeight="1" x14ac:dyDescent="0.25">
      <c r="A115">
        <v>114</v>
      </c>
      <c r="B115" t="s">
        <v>11</v>
      </c>
      <c r="C115" t="s">
        <v>12</v>
      </c>
      <c r="D115" s="6">
        <v>107</v>
      </c>
      <c r="E115" s="5">
        <v>42546</v>
      </c>
      <c r="F115" t="s">
        <v>20</v>
      </c>
    </row>
    <row r="116" spans="1:6" ht="15.75" customHeight="1" x14ac:dyDescent="0.25">
      <c r="A116">
        <v>115</v>
      </c>
      <c r="B116" t="s">
        <v>11</v>
      </c>
      <c r="C116" t="s">
        <v>12</v>
      </c>
      <c r="D116" s="6">
        <v>4243</v>
      </c>
      <c r="E116" s="5">
        <v>42547</v>
      </c>
      <c r="F116" t="s">
        <v>8</v>
      </c>
    </row>
    <row r="117" spans="1:6" ht="15.75" customHeight="1" x14ac:dyDescent="0.25">
      <c r="A117">
        <v>116</v>
      </c>
      <c r="B117" t="s">
        <v>16</v>
      </c>
      <c r="C117" t="s">
        <v>12</v>
      </c>
      <c r="D117" s="6">
        <v>4514</v>
      </c>
      <c r="E117" s="5">
        <v>42548</v>
      </c>
      <c r="F117" t="s">
        <v>8</v>
      </c>
    </row>
    <row r="118" spans="1:6" ht="15.75" customHeight="1" x14ac:dyDescent="0.25">
      <c r="A118">
        <v>117</v>
      </c>
      <c r="B118" t="s">
        <v>21</v>
      </c>
      <c r="C118" t="s">
        <v>12</v>
      </c>
      <c r="D118" s="6">
        <v>5480</v>
      </c>
      <c r="E118" s="5">
        <v>42553</v>
      </c>
      <c r="F118" t="s">
        <v>8</v>
      </c>
    </row>
    <row r="119" spans="1:6" ht="15.75" customHeight="1" x14ac:dyDescent="0.25">
      <c r="A119">
        <v>118</v>
      </c>
      <c r="B119" t="s">
        <v>11</v>
      </c>
      <c r="C119" t="s">
        <v>12</v>
      </c>
      <c r="D119" s="6">
        <v>5002</v>
      </c>
      <c r="E119" s="5">
        <v>42553</v>
      </c>
      <c r="F119" t="s">
        <v>20</v>
      </c>
    </row>
    <row r="120" spans="1:6" ht="15.75" customHeight="1" x14ac:dyDescent="0.25">
      <c r="A120">
        <v>119</v>
      </c>
      <c r="B120" t="s">
        <v>11</v>
      </c>
      <c r="C120" t="s">
        <v>12</v>
      </c>
      <c r="D120" s="6">
        <v>8530</v>
      </c>
      <c r="E120" s="5">
        <v>42556</v>
      </c>
      <c r="F120" t="s">
        <v>13</v>
      </c>
    </row>
    <row r="121" spans="1:6" ht="15.75" customHeight="1" x14ac:dyDescent="0.25">
      <c r="A121">
        <v>120</v>
      </c>
      <c r="B121" t="s">
        <v>16</v>
      </c>
      <c r="C121" t="s">
        <v>12</v>
      </c>
      <c r="D121" s="6">
        <v>4819</v>
      </c>
      <c r="E121" s="5">
        <v>42558</v>
      </c>
      <c r="F121" t="s">
        <v>18</v>
      </c>
    </row>
    <row r="122" spans="1:6" ht="15.75" customHeight="1" x14ac:dyDescent="0.25">
      <c r="A122">
        <v>121</v>
      </c>
      <c r="B122" t="s">
        <v>9</v>
      </c>
      <c r="C122" t="s">
        <v>7</v>
      </c>
      <c r="D122" s="6">
        <v>6343</v>
      </c>
      <c r="E122" s="5">
        <v>42562</v>
      </c>
      <c r="F122" t="s">
        <v>10</v>
      </c>
    </row>
    <row r="123" spans="1:6" ht="15.75" customHeight="1" x14ac:dyDescent="0.25">
      <c r="A123">
        <v>122</v>
      </c>
      <c r="B123" t="s">
        <v>16</v>
      </c>
      <c r="C123" t="s">
        <v>12</v>
      </c>
      <c r="D123" s="6">
        <v>2318</v>
      </c>
      <c r="E123" s="5">
        <v>42564</v>
      </c>
      <c r="F123" t="s">
        <v>10</v>
      </c>
    </row>
    <row r="124" spans="1:6" ht="15.75" customHeight="1" x14ac:dyDescent="0.25">
      <c r="A124">
        <v>123</v>
      </c>
      <c r="B124" t="s">
        <v>16</v>
      </c>
      <c r="C124" t="s">
        <v>12</v>
      </c>
      <c r="D124" s="6">
        <v>220</v>
      </c>
      <c r="E124" s="5">
        <v>42571</v>
      </c>
      <c r="F124" t="s">
        <v>10</v>
      </c>
    </row>
    <row r="125" spans="1:6" ht="15.75" customHeight="1" x14ac:dyDescent="0.25">
      <c r="A125">
        <v>124</v>
      </c>
      <c r="B125" t="s">
        <v>16</v>
      </c>
      <c r="C125" t="s">
        <v>12</v>
      </c>
      <c r="D125" s="6">
        <v>6341</v>
      </c>
      <c r="E125" s="5">
        <v>42571</v>
      </c>
      <c r="F125" t="s">
        <v>18</v>
      </c>
    </row>
    <row r="126" spans="1:6" ht="15.75" customHeight="1" x14ac:dyDescent="0.25">
      <c r="A126">
        <v>125</v>
      </c>
      <c r="B126" t="s">
        <v>19</v>
      </c>
      <c r="C126" t="s">
        <v>12</v>
      </c>
      <c r="D126" s="6">
        <v>330</v>
      </c>
      <c r="E126" s="5">
        <v>42571</v>
      </c>
      <c r="F126" t="s">
        <v>15</v>
      </c>
    </row>
    <row r="127" spans="1:6" ht="15.75" customHeight="1" x14ac:dyDescent="0.25">
      <c r="A127">
        <v>126</v>
      </c>
      <c r="B127" t="s">
        <v>9</v>
      </c>
      <c r="C127" t="s">
        <v>7</v>
      </c>
      <c r="D127" s="6">
        <v>3027</v>
      </c>
      <c r="E127" s="5">
        <v>42571</v>
      </c>
      <c r="F127" t="s">
        <v>10</v>
      </c>
    </row>
    <row r="128" spans="1:6" ht="15.75" customHeight="1" x14ac:dyDescent="0.25">
      <c r="A128">
        <v>127</v>
      </c>
      <c r="B128" t="s">
        <v>16</v>
      </c>
      <c r="C128" t="s">
        <v>12</v>
      </c>
      <c r="D128" s="6">
        <v>850</v>
      </c>
      <c r="E128" s="5">
        <v>42573</v>
      </c>
      <c r="F128" t="s">
        <v>18</v>
      </c>
    </row>
    <row r="129" spans="1:6" ht="15.75" customHeight="1" x14ac:dyDescent="0.25">
      <c r="A129">
        <v>128</v>
      </c>
      <c r="B129" t="s">
        <v>11</v>
      </c>
      <c r="C129" t="s">
        <v>12</v>
      </c>
      <c r="D129" s="6">
        <v>8986</v>
      </c>
      <c r="E129" s="5">
        <v>42574</v>
      </c>
      <c r="F129" t="s">
        <v>10</v>
      </c>
    </row>
    <row r="130" spans="1:6" ht="15.75" customHeight="1" x14ac:dyDescent="0.25">
      <c r="A130">
        <v>129</v>
      </c>
      <c r="B130" t="s">
        <v>9</v>
      </c>
      <c r="C130" t="s">
        <v>7</v>
      </c>
      <c r="D130" s="6">
        <v>3800</v>
      </c>
      <c r="E130" s="5">
        <v>42576</v>
      </c>
      <c r="F130" t="s">
        <v>8</v>
      </c>
    </row>
    <row r="131" spans="1:6" ht="15.75" customHeight="1" x14ac:dyDescent="0.25">
      <c r="A131">
        <v>130</v>
      </c>
      <c r="B131" t="s">
        <v>6</v>
      </c>
      <c r="C131" t="s">
        <v>7</v>
      </c>
      <c r="D131" s="6">
        <v>5751</v>
      </c>
      <c r="E131" s="5">
        <v>42579</v>
      </c>
      <c r="F131" t="s">
        <v>10</v>
      </c>
    </row>
    <row r="132" spans="1:6" ht="15.75" customHeight="1" x14ac:dyDescent="0.25">
      <c r="A132">
        <v>131</v>
      </c>
      <c r="B132" t="s">
        <v>19</v>
      </c>
      <c r="C132" t="s">
        <v>12</v>
      </c>
      <c r="D132" s="6">
        <v>1704</v>
      </c>
      <c r="E132" s="5">
        <v>42580</v>
      </c>
      <c r="F132" t="s">
        <v>10</v>
      </c>
    </row>
    <row r="133" spans="1:6" ht="15.75" customHeight="1" x14ac:dyDescent="0.25">
      <c r="A133">
        <v>132</v>
      </c>
      <c r="B133" t="s">
        <v>11</v>
      </c>
      <c r="C133" t="s">
        <v>12</v>
      </c>
      <c r="D133" s="6">
        <v>7966</v>
      </c>
      <c r="E133" s="5">
        <v>42581</v>
      </c>
      <c r="F133" t="s">
        <v>17</v>
      </c>
    </row>
    <row r="134" spans="1:6" ht="15.75" customHeight="1" x14ac:dyDescent="0.25">
      <c r="A134">
        <v>133</v>
      </c>
      <c r="B134" t="s">
        <v>11</v>
      </c>
      <c r="C134" t="s">
        <v>12</v>
      </c>
      <c r="D134" s="6">
        <v>852</v>
      </c>
      <c r="E134" s="5">
        <v>42582</v>
      </c>
      <c r="F134" t="s">
        <v>8</v>
      </c>
    </row>
    <row r="135" spans="1:6" ht="15.75" customHeight="1" x14ac:dyDescent="0.25">
      <c r="A135">
        <v>134</v>
      </c>
      <c r="B135" t="s">
        <v>14</v>
      </c>
      <c r="C135" t="s">
        <v>7</v>
      </c>
      <c r="D135" s="6">
        <v>8416</v>
      </c>
      <c r="E135" s="5">
        <v>42582</v>
      </c>
      <c r="F135" t="s">
        <v>17</v>
      </c>
    </row>
    <row r="136" spans="1:6" ht="15.75" customHeight="1" x14ac:dyDescent="0.25">
      <c r="A136">
        <v>135</v>
      </c>
      <c r="B136" t="s">
        <v>11</v>
      </c>
      <c r="C136" t="s">
        <v>12</v>
      </c>
      <c r="D136" s="6">
        <v>7144</v>
      </c>
      <c r="E136" s="5">
        <v>42583</v>
      </c>
      <c r="F136" t="s">
        <v>20</v>
      </c>
    </row>
    <row r="137" spans="1:6" ht="15.75" customHeight="1" x14ac:dyDescent="0.25">
      <c r="A137">
        <v>136</v>
      </c>
      <c r="B137" t="s">
        <v>9</v>
      </c>
      <c r="C137" t="s">
        <v>7</v>
      </c>
      <c r="D137" s="6">
        <v>7854</v>
      </c>
      <c r="E137" s="5">
        <v>42583</v>
      </c>
      <c r="F137" t="s">
        <v>8</v>
      </c>
    </row>
    <row r="138" spans="1:6" ht="15.75" customHeight="1" x14ac:dyDescent="0.25">
      <c r="A138">
        <v>137</v>
      </c>
      <c r="B138" t="s">
        <v>16</v>
      </c>
      <c r="C138" t="s">
        <v>12</v>
      </c>
      <c r="D138" s="6">
        <v>859</v>
      </c>
      <c r="E138" s="5">
        <v>42585</v>
      </c>
      <c r="F138" t="s">
        <v>8</v>
      </c>
    </row>
    <row r="139" spans="1:6" ht="15.75" customHeight="1" x14ac:dyDescent="0.25">
      <c r="A139">
        <v>138</v>
      </c>
      <c r="B139" t="s">
        <v>9</v>
      </c>
      <c r="C139" t="s">
        <v>7</v>
      </c>
      <c r="D139" s="6">
        <v>8049</v>
      </c>
      <c r="E139" s="5">
        <v>42594</v>
      </c>
      <c r="F139" t="s">
        <v>8</v>
      </c>
    </row>
    <row r="140" spans="1:6" ht="15.75" customHeight="1" x14ac:dyDescent="0.25">
      <c r="A140">
        <v>139</v>
      </c>
      <c r="B140" t="s">
        <v>11</v>
      </c>
      <c r="C140" t="s">
        <v>12</v>
      </c>
      <c r="D140" s="6">
        <v>2836</v>
      </c>
      <c r="E140" s="5">
        <v>42595</v>
      </c>
      <c r="F140" t="s">
        <v>15</v>
      </c>
    </row>
    <row r="141" spans="1:6" ht="15.75" customHeight="1" x14ac:dyDescent="0.25">
      <c r="A141">
        <v>140</v>
      </c>
      <c r="B141" t="s">
        <v>6</v>
      </c>
      <c r="C141" t="s">
        <v>7</v>
      </c>
      <c r="D141" s="6">
        <v>1743</v>
      </c>
      <c r="E141" s="5">
        <v>42601</v>
      </c>
      <c r="F141" t="s">
        <v>8</v>
      </c>
    </row>
    <row r="142" spans="1:6" ht="15.75" customHeight="1" x14ac:dyDescent="0.25">
      <c r="A142">
        <v>141</v>
      </c>
      <c r="B142" t="s">
        <v>19</v>
      </c>
      <c r="C142" t="s">
        <v>12</v>
      </c>
      <c r="D142" s="6">
        <v>3844</v>
      </c>
      <c r="E142" s="5">
        <v>42605</v>
      </c>
      <c r="F142" t="s">
        <v>20</v>
      </c>
    </row>
    <row r="143" spans="1:6" ht="15.75" customHeight="1" x14ac:dyDescent="0.25">
      <c r="A143">
        <v>142</v>
      </c>
      <c r="B143" t="s">
        <v>19</v>
      </c>
      <c r="C143" t="s">
        <v>12</v>
      </c>
      <c r="D143" s="6">
        <v>7490</v>
      </c>
      <c r="E143" s="5">
        <v>42606</v>
      </c>
      <c r="F143" t="s">
        <v>20</v>
      </c>
    </row>
    <row r="144" spans="1:6" ht="15.75" customHeight="1" x14ac:dyDescent="0.25">
      <c r="A144">
        <v>143</v>
      </c>
      <c r="B144" t="s">
        <v>9</v>
      </c>
      <c r="C144" t="s">
        <v>7</v>
      </c>
      <c r="D144" s="6">
        <v>4483</v>
      </c>
      <c r="E144" s="5">
        <v>42607</v>
      </c>
      <c r="F144" t="s">
        <v>15</v>
      </c>
    </row>
    <row r="145" spans="1:6" ht="15.75" customHeight="1" x14ac:dyDescent="0.25">
      <c r="A145">
        <v>144</v>
      </c>
      <c r="B145" t="s">
        <v>19</v>
      </c>
      <c r="C145" t="s">
        <v>12</v>
      </c>
      <c r="D145" s="6">
        <v>7333</v>
      </c>
      <c r="E145" s="5">
        <v>42609</v>
      </c>
      <c r="F145" t="s">
        <v>13</v>
      </c>
    </row>
    <row r="146" spans="1:6" ht="15.75" customHeight="1" x14ac:dyDescent="0.25">
      <c r="A146">
        <v>145</v>
      </c>
      <c r="B146" t="s">
        <v>6</v>
      </c>
      <c r="C146" t="s">
        <v>7</v>
      </c>
      <c r="D146" s="6">
        <v>7654</v>
      </c>
      <c r="E146" s="5">
        <v>42610</v>
      </c>
      <c r="F146" t="s">
        <v>8</v>
      </c>
    </row>
    <row r="147" spans="1:6" ht="15.75" customHeight="1" x14ac:dyDescent="0.25">
      <c r="A147">
        <v>146</v>
      </c>
      <c r="B147" t="s">
        <v>19</v>
      </c>
      <c r="C147" t="s">
        <v>12</v>
      </c>
      <c r="D147" s="6">
        <v>3944</v>
      </c>
      <c r="E147" s="5">
        <v>42611</v>
      </c>
      <c r="F147" t="s">
        <v>10</v>
      </c>
    </row>
    <row r="148" spans="1:6" ht="15.75" customHeight="1" x14ac:dyDescent="0.25">
      <c r="A148">
        <v>147</v>
      </c>
      <c r="B148" t="s">
        <v>14</v>
      </c>
      <c r="C148" t="s">
        <v>7</v>
      </c>
      <c r="D148" s="6">
        <v>5761</v>
      </c>
      <c r="E148" s="5">
        <v>42611</v>
      </c>
      <c r="F148" t="s">
        <v>15</v>
      </c>
    </row>
    <row r="149" spans="1:6" ht="15.75" customHeight="1" x14ac:dyDescent="0.25">
      <c r="A149">
        <v>148</v>
      </c>
      <c r="B149" t="s">
        <v>11</v>
      </c>
      <c r="C149" t="s">
        <v>12</v>
      </c>
      <c r="D149" s="6">
        <v>6864</v>
      </c>
      <c r="E149" s="5">
        <v>42614</v>
      </c>
      <c r="F149" t="s">
        <v>18</v>
      </c>
    </row>
    <row r="150" spans="1:6" ht="15.75" customHeight="1" x14ac:dyDescent="0.25">
      <c r="A150">
        <v>149</v>
      </c>
      <c r="B150" t="s">
        <v>11</v>
      </c>
      <c r="C150" t="s">
        <v>12</v>
      </c>
      <c r="D150" s="6">
        <v>4016</v>
      </c>
      <c r="E150" s="5">
        <v>42614</v>
      </c>
      <c r="F150" t="s">
        <v>15</v>
      </c>
    </row>
    <row r="151" spans="1:6" ht="15.75" customHeight="1" x14ac:dyDescent="0.25">
      <c r="A151">
        <v>150</v>
      </c>
      <c r="B151" t="s">
        <v>11</v>
      </c>
      <c r="C151" t="s">
        <v>12</v>
      </c>
      <c r="D151" s="6">
        <v>1841</v>
      </c>
      <c r="E151" s="5">
        <v>42615</v>
      </c>
      <c r="F151" t="s">
        <v>8</v>
      </c>
    </row>
    <row r="152" spans="1:6" ht="15.75" customHeight="1" x14ac:dyDescent="0.25">
      <c r="A152">
        <v>151</v>
      </c>
      <c r="B152" t="s">
        <v>11</v>
      </c>
      <c r="C152" t="s">
        <v>12</v>
      </c>
      <c r="D152" s="6">
        <v>424</v>
      </c>
      <c r="E152" s="5">
        <v>42618</v>
      </c>
      <c r="F152" t="s">
        <v>17</v>
      </c>
    </row>
    <row r="153" spans="1:6" ht="15.75" customHeight="1" x14ac:dyDescent="0.25">
      <c r="A153">
        <v>152</v>
      </c>
      <c r="B153" t="s">
        <v>11</v>
      </c>
      <c r="C153" t="s">
        <v>12</v>
      </c>
      <c r="D153" s="6">
        <v>8765</v>
      </c>
      <c r="E153" s="5">
        <v>42620</v>
      </c>
      <c r="F153" t="s">
        <v>10</v>
      </c>
    </row>
    <row r="154" spans="1:6" ht="15.75" customHeight="1" x14ac:dyDescent="0.25">
      <c r="A154">
        <v>153</v>
      </c>
      <c r="B154" t="s">
        <v>11</v>
      </c>
      <c r="C154" t="s">
        <v>12</v>
      </c>
      <c r="D154" s="6">
        <v>5583</v>
      </c>
      <c r="E154" s="5">
        <v>42621</v>
      </c>
      <c r="F154" t="s">
        <v>8</v>
      </c>
    </row>
    <row r="155" spans="1:6" ht="15.75" customHeight="1" x14ac:dyDescent="0.25">
      <c r="A155">
        <v>154</v>
      </c>
      <c r="B155" t="s">
        <v>9</v>
      </c>
      <c r="C155" t="s">
        <v>7</v>
      </c>
      <c r="D155" s="6">
        <v>4390</v>
      </c>
      <c r="E155" s="5">
        <v>42622</v>
      </c>
      <c r="F155" t="s">
        <v>18</v>
      </c>
    </row>
    <row r="156" spans="1:6" ht="15.75" customHeight="1" x14ac:dyDescent="0.25">
      <c r="A156">
        <v>155</v>
      </c>
      <c r="B156" t="s">
        <v>9</v>
      </c>
      <c r="C156" t="s">
        <v>7</v>
      </c>
      <c r="D156" s="6">
        <v>352</v>
      </c>
      <c r="E156" s="5">
        <v>42622</v>
      </c>
      <c r="F156" t="s">
        <v>13</v>
      </c>
    </row>
    <row r="157" spans="1:6" ht="15.75" customHeight="1" x14ac:dyDescent="0.25">
      <c r="A157">
        <v>156</v>
      </c>
      <c r="B157" t="s">
        <v>19</v>
      </c>
      <c r="C157" t="s">
        <v>12</v>
      </c>
      <c r="D157" s="6">
        <v>8489</v>
      </c>
      <c r="E157" s="5">
        <v>42624</v>
      </c>
      <c r="F157" t="s">
        <v>8</v>
      </c>
    </row>
    <row r="158" spans="1:6" ht="15.75" customHeight="1" x14ac:dyDescent="0.25">
      <c r="A158">
        <v>157</v>
      </c>
      <c r="B158" t="s">
        <v>11</v>
      </c>
      <c r="C158" t="s">
        <v>12</v>
      </c>
      <c r="D158" s="6">
        <v>7090</v>
      </c>
      <c r="E158" s="5">
        <v>42624</v>
      </c>
      <c r="F158" t="s">
        <v>20</v>
      </c>
    </row>
    <row r="159" spans="1:6" ht="15.75" customHeight="1" x14ac:dyDescent="0.25">
      <c r="A159">
        <v>158</v>
      </c>
      <c r="B159" t="s">
        <v>11</v>
      </c>
      <c r="C159" t="s">
        <v>12</v>
      </c>
      <c r="D159" s="6">
        <v>7880</v>
      </c>
      <c r="E159" s="5">
        <v>42628</v>
      </c>
      <c r="F159" t="s">
        <v>8</v>
      </c>
    </row>
    <row r="160" spans="1:6" ht="15.75" customHeight="1" x14ac:dyDescent="0.25">
      <c r="A160">
        <v>159</v>
      </c>
      <c r="B160" t="s">
        <v>16</v>
      </c>
      <c r="C160" t="s">
        <v>12</v>
      </c>
      <c r="D160" s="6">
        <v>3861</v>
      </c>
      <c r="E160" s="5">
        <v>42631</v>
      </c>
      <c r="F160" t="s">
        <v>8</v>
      </c>
    </row>
    <row r="161" spans="1:6" ht="15.75" customHeight="1" x14ac:dyDescent="0.25">
      <c r="A161">
        <v>160</v>
      </c>
      <c r="B161" t="s">
        <v>9</v>
      </c>
      <c r="C161" t="s">
        <v>7</v>
      </c>
      <c r="D161" s="6">
        <v>7927</v>
      </c>
      <c r="E161" s="5">
        <v>42632</v>
      </c>
      <c r="F161" t="s">
        <v>15</v>
      </c>
    </row>
    <row r="162" spans="1:6" ht="15.75" customHeight="1" x14ac:dyDescent="0.25">
      <c r="A162">
        <v>161</v>
      </c>
      <c r="B162" t="s">
        <v>11</v>
      </c>
      <c r="C162" t="s">
        <v>12</v>
      </c>
      <c r="D162" s="6">
        <v>6162</v>
      </c>
      <c r="E162" s="5">
        <v>42633</v>
      </c>
      <c r="F162" t="s">
        <v>8</v>
      </c>
    </row>
    <row r="163" spans="1:6" ht="15.75" customHeight="1" x14ac:dyDescent="0.25">
      <c r="A163">
        <v>162</v>
      </c>
      <c r="B163" t="s">
        <v>21</v>
      </c>
      <c r="C163" t="s">
        <v>12</v>
      </c>
      <c r="D163" s="6">
        <v>5523</v>
      </c>
      <c r="E163" s="5">
        <v>42638</v>
      </c>
      <c r="F163" t="s">
        <v>17</v>
      </c>
    </row>
    <row r="164" spans="1:6" ht="15.75" customHeight="1" x14ac:dyDescent="0.25">
      <c r="A164">
        <v>163</v>
      </c>
      <c r="B164" t="s">
        <v>9</v>
      </c>
      <c r="C164" t="s">
        <v>7</v>
      </c>
      <c r="D164" s="6">
        <v>5936</v>
      </c>
      <c r="E164" s="5">
        <v>42638</v>
      </c>
      <c r="F164" t="s">
        <v>10</v>
      </c>
    </row>
    <row r="165" spans="1:6" ht="15.75" customHeight="1" x14ac:dyDescent="0.25">
      <c r="A165">
        <v>164</v>
      </c>
      <c r="B165" t="s">
        <v>6</v>
      </c>
      <c r="C165" t="s">
        <v>7</v>
      </c>
      <c r="D165" s="6">
        <v>7251</v>
      </c>
      <c r="E165" s="5">
        <v>42639</v>
      </c>
      <c r="F165" t="s">
        <v>15</v>
      </c>
    </row>
    <row r="166" spans="1:6" ht="15.75" customHeight="1" x14ac:dyDescent="0.25">
      <c r="A166">
        <v>165</v>
      </c>
      <c r="B166" t="s">
        <v>16</v>
      </c>
      <c r="C166" t="s">
        <v>12</v>
      </c>
      <c r="D166" s="6">
        <v>6187</v>
      </c>
      <c r="E166" s="5">
        <v>42640</v>
      </c>
      <c r="F166" t="s">
        <v>17</v>
      </c>
    </row>
    <row r="167" spans="1:6" ht="15.75" customHeight="1" x14ac:dyDescent="0.25">
      <c r="A167">
        <v>166</v>
      </c>
      <c r="B167" t="s">
        <v>11</v>
      </c>
      <c r="C167" t="s">
        <v>12</v>
      </c>
      <c r="D167" s="6">
        <v>3210</v>
      </c>
      <c r="E167" s="5">
        <v>42642</v>
      </c>
      <c r="F167" t="s">
        <v>15</v>
      </c>
    </row>
    <row r="168" spans="1:6" ht="15.75" customHeight="1" x14ac:dyDescent="0.25">
      <c r="A168">
        <v>167</v>
      </c>
      <c r="B168" t="s">
        <v>6</v>
      </c>
      <c r="C168" t="s">
        <v>7</v>
      </c>
      <c r="D168" s="6">
        <v>682</v>
      </c>
      <c r="E168" s="5">
        <v>42642</v>
      </c>
      <c r="F168" t="s">
        <v>15</v>
      </c>
    </row>
    <row r="169" spans="1:6" ht="15.75" customHeight="1" x14ac:dyDescent="0.25">
      <c r="A169">
        <v>168</v>
      </c>
      <c r="B169" t="s">
        <v>11</v>
      </c>
      <c r="C169" t="s">
        <v>12</v>
      </c>
      <c r="D169" s="6">
        <v>793</v>
      </c>
      <c r="E169" s="5">
        <v>42646</v>
      </c>
      <c r="F169" t="s">
        <v>17</v>
      </c>
    </row>
    <row r="170" spans="1:6" ht="15.75" customHeight="1" x14ac:dyDescent="0.25">
      <c r="A170">
        <v>169</v>
      </c>
      <c r="B170" t="s">
        <v>6</v>
      </c>
      <c r="C170" t="s">
        <v>7</v>
      </c>
      <c r="D170" s="6">
        <v>5346</v>
      </c>
      <c r="E170" s="5">
        <v>42647</v>
      </c>
      <c r="F170" t="s">
        <v>15</v>
      </c>
    </row>
    <row r="171" spans="1:6" ht="15.75" customHeight="1" x14ac:dyDescent="0.25">
      <c r="A171">
        <v>170</v>
      </c>
      <c r="B171" t="s">
        <v>11</v>
      </c>
      <c r="C171" t="s">
        <v>12</v>
      </c>
      <c r="D171" s="6">
        <v>7103</v>
      </c>
      <c r="E171" s="5">
        <v>42650</v>
      </c>
      <c r="F171" t="s">
        <v>18</v>
      </c>
    </row>
    <row r="172" spans="1:6" ht="15.75" customHeight="1" x14ac:dyDescent="0.25">
      <c r="A172">
        <v>171</v>
      </c>
      <c r="B172" t="s">
        <v>6</v>
      </c>
      <c r="C172" t="s">
        <v>7</v>
      </c>
      <c r="D172" s="6">
        <v>4603</v>
      </c>
      <c r="E172" s="5">
        <v>42653</v>
      </c>
      <c r="F172" t="s">
        <v>8</v>
      </c>
    </row>
    <row r="173" spans="1:6" ht="15.75" customHeight="1" x14ac:dyDescent="0.25">
      <c r="A173">
        <v>172</v>
      </c>
      <c r="B173" t="s">
        <v>19</v>
      </c>
      <c r="C173" t="s">
        <v>12</v>
      </c>
      <c r="D173" s="6">
        <v>8160</v>
      </c>
      <c r="E173" s="5">
        <v>42659</v>
      </c>
      <c r="F173" t="s">
        <v>20</v>
      </c>
    </row>
    <row r="174" spans="1:6" ht="15.75" customHeight="1" x14ac:dyDescent="0.25">
      <c r="A174">
        <v>173</v>
      </c>
      <c r="B174" t="s">
        <v>19</v>
      </c>
      <c r="C174" t="s">
        <v>12</v>
      </c>
      <c r="D174" s="6">
        <v>7171</v>
      </c>
      <c r="E174" s="5">
        <v>42666</v>
      </c>
      <c r="F174" t="s">
        <v>10</v>
      </c>
    </row>
    <row r="175" spans="1:6" ht="15.75" customHeight="1" x14ac:dyDescent="0.25">
      <c r="A175">
        <v>174</v>
      </c>
      <c r="B175" t="s">
        <v>11</v>
      </c>
      <c r="C175" t="s">
        <v>12</v>
      </c>
      <c r="D175" s="6">
        <v>3552</v>
      </c>
      <c r="E175" s="5">
        <v>42666</v>
      </c>
      <c r="F175" t="s">
        <v>18</v>
      </c>
    </row>
    <row r="176" spans="1:6" ht="15.75" customHeight="1" x14ac:dyDescent="0.25">
      <c r="A176">
        <v>175</v>
      </c>
      <c r="B176" t="s">
        <v>11</v>
      </c>
      <c r="C176" t="s">
        <v>12</v>
      </c>
      <c r="D176" s="6">
        <v>7273</v>
      </c>
      <c r="E176" s="5">
        <v>42668</v>
      </c>
      <c r="F176" t="s">
        <v>17</v>
      </c>
    </row>
    <row r="177" spans="1:6" ht="15.75" customHeight="1" x14ac:dyDescent="0.25">
      <c r="A177">
        <v>176</v>
      </c>
      <c r="B177" t="s">
        <v>11</v>
      </c>
      <c r="C177" t="s">
        <v>12</v>
      </c>
      <c r="D177" s="6">
        <v>2402</v>
      </c>
      <c r="E177" s="5">
        <v>42669</v>
      </c>
      <c r="F177" t="s">
        <v>15</v>
      </c>
    </row>
    <row r="178" spans="1:6" ht="15.75" customHeight="1" x14ac:dyDescent="0.25">
      <c r="A178">
        <v>177</v>
      </c>
      <c r="B178" t="s">
        <v>11</v>
      </c>
      <c r="C178" t="s">
        <v>12</v>
      </c>
      <c r="D178" s="6">
        <v>1197</v>
      </c>
      <c r="E178" s="5">
        <v>42669</v>
      </c>
      <c r="F178" t="s">
        <v>17</v>
      </c>
    </row>
    <row r="179" spans="1:6" ht="15.75" customHeight="1" x14ac:dyDescent="0.25">
      <c r="A179">
        <v>178</v>
      </c>
      <c r="B179" t="s">
        <v>14</v>
      </c>
      <c r="C179" t="s">
        <v>7</v>
      </c>
      <c r="D179" s="6">
        <v>5015</v>
      </c>
      <c r="E179" s="5">
        <v>42669</v>
      </c>
      <c r="F179" t="s">
        <v>17</v>
      </c>
    </row>
    <row r="180" spans="1:6" ht="15.75" customHeight="1" x14ac:dyDescent="0.25">
      <c r="A180">
        <v>179</v>
      </c>
      <c r="B180" t="s">
        <v>16</v>
      </c>
      <c r="C180" t="s">
        <v>12</v>
      </c>
      <c r="D180" s="6">
        <v>5818</v>
      </c>
      <c r="E180" s="5">
        <v>42676</v>
      </c>
      <c r="F180" t="s">
        <v>8</v>
      </c>
    </row>
    <row r="181" spans="1:6" ht="15.75" customHeight="1" x14ac:dyDescent="0.25">
      <c r="A181">
        <v>180</v>
      </c>
      <c r="B181" t="s">
        <v>11</v>
      </c>
      <c r="C181" t="s">
        <v>12</v>
      </c>
      <c r="D181" s="6">
        <v>4399</v>
      </c>
      <c r="E181" s="5">
        <v>42677</v>
      </c>
      <c r="F181" t="s">
        <v>10</v>
      </c>
    </row>
    <row r="182" spans="1:6" ht="15.75" customHeight="1" x14ac:dyDescent="0.25">
      <c r="A182">
        <v>181</v>
      </c>
      <c r="B182" t="s">
        <v>6</v>
      </c>
      <c r="C182" t="s">
        <v>7</v>
      </c>
      <c r="D182" s="6">
        <v>3011</v>
      </c>
      <c r="E182" s="5">
        <v>42677</v>
      </c>
      <c r="F182" t="s">
        <v>8</v>
      </c>
    </row>
    <row r="183" spans="1:6" ht="15.75" customHeight="1" x14ac:dyDescent="0.25">
      <c r="A183">
        <v>182</v>
      </c>
      <c r="B183" t="s">
        <v>19</v>
      </c>
      <c r="C183" t="s">
        <v>12</v>
      </c>
      <c r="D183" s="6">
        <v>4715</v>
      </c>
      <c r="E183" s="5">
        <v>42683</v>
      </c>
      <c r="F183" t="s">
        <v>10</v>
      </c>
    </row>
    <row r="184" spans="1:6" ht="15.75" customHeight="1" x14ac:dyDescent="0.25">
      <c r="A184">
        <v>183</v>
      </c>
      <c r="B184" t="s">
        <v>19</v>
      </c>
      <c r="C184" t="s">
        <v>12</v>
      </c>
      <c r="D184" s="6">
        <v>5321</v>
      </c>
      <c r="E184" s="5">
        <v>42686</v>
      </c>
      <c r="F184" t="s">
        <v>20</v>
      </c>
    </row>
    <row r="185" spans="1:6" ht="15.75" customHeight="1" x14ac:dyDescent="0.25">
      <c r="A185">
        <v>184</v>
      </c>
      <c r="B185" t="s">
        <v>11</v>
      </c>
      <c r="C185" t="s">
        <v>12</v>
      </c>
      <c r="D185" s="6">
        <v>8894</v>
      </c>
      <c r="E185" s="5">
        <v>42689</v>
      </c>
      <c r="F185" t="s">
        <v>8</v>
      </c>
    </row>
    <row r="186" spans="1:6" ht="15.75" customHeight="1" x14ac:dyDescent="0.25">
      <c r="A186">
        <v>185</v>
      </c>
      <c r="B186" t="s">
        <v>6</v>
      </c>
      <c r="C186" t="s">
        <v>7</v>
      </c>
      <c r="D186" s="6">
        <v>4846</v>
      </c>
      <c r="E186" s="5">
        <v>42699</v>
      </c>
      <c r="F186" t="s">
        <v>10</v>
      </c>
    </row>
    <row r="187" spans="1:6" ht="15.75" customHeight="1" x14ac:dyDescent="0.25">
      <c r="A187">
        <v>186</v>
      </c>
      <c r="B187" t="s">
        <v>9</v>
      </c>
      <c r="C187" t="s">
        <v>7</v>
      </c>
      <c r="D187" s="6">
        <v>284</v>
      </c>
      <c r="E187" s="5">
        <v>42699</v>
      </c>
      <c r="F187" t="s">
        <v>15</v>
      </c>
    </row>
    <row r="188" spans="1:6" ht="15.75" customHeight="1" x14ac:dyDescent="0.25">
      <c r="A188">
        <v>187</v>
      </c>
      <c r="B188" t="s">
        <v>16</v>
      </c>
      <c r="C188" t="s">
        <v>12</v>
      </c>
      <c r="D188" s="6">
        <v>8283</v>
      </c>
      <c r="E188" s="5">
        <v>42700</v>
      </c>
      <c r="F188" t="s">
        <v>10</v>
      </c>
    </row>
    <row r="189" spans="1:6" ht="15.75" customHeight="1" x14ac:dyDescent="0.25">
      <c r="A189">
        <v>188</v>
      </c>
      <c r="B189" t="s">
        <v>16</v>
      </c>
      <c r="C189" t="s">
        <v>12</v>
      </c>
      <c r="D189" s="6">
        <v>9990</v>
      </c>
      <c r="E189" s="5">
        <v>42702</v>
      </c>
      <c r="F189" t="s">
        <v>13</v>
      </c>
    </row>
    <row r="190" spans="1:6" ht="15.75" customHeight="1" x14ac:dyDescent="0.25">
      <c r="A190">
        <v>189</v>
      </c>
      <c r="B190" t="s">
        <v>11</v>
      </c>
      <c r="C190" t="s">
        <v>12</v>
      </c>
      <c r="D190" s="6">
        <v>9014</v>
      </c>
      <c r="E190" s="5">
        <v>42702</v>
      </c>
      <c r="F190" t="s">
        <v>17</v>
      </c>
    </row>
    <row r="191" spans="1:6" ht="15.75" customHeight="1" x14ac:dyDescent="0.25">
      <c r="A191">
        <v>190</v>
      </c>
      <c r="B191" t="s">
        <v>19</v>
      </c>
      <c r="C191" t="s">
        <v>12</v>
      </c>
      <c r="D191" s="6">
        <v>1942</v>
      </c>
      <c r="E191" s="5">
        <v>42703</v>
      </c>
      <c r="F191" t="s">
        <v>20</v>
      </c>
    </row>
    <row r="192" spans="1:6" ht="15.75" customHeight="1" x14ac:dyDescent="0.25">
      <c r="A192">
        <v>191</v>
      </c>
      <c r="B192" t="s">
        <v>11</v>
      </c>
      <c r="C192" t="s">
        <v>12</v>
      </c>
      <c r="D192" s="6">
        <v>7223</v>
      </c>
      <c r="E192" s="5">
        <v>42704</v>
      </c>
      <c r="F192" t="s">
        <v>8</v>
      </c>
    </row>
    <row r="193" spans="1:6" ht="15.75" customHeight="1" x14ac:dyDescent="0.25">
      <c r="A193">
        <v>192</v>
      </c>
      <c r="B193" t="s">
        <v>6</v>
      </c>
      <c r="C193" t="s">
        <v>7</v>
      </c>
      <c r="D193" s="6">
        <v>4673</v>
      </c>
      <c r="E193" s="5">
        <v>42706</v>
      </c>
      <c r="F193" t="s">
        <v>8</v>
      </c>
    </row>
    <row r="194" spans="1:6" ht="15.75" customHeight="1" x14ac:dyDescent="0.25">
      <c r="A194">
        <v>193</v>
      </c>
      <c r="B194" t="s">
        <v>6</v>
      </c>
      <c r="C194" t="s">
        <v>7</v>
      </c>
      <c r="D194" s="6">
        <v>9104</v>
      </c>
      <c r="E194" s="5">
        <v>42708</v>
      </c>
      <c r="F194" t="s">
        <v>20</v>
      </c>
    </row>
    <row r="195" spans="1:6" ht="15.75" customHeight="1" x14ac:dyDescent="0.25">
      <c r="A195">
        <v>194</v>
      </c>
      <c r="B195" t="s">
        <v>19</v>
      </c>
      <c r="C195" t="s">
        <v>12</v>
      </c>
      <c r="D195" s="6">
        <v>6078</v>
      </c>
      <c r="E195" s="5">
        <v>42709</v>
      </c>
      <c r="F195" t="s">
        <v>8</v>
      </c>
    </row>
    <row r="196" spans="1:6" ht="15.75" customHeight="1" x14ac:dyDescent="0.25">
      <c r="A196">
        <v>195</v>
      </c>
      <c r="B196" t="s">
        <v>14</v>
      </c>
      <c r="C196" t="s">
        <v>7</v>
      </c>
      <c r="D196" s="6">
        <v>3278</v>
      </c>
      <c r="E196" s="5">
        <v>42710</v>
      </c>
      <c r="F196" t="s">
        <v>15</v>
      </c>
    </row>
    <row r="197" spans="1:6" ht="15.75" customHeight="1" x14ac:dyDescent="0.25">
      <c r="A197">
        <v>196</v>
      </c>
      <c r="B197" t="s">
        <v>11</v>
      </c>
      <c r="C197" t="s">
        <v>12</v>
      </c>
      <c r="D197" s="6">
        <v>136</v>
      </c>
      <c r="E197" s="5">
        <v>42716</v>
      </c>
      <c r="F197" t="s">
        <v>13</v>
      </c>
    </row>
    <row r="198" spans="1:6" ht="15.75" customHeight="1" x14ac:dyDescent="0.25">
      <c r="A198">
        <v>197</v>
      </c>
      <c r="B198" t="s">
        <v>11</v>
      </c>
      <c r="C198" t="s">
        <v>12</v>
      </c>
      <c r="D198" s="6">
        <v>8377</v>
      </c>
      <c r="E198" s="5">
        <v>42716</v>
      </c>
      <c r="F198" t="s">
        <v>17</v>
      </c>
    </row>
    <row r="199" spans="1:6" ht="15.75" customHeight="1" x14ac:dyDescent="0.25">
      <c r="A199">
        <v>198</v>
      </c>
      <c r="B199" t="s">
        <v>11</v>
      </c>
      <c r="C199" t="s">
        <v>12</v>
      </c>
      <c r="D199" s="6">
        <v>2382</v>
      </c>
      <c r="E199" s="5">
        <v>42716</v>
      </c>
      <c r="F199" t="s">
        <v>8</v>
      </c>
    </row>
    <row r="200" spans="1:6" ht="15.75" customHeight="1" x14ac:dyDescent="0.25">
      <c r="A200">
        <v>199</v>
      </c>
      <c r="B200" t="s">
        <v>11</v>
      </c>
      <c r="C200" t="s">
        <v>12</v>
      </c>
      <c r="D200" s="6">
        <v>8702</v>
      </c>
      <c r="E200" s="5">
        <v>42719</v>
      </c>
      <c r="F200" t="s">
        <v>15</v>
      </c>
    </row>
    <row r="201" spans="1:6" ht="15.75" customHeight="1" x14ac:dyDescent="0.25">
      <c r="A201">
        <v>200</v>
      </c>
      <c r="B201" t="s">
        <v>11</v>
      </c>
      <c r="C201" t="s">
        <v>12</v>
      </c>
      <c r="D201" s="6">
        <v>5021</v>
      </c>
      <c r="E201" s="5">
        <v>42720</v>
      </c>
      <c r="F201" t="s">
        <v>8</v>
      </c>
    </row>
    <row r="202" spans="1:6" ht="15.75" customHeight="1" x14ac:dyDescent="0.25">
      <c r="A202">
        <v>201</v>
      </c>
      <c r="B202" t="s">
        <v>19</v>
      </c>
      <c r="C202" t="s">
        <v>12</v>
      </c>
      <c r="D202" s="6">
        <v>1760</v>
      </c>
      <c r="E202" s="5">
        <v>42720</v>
      </c>
      <c r="F202" t="s">
        <v>17</v>
      </c>
    </row>
    <row r="203" spans="1:6" ht="15.75" customHeight="1" x14ac:dyDescent="0.25">
      <c r="A203">
        <v>202</v>
      </c>
      <c r="B203" t="s">
        <v>11</v>
      </c>
      <c r="C203" t="s">
        <v>12</v>
      </c>
      <c r="D203" s="6">
        <v>4766</v>
      </c>
      <c r="E203" s="5">
        <v>42722</v>
      </c>
      <c r="F203" t="s">
        <v>15</v>
      </c>
    </row>
    <row r="204" spans="1:6" ht="15.75" customHeight="1" x14ac:dyDescent="0.25">
      <c r="A204">
        <v>203</v>
      </c>
      <c r="B204" t="s">
        <v>14</v>
      </c>
      <c r="C204" t="s">
        <v>7</v>
      </c>
      <c r="D204" s="6">
        <v>1541</v>
      </c>
      <c r="E204" s="5">
        <v>42723</v>
      </c>
      <c r="F204" t="s">
        <v>10</v>
      </c>
    </row>
    <row r="205" spans="1:6" ht="15.75" customHeight="1" x14ac:dyDescent="0.25">
      <c r="A205">
        <v>204</v>
      </c>
      <c r="B205" t="s">
        <v>16</v>
      </c>
      <c r="C205" t="s">
        <v>12</v>
      </c>
      <c r="D205" s="6">
        <v>2782</v>
      </c>
      <c r="E205" s="5">
        <v>42724</v>
      </c>
      <c r="F205" t="s">
        <v>10</v>
      </c>
    </row>
    <row r="206" spans="1:6" ht="15.75" customHeight="1" x14ac:dyDescent="0.25">
      <c r="A206">
        <v>205</v>
      </c>
      <c r="B206" t="s">
        <v>19</v>
      </c>
      <c r="C206" t="s">
        <v>12</v>
      </c>
      <c r="D206" s="6">
        <v>2455</v>
      </c>
      <c r="E206" s="5">
        <v>42724</v>
      </c>
      <c r="F206" t="s">
        <v>13</v>
      </c>
    </row>
    <row r="207" spans="1:6" ht="15.75" customHeight="1" x14ac:dyDescent="0.25">
      <c r="A207">
        <v>206</v>
      </c>
      <c r="B207" t="s">
        <v>19</v>
      </c>
      <c r="C207" t="s">
        <v>12</v>
      </c>
      <c r="D207" s="6">
        <v>4512</v>
      </c>
      <c r="E207" s="5">
        <v>42726</v>
      </c>
      <c r="F207" t="s">
        <v>18</v>
      </c>
    </row>
    <row r="208" spans="1:6" ht="15.75" customHeight="1" x14ac:dyDescent="0.25">
      <c r="A208">
        <v>207</v>
      </c>
      <c r="B208" t="s">
        <v>19</v>
      </c>
      <c r="C208" t="s">
        <v>12</v>
      </c>
      <c r="D208" s="6">
        <v>8752</v>
      </c>
      <c r="E208" s="5">
        <v>42726</v>
      </c>
      <c r="F208" t="s">
        <v>15</v>
      </c>
    </row>
    <row r="209" spans="1:6" ht="15.75" customHeight="1" x14ac:dyDescent="0.25">
      <c r="A209">
        <v>208</v>
      </c>
      <c r="B209" t="s">
        <v>6</v>
      </c>
      <c r="C209" t="s">
        <v>7</v>
      </c>
      <c r="D209" s="6">
        <v>9127</v>
      </c>
      <c r="E209" s="5">
        <v>42729</v>
      </c>
      <c r="F209" t="s">
        <v>8</v>
      </c>
    </row>
    <row r="210" spans="1:6" ht="15.75" customHeight="1" x14ac:dyDescent="0.25">
      <c r="A210">
        <v>209</v>
      </c>
      <c r="B210" t="s">
        <v>19</v>
      </c>
      <c r="C210" t="s">
        <v>12</v>
      </c>
      <c r="D210" s="6">
        <v>1777</v>
      </c>
      <c r="E210" s="5">
        <v>42732</v>
      </c>
      <c r="F210" t="s">
        <v>20</v>
      </c>
    </row>
    <row r="211" spans="1:6" ht="15.75" customHeight="1" x14ac:dyDescent="0.25">
      <c r="A211">
        <v>210</v>
      </c>
      <c r="B211" t="s">
        <v>14</v>
      </c>
      <c r="C211" t="s">
        <v>7</v>
      </c>
      <c r="D211" s="6">
        <v>680</v>
      </c>
      <c r="E211" s="5">
        <v>42732</v>
      </c>
      <c r="F211" t="s">
        <v>20</v>
      </c>
    </row>
    <row r="212" spans="1:6" ht="15.75" customHeight="1" x14ac:dyDescent="0.25">
      <c r="A212">
        <v>211</v>
      </c>
      <c r="B212" t="s">
        <v>16</v>
      </c>
      <c r="C212" t="s">
        <v>12</v>
      </c>
      <c r="D212" s="6">
        <v>958</v>
      </c>
      <c r="E212" s="5">
        <v>42733</v>
      </c>
      <c r="F212" t="s">
        <v>8</v>
      </c>
    </row>
    <row r="213" spans="1:6" ht="15.75" customHeight="1" x14ac:dyDescent="0.25">
      <c r="A213">
        <v>212</v>
      </c>
      <c r="B213" t="s">
        <v>6</v>
      </c>
      <c r="C213" t="s">
        <v>7</v>
      </c>
      <c r="D213" s="6">
        <v>2613</v>
      </c>
      <c r="E213" s="5">
        <v>42733</v>
      </c>
      <c r="F213" t="s">
        <v>17</v>
      </c>
    </row>
    <row r="214" spans="1:6" ht="15.75" customHeight="1" x14ac:dyDescent="0.25">
      <c r="A214">
        <v>213</v>
      </c>
      <c r="B214" t="s">
        <v>6</v>
      </c>
      <c r="C214" t="s">
        <v>7</v>
      </c>
      <c r="D214" s="6">
        <v>339</v>
      </c>
      <c r="E214" s="5">
        <v>42734</v>
      </c>
      <c r="F214" t="s">
        <v>17</v>
      </c>
    </row>
    <row r="215" spans="1:6" ht="15.75" customHeight="1" x14ac:dyDescent="0.25"/>
    <row r="216" spans="1:6" ht="15.75" customHeight="1" x14ac:dyDescent="0.25"/>
    <row r="217" spans="1:6" ht="15.75" customHeight="1" x14ac:dyDescent="0.25"/>
    <row r="218" spans="1:6" ht="15.75" customHeight="1" x14ac:dyDescent="0.25"/>
    <row r="219" spans="1:6" ht="15.75" customHeight="1" x14ac:dyDescent="0.25"/>
    <row r="220" spans="1:6" ht="15.75" customHeight="1" x14ac:dyDescent="0.25"/>
    <row r="221" spans="1:6" ht="15.75" customHeight="1" x14ac:dyDescent="0.25"/>
    <row r="222" spans="1:6" ht="15.75" customHeight="1" x14ac:dyDescent="0.25"/>
    <row r="223" spans="1:6" ht="15.75" customHeight="1" x14ac:dyDescent="0.25"/>
    <row r="224" spans="1: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
    <mergeCell ref="N4:O4"/>
    <mergeCell ref="Q4:R4"/>
    <mergeCell ref="J4:K4"/>
  </mergeCells>
  <conditionalFormatting sqref="D2:D214">
    <cfRule type="top10" dxfId="15" priority="1" bottom="1" rank="20"/>
    <cfRule type="top10" dxfId="14" priority="2" rank="20"/>
    <cfRule type="top10" dxfId="13" priority="3" bottom="1" rank="10"/>
    <cfRule type="top10" dxfId="12" priority="4" rank="10"/>
  </conditionalFormatting>
  <pageMargins left="0.7" right="0.7" top="0.75" bottom="0.75" header="0" footer="0"/>
  <pageSetup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997"/>
  <sheetViews>
    <sheetView topLeftCell="J1" workbookViewId="0">
      <selection activeCell="L7" sqref="L7"/>
    </sheetView>
  </sheetViews>
  <sheetFormatPr defaultColWidth="14.42578125" defaultRowHeight="15" customHeight="1" x14ac:dyDescent="0.25"/>
  <cols>
    <col min="1" max="1" width="11.28515625" bestFit="1" customWidth="1"/>
    <col min="2" max="2" width="14.85546875" bestFit="1" customWidth="1"/>
    <col min="3" max="3" width="16.5703125" bestFit="1" customWidth="1"/>
    <col min="4" max="10" width="10.42578125" bestFit="1" customWidth="1"/>
    <col min="11" max="11" width="11.28515625" bestFit="1" customWidth="1"/>
    <col min="12" max="12" width="18.42578125" bestFit="1" customWidth="1"/>
    <col min="13" max="213" width="10.42578125" bestFit="1" customWidth="1"/>
    <col min="214" max="214" width="11.140625" bestFit="1" customWidth="1"/>
  </cols>
  <sheetData>
    <row r="1" spans="1:12" ht="15" customHeight="1" x14ac:dyDescent="0.25">
      <c r="A1" s="12" t="s">
        <v>2</v>
      </c>
      <c r="B1" t="s">
        <v>34</v>
      </c>
    </row>
    <row r="2" spans="1:12" ht="15" customHeight="1" x14ac:dyDescent="0.25">
      <c r="A2" t="s">
        <v>12</v>
      </c>
      <c r="B2" s="6">
        <v>693069</v>
      </c>
    </row>
    <row r="3" spans="1:12" ht="15" customHeight="1" x14ac:dyDescent="0.25">
      <c r="A3" t="s">
        <v>7</v>
      </c>
      <c r="B3" s="6">
        <v>336665</v>
      </c>
    </row>
    <row r="4" spans="1:12" ht="15" customHeight="1" x14ac:dyDescent="0.25">
      <c r="A4" t="s">
        <v>33</v>
      </c>
      <c r="B4" s="6">
        <v>1029734</v>
      </c>
      <c r="K4" s="12" t="s">
        <v>36</v>
      </c>
      <c r="L4" t="s">
        <v>49</v>
      </c>
    </row>
    <row r="5" spans="1:12" ht="15" customHeight="1" x14ac:dyDescent="0.25">
      <c r="K5" t="s">
        <v>37</v>
      </c>
      <c r="L5" s="6">
        <v>4719.105263157895</v>
      </c>
    </row>
    <row r="6" spans="1:12" ht="15" customHeight="1" x14ac:dyDescent="0.25">
      <c r="K6" t="s">
        <v>38</v>
      </c>
      <c r="L6" s="6">
        <v>4184.1333333333332</v>
      </c>
    </row>
    <row r="7" spans="1:12" ht="15" customHeight="1" x14ac:dyDescent="0.25">
      <c r="K7" t="s">
        <v>39</v>
      </c>
      <c r="L7" s="6">
        <v>5809.2222222222226</v>
      </c>
    </row>
    <row r="8" spans="1:12" ht="15" customHeight="1" x14ac:dyDescent="0.25">
      <c r="K8" t="s">
        <v>40</v>
      </c>
      <c r="L8" s="6">
        <v>3533.8571428571427</v>
      </c>
    </row>
    <row r="9" spans="1:12" ht="15" customHeight="1" x14ac:dyDescent="0.25">
      <c r="A9" s="12" t="s">
        <v>1</v>
      </c>
      <c r="B9" t="s">
        <v>34</v>
      </c>
      <c r="K9" t="s">
        <v>41</v>
      </c>
      <c r="L9" s="6">
        <v>5083.4750000000004</v>
      </c>
    </row>
    <row r="10" spans="1:12" ht="15" customHeight="1" x14ac:dyDescent="0.25">
      <c r="A10" t="s">
        <v>19</v>
      </c>
      <c r="B10" s="6">
        <v>191257</v>
      </c>
      <c r="K10" t="s">
        <v>42</v>
      </c>
      <c r="L10" s="6">
        <v>5160</v>
      </c>
    </row>
    <row r="11" spans="1:12" ht="15" customHeight="1" x14ac:dyDescent="0.25">
      <c r="A11" t="s">
        <v>11</v>
      </c>
      <c r="B11" s="6">
        <v>340295</v>
      </c>
      <c r="K11" t="s">
        <v>43</v>
      </c>
      <c r="L11" s="6">
        <v>4485.2777777777774</v>
      </c>
    </row>
    <row r="12" spans="1:12" ht="15" customHeight="1" x14ac:dyDescent="0.25">
      <c r="A12" t="s">
        <v>14</v>
      </c>
      <c r="B12" s="6">
        <v>57281</v>
      </c>
      <c r="K12" t="s">
        <v>44</v>
      </c>
      <c r="L12" s="6">
        <v>5307.2307692307695</v>
      </c>
    </row>
    <row r="13" spans="1:12" ht="15" customHeight="1" x14ac:dyDescent="0.25">
      <c r="A13" t="s">
        <v>9</v>
      </c>
      <c r="B13" s="6">
        <v>142439</v>
      </c>
      <c r="K13" t="s">
        <v>45</v>
      </c>
      <c r="L13" s="6">
        <v>5121.6499999999996</v>
      </c>
    </row>
    <row r="14" spans="1:12" ht="15" customHeight="1" x14ac:dyDescent="0.25">
      <c r="A14" t="s">
        <v>6</v>
      </c>
      <c r="B14" s="6">
        <v>136945</v>
      </c>
      <c r="K14" t="s">
        <v>46</v>
      </c>
      <c r="L14" s="6">
        <v>4783.181818181818</v>
      </c>
    </row>
    <row r="15" spans="1:12" ht="15" customHeight="1" x14ac:dyDescent="0.25">
      <c r="A15" t="s">
        <v>21</v>
      </c>
      <c r="B15" s="6">
        <v>57079</v>
      </c>
      <c r="K15" t="s">
        <v>47</v>
      </c>
      <c r="L15" s="6">
        <v>5672.3076923076924</v>
      </c>
    </row>
    <row r="16" spans="1:12" ht="15" customHeight="1" x14ac:dyDescent="0.25">
      <c r="A16" t="s">
        <v>16</v>
      </c>
      <c r="B16" s="6">
        <v>104438</v>
      </c>
      <c r="K16" t="s">
        <v>48</v>
      </c>
      <c r="L16" s="6">
        <v>4082.409090909091</v>
      </c>
    </row>
    <row r="17" spans="1:12" ht="15" customHeight="1" x14ac:dyDescent="0.25">
      <c r="A17" t="s">
        <v>33</v>
      </c>
      <c r="B17" s="6">
        <v>1029734</v>
      </c>
      <c r="K17" t="s">
        <v>33</v>
      </c>
      <c r="L17" s="6">
        <v>4834.4319248826287</v>
      </c>
    </row>
    <row r="20" spans="1:12" ht="15.75" customHeight="1" x14ac:dyDescent="0.25"/>
    <row r="21" spans="1:12" ht="15.75" customHeight="1" x14ac:dyDescent="0.25">
      <c r="A21" s="12" t="s">
        <v>1</v>
      </c>
      <c r="B21" t="s">
        <v>49</v>
      </c>
    </row>
    <row r="22" spans="1:12" ht="15.75" customHeight="1" x14ac:dyDescent="0.25">
      <c r="A22" t="s">
        <v>19</v>
      </c>
      <c r="B22" s="6">
        <v>4781.4250000000002</v>
      </c>
    </row>
    <row r="23" spans="1:12" ht="15.75" customHeight="1" x14ac:dyDescent="0.25">
      <c r="A23" t="s">
        <v>11</v>
      </c>
      <c r="B23" s="6">
        <v>4792.8873239436616</v>
      </c>
    </row>
    <row r="24" spans="1:12" ht="15.75" customHeight="1" x14ac:dyDescent="0.25">
      <c r="A24" t="s">
        <v>14</v>
      </c>
      <c r="B24" s="6">
        <v>4406.2307692307695</v>
      </c>
    </row>
    <row r="25" spans="1:12" ht="15.75" customHeight="1" x14ac:dyDescent="0.25">
      <c r="A25" t="s">
        <v>9</v>
      </c>
      <c r="B25" s="6">
        <v>5275.5185185185182</v>
      </c>
    </row>
    <row r="26" spans="1:12" ht="15.75" customHeight="1" x14ac:dyDescent="0.25">
      <c r="A26" t="s">
        <v>6</v>
      </c>
      <c r="B26" s="6">
        <v>5072.0370370370374</v>
      </c>
    </row>
    <row r="27" spans="1:12" ht="15.75" customHeight="1" x14ac:dyDescent="0.25">
      <c r="A27" t="s">
        <v>21</v>
      </c>
      <c r="B27" s="6">
        <v>5189</v>
      </c>
    </row>
    <row r="28" spans="1:12" ht="15.75" customHeight="1" x14ac:dyDescent="0.25">
      <c r="A28" t="s">
        <v>16</v>
      </c>
      <c r="B28" s="6">
        <v>4351.583333333333</v>
      </c>
    </row>
    <row r="29" spans="1:12" ht="15.75" customHeight="1" x14ac:dyDescent="0.25">
      <c r="A29" t="s">
        <v>33</v>
      </c>
      <c r="B29" s="6">
        <v>4834.4319248826287</v>
      </c>
    </row>
    <row r="30" spans="1:12" ht="15.75" customHeight="1" x14ac:dyDescent="0.25"/>
    <row r="31" spans="1:12" ht="15.75" customHeight="1" x14ac:dyDescent="0.25"/>
    <row r="32" spans="1:12" ht="15.75" customHeight="1" x14ac:dyDescent="0.25">
      <c r="A32" s="12" t="s">
        <v>36</v>
      </c>
      <c r="B32" t="s">
        <v>34</v>
      </c>
      <c r="C32" t="s">
        <v>50</v>
      </c>
    </row>
    <row r="33" spans="1:3" ht="15.75" customHeight="1" x14ac:dyDescent="0.25">
      <c r="A33" t="s">
        <v>37</v>
      </c>
      <c r="B33" s="6">
        <v>89663</v>
      </c>
      <c r="C33" s="14">
        <v>19</v>
      </c>
    </row>
    <row r="34" spans="1:3" ht="15.75" customHeight="1" x14ac:dyDescent="0.25">
      <c r="A34" t="s">
        <v>38</v>
      </c>
      <c r="B34" s="6">
        <v>62762</v>
      </c>
      <c r="C34" s="14">
        <v>15</v>
      </c>
    </row>
    <row r="35" spans="1:3" ht="15.75" customHeight="1" x14ac:dyDescent="0.25">
      <c r="A35" t="s">
        <v>39</v>
      </c>
      <c r="B35" s="6">
        <v>104566</v>
      </c>
      <c r="C35" s="14">
        <v>18</v>
      </c>
    </row>
    <row r="36" spans="1:3" ht="15.75" customHeight="1" x14ac:dyDescent="0.25">
      <c r="A36" t="s">
        <v>40</v>
      </c>
      <c r="B36" s="6">
        <v>49474</v>
      </c>
      <c r="C36" s="14">
        <v>14</v>
      </c>
    </row>
    <row r="37" spans="1:3" ht="15.75" customHeight="1" x14ac:dyDescent="0.25">
      <c r="A37" t="s">
        <v>41</v>
      </c>
      <c r="B37" s="6">
        <v>203339</v>
      </c>
      <c r="C37" s="14">
        <v>40</v>
      </c>
    </row>
    <row r="38" spans="1:3" ht="15.75" customHeight="1" x14ac:dyDescent="0.25">
      <c r="A38" t="s">
        <v>42</v>
      </c>
      <c r="B38" s="6">
        <v>51600</v>
      </c>
      <c r="C38" s="14">
        <v>10</v>
      </c>
    </row>
    <row r="39" spans="1:3" ht="15.75" customHeight="1" x14ac:dyDescent="0.25">
      <c r="A39" t="s">
        <v>43</v>
      </c>
      <c r="B39" s="6">
        <v>80735</v>
      </c>
      <c r="C39" s="14">
        <v>18</v>
      </c>
    </row>
    <row r="40" spans="1:3" ht="15.75" customHeight="1" x14ac:dyDescent="0.25">
      <c r="A40" t="s">
        <v>44</v>
      </c>
      <c r="B40" s="6">
        <v>68994</v>
      </c>
      <c r="C40" s="14">
        <v>13</v>
      </c>
    </row>
    <row r="41" spans="1:3" ht="15.75" customHeight="1" x14ac:dyDescent="0.25">
      <c r="A41" t="s">
        <v>45</v>
      </c>
      <c r="B41" s="6">
        <v>102433</v>
      </c>
      <c r="C41" s="14">
        <v>20</v>
      </c>
    </row>
    <row r="42" spans="1:3" ht="15.75" customHeight="1" x14ac:dyDescent="0.25">
      <c r="A42" t="s">
        <v>46</v>
      </c>
      <c r="B42" s="6">
        <v>52615</v>
      </c>
      <c r="C42" s="14">
        <v>11</v>
      </c>
    </row>
    <row r="43" spans="1:3" ht="15.75" customHeight="1" x14ac:dyDescent="0.25">
      <c r="A43" t="s">
        <v>47</v>
      </c>
      <c r="B43" s="6">
        <v>73740</v>
      </c>
      <c r="C43" s="14">
        <v>13</v>
      </c>
    </row>
    <row r="44" spans="1:3" ht="15.75" customHeight="1" x14ac:dyDescent="0.25">
      <c r="A44" t="s">
        <v>48</v>
      </c>
      <c r="B44" s="6">
        <v>89813</v>
      </c>
      <c r="C44" s="14">
        <v>22</v>
      </c>
    </row>
    <row r="45" spans="1:3" ht="15.75" customHeight="1" x14ac:dyDescent="0.25">
      <c r="A45" t="s">
        <v>33</v>
      </c>
      <c r="B45" s="6">
        <v>1029734</v>
      </c>
      <c r="C45" s="14">
        <v>213</v>
      </c>
    </row>
    <row r="46" spans="1:3" ht="15.75" customHeight="1" x14ac:dyDescent="0.25"/>
    <row r="47" spans="1:3" ht="15.75" customHeight="1" x14ac:dyDescent="0.25"/>
    <row r="48" spans="1:3" ht="15.75" customHeight="1" x14ac:dyDescent="0.25">
      <c r="A48" s="12" t="s">
        <v>5</v>
      </c>
      <c r="B48" t="s">
        <v>50</v>
      </c>
    </row>
    <row r="49" spans="1:2" ht="15.75" customHeight="1" x14ac:dyDescent="0.25">
      <c r="A49" t="s">
        <v>17</v>
      </c>
      <c r="B49" s="13">
        <v>27</v>
      </c>
    </row>
    <row r="50" spans="1:2" ht="15.75" customHeight="1" x14ac:dyDescent="0.25">
      <c r="A50" t="s">
        <v>13</v>
      </c>
      <c r="B50" s="13">
        <v>20</v>
      </c>
    </row>
    <row r="51" spans="1:2" ht="15.75" customHeight="1" x14ac:dyDescent="0.25">
      <c r="A51" t="s">
        <v>20</v>
      </c>
      <c r="B51" s="13">
        <v>28</v>
      </c>
    </row>
    <row r="52" spans="1:2" ht="15.75" customHeight="1" x14ac:dyDescent="0.25">
      <c r="A52" t="s">
        <v>15</v>
      </c>
      <c r="B52" s="13">
        <v>33</v>
      </c>
    </row>
    <row r="53" spans="1:2" ht="15.75" customHeight="1" x14ac:dyDescent="0.25">
      <c r="A53" t="s">
        <v>18</v>
      </c>
      <c r="B53" s="13">
        <v>14</v>
      </c>
    </row>
    <row r="54" spans="1:2" ht="15.75" customHeight="1" x14ac:dyDescent="0.25">
      <c r="A54" t="s">
        <v>10</v>
      </c>
      <c r="B54" s="13">
        <v>34</v>
      </c>
    </row>
    <row r="55" spans="1:2" ht="15.75" customHeight="1" x14ac:dyDescent="0.25">
      <c r="A55" t="s">
        <v>8</v>
      </c>
      <c r="B55" s="13">
        <v>57</v>
      </c>
    </row>
    <row r="56" spans="1:2" ht="15.75" customHeight="1" x14ac:dyDescent="0.25">
      <c r="A56" t="s">
        <v>33</v>
      </c>
      <c r="B56" s="13">
        <v>213</v>
      </c>
    </row>
    <row r="57" spans="1:2" ht="15.75" customHeight="1" x14ac:dyDescent="0.25"/>
    <row r="58" spans="1:2" ht="15.75" customHeight="1" x14ac:dyDescent="0.25">
      <c r="A58" s="12" t="s">
        <v>2</v>
      </c>
      <c r="B58" t="s">
        <v>35</v>
      </c>
    </row>
    <row r="59" spans="1:2" ht="15.75" customHeight="1" x14ac:dyDescent="0.25"/>
    <row r="60" spans="1:2" ht="15.75" customHeight="1" x14ac:dyDescent="0.25">
      <c r="A60" s="12" t="s">
        <v>5</v>
      </c>
      <c r="B60" t="s">
        <v>34</v>
      </c>
    </row>
    <row r="61" spans="1:2" ht="15.75" customHeight="1" x14ac:dyDescent="0.25">
      <c r="A61" t="s">
        <v>17</v>
      </c>
      <c r="B61" s="6">
        <v>131713</v>
      </c>
    </row>
    <row r="62" spans="1:2" ht="15.75" customHeight="1" x14ac:dyDescent="0.25">
      <c r="A62" t="s">
        <v>13</v>
      </c>
      <c r="B62" s="6">
        <v>94745</v>
      </c>
    </row>
    <row r="63" spans="1:2" ht="15.75" customHeight="1" x14ac:dyDescent="0.25">
      <c r="A63" t="s">
        <v>20</v>
      </c>
      <c r="B63" s="6">
        <v>141056</v>
      </c>
    </row>
    <row r="64" spans="1:2" ht="15.75" customHeight="1" x14ac:dyDescent="0.25">
      <c r="A64" t="s">
        <v>15</v>
      </c>
      <c r="B64" s="6">
        <v>155168</v>
      </c>
    </row>
    <row r="65" spans="1:2" ht="15.75" customHeight="1" x14ac:dyDescent="0.25">
      <c r="A65" t="s">
        <v>18</v>
      </c>
      <c r="B65" s="6">
        <v>66782</v>
      </c>
    </row>
    <row r="66" spans="1:2" ht="15.75" customHeight="1" x14ac:dyDescent="0.25">
      <c r="A66" t="s">
        <v>10</v>
      </c>
      <c r="B66" s="6">
        <v>173137</v>
      </c>
    </row>
    <row r="67" spans="1:2" ht="15.75" customHeight="1" x14ac:dyDescent="0.25">
      <c r="A67" t="s">
        <v>8</v>
      </c>
      <c r="B67" s="6">
        <v>267133</v>
      </c>
    </row>
    <row r="68" spans="1:2" ht="15.75" customHeight="1" x14ac:dyDescent="0.25">
      <c r="A68" t="s">
        <v>33</v>
      </c>
      <c r="B68" s="6">
        <v>1029734</v>
      </c>
    </row>
    <row r="69" spans="1:2" ht="15.75" customHeight="1" x14ac:dyDescent="0.25"/>
    <row r="70" spans="1:2" ht="15.75" customHeight="1" x14ac:dyDescent="0.25"/>
    <row r="71" spans="1:2" ht="15.75" customHeight="1" x14ac:dyDescent="0.25"/>
    <row r="72" spans="1:2" ht="15.75" customHeight="1" x14ac:dyDescent="0.25"/>
    <row r="73" spans="1:2" ht="15.75" customHeight="1" x14ac:dyDescent="0.25">
      <c r="A73" s="12" t="s">
        <v>36</v>
      </c>
      <c r="B73" t="s">
        <v>34</v>
      </c>
    </row>
    <row r="74" spans="1:2" ht="15.75" customHeight="1" x14ac:dyDescent="0.25">
      <c r="A74" t="s">
        <v>37</v>
      </c>
      <c r="B74" s="6">
        <v>89663</v>
      </c>
    </row>
    <row r="75" spans="1:2" ht="15.75" customHeight="1" x14ac:dyDescent="0.25">
      <c r="A75" t="s">
        <v>38</v>
      </c>
      <c r="B75" s="6">
        <v>62762</v>
      </c>
    </row>
    <row r="76" spans="1:2" ht="15.75" customHeight="1" x14ac:dyDescent="0.25">
      <c r="A76" t="s">
        <v>39</v>
      </c>
      <c r="B76" s="6">
        <v>104566</v>
      </c>
    </row>
    <row r="77" spans="1:2" ht="15.75" customHeight="1" x14ac:dyDescent="0.25">
      <c r="A77" t="s">
        <v>40</v>
      </c>
      <c r="B77" s="6">
        <v>49474</v>
      </c>
    </row>
    <row r="78" spans="1:2" ht="15.75" customHeight="1" x14ac:dyDescent="0.25">
      <c r="A78" t="s">
        <v>41</v>
      </c>
      <c r="B78" s="6">
        <v>203339</v>
      </c>
    </row>
    <row r="79" spans="1:2" ht="15.75" customHeight="1" x14ac:dyDescent="0.25">
      <c r="A79" t="s">
        <v>42</v>
      </c>
      <c r="B79" s="6">
        <v>51600</v>
      </c>
    </row>
    <row r="80" spans="1:2" ht="15.75" customHeight="1" x14ac:dyDescent="0.25">
      <c r="A80" t="s">
        <v>43</v>
      </c>
      <c r="B80" s="6">
        <v>80735</v>
      </c>
    </row>
    <row r="81" spans="1:2" ht="15.75" customHeight="1" x14ac:dyDescent="0.25">
      <c r="A81" t="s">
        <v>44</v>
      </c>
      <c r="B81" s="6">
        <v>68994</v>
      </c>
    </row>
    <row r="82" spans="1:2" ht="15.75" customHeight="1" x14ac:dyDescent="0.25">
      <c r="A82" t="s">
        <v>45</v>
      </c>
      <c r="B82" s="6">
        <v>102433</v>
      </c>
    </row>
    <row r="83" spans="1:2" ht="15.75" customHeight="1" x14ac:dyDescent="0.25">
      <c r="A83" t="s">
        <v>46</v>
      </c>
      <c r="B83" s="6">
        <v>52615</v>
      </c>
    </row>
    <row r="84" spans="1:2" ht="15.75" customHeight="1" x14ac:dyDescent="0.25">
      <c r="A84" t="s">
        <v>47</v>
      </c>
      <c r="B84" s="6">
        <v>73740</v>
      </c>
    </row>
    <row r="85" spans="1:2" ht="15.75" customHeight="1" x14ac:dyDescent="0.25">
      <c r="A85" t="s">
        <v>48</v>
      </c>
      <c r="B85" s="6">
        <v>89813</v>
      </c>
    </row>
    <row r="86" spans="1:2" ht="15.75" customHeight="1" x14ac:dyDescent="0.25">
      <c r="A86" t="s">
        <v>33</v>
      </c>
      <c r="B86" s="6">
        <v>1029734</v>
      </c>
    </row>
    <row r="87" spans="1:2" ht="15.75" customHeight="1" x14ac:dyDescent="0.25"/>
    <row r="88" spans="1:2" ht="15.75" customHeight="1" x14ac:dyDescent="0.25"/>
    <row r="89" spans="1:2" ht="15.75" customHeight="1" x14ac:dyDescent="0.25"/>
    <row r="90" spans="1:2" ht="15.75" customHeight="1" x14ac:dyDescent="0.25"/>
    <row r="91" spans="1:2" ht="15.75" customHeight="1" x14ac:dyDescent="0.25"/>
    <row r="92" spans="1:2" ht="15.75" customHeight="1" x14ac:dyDescent="0.25"/>
    <row r="93" spans="1:2" ht="15.75" customHeight="1" x14ac:dyDescent="0.25"/>
    <row r="94" spans="1:2" ht="15.75" customHeight="1" x14ac:dyDescent="0.25"/>
    <row r="95" spans="1:2" ht="15.75" customHeight="1" x14ac:dyDescent="0.25"/>
    <row r="96" spans="1:2"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pageMargins left="0.7" right="0.7" top="0.75" bottom="0.75" header="0" footer="0"/>
  <pageSetup orientation="landscape" r:id="rId9"/>
  <drawing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topLeftCell="C1" workbookViewId="0">
      <selection activeCell="D10" sqref="D10"/>
    </sheetView>
  </sheetViews>
  <sheetFormatPr defaultColWidth="14.42578125" defaultRowHeight="15" customHeight="1" x14ac:dyDescent="0.25"/>
  <cols>
    <col min="1" max="1" width="18.42578125" bestFit="1" customWidth="1"/>
    <col min="2" max="3" width="11.140625" bestFit="1" customWidth="1"/>
    <col min="4" max="4" width="11.28515625" bestFit="1" customWidth="1"/>
    <col min="5" max="5" width="12.28515625" bestFit="1" customWidth="1"/>
    <col min="6" max="6" width="11" bestFit="1" customWidth="1"/>
    <col min="7" max="7" width="11.140625" bestFit="1" customWidth="1"/>
    <col min="8" max="8" width="11" bestFit="1" customWidth="1"/>
    <col min="9" max="9" width="13.5703125" bestFit="1" customWidth="1"/>
    <col min="10" max="10" width="11" bestFit="1" customWidth="1"/>
    <col min="11" max="11" width="12.140625" bestFit="1" customWidth="1"/>
    <col min="12" max="12" width="9" bestFit="1" customWidth="1"/>
    <col min="13" max="13" width="12" bestFit="1" customWidth="1"/>
    <col min="14" max="14" width="9.7109375" bestFit="1" customWidth="1"/>
    <col min="15" max="15" width="12.28515625" bestFit="1" customWidth="1"/>
    <col min="16" max="16" width="11.28515625" bestFit="1" customWidth="1"/>
    <col min="17" max="17" width="12.28515625" bestFit="1" customWidth="1"/>
    <col min="18" max="22" width="15.5703125" bestFit="1" customWidth="1"/>
    <col min="23" max="23" width="11.140625" bestFit="1" customWidth="1"/>
    <col min="24" max="30" width="15.5703125" bestFit="1" customWidth="1"/>
    <col min="31" max="31" width="13.5703125" bestFit="1" customWidth="1"/>
    <col min="32" max="36" width="15.5703125" bestFit="1" customWidth="1"/>
    <col min="37" max="37" width="12.140625" bestFit="1" customWidth="1"/>
    <col min="38" max="43" width="15.5703125" bestFit="1" customWidth="1"/>
    <col min="44" max="44" width="12" bestFit="1" customWidth="1"/>
    <col min="45" max="51" width="15.5703125" bestFit="1" customWidth="1"/>
    <col min="52" max="52" width="12.28515625" bestFit="1" customWidth="1"/>
    <col min="53" max="53" width="11.28515625" bestFit="1" customWidth="1"/>
  </cols>
  <sheetData>
    <row r="1" spans="1:4" ht="15" customHeight="1" x14ac:dyDescent="0.25">
      <c r="A1" s="12" t="s">
        <v>5</v>
      </c>
      <c r="B1" t="s">
        <v>34</v>
      </c>
    </row>
    <row r="2" spans="1:4" ht="15" customHeight="1" x14ac:dyDescent="0.25">
      <c r="A2" t="s">
        <v>17</v>
      </c>
      <c r="B2" s="6">
        <v>131713</v>
      </c>
    </row>
    <row r="3" spans="1:4" ht="15" customHeight="1" x14ac:dyDescent="0.25">
      <c r="A3" t="s">
        <v>13</v>
      </c>
      <c r="B3" s="6">
        <v>94745</v>
      </c>
    </row>
    <row r="4" spans="1:4" ht="15" customHeight="1" x14ac:dyDescent="0.25">
      <c r="A4" t="s">
        <v>20</v>
      </c>
      <c r="B4" s="6">
        <v>141056</v>
      </c>
    </row>
    <row r="5" spans="1:4" ht="15" customHeight="1" x14ac:dyDescent="0.25">
      <c r="A5" t="s">
        <v>15</v>
      </c>
      <c r="B5" s="6">
        <v>155168</v>
      </c>
    </row>
    <row r="6" spans="1:4" ht="15" customHeight="1" x14ac:dyDescent="0.25">
      <c r="A6" t="s">
        <v>18</v>
      </c>
      <c r="B6" s="6">
        <v>66782</v>
      </c>
    </row>
    <row r="7" spans="1:4" ht="15" customHeight="1" x14ac:dyDescent="0.25">
      <c r="A7" t="s">
        <v>10</v>
      </c>
      <c r="B7" s="6">
        <v>173137</v>
      </c>
    </row>
    <row r="8" spans="1:4" ht="15" customHeight="1" x14ac:dyDescent="0.25">
      <c r="A8" t="s">
        <v>8</v>
      </c>
      <c r="B8" s="6">
        <v>267133</v>
      </c>
    </row>
    <row r="9" spans="1:4" ht="15" customHeight="1" x14ac:dyDescent="0.25">
      <c r="A9" t="s">
        <v>33</v>
      </c>
      <c r="B9" s="6">
        <v>1029734</v>
      </c>
    </row>
    <row r="14" spans="1:4" ht="15" customHeight="1" x14ac:dyDescent="0.25">
      <c r="A14" s="12" t="s">
        <v>49</v>
      </c>
      <c r="B14" s="12" t="s">
        <v>2</v>
      </c>
    </row>
    <row r="15" spans="1:4" ht="15" customHeight="1" x14ac:dyDescent="0.25">
      <c r="A15" s="12" t="s">
        <v>36</v>
      </c>
      <c r="B15" t="s">
        <v>12</v>
      </c>
      <c r="C15" t="s">
        <v>7</v>
      </c>
      <c r="D15" t="s">
        <v>33</v>
      </c>
    </row>
    <row r="16" spans="1:4" ht="15" customHeight="1" x14ac:dyDescent="0.25">
      <c r="A16" t="s">
        <v>37</v>
      </c>
      <c r="B16" s="6">
        <v>4557.454545454545</v>
      </c>
      <c r="C16" s="6">
        <v>4941.375</v>
      </c>
      <c r="D16" s="6">
        <v>4719.105263157895</v>
      </c>
    </row>
    <row r="17" spans="1:4" ht="15" customHeight="1" x14ac:dyDescent="0.25">
      <c r="A17" t="s">
        <v>38</v>
      </c>
      <c r="B17" s="6">
        <v>4022.8</v>
      </c>
      <c r="C17" s="6">
        <v>4506.8</v>
      </c>
      <c r="D17" s="6">
        <v>4184.1333333333332</v>
      </c>
    </row>
    <row r="18" spans="1:4" ht="15" customHeight="1" x14ac:dyDescent="0.25">
      <c r="A18" t="s">
        <v>39</v>
      </c>
      <c r="B18" s="6">
        <v>5496.7692307692305</v>
      </c>
      <c r="C18" s="6">
        <v>6621.6</v>
      </c>
      <c r="D18" s="6">
        <v>5809.2222222222226</v>
      </c>
    </row>
    <row r="19" spans="1:4" ht="15" customHeight="1" x14ac:dyDescent="0.25">
      <c r="A19" t="s">
        <v>40</v>
      </c>
      <c r="B19" s="6">
        <v>3170</v>
      </c>
      <c r="C19" s="6">
        <v>4443.5</v>
      </c>
      <c r="D19" s="6">
        <v>3533.8571428571427</v>
      </c>
    </row>
    <row r="20" spans="1:4" ht="15" customHeight="1" x14ac:dyDescent="0.25">
      <c r="A20" t="s">
        <v>41</v>
      </c>
      <c r="B20" s="6">
        <v>5146.6206896551721</v>
      </c>
      <c r="C20" s="6">
        <v>4917</v>
      </c>
      <c r="D20" s="6">
        <v>5083.4750000000004</v>
      </c>
    </row>
    <row r="21" spans="1:4" ht="15.75" customHeight="1" x14ac:dyDescent="0.25">
      <c r="A21" t="s">
        <v>42</v>
      </c>
      <c r="B21" s="6">
        <v>3692.5714285714284</v>
      </c>
      <c r="C21" s="6">
        <v>8584</v>
      </c>
      <c r="D21" s="6">
        <v>5160</v>
      </c>
    </row>
    <row r="22" spans="1:4" ht="15.75" customHeight="1" x14ac:dyDescent="0.25">
      <c r="A22" t="s">
        <v>43</v>
      </c>
      <c r="B22" s="6">
        <v>4107.5384615384619</v>
      </c>
      <c r="C22" s="6">
        <v>5467.4</v>
      </c>
      <c r="D22" s="6">
        <v>4485.2777777777774</v>
      </c>
    </row>
    <row r="23" spans="1:4" ht="15.75" customHeight="1" x14ac:dyDescent="0.25">
      <c r="A23" t="s">
        <v>44</v>
      </c>
      <c r="B23" s="6">
        <v>4778.5714285714284</v>
      </c>
      <c r="C23" s="6">
        <v>5924</v>
      </c>
      <c r="D23" s="6">
        <v>5307.2307692307695</v>
      </c>
    </row>
    <row r="24" spans="1:4" ht="15.75" customHeight="1" x14ac:dyDescent="0.25">
      <c r="A24" t="s">
        <v>45</v>
      </c>
      <c r="B24" s="6">
        <v>5421.0714285714284</v>
      </c>
      <c r="C24" s="6">
        <v>4423</v>
      </c>
      <c r="D24" s="6">
        <v>5121.6499999999996</v>
      </c>
    </row>
    <row r="25" spans="1:4" ht="15.75" customHeight="1" x14ac:dyDescent="0.25">
      <c r="A25" t="s">
        <v>46</v>
      </c>
      <c r="B25" s="6">
        <v>4706.375</v>
      </c>
      <c r="C25" s="6">
        <v>4988</v>
      </c>
      <c r="D25" s="6">
        <v>4783.181818181818</v>
      </c>
    </row>
    <row r="26" spans="1:4" ht="15.75" customHeight="1" x14ac:dyDescent="0.25">
      <c r="A26" t="s">
        <v>47</v>
      </c>
      <c r="B26" s="6">
        <v>6559.9</v>
      </c>
      <c r="C26" s="6">
        <v>2713.6666666666665</v>
      </c>
      <c r="D26" s="6">
        <v>5672.3076923076924</v>
      </c>
    </row>
    <row r="27" spans="1:4" ht="15.75" customHeight="1" x14ac:dyDescent="0.25">
      <c r="A27" t="s">
        <v>48</v>
      </c>
      <c r="B27" s="6">
        <v>4175.5714285714284</v>
      </c>
      <c r="C27" s="6">
        <v>3919.375</v>
      </c>
      <c r="D27" s="6">
        <v>4082.409090909091</v>
      </c>
    </row>
    <row r="28" spans="1:4" ht="15.75" customHeight="1" x14ac:dyDescent="0.25">
      <c r="A28" t="s">
        <v>33</v>
      </c>
      <c r="B28" s="6">
        <v>4747.0479452054797</v>
      </c>
      <c r="C28" s="6">
        <v>5024.8507462686566</v>
      </c>
      <c r="D28" s="6">
        <v>4834.4319248826287</v>
      </c>
    </row>
    <row r="29" spans="1:4" ht="15.75" customHeight="1" x14ac:dyDescent="0.25"/>
    <row r="30" spans="1:4" ht="15.75" customHeight="1" x14ac:dyDescent="0.25"/>
    <row r="31" spans="1:4" ht="15.75" customHeight="1" x14ac:dyDescent="0.25">
      <c r="C31" s="6">
        <f>MAX(D16:D27)</f>
        <v>5809.2222222222226</v>
      </c>
      <c r="D31" t="str">
        <f>_xlfn.XLOOKUP(C31,D16:D27,A16:A27)</f>
        <v>Mar</v>
      </c>
    </row>
    <row r="32" spans="1:4" ht="15.75" customHeight="1" x14ac:dyDescent="0.25">
      <c r="C32" s="6">
        <f>MIN(D16:D27)</f>
        <v>3533.8571428571427</v>
      </c>
      <c r="D32" t="str">
        <f>_xlfn.XLOOKUP(C32,D16:D27,A16:A27)</f>
        <v>Apr</v>
      </c>
    </row>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B609C-1D95-4DAE-A891-860BBEAB4CD0}">
  <dimension ref="A1"/>
  <sheetViews>
    <sheetView showGridLines="0" showRowColHeaders="0" tabSelected="1" zoomScale="130" zoomScaleNormal="130" workbookViewId="0">
      <selection activeCell="K33" sqref="K33"/>
    </sheetView>
  </sheetViews>
  <sheetFormatPr defaultRowHeight="15" x14ac:dyDescent="0.25"/>
  <cols>
    <col min="1" max="16384" width="9.140625" style="15"/>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BLOSSOM ACADEMY</vt:lpstr>
      <vt:lpstr>Data</vt:lpstr>
      <vt:lpstr>Table</vt:lpstr>
      <vt:lpstr>One-dimensional Pivot Table</vt:lpstr>
      <vt:lpstr>Two-dimensional 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Larkai</dc:creator>
  <cp:lastModifiedBy>Abigail Larkai</cp:lastModifiedBy>
  <cp:lastPrinted>2024-09-10T22:30:29Z</cp:lastPrinted>
  <dcterms:created xsi:type="dcterms:W3CDTF">2024-08-31T23:56:11Z</dcterms:created>
  <dcterms:modified xsi:type="dcterms:W3CDTF">2024-09-21T08:37:03Z</dcterms:modified>
</cp:coreProperties>
</file>