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faruk\Desktop\lololol\"/>
    </mc:Choice>
  </mc:AlternateContent>
  <bookViews>
    <workbookView xWindow="0" yWindow="0" windowWidth="23040" windowHeight="8505"/>
  </bookViews>
  <sheets>
    <sheet name="Summary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0" hidden="1">Summary!$A$1:$I$495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" i="2" l="1"/>
  <c r="J38" i="2"/>
  <c r="J35" i="2"/>
  <c r="J32" i="2"/>
  <c r="J29" i="2"/>
  <c r="J26" i="2"/>
  <c r="J23" i="2"/>
  <c r="J20" i="2"/>
  <c r="J17" i="2"/>
  <c r="J14" i="2"/>
  <c r="J11" i="2"/>
  <c r="J8" i="2"/>
  <c r="E40" i="2"/>
  <c r="D40" i="2"/>
  <c r="J37" i="2"/>
  <c r="J36" i="2"/>
  <c r="J34" i="2"/>
  <c r="J33" i="2"/>
  <c r="J31" i="2"/>
  <c r="J30" i="2"/>
  <c r="J28" i="2"/>
  <c r="J27" i="2"/>
  <c r="J25" i="2"/>
  <c r="J24" i="2"/>
  <c r="J22" i="2"/>
  <c r="J21" i="2"/>
  <c r="J19" i="2"/>
  <c r="J18" i="2"/>
  <c r="J16" i="2"/>
  <c r="J15" i="2"/>
  <c r="J13" i="2"/>
  <c r="J12" i="2"/>
  <c r="J10" i="2"/>
  <c r="J9" i="2"/>
  <c r="J7" i="2"/>
  <c r="J6" i="2"/>
  <c r="J5" i="2"/>
  <c r="J4" i="2"/>
  <c r="J3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H37" i="2" l="1"/>
  <c r="H34" i="2"/>
  <c r="H31" i="2"/>
  <c r="H28" i="2"/>
  <c r="H25" i="2"/>
  <c r="H22" i="2"/>
  <c r="H19" i="2"/>
  <c r="H16" i="2"/>
  <c r="H13" i="2"/>
  <c r="H10" i="2"/>
  <c r="H7" i="2"/>
  <c r="H4" i="2"/>
  <c r="G37" i="2" l="1"/>
  <c r="G36" i="2"/>
  <c r="G38" i="2" s="1"/>
  <c r="G34" i="2"/>
  <c r="G33" i="2"/>
  <c r="G35" i="2" s="1"/>
  <c r="G31" i="2"/>
  <c r="G30" i="2"/>
  <c r="G32" i="2" s="1"/>
  <c r="G28" i="2"/>
  <c r="G27" i="2"/>
  <c r="G29" i="2" s="1"/>
  <c r="G25" i="2"/>
  <c r="G24" i="2"/>
  <c r="G26" i="2" s="1"/>
  <c r="G22" i="2"/>
  <c r="G21" i="2"/>
  <c r="G23" i="2" s="1"/>
  <c r="G19" i="2"/>
  <c r="G18" i="2"/>
  <c r="G20" i="2" s="1"/>
  <c r="G17" i="2"/>
  <c r="G16" i="2"/>
  <c r="G15" i="2"/>
  <c r="G13" i="2"/>
  <c r="G12" i="2"/>
  <c r="G14" i="2" s="1"/>
  <c r="G10" i="2"/>
  <c r="G9" i="2"/>
  <c r="G11" i="2" s="1"/>
  <c r="G7" i="2"/>
  <c r="G6" i="2"/>
  <c r="G8" i="2" s="1"/>
  <c r="G4" i="2"/>
  <c r="G3" i="2"/>
  <c r="G5" i="2" l="1"/>
  <c r="F37" i="2" l="1"/>
  <c r="F36" i="2"/>
  <c r="F38" i="2" s="1"/>
  <c r="F34" i="2"/>
  <c r="F33" i="2"/>
  <c r="F35" i="2" s="1"/>
  <c r="F31" i="2"/>
  <c r="F30" i="2"/>
  <c r="F32" i="2" s="1"/>
  <c r="F28" i="2"/>
  <c r="F27" i="2"/>
  <c r="F29" i="2" s="1"/>
  <c r="F25" i="2"/>
  <c r="F24" i="2"/>
  <c r="F26" i="2" s="1"/>
  <c r="F22" i="2"/>
  <c r="F21" i="2"/>
  <c r="F23" i="2" s="1"/>
  <c r="F19" i="2"/>
  <c r="F20" i="2" s="1"/>
  <c r="F18" i="2"/>
  <c r="F16" i="2"/>
  <c r="F15" i="2"/>
  <c r="F17" i="2" s="1"/>
  <c r="F13" i="2"/>
  <c r="F14" i="2" s="1"/>
  <c r="F12" i="2"/>
  <c r="F11" i="2"/>
  <c r="F10" i="2"/>
  <c r="F9" i="2"/>
  <c r="F7" i="2"/>
  <c r="F6" i="2"/>
  <c r="F8" i="2" s="1"/>
  <c r="F4" i="2"/>
  <c r="F3" i="2"/>
  <c r="F5" i="2" l="1"/>
  <c r="E37" i="2" l="1"/>
  <c r="E36" i="2"/>
  <c r="E38" i="2" s="1"/>
  <c r="E34" i="2"/>
  <c r="E35" i="2" s="1"/>
  <c r="E33" i="2"/>
  <c r="E32" i="2"/>
  <c r="E31" i="2"/>
  <c r="E30" i="2"/>
  <c r="E28" i="2"/>
  <c r="E27" i="2"/>
  <c r="E29" i="2" s="1"/>
  <c r="E25" i="2"/>
  <c r="E24" i="2"/>
  <c r="E26" i="2" s="1"/>
  <c r="E22" i="2"/>
  <c r="E21" i="2"/>
  <c r="E23" i="2" s="1"/>
  <c r="E19" i="2"/>
  <c r="E18" i="2"/>
  <c r="E20" i="2" s="1"/>
  <c r="E16" i="2"/>
  <c r="E15" i="2"/>
  <c r="E17" i="2" s="1"/>
  <c r="E13" i="2"/>
  <c r="E12" i="2"/>
  <c r="E14" i="2" s="1"/>
  <c r="E10" i="2"/>
  <c r="E9" i="2"/>
  <c r="E11" i="2" s="1"/>
  <c r="E7" i="2"/>
  <c r="E6" i="2"/>
  <c r="E8" i="2" s="1"/>
  <c r="E4" i="2"/>
  <c r="E3" i="2"/>
  <c r="E5" i="2" l="1"/>
  <c r="D37" i="2" l="1"/>
  <c r="D36" i="2"/>
  <c r="D34" i="2"/>
  <c r="D33" i="2"/>
  <c r="D31" i="2"/>
  <c r="D30" i="2"/>
  <c r="D28" i="2"/>
  <c r="D27" i="2"/>
  <c r="D25" i="2"/>
  <c r="D24" i="2"/>
  <c r="D22" i="2"/>
  <c r="D21" i="2"/>
  <c r="D19" i="2"/>
  <c r="D18" i="2"/>
  <c r="D16" i="2"/>
  <c r="D15" i="2"/>
  <c r="D13" i="2"/>
  <c r="D12" i="2"/>
  <c r="D10" i="2"/>
  <c r="D9" i="2"/>
  <c r="D7" i="2"/>
  <c r="D6" i="2"/>
  <c r="D4" i="2"/>
  <c r="D3" i="2"/>
  <c r="D17" i="2" l="1"/>
  <c r="D14" i="2"/>
  <c r="D11" i="2"/>
  <c r="D8" i="2"/>
  <c r="D5" i="2"/>
  <c r="D23" i="2" l="1"/>
  <c r="D26" i="2"/>
  <c r="D29" i="2"/>
  <c r="D35" i="2"/>
  <c r="D38" i="2"/>
  <c r="D20" i="2" l="1"/>
  <c r="D32" i="2"/>
</calcChain>
</file>

<file path=xl/sharedStrings.xml><?xml version="1.0" encoding="utf-8"?>
<sst xmlns="http://schemas.openxmlformats.org/spreadsheetml/2006/main" count="65" uniqueCount="30">
  <si>
    <t>Cash in Pocket</t>
  </si>
  <si>
    <t>Profit / Loss</t>
  </si>
  <si>
    <t>Debit</t>
  </si>
  <si>
    <t>Credit</t>
  </si>
  <si>
    <t>Annual Total</t>
  </si>
  <si>
    <t>Profit / Loss / Balance</t>
  </si>
  <si>
    <t>Monthly Total</t>
  </si>
  <si>
    <t>Loan</t>
  </si>
  <si>
    <t>Domestic</t>
  </si>
  <si>
    <t>Freelance</t>
  </si>
  <si>
    <t>Vehicle</t>
  </si>
  <si>
    <t>Bank</t>
  </si>
  <si>
    <t xml:space="preserve">Month </t>
  </si>
  <si>
    <t>Amount Type</t>
  </si>
  <si>
    <t>Sl.No</t>
  </si>
  <si>
    <t>Food Item</t>
  </si>
  <si>
    <t>&lt;&lt; Adjustment</t>
  </si>
  <si>
    <t>Summary of Daily Report 2018</t>
  </si>
  <si>
    <t>Jan_18</t>
  </si>
  <si>
    <t>Feb_18</t>
  </si>
  <si>
    <t>Mar_18</t>
  </si>
  <si>
    <t>Apr_18</t>
  </si>
  <si>
    <t>May_18</t>
  </si>
  <si>
    <t>Jun_18</t>
  </si>
  <si>
    <t>Jul_18</t>
  </si>
  <si>
    <t>Aug_18</t>
  </si>
  <si>
    <t>Sep_18</t>
  </si>
  <si>
    <t>Oct_18</t>
  </si>
  <si>
    <t>Nov_18</t>
  </si>
  <si>
    <t>Dec_18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</si>
</sst>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BD92DE"/>
        <bgColor indexed="64"/>
      </patternFill>
    </fill>
  </fills>
  <borders count="32">
    <border>
      <left/>
      <right/>
      <top/>
      <bottom/>
      <diagonal/>
    </border>
    <border>
      <left style="thin">
        <color indexed="17"/>
      </left>
      <right style="thin">
        <color indexed="5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/>
      <bottom style="thin">
        <color indexed="17"/>
      </bottom>
      <diagonal/>
    </border>
    <border>
      <left/>
      <right style="thin">
        <color indexed="17"/>
      </right>
      <top style="thin">
        <color indexed="17"/>
      </top>
      <bottom style="thin">
        <color indexed="17"/>
      </bottom>
      <diagonal/>
    </border>
    <border>
      <left/>
      <right style="thin">
        <color indexed="57"/>
      </right>
      <top/>
      <bottom style="thin">
        <color indexed="57"/>
      </bottom>
      <diagonal/>
    </border>
    <border>
      <left style="thin">
        <color indexed="57"/>
      </left>
      <right/>
      <top/>
      <bottom style="thin">
        <color indexed="57"/>
      </bottom>
      <diagonal/>
    </border>
    <border>
      <left/>
      <right style="thin">
        <color indexed="57"/>
      </right>
      <top/>
      <bottom/>
      <diagonal/>
    </border>
    <border>
      <left/>
      <right style="thin">
        <color indexed="57"/>
      </right>
      <top style="thin">
        <color indexed="57"/>
      </top>
      <bottom style="thin">
        <color indexed="17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/>
      <right/>
      <top/>
      <bottom style="thin">
        <color indexed="17"/>
      </bottom>
      <diagonal/>
    </border>
    <border>
      <left/>
      <right style="thin">
        <color indexed="57"/>
      </right>
      <top style="thin">
        <color indexed="57"/>
      </top>
      <bottom/>
      <diagonal/>
    </border>
    <border>
      <left style="thin">
        <color indexed="57"/>
      </left>
      <right/>
      <top style="thin">
        <color indexed="57"/>
      </top>
      <bottom/>
      <diagonal/>
    </border>
    <border>
      <left style="thin">
        <color indexed="17"/>
      </left>
      <right style="thin">
        <color indexed="17"/>
      </right>
      <top/>
      <bottom style="thin">
        <color indexed="57"/>
      </bottom>
      <diagonal/>
    </border>
    <border>
      <left style="thin">
        <color indexed="17"/>
      </left>
      <right style="thin">
        <color indexed="57"/>
      </right>
      <top/>
      <bottom style="thin">
        <color indexed="17"/>
      </bottom>
      <diagonal/>
    </border>
    <border>
      <left style="thin">
        <color indexed="17"/>
      </left>
      <right style="thin">
        <color indexed="57"/>
      </right>
      <top/>
      <bottom style="thin">
        <color indexed="57"/>
      </bottom>
      <diagonal/>
    </border>
    <border>
      <left style="thin">
        <color indexed="57"/>
      </left>
      <right style="thin">
        <color indexed="17"/>
      </right>
      <top/>
      <bottom/>
      <diagonal/>
    </border>
    <border>
      <left style="thin">
        <color indexed="17"/>
      </left>
      <right/>
      <top/>
      <bottom style="thin">
        <color indexed="17"/>
      </bottom>
      <diagonal/>
    </border>
    <border>
      <left style="thin">
        <color indexed="57"/>
      </left>
      <right style="thin">
        <color indexed="57"/>
      </right>
      <top/>
      <bottom style="thin">
        <color indexed="57"/>
      </bottom>
      <diagonal/>
    </border>
    <border>
      <left style="thin">
        <color indexed="17"/>
      </left>
      <right style="thin">
        <color indexed="17"/>
      </right>
      <top/>
      <bottom/>
      <diagonal/>
    </border>
    <border>
      <left style="thin">
        <color indexed="17"/>
      </left>
      <right/>
      <top/>
      <bottom/>
      <diagonal/>
    </border>
    <border>
      <left style="thin">
        <color indexed="57"/>
      </left>
      <right style="thin">
        <color indexed="57"/>
      </right>
      <top/>
      <bottom/>
      <diagonal/>
    </border>
    <border>
      <left style="thin">
        <color indexed="57"/>
      </left>
      <right style="thin">
        <color indexed="17"/>
      </right>
      <top style="thin">
        <color indexed="57"/>
      </top>
      <bottom/>
      <diagonal/>
    </border>
    <border>
      <left style="thin">
        <color indexed="57"/>
      </left>
      <right style="thin">
        <color indexed="57"/>
      </right>
      <top style="thin">
        <color indexed="57"/>
      </top>
      <bottom/>
      <diagonal/>
    </border>
    <border>
      <left style="thin">
        <color indexed="57"/>
      </left>
      <right style="thin">
        <color indexed="17"/>
      </right>
      <top/>
      <bottom style="thin">
        <color indexed="5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/>
      <diagonal/>
    </border>
    <border>
      <left style="thin">
        <color indexed="57"/>
      </left>
      <right style="thin">
        <color indexed="17"/>
      </right>
      <top style="thin">
        <color indexed="17"/>
      </top>
      <bottom/>
      <diagonal/>
    </border>
    <border>
      <left style="thin">
        <color indexed="57"/>
      </left>
      <right style="thin">
        <color indexed="17"/>
      </right>
      <top/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57"/>
      </top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/>
      <top style="thin">
        <color indexed="17"/>
      </top>
      <bottom style="thin">
        <color indexed="17"/>
      </bottom>
      <diagonal/>
    </border>
    <border>
      <left style="thin">
        <color indexed="5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/>
      <bottom style="thin">
        <color rgb="FF00B050"/>
      </bottom>
      <diagonal/>
    </border>
  </borders>
  <cellStyleXfs count="2">
    <xf numFmtId="0" fontId="0" fillId="0" borderId="0"/>
    <xf numFmtId="0" fontId="1" fillId="0" borderId="0"/>
  </cellStyleXfs>
  <cellXfs count="57">
    <xf numFmtId="0" fontId="0" fillId="0" borderId="0" xfId="0"/>
    <xf numFmtId="0" fontId="1" fillId="0" borderId="0" xfId="1" applyFont="1" applyFill="1" applyBorder="1" applyAlignment="1">
      <alignment vertical="center"/>
    </xf>
    <xf numFmtId="0" fontId="1" fillId="0" borderId="0" xfId="1" applyFont="1" applyFill="1" applyBorder="1" applyAlignment="1">
      <alignment horizontal="center" vertical="center"/>
    </xf>
    <xf numFmtId="4" fontId="1" fillId="0" borderId="0" xfId="1" applyNumberFormat="1" applyFont="1" applyFill="1" applyBorder="1" applyAlignment="1">
      <alignment horizontal="center" vertical="center"/>
    </xf>
    <xf numFmtId="4" fontId="2" fillId="0" borderId="0" xfId="1" applyNumberFormat="1" applyFont="1" applyFill="1" applyBorder="1" applyAlignment="1">
      <alignment horizontal="center" vertical="center"/>
    </xf>
    <xf numFmtId="4" fontId="2" fillId="0" borderId="1" xfId="1" applyNumberFormat="1" applyFont="1" applyFill="1" applyBorder="1" applyAlignment="1">
      <alignment horizontal="center" vertical="center"/>
    </xf>
    <xf numFmtId="4" fontId="2" fillId="0" borderId="2" xfId="1" applyNumberFormat="1" applyFont="1" applyFill="1" applyBorder="1" applyAlignment="1">
      <alignment horizontal="center" vertical="center"/>
    </xf>
    <xf numFmtId="4" fontId="2" fillId="0" borderId="3" xfId="1" applyNumberFormat="1" applyFont="1" applyFill="1" applyBorder="1" applyAlignment="1">
      <alignment horizontal="center" vertical="center"/>
    </xf>
    <xf numFmtId="0" fontId="1" fillId="0" borderId="6" xfId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center"/>
    </xf>
    <xf numFmtId="0" fontId="1" fillId="0" borderId="10" xfId="1" applyFont="1" applyFill="1" applyBorder="1" applyAlignment="1">
      <alignment horizontal="center" vertical="center"/>
    </xf>
    <xf numFmtId="4" fontId="1" fillId="0" borderId="2" xfId="1" applyNumberFormat="1" applyFont="1" applyFill="1" applyBorder="1" applyAlignment="1">
      <alignment horizontal="center" vertical="center"/>
    </xf>
    <xf numFmtId="4" fontId="1" fillId="3" borderId="13" xfId="1" applyNumberFormat="1" applyFont="1" applyFill="1" applyBorder="1" applyAlignment="1">
      <alignment horizontal="center" vertical="center"/>
    </xf>
    <xf numFmtId="4" fontId="1" fillId="0" borderId="14" xfId="1" applyNumberFormat="1" applyFont="1" applyFill="1" applyBorder="1" applyAlignment="1">
      <alignment horizontal="center" vertical="center"/>
    </xf>
    <xf numFmtId="0" fontId="4" fillId="0" borderId="16" xfId="1" applyFont="1" applyFill="1" applyBorder="1" applyAlignment="1">
      <alignment horizontal="center" vertical="center"/>
    </xf>
    <xf numFmtId="4" fontId="1" fillId="0" borderId="18" xfId="1" applyNumberFormat="1" applyFont="1" applyFill="1" applyBorder="1" applyAlignment="1">
      <alignment horizontal="center" vertical="center"/>
    </xf>
    <xf numFmtId="0" fontId="4" fillId="0" borderId="19" xfId="1" applyFont="1" applyFill="1" applyBorder="1" applyAlignment="1">
      <alignment horizontal="center" vertical="center"/>
    </xf>
    <xf numFmtId="4" fontId="1" fillId="3" borderId="18" xfId="1" applyNumberFormat="1" applyFont="1" applyFill="1" applyBorder="1" applyAlignment="1">
      <alignment horizontal="center" vertical="center"/>
    </xf>
    <xf numFmtId="0" fontId="5" fillId="2" borderId="28" xfId="1" applyFont="1" applyFill="1" applyBorder="1" applyAlignment="1">
      <alignment horizontal="center" vertical="center"/>
    </xf>
    <xf numFmtId="4" fontId="6" fillId="5" borderId="28" xfId="1" applyNumberFormat="1" applyFont="1" applyFill="1" applyBorder="1" applyAlignment="1">
      <alignment horizontal="center" vertical="center"/>
    </xf>
    <xf numFmtId="0" fontId="5" fillId="5" borderId="28" xfId="1" applyFont="1" applyFill="1" applyBorder="1" applyAlignment="1">
      <alignment horizontal="center" vertical="center"/>
    </xf>
    <xf numFmtId="4" fontId="5" fillId="5" borderId="29" xfId="1" applyNumberFormat="1" applyFont="1" applyFill="1" applyBorder="1" applyAlignment="1">
      <alignment horizontal="center" vertical="center"/>
    </xf>
    <xf numFmtId="0" fontId="5" fillId="5" borderId="30" xfId="1" applyFont="1" applyFill="1" applyBorder="1" applyAlignment="1">
      <alignment horizontal="center" vertical="center"/>
    </xf>
    <xf numFmtId="4" fontId="5" fillId="0" borderId="0" xfId="1" applyNumberFormat="1" applyFont="1" applyFill="1" applyBorder="1" applyAlignment="1">
      <alignment horizontal="center" vertical="center"/>
    </xf>
    <xf numFmtId="0" fontId="4" fillId="7" borderId="0" xfId="1" applyFont="1" applyFill="1" applyBorder="1" applyAlignment="1">
      <alignment horizontal="center" vertical="center"/>
    </xf>
    <xf numFmtId="4" fontId="1" fillId="7" borderId="12" xfId="1" applyNumberFormat="1" applyFont="1" applyFill="1" applyBorder="1" applyAlignment="1">
      <alignment horizontal="center" vertical="center"/>
    </xf>
    <xf numFmtId="4" fontId="1" fillId="0" borderId="31" xfId="1" applyNumberFormat="1" applyFont="1" applyFill="1" applyBorder="1" applyAlignment="1">
      <alignment horizontal="center" vertical="center"/>
    </xf>
    <xf numFmtId="0" fontId="4" fillId="8" borderId="0" xfId="1" applyFont="1" applyFill="1" applyBorder="1" applyAlignment="1">
      <alignment horizontal="center" vertical="center"/>
    </xf>
    <xf numFmtId="0" fontId="1" fillId="0" borderId="20" xfId="1" applyFont="1" applyFill="1" applyBorder="1" applyAlignment="1">
      <alignment horizontal="center" vertical="center"/>
    </xf>
    <xf numFmtId="0" fontId="1" fillId="0" borderId="17" xfId="1" applyFont="1" applyFill="1" applyBorder="1" applyAlignment="1">
      <alignment horizontal="center" vertical="center"/>
    </xf>
    <xf numFmtId="0" fontId="1" fillId="5" borderId="21" xfId="1" applyFont="1" applyFill="1" applyBorder="1" applyAlignment="1">
      <alignment horizontal="center" vertical="center"/>
    </xf>
    <xf numFmtId="0" fontId="1" fillId="5" borderId="15" xfId="1" applyFont="1" applyFill="1" applyBorder="1" applyAlignment="1">
      <alignment horizontal="center" vertical="center"/>
    </xf>
    <xf numFmtId="0" fontId="1" fillId="5" borderId="26" xfId="1" applyFont="1" applyFill="1" applyBorder="1" applyAlignment="1">
      <alignment horizontal="center" vertical="center"/>
    </xf>
    <xf numFmtId="0" fontId="1" fillId="4" borderId="27" xfId="1" applyFont="1" applyFill="1" applyBorder="1" applyAlignment="1">
      <alignment horizontal="center" vertical="center"/>
    </xf>
    <xf numFmtId="0" fontId="3" fillId="4" borderId="18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/>
    </xf>
    <xf numFmtId="0" fontId="1" fillId="5" borderId="25" xfId="1" applyFont="1" applyFill="1" applyBorder="1" applyAlignment="1">
      <alignment horizontal="center" vertical="center"/>
    </xf>
    <xf numFmtId="0" fontId="1" fillId="5" borderId="23" xfId="1" applyFont="1" applyFill="1" applyBorder="1" applyAlignment="1">
      <alignment horizontal="center" vertical="center"/>
    </xf>
    <xf numFmtId="0" fontId="1" fillId="4" borderId="18" xfId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7" fillId="6" borderId="9" xfId="1" applyFont="1" applyFill="1" applyBorder="1" applyAlignment="1">
      <alignment horizontal="center" vertical="center"/>
    </xf>
    <xf numFmtId="0" fontId="1" fillId="5" borderId="22" xfId="1" applyFont="1" applyFill="1" applyBorder="1" applyAlignment="1">
      <alignment horizontal="center" vertical="center"/>
    </xf>
    <xf numFmtId="0" fontId="1" fillId="5" borderId="20" xfId="1" applyFont="1" applyFill="1" applyBorder="1" applyAlignment="1">
      <alignment horizontal="center" vertical="center"/>
    </xf>
    <xf numFmtId="0" fontId="1" fillId="5" borderId="17" xfId="1" applyFont="1" applyFill="1" applyBorder="1" applyAlignment="1">
      <alignment horizontal="center" vertical="center"/>
    </xf>
    <xf numFmtId="0" fontId="3" fillId="4" borderId="15" xfId="1" applyFont="1" applyFill="1" applyBorder="1" applyAlignment="1">
      <alignment horizontal="center" vertical="center"/>
    </xf>
    <xf numFmtId="0" fontId="3" fillId="4" borderId="20" xfId="1" applyFont="1" applyFill="1" applyBorder="1" applyAlignment="1">
      <alignment horizontal="center" vertical="center"/>
    </xf>
    <xf numFmtId="0" fontId="3" fillId="4" borderId="17" xfId="1" applyFont="1" applyFill="1" applyBorder="1" applyAlignment="1">
      <alignment horizontal="center" vertical="center"/>
    </xf>
    <xf numFmtId="0" fontId="1" fillId="4" borderId="22" xfId="1" applyFont="1" applyFill="1" applyBorder="1" applyAlignment="1">
      <alignment horizontal="center" vertical="center"/>
    </xf>
    <xf numFmtId="0" fontId="2" fillId="2" borderId="11" xfId="1" applyFont="1" applyFill="1" applyBorder="1" applyAlignment="1">
      <alignment horizontal="center" vertical="center"/>
    </xf>
    <xf numFmtId="0" fontId="2" fillId="2" borderId="10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1" fillId="4" borderId="24" xfId="1" applyFont="1" applyFill="1" applyBorder="1" applyAlignment="1">
      <alignment horizontal="center" vertical="center"/>
    </xf>
    <xf numFmtId="0" fontId="1" fillId="4" borderId="21" xfId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BD92DE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7_Food%20Ite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17_Ban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017_Vehicl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2017_Freelanc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2017_Loan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2017_Domest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 Report"/>
      <sheetName val="Jan_17"/>
      <sheetName val="Feb_17"/>
      <sheetName val="Mar_17"/>
      <sheetName val="Apr_17"/>
      <sheetName val="May_17"/>
      <sheetName val="Jun_17"/>
      <sheetName val="Jul_17"/>
      <sheetName val="Aug_17"/>
      <sheetName val="Sep_17"/>
      <sheetName val="Oct_17"/>
      <sheetName val="Nov_17"/>
      <sheetName val="Dec_17"/>
    </sheetNames>
    <sheetDataSet>
      <sheetData sheetId="0">
        <row r="3">
          <cell r="C3">
            <v>0</v>
          </cell>
          <cell r="D3">
            <v>0</v>
          </cell>
        </row>
        <row r="4">
          <cell r="C4">
            <v>0</v>
          </cell>
          <cell r="D4">
            <v>0</v>
          </cell>
        </row>
        <row r="5">
          <cell r="C5">
            <v>0</v>
          </cell>
          <cell r="D5">
            <v>0</v>
          </cell>
        </row>
        <row r="6">
          <cell r="C6">
            <v>0</v>
          </cell>
          <cell r="D6">
            <v>0</v>
          </cell>
        </row>
        <row r="7">
          <cell r="C7">
            <v>0</v>
          </cell>
          <cell r="D7">
            <v>0</v>
          </cell>
        </row>
        <row r="8">
          <cell r="C8">
            <v>0</v>
          </cell>
          <cell r="D8">
            <v>0</v>
          </cell>
        </row>
        <row r="9">
          <cell r="C9">
            <v>0</v>
          </cell>
          <cell r="D9">
            <v>0</v>
          </cell>
        </row>
        <row r="10">
          <cell r="C10">
            <v>0</v>
          </cell>
          <cell r="D10">
            <v>0</v>
          </cell>
        </row>
        <row r="11">
          <cell r="C11">
            <v>0</v>
          </cell>
          <cell r="D11">
            <v>0</v>
          </cell>
        </row>
        <row r="12">
          <cell r="C12">
            <v>0</v>
          </cell>
          <cell r="D12">
            <v>0</v>
          </cell>
        </row>
        <row r="13">
          <cell r="C13">
            <v>0</v>
          </cell>
          <cell r="D13">
            <v>0</v>
          </cell>
        </row>
        <row r="14">
          <cell r="C14">
            <v>0</v>
          </cell>
          <cell r="D14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 Report"/>
      <sheetName val="Balance Records"/>
      <sheetName val="Jan_17"/>
      <sheetName val="Feb_17"/>
      <sheetName val="Mar_17"/>
      <sheetName val="Apr_17"/>
      <sheetName val="May_17"/>
      <sheetName val="Jun_17"/>
      <sheetName val="Jul_17"/>
      <sheetName val="Aug_17"/>
      <sheetName val="Sep_17"/>
      <sheetName val="Oct_17"/>
      <sheetName val="Nov_17"/>
      <sheetName val="Dec_17"/>
    </sheetNames>
    <sheetDataSet>
      <sheetData sheetId="0">
        <row r="3">
          <cell r="H3">
            <v>0</v>
          </cell>
        </row>
        <row r="4">
          <cell r="H4">
            <v>0</v>
          </cell>
        </row>
        <row r="6">
          <cell r="H6">
            <v>0</v>
          </cell>
        </row>
        <row r="7">
          <cell r="H7">
            <v>0</v>
          </cell>
        </row>
        <row r="9">
          <cell r="H9">
            <v>0</v>
          </cell>
        </row>
        <row r="10">
          <cell r="H10">
            <v>0</v>
          </cell>
        </row>
        <row r="12">
          <cell r="H12">
            <v>0</v>
          </cell>
        </row>
        <row r="13">
          <cell r="H13">
            <v>0</v>
          </cell>
        </row>
        <row r="15">
          <cell r="H15">
            <v>0</v>
          </cell>
        </row>
        <row r="16">
          <cell r="H16">
            <v>0</v>
          </cell>
        </row>
        <row r="18">
          <cell r="H18">
            <v>0</v>
          </cell>
        </row>
        <row r="19">
          <cell r="H19">
            <v>0</v>
          </cell>
        </row>
        <row r="21">
          <cell r="H21">
            <v>0</v>
          </cell>
        </row>
        <row r="22">
          <cell r="H22">
            <v>0</v>
          </cell>
        </row>
        <row r="24">
          <cell r="H24">
            <v>0</v>
          </cell>
        </row>
        <row r="25">
          <cell r="H25">
            <v>0</v>
          </cell>
        </row>
        <row r="27">
          <cell r="H27">
            <v>0</v>
          </cell>
        </row>
        <row r="28">
          <cell r="H28">
            <v>0</v>
          </cell>
        </row>
        <row r="30">
          <cell r="H30">
            <v>0</v>
          </cell>
        </row>
        <row r="31">
          <cell r="H31">
            <v>0</v>
          </cell>
        </row>
        <row r="33">
          <cell r="H33">
            <v>0</v>
          </cell>
        </row>
        <row r="34">
          <cell r="H34">
            <v>0</v>
          </cell>
        </row>
        <row r="36">
          <cell r="H36">
            <v>0</v>
          </cell>
        </row>
        <row r="37">
          <cell r="H37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 Report"/>
      <sheetName val="Jan_17"/>
      <sheetName val="Feb_17"/>
      <sheetName val="Mar_17"/>
      <sheetName val="Apr_17"/>
      <sheetName val="May_17"/>
      <sheetName val="Jun_17"/>
      <sheetName val="Jul_17"/>
      <sheetName val="Aug_17"/>
      <sheetName val="Sep_17"/>
      <sheetName val="Oct_17"/>
      <sheetName val="Nov_17"/>
      <sheetName val="Dec_17"/>
    </sheetNames>
    <sheetDataSet>
      <sheetData sheetId="0">
        <row r="3">
          <cell r="J3">
            <v>0</v>
          </cell>
        </row>
        <row r="4">
          <cell r="J4">
            <v>0</v>
          </cell>
        </row>
        <row r="6">
          <cell r="J6">
            <v>0</v>
          </cell>
        </row>
        <row r="7">
          <cell r="J7">
            <v>0</v>
          </cell>
        </row>
        <row r="9">
          <cell r="J9">
            <v>0</v>
          </cell>
        </row>
        <row r="10">
          <cell r="J10">
            <v>0</v>
          </cell>
        </row>
        <row r="12">
          <cell r="J12">
            <v>0</v>
          </cell>
        </row>
        <row r="13">
          <cell r="J13">
            <v>0</v>
          </cell>
        </row>
        <row r="15">
          <cell r="J15">
            <v>0</v>
          </cell>
        </row>
        <row r="16">
          <cell r="J16">
            <v>0</v>
          </cell>
        </row>
        <row r="18">
          <cell r="J18">
            <v>0</v>
          </cell>
        </row>
        <row r="19">
          <cell r="J19">
            <v>0</v>
          </cell>
        </row>
        <row r="21">
          <cell r="J21">
            <v>0</v>
          </cell>
        </row>
        <row r="22">
          <cell r="J22">
            <v>0</v>
          </cell>
        </row>
        <row r="24">
          <cell r="J24">
            <v>0</v>
          </cell>
        </row>
        <row r="25">
          <cell r="J25">
            <v>0</v>
          </cell>
        </row>
        <row r="27">
          <cell r="J27">
            <v>0</v>
          </cell>
        </row>
        <row r="28">
          <cell r="J28">
            <v>0</v>
          </cell>
        </row>
        <row r="30">
          <cell r="J30">
            <v>0</v>
          </cell>
        </row>
        <row r="31">
          <cell r="J31">
            <v>0</v>
          </cell>
        </row>
        <row r="33">
          <cell r="J33">
            <v>0</v>
          </cell>
        </row>
        <row r="34">
          <cell r="J34">
            <v>0</v>
          </cell>
        </row>
        <row r="36">
          <cell r="J36">
            <v>0</v>
          </cell>
        </row>
        <row r="37">
          <cell r="J37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 Report"/>
      <sheetName val="Jan_17"/>
      <sheetName val="Feb_17"/>
      <sheetName val="Mar_17"/>
      <sheetName val="Apr_17"/>
      <sheetName val="May_17"/>
      <sheetName val="Jun_17"/>
      <sheetName val="Jul_17"/>
      <sheetName val="Aug_17"/>
      <sheetName val="Sep_17"/>
      <sheetName val="Oct_17"/>
      <sheetName val="Nov_17"/>
      <sheetName val="Dec_17"/>
    </sheetNames>
    <sheetDataSet>
      <sheetData sheetId="0">
        <row r="3">
          <cell r="I3">
            <v>0</v>
          </cell>
        </row>
        <row r="4">
          <cell r="I4">
            <v>0</v>
          </cell>
        </row>
        <row r="6">
          <cell r="I6">
            <v>0</v>
          </cell>
        </row>
        <row r="7">
          <cell r="I7">
            <v>0</v>
          </cell>
        </row>
        <row r="9">
          <cell r="I9">
            <v>0</v>
          </cell>
        </row>
        <row r="10">
          <cell r="I10">
            <v>0</v>
          </cell>
        </row>
        <row r="12">
          <cell r="I12">
            <v>0</v>
          </cell>
        </row>
        <row r="13">
          <cell r="I13">
            <v>0</v>
          </cell>
        </row>
        <row r="15">
          <cell r="I15">
            <v>0</v>
          </cell>
        </row>
        <row r="16">
          <cell r="I16">
            <v>0</v>
          </cell>
        </row>
        <row r="18">
          <cell r="I18">
            <v>0</v>
          </cell>
        </row>
        <row r="19">
          <cell r="I19">
            <v>0</v>
          </cell>
        </row>
        <row r="21">
          <cell r="I21">
            <v>0</v>
          </cell>
        </row>
        <row r="22">
          <cell r="I22">
            <v>0</v>
          </cell>
        </row>
        <row r="24">
          <cell r="I24">
            <v>0</v>
          </cell>
        </row>
        <row r="25">
          <cell r="I25">
            <v>0</v>
          </cell>
        </row>
        <row r="27">
          <cell r="I27">
            <v>0</v>
          </cell>
        </row>
        <row r="28">
          <cell r="I28">
            <v>0</v>
          </cell>
        </row>
        <row r="30">
          <cell r="I30">
            <v>0</v>
          </cell>
        </row>
        <row r="31">
          <cell r="I31">
            <v>0</v>
          </cell>
        </row>
        <row r="33">
          <cell r="I33">
            <v>0</v>
          </cell>
        </row>
        <row r="34">
          <cell r="I34">
            <v>0</v>
          </cell>
        </row>
        <row r="36">
          <cell r="I36">
            <v>0</v>
          </cell>
        </row>
        <row r="37">
          <cell r="I37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ng-Term Loan Records"/>
      <sheetName val="Short-Term Loan Records"/>
      <sheetName val="Bank Loan Records"/>
      <sheetName val="Balance Records"/>
      <sheetName val="Short-Term Loan Report"/>
      <sheetName val="Bank Loan Report"/>
      <sheetName val="Jan_17"/>
      <sheetName val="Feb_17"/>
      <sheetName val="Mar_17"/>
      <sheetName val="Apr_17"/>
      <sheetName val="May_17"/>
      <sheetName val="Jun_17"/>
      <sheetName val="Jul_17"/>
      <sheetName val="Aug_17"/>
      <sheetName val="Sep_17"/>
      <sheetName val="Oct_17"/>
      <sheetName val="Nov_17"/>
      <sheetName val="Dec_17"/>
    </sheetNames>
    <sheetDataSet>
      <sheetData sheetId="0"/>
      <sheetData sheetId="1"/>
      <sheetData sheetId="2"/>
      <sheetData sheetId="3"/>
      <sheetData sheetId="4">
        <row r="3">
          <cell r="I3">
            <v>0</v>
          </cell>
        </row>
        <row r="4">
          <cell r="I4">
            <v>0</v>
          </cell>
        </row>
        <row r="5">
          <cell r="I5">
            <v>242841</v>
          </cell>
        </row>
        <row r="6">
          <cell r="I6">
            <v>0</v>
          </cell>
        </row>
        <row r="7">
          <cell r="I7">
            <v>0</v>
          </cell>
        </row>
        <row r="8">
          <cell r="I8">
            <v>242841</v>
          </cell>
        </row>
        <row r="9">
          <cell r="I9">
            <v>0</v>
          </cell>
        </row>
        <row r="10">
          <cell r="I10">
            <v>0</v>
          </cell>
        </row>
        <row r="11">
          <cell r="I11">
            <v>242841</v>
          </cell>
        </row>
        <row r="12">
          <cell r="I12">
            <v>0</v>
          </cell>
        </row>
        <row r="13">
          <cell r="I13">
            <v>0</v>
          </cell>
        </row>
        <row r="14">
          <cell r="I14">
            <v>242841</v>
          </cell>
        </row>
        <row r="15">
          <cell r="I15">
            <v>0</v>
          </cell>
        </row>
        <row r="16">
          <cell r="I16">
            <v>0</v>
          </cell>
        </row>
        <row r="17">
          <cell r="I17">
            <v>242841</v>
          </cell>
        </row>
        <row r="18">
          <cell r="I18">
            <v>0</v>
          </cell>
        </row>
        <row r="19">
          <cell r="I19">
            <v>0</v>
          </cell>
        </row>
        <row r="20">
          <cell r="I20">
            <v>242841</v>
          </cell>
        </row>
        <row r="21">
          <cell r="I21">
            <v>0</v>
          </cell>
        </row>
        <row r="22">
          <cell r="I22">
            <v>0</v>
          </cell>
        </row>
        <row r="23">
          <cell r="I23">
            <v>242841</v>
          </cell>
        </row>
        <row r="24">
          <cell r="I24">
            <v>0</v>
          </cell>
        </row>
        <row r="25">
          <cell r="I25">
            <v>0</v>
          </cell>
        </row>
        <row r="26">
          <cell r="I26">
            <v>242841</v>
          </cell>
        </row>
        <row r="27">
          <cell r="I27">
            <v>0</v>
          </cell>
        </row>
        <row r="28">
          <cell r="I28">
            <v>0</v>
          </cell>
        </row>
        <row r="29">
          <cell r="I29">
            <v>242841</v>
          </cell>
        </row>
        <row r="30">
          <cell r="I30">
            <v>0</v>
          </cell>
        </row>
        <row r="31">
          <cell r="I31">
            <v>0</v>
          </cell>
        </row>
        <row r="32">
          <cell r="I32">
            <v>242841</v>
          </cell>
        </row>
        <row r="33">
          <cell r="I33">
            <v>0</v>
          </cell>
        </row>
        <row r="34">
          <cell r="I34">
            <v>0</v>
          </cell>
        </row>
        <row r="35">
          <cell r="I35">
            <v>242841</v>
          </cell>
        </row>
        <row r="36">
          <cell r="I36">
            <v>0</v>
          </cell>
        </row>
        <row r="37">
          <cell r="I37">
            <v>0</v>
          </cell>
        </row>
        <row r="38">
          <cell r="I38">
            <v>242841</v>
          </cell>
        </row>
      </sheetData>
      <sheetData sheetId="5">
        <row r="3">
          <cell r="H3">
            <v>0</v>
          </cell>
        </row>
        <row r="4">
          <cell r="H4">
            <v>0</v>
          </cell>
        </row>
        <row r="5">
          <cell r="H5">
            <v>5459337.71</v>
          </cell>
        </row>
        <row r="6">
          <cell r="H6">
            <v>0</v>
          </cell>
        </row>
        <row r="7">
          <cell r="H7">
            <v>0</v>
          </cell>
        </row>
        <row r="8">
          <cell r="H8">
            <v>5459337.71</v>
          </cell>
        </row>
        <row r="9">
          <cell r="H9">
            <v>0</v>
          </cell>
        </row>
        <row r="10">
          <cell r="H10">
            <v>0</v>
          </cell>
        </row>
        <row r="11">
          <cell r="H11">
            <v>5459337.71</v>
          </cell>
        </row>
        <row r="12">
          <cell r="H12">
            <v>0</v>
          </cell>
        </row>
        <row r="13">
          <cell r="H13">
            <v>0</v>
          </cell>
        </row>
        <row r="14">
          <cell r="H14">
            <v>5459337.71</v>
          </cell>
        </row>
        <row r="15">
          <cell r="H15">
            <v>0</v>
          </cell>
        </row>
        <row r="16">
          <cell r="H16">
            <v>0</v>
          </cell>
        </row>
        <row r="17">
          <cell r="H17">
            <v>5459337.71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5459337.71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5459337.71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5459337.71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5459337.71</v>
          </cell>
        </row>
        <row r="30">
          <cell r="H30">
            <v>0</v>
          </cell>
        </row>
        <row r="31">
          <cell r="H31">
            <v>0</v>
          </cell>
        </row>
        <row r="32">
          <cell r="H32">
            <v>5459337.71</v>
          </cell>
        </row>
        <row r="33">
          <cell r="H33">
            <v>0</v>
          </cell>
        </row>
        <row r="34">
          <cell r="H34">
            <v>0</v>
          </cell>
        </row>
        <row r="35">
          <cell r="H35">
            <v>5459337.71</v>
          </cell>
        </row>
        <row r="36">
          <cell r="H36">
            <v>0</v>
          </cell>
        </row>
        <row r="37">
          <cell r="H37">
            <v>0</v>
          </cell>
        </row>
        <row r="38">
          <cell r="H38">
            <v>5459337.71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 Report"/>
      <sheetName val="Jan_17"/>
      <sheetName val="Feb_17"/>
      <sheetName val="Mar_17"/>
      <sheetName val="Apr_17"/>
      <sheetName val="May_17"/>
      <sheetName val="Jun_17"/>
      <sheetName val="Jul_17"/>
      <sheetName val="Aug_17"/>
      <sheetName val="Sep_17"/>
      <sheetName val="Oct_17"/>
      <sheetName val="Nov_17"/>
      <sheetName val="Dec_17"/>
    </sheetNames>
    <sheetDataSet>
      <sheetData sheetId="0">
        <row r="3">
          <cell r="K3">
            <v>0</v>
          </cell>
        </row>
        <row r="4">
          <cell r="K4">
            <v>0</v>
          </cell>
        </row>
        <row r="5">
          <cell r="K5">
            <v>0</v>
          </cell>
        </row>
        <row r="6">
          <cell r="K6">
            <v>0</v>
          </cell>
        </row>
        <row r="7">
          <cell r="K7">
            <v>0</v>
          </cell>
        </row>
        <row r="8">
          <cell r="K8">
            <v>0</v>
          </cell>
        </row>
        <row r="9">
          <cell r="K9">
            <v>0</v>
          </cell>
        </row>
        <row r="10">
          <cell r="K10">
            <v>0</v>
          </cell>
        </row>
        <row r="11">
          <cell r="K11">
            <v>0</v>
          </cell>
        </row>
        <row r="12">
          <cell r="K12">
            <v>0</v>
          </cell>
        </row>
        <row r="13">
          <cell r="K13">
            <v>0</v>
          </cell>
        </row>
        <row r="14">
          <cell r="K14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0"/>
  <sheetViews>
    <sheetView tabSelected="1" topLeftCell="A22" zoomScale="85" zoomScaleNormal="100" workbookViewId="0">
      <selection activeCell="B39" sqref="B39:C40"/>
    </sheetView>
  </sheetViews>
  <sheetFormatPr defaultColWidth="8.85546875" defaultRowHeight="13.15" customHeight="1" x14ac:dyDescent="0.25"/>
  <cols>
    <col min="1" max="1" width="5.85546875" style="2" bestFit="1" customWidth="1"/>
    <col min="2" max="2" width="20.28515625" style="1" bestFit="1" customWidth="1"/>
    <col min="3" max="3" width="9.7109375" style="1" bestFit="1" customWidth="1"/>
    <col min="4" max="9" width="17.7109375" style="3" bestFit="1" customWidth="1"/>
    <col min="10" max="10" width="17.7109375" style="2" bestFit="1" customWidth="1"/>
    <col min="11" max="11" width="14.140625" style="1" customWidth="1"/>
    <col min="12" max="16384" width="8.85546875" style="1"/>
  </cols>
  <sheetData>
    <row r="1" spans="1:11" ht="15" x14ac:dyDescent="0.25">
      <c r="D1" s="43" t="s">
        <v>17</v>
      </c>
      <c r="E1" s="43"/>
      <c r="F1" s="43"/>
      <c r="G1" s="26"/>
      <c r="H1" s="26"/>
      <c r="I1" s="26"/>
      <c r="J1" s="27" t="s">
        <v>0</v>
      </c>
    </row>
    <row r="2" spans="1:11" ht="19.899999999999999" customHeight="1" x14ac:dyDescent="0.25">
      <c r="A2" s="25" t="s">
        <v>14</v>
      </c>
      <c r="B2" s="24" t="s">
        <v>13</v>
      </c>
      <c r="C2" s="23" t="s">
        <v>12</v>
      </c>
      <c r="D2" s="22" t="s">
        <v>15</v>
      </c>
      <c r="E2" s="22" t="s">
        <v>11</v>
      </c>
      <c r="F2" s="22" t="s">
        <v>10</v>
      </c>
      <c r="G2" s="22" t="s">
        <v>9</v>
      </c>
      <c r="H2" s="22" t="s">
        <v>8</v>
      </c>
      <c r="I2" s="22" t="s">
        <v>7</v>
      </c>
      <c r="J2" s="21" t="s">
        <v>6</v>
      </c>
    </row>
    <row r="3" spans="1:11" ht="12.75" x14ac:dyDescent="0.25">
      <c r="A3" s="39">
        <v>1</v>
      </c>
      <c r="B3" s="19" t="s">
        <v>3</v>
      </c>
      <c r="C3" s="41" t="s">
        <v>18</v>
      </c>
      <c r="D3" s="18">
        <f>'[1]Final Report'!$C$3</f>
        <v>0</v>
      </c>
      <c r="E3" s="18">
        <f>'[2]Final Report'!$H3</f>
        <v>0</v>
      </c>
      <c r="F3" s="18">
        <f>'[3]Final Report'!$J3</f>
        <v>0</v>
      </c>
      <c r="G3" s="18">
        <f>'[4]Final Report'!$I3</f>
        <v>0</v>
      </c>
      <c r="H3" s="20"/>
      <c r="I3" s="18">
        <f>'[5]Short-Term Loan Report'!$I3+'[5]Bank Loan Report'!$H3</f>
        <v>0</v>
      </c>
      <c r="J3" s="18">
        <f>D3+E4+F3+G3+I3</f>
        <v>0</v>
      </c>
    </row>
    <row r="4" spans="1:11" ht="12.75" x14ac:dyDescent="0.25">
      <c r="A4" s="34"/>
      <c r="B4" s="19" t="s">
        <v>2</v>
      </c>
      <c r="C4" s="37"/>
      <c r="D4" s="18">
        <f>'[1]Final Report'!$D$3</f>
        <v>0</v>
      </c>
      <c r="E4" s="18">
        <f>'[2]Final Report'!$H4</f>
        <v>0</v>
      </c>
      <c r="F4" s="18">
        <f>'[3]Final Report'!$J4</f>
        <v>0</v>
      </c>
      <c r="G4" s="18">
        <f>'[4]Final Report'!$I4</f>
        <v>0</v>
      </c>
      <c r="H4" s="18">
        <f>'[6]Final Report'!$K$3</f>
        <v>0</v>
      </c>
      <c r="I4" s="18">
        <f>'[5]Short-Term Loan Report'!$I4+'[5]Bank Loan Report'!$H4</f>
        <v>0</v>
      </c>
      <c r="J4" s="18">
        <f>D4+E3+F4+G4+H4+I4</f>
        <v>0</v>
      </c>
    </row>
    <row r="5" spans="1:11" ht="12.75" x14ac:dyDescent="0.25">
      <c r="A5" s="35"/>
      <c r="B5" s="17" t="s">
        <v>5</v>
      </c>
      <c r="C5" s="37"/>
      <c r="D5" s="14">
        <f>D3-D4</f>
        <v>0</v>
      </c>
      <c r="E5" s="14">
        <f>E3-E4</f>
        <v>0</v>
      </c>
      <c r="F5" s="16">
        <f>F3-F4</f>
        <v>0</v>
      </c>
      <c r="G5" s="16">
        <f>G3-G4</f>
        <v>0</v>
      </c>
      <c r="H5" s="15"/>
      <c r="I5" s="29">
        <f>'[5]Short-Term Loan Report'!$I5+'[5]Bank Loan Report'!$H5</f>
        <v>5702178.71</v>
      </c>
      <c r="J5" s="28">
        <f>J3-J4</f>
        <v>0</v>
      </c>
      <c r="K5" s="30" t="s">
        <v>16</v>
      </c>
    </row>
    <row r="6" spans="1:11" ht="12.75" x14ac:dyDescent="0.25">
      <c r="A6" s="39">
        <v>2</v>
      </c>
      <c r="B6" s="19" t="s">
        <v>3</v>
      </c>
      <c r="C6" s="50" t="s">
        <v>19</v>
      </c>
      <c r="D6" s="18">
        <f>'[1]Final Report'!$C$4</f>
        <v>0</v>
      </c>
      <c r="E6" s="18">
        <f>'[2]Final Report'!$H6</f>
        <v>0</v>
      </c>
      <c r="F6" s="18">
        <f>'[3]Final Report'!$J6</f>
        <v>0</v>
      </c>
      <c r="G6" s="18">
        <f>'[4]Final Report'!$I6</f>
        <v>0</v>
      </c>
      <c r="H6" s="20"/>
      <c r="I6" s="18">
        <f>'[5]Short-Term Loan Report'!$I6+'[5]Bank Loan Report'!$H6</f>
        <v>0</v>
      </c>
      <c r="J6" s="18">
        <f>D6+E7+F6+G6+I6</f>
        <v>0</v>
      </c>
    </row>
    <row r="7" spans="1:11" ht="12.75" x14ac:dyDescent="0.25">
      <c r="A7" s="34"/>
      <c r="B7" s="19" t="s">
        <v>2</v>
      </c>
      <c r="C7" s="48"/>
      <c r="D7" s="18">
        <f>'[1]Final Report'!$D$4</f>
        <v>0</v>
      </c>
      <c r="E7" s="18">
        <f>'[2]Final Report'!$H7</f>
        <v>0</v>
      </c>
      <c r="F7" s="18">
        <f>'[3]Final Report'!$J7</f>
        <v>0</v>
      </c>
      <c r="G7" s="18">
        <f>'[4]Final Report'!$I7</f>
        <v>0</v>
      </c>
      <c r="H7" s="18">
        <f>'[6]Final Report'!$K$4</f>
        <v>0</v>
      </c>
      <c r="I7" s="18">
        <f>'[5]Short-Term Loan Report'!$I7+'[5]Bank Loan Report'!$H7</f>
        <v>0</v>
      </c>
      <c r="J7" s="18">
        <f>D7+E6+F7+G7+H7+I7</f>
        <v>0</v>
      </c>
    </row>
    <row r="8" spans="1:11" ht="12.75" x14ac:dyDescent="0.25">
      <c r="A8" s="40"/>
      <c r="B8" s="17" t="s">
        <v>5</v>
      </c>
      <c r="C8" s="49"/>
      <c r="D8" s="14">
        <f>D6-D7</f>
        <v>0</v>
      </c>
      <c r="E8" s="14">
        <f>E6-E7</f>
        <v>0</v>
      </c>
      <c r="F8" s="16">
        <f>F6-F7</f>
        <v>0</v>
      </c>
      <c r="G8" s="16">
        <f>G6-G7</f>
        <v>0</v>
      </c>
      <c r="H8" s="15"/>
      <c r="I8" s="29">
        <f>'[5]Short-Term Loan Report'!$I8+'[5]Bank Loan Report'!$H8</f>
        <v>5702178.71</v>
      </c>
      <c r="J8" s="28">
        <f>J5+J6-J7</f>
        <v>0</v>
      </c>
    </row>
    <row r="9" spans="1:11" ht="12.75" x14ac:dyDescent="0.25">
      <c r="A9" s="33">
        <v>3</v>
      </c>
      <c r="B9" s="19" t="s">
        <v>3</v>
      </c>
      <c r="C9" s="31" t="s">
        <v>20</v>
      </c>
      <c r="D9" s="18">
        <f>'[1]Final Report'!$C$5</f>
        <v>0</v>
      </c>
      <c r="E9" s="18">
        <f>'[2]Final Report'!$H9</f>
        <v>0</v>
      </c>
      <c r="F9" s="18">
        <f>'[3]Final Report'!$J9</f>
        <v>0</v>
      </c>
      <c r="G9" s="18">
        <f>'[4]Final Report'!$I9</f>
        <v>0</v>
      </c>
      <c r="H9" s="20"/>
      <c r="I9" s="18">
        <f>'[5]Short-Term Loan Report'!$I9+'[5]Bank Loan Report'!$H9</f>
        <v>0</v>
      </c>
      <c r="J9" s="18">
        <f>D9+E10+F9+G9+I9</f>
        <v>0</v>
      </c>
    </row>
    <row r="10" spans="1:11" ht="12.75" x14ac:dyDescent="0.25">
      <c r="A10" s="34"/>
      <c r="B10" s="19" t="s">
        <v>2</v>
      </c>
      <c r="C10" s="31"/>
      <c r="D10" s="18">
        <f>'[1]Final Report'!$D$5</f>
        <v>0</v>
      </c>
      <c r="E10" s="18">
        <f>'[2]Final Report'!$H10</f>
        <v>0</v>
      </c>
      <c r="F10" s="18">
        <f>'[3]Final Report'!$J10</f>
        <v>0</v>
      </c>
      <c r="G10" s="18">
        <f>'[4]Final Report'!$I10</f>
        <v>0</v>
      </c>
      <c r="H10" s="18">
        <f>'[6]Final Report'!$K$5</f>
        <v>0</v>
      </c>
      <c r="I10" s="18">
        <f>'[5]Short-Term Loan Report'!$I10+'[5]Bank Loan Report'!$H10</f>
        <v>0</v>
      </c>
      <c r="J10" s="18">
        <f>D10+E9+F10+G10+H10+I10</f>
        <v>0</v>
      </c>
    </row>
    <row r="11" spans="1:11" ht="12.75" x14ac:dyDescent="0.25">
      <c r="A11" s="40"/>
      <c r="B11" s="17" t="s">
        <v>5</v>
      </c>
      <c r="C11" s="32"/>
      <c r="D11" s="14">
        <f>D9-D10</f>
        <v>0</v>
      </c>
      <c r="E11" s="14">
        <f>E9-E10</f>
        <v>0</v>
      </c>
      <c r="F11" s="16">
        <f>F9-F10</f>
        <v>0</v>
      </c>
      <c r="G11" s="16">
        <f>G9-G10</f>
        <v>0</v>
      </c>
      <c r="H11" s="15"/>
      <c r="I11" s="29">
        <f>'[5]Short-Term Loan Report'!$I11+'[5]Bank Loan Report'!$H11</f>
        <v>5702178.71</v>
      </c>
      <c r="J11" s="28">
        <f>J8+J9-J10</f>
        <v>0</v>
      </c>
    </row>
    <row r="12" spans="1:11" ht="12.75" x14ac:dyDescent="0.25">
      <c r="A12" s="33">
        <v>4</v>
      </c>
      <c r="B12" s="19" t="s">
        <v>3</v>
      </c>
      <c r="C12" s="36" t="s">
        <v>21</v>
      </c>
      <c r="D12" s="18">
        <f>'[1]Final Report'!$C$6</f>
        <v>0</v>
      </c>
      <c r="E12" s="18">
        <f>'[2]Final Report'!$H12</f>
        <v>0</v>
      </c>
      <c r="F12" s="18">
        <f>'[3]Final Report'!$J12</f>
        <v>0</v>
      </c>
      <c r="G12" s="18">
        <f>'[4]Final Report'!$I12</f>
        <v>0</v>
      </c>
      <c r="H12" s="20"/>
      <c r="I12" s="18">
        <f>'[5]Short-Term Loan Report'!$I12+'[5]Bank Loan Report'!$H12</f>
        <v>0</v>
      </c>
      <c r="J12" s="18">
        <f>D12+E13+F12+G12+I12</f>
        <v>0</v>
      </c>
    </row>
    <row r="13" spans="1:11" ht="12.75" x14ac:dyDescent="0.25">
      <c r="A13" s="34"/>
      <c r="B13" s="19" t="s">
        <v>2</v>
      </c>
      <c r="C13" s="37"/>
      <c r="D13" s="18">
        <f>'[1]Final Report'!$D$6</f>
        <v>0</v>
      </c>
      <c r="E13" s="18">
        <f>'[2]Final Report'!$H13</f>
        <v>0</v>
      </c>
      <c r="F13" s="18">
        <f>'[3]Final Report'!$J13</f>
        <v>0</v>
      </c>
      <c r="G13" s="18">
        <f>'[4]Final Report'!$I13</f>
        <v>0</v>
      </c>
      <c r="H13" s="18">
        <f>'[6]Final Report'!$K$6</f>
        <v>0</v>
      </c>
      <c r="I13" s="18">
        <f>'[5]Short-Term Loan Report'!$I13+'[5]Bank Loan Report'!$H13</f>
        <v>0</v>
      </c>
      <c r="J13" s="18">
        <f>D13+E12+F13+G13+H13+I13</f>
        <v>0</v>
      </c>
    </row>
    <row r="14" spans="1:11" ht="12.75" x14ac:dyDescent="0.25">
      <c r="A14" s="35"/>
      <c r="B14" s="17" t="s">
        <v>5</v>
      </c>
      <c r="C14" s="38"/>
      <c r="D14" s="14">
        <f>D12-D13</f>
        <v>0</v>
      </c>
      <c r="E14" s="14">
        <f>E12-E13</f>
        <v>0</v>
      </c>
      <c r="F14" s="16">
        <f>F12-F13</f>
        <v>0</v>
      </c>
      <c r="G14" s="16">
        <f>G12-G13</f>
        <v>0</v>
      </c>
      <c r="H14" s="15"/>
      <c r="I14" s="29">
        <f>'[5]Short-Term Loan Report'!$I14+'[5]Bank Loan Report'!$H14</f>
        <v>5702178.71</v>
      </c>
      <c r="J14" s="28">
        <f>J11+J12-J13</f>
        <v>0</v>
      </c>
    </row>
    <row r="15" spans="1:11" ht="12.75" x14ac:dyDescent="0.25">
      <c r="A15" s="39">
        <v>5</v>
      </c>
      <c r="B15" s="19" t="s">
        <v>3</v>
      </c>
      <c r="C15" s="41" t="s">
        <v>22</v>
      </c>
      <c r="D15" s="18">
        <f>'[1]Final Report'!$C$7</f>
        <v>0</v>
      </c>
      <c r="E15" s="18">
        <f>'[2]Final Report'!$H15</f>
        <v>0</v>
      </c>
      <c r="F15" s="18">
        <f>'[3]Final Report'!$J15</f>
        <v>0</v>
      </c>
      <c r="G15" s="18">
        <f>'[4]Final Report'!$I15</f>
        <v>0</v>
      </c>
      <c r="H15" s="20"/>
      <c r="I15" s="18">
        <f>'[5]Short-Term Loan Report'!$I15+'[5]Bank Loan Report'!$H15</f>
        <v>0</v>
      </c>
      <c r="J15" s="18">
        <f>D15+E16+F15+G15+I15</f>
        <v>0</v>
      </c>
    </row>
    <row r="16" spans="1:11" ht="12.75" x14ac:dyDescent="0.25">
      <c r="A16" s="34"/>
      <c r="B16" s="19" t="s">
        <v>2</v>
      </c>
      <c r="C16" s="37"/>
      <c r="D16" s="18">
        <f>'[1]Final Report'!$D$7</f>
        <v>0</v>
      </c>
      <c r="E16" s="18">
        <f>'[2]Final Report'!$H16</f>
        <v>0</v>
      </c>
      <c r="F16" s="18">
        <f>'[3]Final Report'!$J16</f>
        <v>0</v>
      </c>
      <c r="G16" s="18">
        <f>'[4]Final Report'!$I16</f>
        <v>0</v>
      </c>
      <c r="H16" s="18">
        <f>'[6]Final Report'!$K$7</f>
        <v>0</v>
      </c>
      <c r="I16" s="18">
        <f>'[5]Short-Term Loan Report'!$I16+'[5]Bank Loan Report'!$H16</f>
        <v>0</v>
      </c>
      <c r="J16" s="18">
        <f>D16+E15+F16+G16+H16+I16</f>
        <v>0</v>
      </c>
    </row>
    <row r="17" spans="1:10" ht="12.75" x14ac:dyDescent="0.25">
      <c r="A17" s="40"/>
      <c r="B17" s="17" t="s">
        <v>5</v>
      </c>
      <c r="C17" s="42"/>
      <c r="D17" s="14">
        <f>D15-D16</f>
        <v>0</v>
      </c>
      <c r="E17" s="14">
        <f>E15-E16</f>
        <v>0</v>
      </c>
      <c r="F17" s="16">
        <f>F15-F16</f>
        <v>0</v>
      </c>
      <c r="G17" s="16">
        <f>G15-G16</f>
        <v>0</v>
      </c>
      <c r="H17" s="15"/>
      <c r="I17" s="29">
        <f>'[5]Short-Term Loan Report'!$I17+'[5]Bank Loan Report'!$H17</f>
        <v>5702178.71</v>
      </c>
      <c r="J17" s="28">
        <f>J14+J15-J16</f>
        <v>0</v>
      </c>
    </row>
    <row r="18" spans="1:10" ht="12.75" x14ac:dyDescent="0.25">
      <c r="A18" s="39">
        <v>6</v>
      </c>
      <c r="B18" s="19" t="s">
        <v>3</v>
      </c>
      <c r="C18" s="41" t="s">
        <v>23</v>
      </c>
      <c r="D18" s="18">
        <f>'[1]Final Report'!$C$8</f>
        <v>0</v>
      </c>
      <c r="E18" s="18">
        <f>'[2]Final Report'!$H18</f>
        <v>0</v>
      </c>
      <c r="F18" s="18">
        <f>'[3]Final Report'!$J18</f>
        <v>0</v>
      </c>
      <c r="G18" s="18">
        <f>'[4]Final Report'!$I18</f>
        <v>0</v>
      </c>
      <c r="H18" s="20"/>
      <c r="I18" s="18">
        <f>'[5]Short-Term Loan Report'!$I18+'[5]Bank Loan Report'!$H18</f>
        <v>0</v>
      </c>
      <c r="J18" s="18">
        <f>D18+E19+F18+G18+I18</f>
        <v>0</v>
      </c>
    </row>
    <row r="19" spans="1:10" ht="12.75" x14ac:dyDescent="0.25">
      <c r="A19" s="34"/>
      <c r="B19" s="19" t="s">
        <v>2</v>
      </c>
      <c r="C19" s="37"/>
      <c r="D19" s="18">
        <f>'[1]Final Report'!$D$8</f>
        <v>0</v>
      </c>
      <c r="E19" s="18">
        <f>'[2]Final Report'!$H19</f>
        <v>0</v>
      </c>
      <c r="F19" s="18">
        <f>'[3]Final Report'!$J19</f>
        <v>0</v>
      </c>
      <c r="G19" s="18">
        <f>'[4]Final Report'!$I19</f>
        <v>0</v>
      </c>
      <c r="H19" s="18">
        <f>'[6]Final Report'!$K$8</f>
        <v>0</v>
      </c>
      <c r="I19" s="18">
        <f>'[5]Short-Term Loan Report'!$I19+'[5]Bank Loan Report'!$H19</f>
        <v>0</v>
      </c>
      <c r="J19" s="18">
        <f>D19+E18+F19+G19+H19+I19</f>
        <v>0</v>
      </c>
    </row>
    <row r="20" spans="1:10" ht="12.75" x14ac:dyDescent="0.25">
      <c r="A20" s="35"/>
      <c r="B20" s="17" t="s">
        <v>5</v>
      </c>
      <c r="C20" s="37"/>
      <c r="D20" s="14">
        <f>D18-D19</f>
        <v>0</v>
      </c>
      <c r="E20" s="14">
        <f>E18-E19</f>
        <v>0</v>
      </c>
      <c r="F20" s="16">
        <f>F18-F19</f>
        <v>0</v>
      </c>
      <c r="G20" s="16">
        <f>G18-G19</f>
        <v>0</v>
      </c>
      <c r="H20" s="15"/>
      <c r="I20" s="29">
        <f>'[5]Short-Term Loan Report'!$I20+'[5]Bank Loan Report'!$H20</f>
        <v>5702178.71</v>
      </c>
      <c r="J20" s="28">
        <f>J17+J18-J19</f>
        <v>0</v>
      </c>
    </row>
    <row r="21" spans="1:10" ht="12.75" x14ac:dyDescent="0.25">
      <c r="A21" s="39">
        <v>7</v>
      </c>
      <c r="B21" s="19" t="s">
        <v>3</v>
      </c>
      <c r="C21" s="50" t="s">
        <v>24</v>
      </c>
      <c r="D21" s="18">
        <f>'[1]Final Report'!$C$9</f>
        <v>0</v>
      </c>
      <c r="E21" s="18">
        <f>'[2]Final Report'!$H21</f>
        <v>0</v>
      </c>
      <c r="F21" s="18">
        <f>'[3]Final Report'!$J21</f>
        <v>0</v>
      </c>
      <c r="G21" s="18">
        <f>'[4]Final Report'!$I21</f>
        <v>0</v>
      </c>
      <c r="H21" s="20"/>
      <c r="I21" s="18">
        <f>'[5]Short-Term Loan Report'!$I21+'[5]Bank Loan Report'!$H21</f>
        <v>0</v>
      </c>
      <c r="J21" s="18">
        <f>D21+E22+F21+G21+I21</f>
        <v>0</v>
      </c>
    </row>
    <row r="22" spans="1:10" ht="12.75" x14ac:dyDescent="0.25">
      <c r="A22" s="34"/>
      <c r="B22" s="19" t="s">
        <v>2</v>
      </c>
      <c r="C22" s="48"/>
      <c r="D22" s="18">
        <f>'[1]Final Report'!$D$9</f>
        <v>0</v>
      </c>
      <c r="E22" s="18">
        <f>'[2]Final Report'!$H22</f>
        <v>0</v>
      </c>
      <c r="F22" s="18">
        <f>'[3]Final Report'!$J22</f>
        <v>0</v>
      </c>
      <c r="G22" s="18">
        <f>'[4]Final Report'!$I22</f>
        <v>0</v>
      </c>
      <c r="H22" s="18">
        <f>'[6]Final Report'!$K$9</f>
        <v>0</v>
      </c>
      <c r="I22" s="18">
        <f>'[5]Short-Term Loan Report'!$I22+'[5]Bank Loan Report'!$H22</f>
        <v>0</v>
      </c>
      <c r="J22" s="18">
        <f>D22+E21+F22+G22+H22+I22</f>
        <v>0</v>
      </c>
    </row>
    <row r="23" spans="1:10" ht="12.75" x14ac:dyDescent="0.25">
      <c r="A23" s="40"/>
      <c r="B23" s="17" t="s">
        <v>5</v>
      </c>
      <c r="C23" s="49"/>
      <c r="D23" s="14">
        <f>D21-D22</f>
        <v>0</v>
      </c>
      <c r="E23" s="14">
        <f>E21-E22</f>
        <v>0</v>
      </c>
      <c r="F23" s="16">
        <f>F21-F22</f>
        <v>0</v>
      </c>
      <c r="G23" s="16">
        <f>G21-G22</f>
        <v>0</v>
      </c>
      <c r="H23" s="15"/>
      <c r="I23" s="29">
        <f>'[5]Short-Term Loan Report'!$I23+'[5]Bank Loan Report'!$H23</f>
        <v>5702178.71</v>
      </c>
      <c r="J23" s="28">
        <f>J20+J21-J22</f>
        <v>0</v>
      </c>
    </row>
    <row r="24" spans="1:10" ht="12.75" x14ac:dyDescent="0.25">
      <c r="A24" s="33">
        <v>8</v>
      </c>
      <c r="B24" s="19" t="s">
        <v>3</v>
      </c>
      <c r="C24" s="31" t="s">
        <v>25</v>
      </c>
      <c r="D24" s="18">
        <f>'[1]Final Report'!$C$10</f>
        <v>0</v>
      </c>
      <c r="E24" s="18">
        <f>'[2]Final Report'!$H24</f>
        <v>0</v>
      </c>
      <c r="F24" s="18">
        <f>'[3]Final Report'!$J24</f>
        <v>0</v>
      </c>
      <c r="G24" s="18">
        <f>'[4]Final Report'!$I24</f>
        <v>0</v>
      </c>
      <c r="H24" s="20"/>
      <c r="I24" s="18">
        <f>'[5]Short-Term Loan Report'!$I24+'[5]Bank Loan Report'!$H24</f>
        <v>0</v>
      </c>
      <c r="J24" s="18">
        <f>D24+E25+F24+G24+I24</f>
        <v>0</v>
      </c>
    </row>
    <row r="25" spans="1:10" ht="12.75" x14ac:dyDescent="0.25">
      <c r="A25" s="34"/>
      <c r="B25" s="19" t="s">
        <v>2</v>
      </c>
      <c r="C25" s="31"/>
      <c r="D25" s="18">
        <f>'[1]Final Report'!$D$10</f>
        <v>0</v>
      </c>
      <c r="E25" s="18">
        <f>'[2]Final Report'!$H25</f>
        <v>0</v>
      </c>
      <c r="F25" s="18">
        <f>'[3]Final Report'!$J25</f>
        <v>0</v>
      </c>
      <c r="G25" s="18">
        <f>'[4]Final Report'!$I25</f>
        <v>0</v>
      </c>
      <c r="H25" s="18">
        <f>'[6]Final Report'!$K$10</f>
        <v>0</v>
      </c>
      <c r="I25" s="18">
        <f>'[5]Short-Term Loan Report'!$I25+'[5]Bank Loan Report'!$H25</f>
        <v>0</v>
      </c>
      <c r="J25" s="18">
        <f>D25+E24+F25+G25+H25+I25</f>
        <v>0</v>
      </c>
    </row>
    <row r="26" spans="1:10" ht="12.75" x14ac:dyDescent="0.25">
      <c r="A26" s="40"/>
      <c r="B26" s="17" t="s">
        <v>5</v>
      </c>
      <c r="C26" s="32"/>
      <c r="D26" s="14">
        <f>D24-D25</f>
        <v>0</v>
      </c>
      <c r="E26" s="14">
        <f>E24-E25</f>
        <v>0</v>
      </c>
      <c r="F26" s="16">
        <f>F24-F25</f>
        <v>0</v>
      </c>
      <c r="G26" s="16">
        <f>G24-G25</f>
        <v>0</v>
      </c>
      <c r="H26" s="15"/>
      <c r="I26" s="29">
        <f>'[5]Short-Term Loan Report'!$I26+'[5]Bank Loan Report'!$H26</f>
        <v>5702178.71</v>
      </c>
      <c r="J26" s="28">
        <f>J23+J24-J25</f>
        <v>0</v>
      </c>
    </row>
    <row r="27" spans="1:10" ht="12.75" x14ac:dyDescent="0.25">
      <c r="A27" s="33">
        <v>9</v>
      </c>
      <c r="B27" s="19" t="s">
        <v>3</v>
      </c>
      <c r="C27" s="36" t="s">
        <v>26</v>
      </c>
      <c r="D27" s="18">
        <f>'[1]Final Report'!$C$11</f>
        <v>0</v>
      </c>
      <c r="E27" s="18">
        <f>'[2]Final Report'!$H27</f>
        <v>0</v>
      </c>
      <c r="F27" s="18">
        <f>'[3]Final Report'!$J27</f>
        <v>0</v>
      </c>
      <c r="G27" s="18">
        <f>'[4]Final Report'!$I27</f>
        <v>0</v>
      </c>
      <c r="H27" s="20"/>
      <c r="I27" s="18">
        <f>'[5]Short-Term Loan Report'!$I27+'[5]Bank Loan Report'!$H27</f>
        <v>0</v>
      </c>
      <c r="J27" s="18">
        <f>D27+E28+F27+G27+I27</f>
        <v>0</v>
      </c>
    </row>
    <row r="28" spans="1:10" ht="12.75" x14ac:dyDescent="0.25">
      <c r="A28" s="34"/>
      <c r="B28" s="19" t="s">
        <v>2</v>
      </c>
      <c r="C28" s="37"/>
      <c r="D28" s="18">
        <f>'[1]Final Report'!$D$11</f>
        <v>0</v>
      </c>
      <c r="E28" s="18">
        <f>'[2]Final Report'!$H28</f>
        <v>0</v>
      </c>
      <c r="F28" s="18">
        <f>'[3]Final Report'!$J28</f>
        <v>0</v>
      </c>
      <c r="G28" s="18">
        <f>'[4]Final Report'!$I28</f>
        <v>0</v>
      </c>
      <c r="H28" s="18">
        <f>'[6]Final Report'!$K$11</f>
        <v>0</v>
      </c>
      <c r="I28" s="18">
        <f>'[5]Short-Term Loan Report'!$I28+'[5]Bank Loan Report'!$H28</f>
        <v>0</v>
      </c>
      <c r="J28" s="18">
        <f>D28+E27+F28+G28+H28+I28</f>
        <v>0</v>
      </c>
    </row>
    <row r="29" spans="1:10" ht="12.75" x14ac:dyDescent="0.25">
      <c r="A29" s="35"/>
      <c r="B29" s="17" t="s">
        <v>5</v>
      </c>
      <c r="C29" s="38"/>
      <c r="D29" s="14">
        <f>D27-D28</f>
        <v>0</v>
      </c>
      <c r="E29" s="14">
        <f>E27-E28</f>
        <v>0</v>
      </c>
      <c r="F29" s="16">
        <f>F27-F28</f>
        <v>0</v>
      </c>
      <c r="G29" s="16">
        <f>G27-G28</f>
        <v>0</v>
      </c>
      <c r="H29" s="15"/>
      <c r="I29" s="29">
        <f>'[5]Short-Term Loan Report'!$I29+'[5]Bank Loan Report'!$H29</f>
        <v>5702178.71</v>
      </c>
      <c r="J29" s="28">
        <f>J26+J27-J28</f>
        <v>0</v>
      </c>
    </row>
    <row r="30" spans="1:10" ht="12.75" x14ac:dyDescent="0.25">
      <c r="A30" s="39">
        <v>10</v>
      </c>
      <c r="B30" s="19" t="s">
        <v>3</v>
      </c>
      <c r="C30" s="41" t="s">
        <v>27</v>
      </c>
      <c r="D30" s="18">
        <f>'[1]Final Report'!$C$12</f>
        <v>0</v>
      </c>
      <c r="E30" s="18">
        <f>'[2]Final Report'!$H30</f>
        <v>0</v>
      </c>
      <c r="F30" s="18">
        <f>'[3]Final Report'!$J30</f>
        <v>0</v>
      </c>
      <c r="G30" s="18">
        <f>'[4]Final Report'!$I30</f>
        <v>0</v>
      </c>
      <c r="H30" s="20"/>
      <c r="I30" s="18">
        <f>'[5]Short-Term Loan Report'!$I30+'[5]Bank Loan Report'!$H30</f>
        <v>0</v>
      </c>
      <c r="J30" s="18">
        <f>D30+E31+F30+G30+I30</f>
        <v>0</v>
      </c>
    </row>
    <row r="31" spans="1:10" ht="12.75" x14ac:dyDescent="0.25">
      <c r="A31" s="34"/>
      <c r="B31" s="19" t="s">
        <v>2</v>
      </c>
      <c r="C31" s="37"/>
      <c r="D31" s="18">
        <f>'[1]Final Report'!$D$12</f>
        <v>0</v>
      </c>
      <c r="E31" s="18">
        <f>'[2]Final Report'!$H31</f>
        <v>0</v>
      </c>
      <c r="F31" s="18">
        <f>'[3]Final Report'!$J31</f>
        <v>0</v>
      </c>
      <c r="G31" s="18">
        <f>'[4]Final Report'!$I31</f>
        <v>0</v>
      </c>
      <c r="H31" s="18">
        <f>'[6]Final Report'!$K$12</f>
        <v>0</v>
      </c>
      <c r="I31" s="18">
        <f>'[5]Short-Term Loan Report'!$I31+'[5]Bank Loan Report'!$H31</f>
        <v>0</v>
      </c>
      <c r="J31" s="18">
        <f>D31+E30+F31+G31+H31+I31</f>
        <v>0</v>
      </c>
    </row>
    <row r="32" spans="1:10" ht="12.75" x14ac:dyDescent="0.25">
      <c r="A32" s="40"/>
      <c r="B32" s="17" t="s">
        <v>5</v>
      </c>
      <c r="C32" s="42"/>
      <c r="D32" s="14">
        <f>D30-D31</f>
        <v>0</v>
      </c>
      <c r="E32" s="14">
        <f>E30-E31</f>
        <v>0</v>
      </c>
      <c r="F32" s="16">
        <f>F30-F31</f>
        <v>0</v>
      </c>
      <c r="G32" s="16">
        <f>G30-G31</f>
        <v>0</v>
      </c>
      <c r="H32" s="15"/>
      <c r="I32" s="29">
        <f>'[5]Short-Term Loan Report'!$I32+'[5]Bank Loan Report'!$H32</f>
        <v>5702178.71</v>
      </c>
      <c r="J32" s="28">
        <f>J29+J30-J31</f>
        <v>0</v>
      </c>
    </row>
    <row r="33" spans="1:10" ht="12.75" x14ac:dyDescent="0.25">
      <c r="A33" s="33">
        <v>11</v>
      </c>
      <c r="B33" s="19" t="s">
        <v>3</v>
      </c>
      <c r="C33" s="55" t="s">
        <v>28</v>
      </c>
      <c r="D33" s="18">
        <f>'[1]Final Report'!$C$13</f>
        <v>0</v>
      </c>
      <c r="E33" s="18">
        <f>'[2]Final Report'!$H33</f>
        <v>0</v>
      </c>
      <c r="F33" s="18">
        <f>'[3]Final Report'!$J33</f>
        <v>0</v>
      </c>
      <c r="G33" s="18">
        <f>'[4]Final Report'!$I33</f>
        <v>0</v>
      </c>
      <c r="H33" s="20"/>
      <c r="I33" s="18">
        <f>'[5]Short-Term Loan Report'!$I33+'[5]Bank Loan Report'!$H33</f>
        <v>0</v>
      </c>
      <c r="J33" s="18">
        <f>D33+E34+F33+G33+I33</f>
        <v>0</v>
      </c>
    </row>
    <row r="34" spans="1:10" ht="12.75" x14ac:dyDescent="0.25">
      <c r="A34" s="34"/>
      <c r="B34" s="19" t="s">
        <v>2</v>
      </c>
      <c r="C34" s="37"/>
      <c r="D34" s="18">
        <f>'[1]Final Report'!$D$13</f>
        <v>0</v>
      </c>
      <c r="E34" s="18">
        <f>'[2]Final Report'!$H34</f>
        <v>0</v>
      </c>
      <c r="F34" s="18">
        <f>'[3]Final Report'!$J34</f>
        <v>0</v>
      </c>
      <c r="G34" s="18">
        <f>'[4]Final Report'!$I34</f>
        <v>0</v>
      </c>
      <c r="H34" s="18">
        <f>'[6]Final Report'!$K$13</f>
        <v>0</v>
      </c>
      <c r="I34" s="18">
        <f>'[5]Short-Term Loan Report'!$I34+'[5]Bank Loan Report'!$H34</f>
        <v>0</v>
      </c>
      <c r="J34" s="18">
        <f>D34+E33+F34+G34+H34+I34</f>
        <v>0</v>
      </c>
    </row>
    <row r="35" spans="1:10" ht="12.75" x14ac:dyDescent="0.25">
      <c r="A35" s="40"/>
      <c r="B35" s="17" t="s">
        <v>5</v>
      </c>
      <c r="C35" s="38"/>
      <c r="D35" s="14">
        <f>D33-D34</f>
        <v>0</v>
      </c>
      <c r="E35" s="14">
        <f>E33-E34</f>
        <v>0</v>
      </c>
      <c r="F35" s="16">
        <f>F33-F34</f>
        <v>0</v>
      </c>
      <c r="G35" s="16">
        <f>G33-G34</f>
        <v>0</v>
      </c>
      <c r="H35" s="15"/>
      <c r="I35" s="29">
        <f>'[5]Short-Term Loan Report'!$I35+'[5]Bank Loan Report'!$H35</f>
        <v>5702178.71</v>
      </c>
      <c r="J35" s="28">
        <f>J32+J33-J34</f>
        <v>0</v>
      </c>
    </row>
    <row r="36" spans="1:10" ht="12.75" x14ac:dyDescent="0.25">
      <c r="A36" s="44">
        <v>12</v>
      </c>
      <c r="B36" s="19" t="s">
        <v>3</v>
      </c>
      <c r="C36" s="56" t="s">
        <v>29</v>
      </c>
      <c r="D36" s="18">
        <f>'[1]Final Report'!$C$14</f>
        <v>0</v>
      </c>
      <c r="E36" s="18">
        <f>'[2]Final Report'!$H36</f>
        <v>0</v>
      </c>
      <c r="F36" s="18">
        <f>'[3]Final Report'!$J36</f>
        <v>0</v>
      </c>
      <c r="G36" s="18">
        <f>'[4]Final Report'!$I36</f>
        <v>0</v>
      </c>
      <c r="H36" s="20"/>
      <c r="I36" s="18">
        <f>'[5]Short-Term Loan Report'!$I36+'[5]Bank Loan Report'!$H36</f>
        <v>0</v>
      </c>
      <c r="J36" s="18">
        <f>D36+E37+F36+G36+I36</f>
        <v>0</v>
      </c>
    </row>
    <row r="37" spans="1:10" ht="12.75" x14ac:dyDescent="0.25">
      <c r="A37" s="45"/>
      <c r="B37" s="19" t="s">
        <v>2</v>
      </c>
      <c r="C37" s="47"/>
      <c r="D37" s="18">
        <f>'[1]Final Report'!$D$14</f>
        <v>0</v>
      </c>
      <c r="E37" s="18">
        <f>'[2]Final Report'!$H37</f>
        <v>0</v>
      </c>
      <c r="F37" s="18">
        <f>'[3]Final Report'!$J37</f>
        <v>0</v>
      </c>
      <c r="G37" s="18">
        <f>'[4]Final Report'!$I37</f>
        <v>0</v>
      </c>
      <c r="H37" s="18">
        <f>'[6]Final Report'!$K$14</f>
        <v>0</v>
      </c>
      <c r="I37" s="18">
        <f>'[5]Short-Term Loan Report'!$I37+'[5]Bank Loan Report'!$H37</f>
        <v>0</v>
      </c>
      <c r="J37" s="18">
        <f>D37+E36+F37+G37+H37+I37</f>
        <v>0</v>
      </c>
    </row>
    <row r="38" spans="1:10" ht="12.75" x14ac:dyDescent="0.25">
      <c r="A38" s="46"/>
      <c r="B38" s="17" t="s">
        <v>5</v>
      </c>
      <c r="C38" s="47"/>
      <c r="D38" s="14">
        <f>D36-D37</f>
        <v>0</v>
      </c>
      <c r="E38" s="14">
        <f>E36-E37</f>
        <v>0</v>
      </c>
      <c r="F38" s="16">
        <f>F36-F37</f>
        <v>0</v>
      </c>
      <c r="G38" s="16">
        <f>G36-G37</f>
        <v>0</v>
      </c>
      <c r="H38" s="15"/>
      <c r="I38" s="29">
        <f>'[5]Short-Term Loan Report'!$I38+'[5]Bank Loan Report'!$H38</f>
        <v>5702178.71</v>
      </c>
      <c r="J38" s="28">
        <f>J35+J36-J37</f>
        <v>0</v>
      </c>
    </row>
    <row r="39" spans="1:10" ht="13.15" customHeight="1" x14ac:dyDescent="0.25">
      <c r="A39" s="13"/>
      <c r="B39" s="51" t="s">
        <v>4</v>
      </c>
      <c r="C39" s="52"/>
      <c r="D39" s="12" t="s">
        <v>3</v>
      </c>
      <c r="E39" s="11" t="s">
        <v>2</v>
      </c>
      <c r="F39" s="10" t="s">
        <v>1</v>
      </c>
      <c r="G39" s="9"/>
    </row>
    <row r="40" spans="1:10" ht="13.15" customHeight="1" x14ac:dyDescent="0.25">
      <c r="A40" s="8"/>
      <c r="B40" s="53"/>
      <c r="C40" s="54"/>
      <c r="D40" s="7">
        <f>SUM(J3+J6+J9+J12+J15+J18+J21+J24+J27+J30+J33+J36)</f>
        <v>0</v>
      </c>
      <c r="E40" s="6">
        <f>SUM(J4+J7+J10+J13+J16+J19+J22+J25+J28+J31+J34+J37)</f>
        <v>0</v>
      </c>
      <c r="F40" s="5">
        <f>J38</f>
        <v>0</v>
      </c>
      <c r="G40" s="4"/>
    </row>
  </sheetData>
  <mergeCells count="26">
    <mergeCell ref="B39:C40"/>
    <mergeCell ref="A30:A32"/>
    <mergeCell ref="A33:A35"/>
    <mergeCell ref="C30:C32"/>
    <mergeCell ref="C33:C35"/>
    <mergeCell ref="D1:F1"/>
    <mergeCell ref="A36:A38"/>
    <mergeCell ref="C36:C38"/>
    <mergeCell ref="C24:C26"/>
    <mergeCell ref="A18:A20"/>
    <mergeCell ref="C18:C20"/>
    <mergeCell ref="A21:A23"/>
    <mergeCell ref="A24:A26"/>
    <mergeCell ref="A27:A29"/>
    <mergeCell ref="C21:C23"/>
    <mergeCell ref="C27:C29"/>
    <mergeCell ref="A3:A5"/>
    <mergeCell ref="C3:C5"/>
    <mergeCell ref="A6:A8"/>
    <mergeCell ref="C6:C8"/>
    <mergeCell ref="A9:A11"/>
    <mergeCell ref="C9:C11"/>
    <mergeCell ref="A12:A14"/>
    <mergeCell ref="C12:C14"/>
    <mergeCell ref="A15:A17"/>
    <mergeCell ref="C15:C17"/>
  </mergeCells>
  <pageMargins left="0.75" right="0.75" top="1" bottom="1" header="0.5" footer="0.5"/>
  <pageSetup fitToWidth="0" orientation="portrait" useFirstPageNumber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Abid Farhan</dc:creator>
  <cp:lastModifiedBy>faruk</cp:lastModifiedBy>
  <dcterms:created xsi:type="dcterms:W3CDTF">2016-08-02T09:40:11Z</dcterms:created>
  <dcterms:modified xsi:type="dcterms:W3CDTF">2018-01-01T20:35:33Z</dcterms:modified>
</cp:coreProperties>
</file>