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bido\OneDrive\Documents\CWC work\Unit 42\"/>
    </mc:Choice>
  </mc:AlternateContent>
  <bookViews>
    <workbookView xWindow="0" yWindow="0" windowWidth="29016" windowHeight="12600"/>
  </bookViews>
  <sheets>
    <sheet name="Sheet1" sheetId="1" r:id="rId1"/>
  </sheets>
  <definedNames>
    <definedName name="BTECGrade">Sheet1!$J$2:$K$10</definedName>
    <definedName name="UCAS">Sheet1!$G$2:$H$11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2" i="1"/>
  <c r="C3" i="1"/>
  <c r="C20" i="1" l="1"/>
  <c r="C21" i="1" s="1"/>
  <c r="C22" i="1" s="1"/>
  <c r="C14" i="1"/>
  <c r="C18" i="1"/>
  <c r="C4" i="1" l="1"/>
  <c r="C5" i="1"/>
  <c r="C6" i="1"/>
  <c r="C7" i="1"/>
  <c r="C8" i="1"/>
  <c r="C9" i="1"/>
  <c r="C10" i="1"/>
  <c r="C11" i="1"/>
  <c r="C12" i="1"/>
  <c r="C13" i="1"/>
  <c r="C15" i="1"/>
  <c r="C16" i="1"/>
  <c r="C17" i="1"/>
</calcChain>
</file>

<file path=xl/sharedStrings.xml><?xml version="1.0" encoding="utf-8"?>
<sst xmlns="http://schemas.openxmlformats.org/spreadsheetml/2006/main" count="55" uniqueCount="24">
  <si>
    <t>Unit</t>
  </si>
  <si>
    <t>Grade</t>
  </si>
  <si>
    <t>Points</t>
  </si>
  <si>
    <t>D</t>
  </si>
  <si>
    <t>P</t>
  </si>
  <si>
    <t>M</t>
  </si>
  <si>
    <t>Total Points</t>
  </si>
  <si>
    <t>BTEC Points</t>
  </si>
  <si>
    <t>U</t>
  </si>
  <si>
    <t>Total Grade</t>
  </si>
  <si>
    <t>UCAS Points</t>
  </si>
  <si>
    <t>Extended Diploma</t>
  </si>
  <si>
    <t>D*D*D*</t>
  </si>
  <si>
    <t>D*D*D</t>
  </si>
  <si>
    <t>D*DD</t>
  </si>
  <si>
    <t>DDD</t>
  </si>
  <si>
    <t>DDM</t>
  </si>
  <si>
    <t>DMM</t>
  </si>
  <si>
    <t>MMM</t>
  </si>
  <si>
    <t>MMP</t>
  </si>
  <si>
    <t>MPP</t>
  </si>
  <si>
    <t>PPP</t>
  </si>
  <si>
    <t>BTEC Grade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</si>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</sst>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>
      <protection locked="0"/>
    </xf>
    <xf numFmtId="0" fontId="0" fillId="0" borderId="1" xfId="0" applyBorder="1"/>
    <xf numFmtId="0" fontId="6" fillId="0" borderId="0" xfId="0" applyFont="1"/>
    <xf numFmtId="0" fontId="6" fillId="0" borderId="1" xfId="0" applyFont="1" applyBorder="1"/>
    <xf numFmtId="0" fontId="5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20" sqref="C20"/>
    </sheetView>
  </sheetViews>
  <sheetFormatPr defaultRowHeight="14.4" x14ac:dyDescent="0.3"/>
  <cols>
    <col min="1" max="1" width="7.109375" customWidth="1"/>
    <col min="2" max="2" width="15.5546875" customWidth="1"/>
    <col min="3" max="3" width="9" customWidth="1"/>
    <col min="7" max="7" width="20.44140625" customWidth="1"/>
    <col min="8" max="8" width="12.5546875" customWidth="1"/>
    <col min="10" max="10" width="12.5546875" customWidth="1"/>
    <col min="11" max="11" width="15.88671875" customWidth="1"/>
  </cols>
  <sheetData>
    <row r="1" spans="1:11" ht="15.6" x14ac:dyDescent="0.3">
      <c r="A1" s="3" t="s">
        <v>0</v>
      </c>
      <c r="B1" s="3" t="s">
        <v>1</v>
      </c>
      <c r="C1" s="1" t="s">
        <v>2</v>
      </c>
      <c r="G1" s="8" t="s">
        <v>11</v>
      </c>
      <c r="H1" s="8" t="s">
        <v>10</v>
      </c>
      <c r="J1" s="8" t="s">
        <v>7</v>
      </c>
      <c r="K1" s="8" t="s">
        <v>22</v>
      </c>
    </row>
    <row r="2" spans="1:11" ht="15.6" x14ac:dyDescent="0.3">
      <c r="A2" s="4">
        <v>1</v>
      </c>
      <c r="B2" s="5" t="s">
        <v>3</v>
      </c>
      <c r="C2" s="5">
        <f>VLOOKUP(B2,Sheet1!$H$15:$I$18,2)</f>
        <v>90</v>
      </c>
      <c r="G2" t="s">
        <v>12</v>
      </c>
      <c r="H2">
        <v>420</v>
      </c>
      <c r="J2">
        <v>1260</v>
      </c>
      <c r="K2" t="s">
        <v>21</v>
      </c>
    </row>
    <row r="3" spans="1:11" ht="15.6" x14ac:dyDescent="0.3">
      <c r="A3" s="4">
        <v>2</v>
      </c>
      <c r="B3" s="5" t="s">
        <v>3</v>
      </c>
      <c r="C3" s="5">
        <f>VLOOKUP(B3,Sheet1!$H$15:$I$18,2)</f>
        <v>90</v>
      </c>
      <c r="G3" t="s">
        <v>13</v>
      </c>
      <c r="H3">
        <v>400</v>
      </c>
      <c r="J3">
        <v>1300</v>
      </c>
      <c r="K3" t="s">
        <v>20</v>
      </c>
    </row>
    <row r="4" spans="1:11" ht="15.6" x14ac:dyDescent="0.3">
      <c r="A4" s="4">
        <v>6</v>
      </c>
      <c r="B4" s="5" t="s">
        <v>3</v>
      </c>
      <c r="C4" s="5">
        <f>VLOOKUP(B4,Sheet1!$H$15:$I$18,2)</f>
        <v>90</v>
      </c>
      <c r="G4" t="s">
        <v>14</v>
      </c>
      <c r="H4">
        <v>380</v>
      </c>
      <c r="J4">
        <v>1340</v>
      </c>
      <c r="K4" t="s">
        <v>19</v>
      </c>
    </row>
    <row r="5" spans="1:11" ht="15.6" x14ac:dyDescent="0.3">
      <c r="A5" s="4">
        <v>8</v>
      </c>
      <c r="B5" s="5" t="s">
        <v>3</v>
      </c>
      <c r="C5" s="5">
        <f>VLOOKUP(B5,Sheet1!$H$15:$I$18,2)</f>
        <v>90</v>
      </c>
      <c r="G5" t="s">
        <v>15</v>
      </c>
      <c r="H5">
        <v>360</v>
      </c>
      <c r="J5">
        <v>1380</v>
      </c>
      <c r="K5" t="s">
        <v>18</v>
      </c>
    </row>
    <row r="6" spans="1:11" ht="15.6" x14ac:dyDescent="0.3">
      <c r="A6" s="4">
        <v>30</v>
      </c>
      <c r="B6" s="5" t="s">
        <v>4</v>
      </c>
      <c r="C6" s="5">
        <f>VLOOKUP(B6,Sheet1!$H$15:$I$18,2)</f>
        <v>70</v>
      </c>
      <c r="G6" t="s">
        <v>16</v>
      </c>
      <c r="H6">
        <v>320</v>
      </c>
      <c r="J6">
        <v>1420</v>
      </c>
      <c r="K6" t="s">
        <v>17</v>
      </c>
    </row>
    <row r="7" spans="1:11" ht="15.6" x14ac:dyDescent="0.3">
      <c r="A7" s="4">
        <v>19</v>
      </c>
      <c r="B7" s="5" t="s">
        <v>3</v>
      </c>
      <c r="C7" s="5">
        <f>VLOOKUP(B7,Sheet1!$H$15:$I$18,2)</f>
        <v>90</v>
      </c>
      <c r="G7" t="s">
        <v>17</v>
      </c>
      <c r="H7">
        <v>280</v>
      </c>
      <c r="J7">
        <v>1460</v>
      </c>
      <c r="K7" t="s">
        <v>16</v>
      </c>
    </row>
    <row r="8" spans="1:11" ht="15.6" x14ac:dyDescent="0.3">
      <c r="A8" s="4">
        <v>14</v>
      </c>
      <c r="B8" s="5" t="s">
        <v>3</v>
      </c>
      <c r="C8" s="5">
        <f>VLOOKUP(B8,Sheet1!$H$15:$I$18,2)</f>
        <v>90</v>
      </c>
      <c r="G8" t="s">
        <v>18</v>
      </c>
      <c r="H8">
        <v>240</v>
      </c>
      <c r="J8">
        <v>1500</v>
      </c>
      <c r="K8" t="s">
        <v>15</v>
      </c>
    </row>
    <row r="9" spans="1:11" ht="15.6" x14ac:dyDescent="0.3">
      <c r="A9" s="4">
        <v>18</v>
      </c>
      <c r="B9" s="5" t="s">
        <v>3</v>
      </c>
      <c r="C9" s="5">
        <f>VLOOKUP(B9,Sheet1!$H$15:$I$18,2)</f>
        <v>90</v>
      </c>
      <c r="G9" t="s">
        <v>19</v>
      </c>
      <c r="H9">
        <v>200</v>
      </c>
      <c r="J9">
        <v>1530</v>
      </c>
      <c r="K9" t="s">
        <v>14</v>
      </c>
    </row>
    <row r="10" spans="1:11" ht="15.6" x14ac:dyDescent="0.3">
      <c r="A10" s="4">
        <v>42</v>
      </c>
      <c r="B10" s="5" t="s">
        <v>3</v>
      </c>
      <c r="C10" s="5">
        <f>VLOOKUP(B10,Sheet1!$H$15:$I$18,2)</f>
        <v>90</v>
      </c>
      <c r="G10" t="s">
        <v>20</v>
      </c>
      <c r="H10">
        <v>160</v>
      </c>
      <c r="J10">
        <v>1560</v>
      </c>
      <c r="K10" t="s">
        <v>13</v>
      </c>
    </row>
    <row r="11" spans="1:11" ht="15.6" x14ac:dyDescent="0.3">
      <c r="A11" s="4">
        <v>3</v>
      </c>
      <c r="B11" s="5" t="s">
        <v>4</v>
      </c>
      <c r="C11" s="5">
        <f>VLOOKUP(B11,Sheet1!$H$15:$I$18,2)</f>
        <v>70</v>
      </c>
      <c r="G11" t="s">
        <v>21</v>
      </c>
      <c r="H11">
        <v>120</v>
      </c>
      <c r="J11">
        <v>1590</v>
      </c>
      <c r="K11" t="s">
        <v>12</v>
      </c>
    </row>
    <row r="12" spans="1:11" ht="15.6" x14ac:dyDescent="0.3">
      <c r="A12" s="4">
        <v>15</v>
      </c>
      <c r="B12" s="5" t="s">
        <v>5</v>
      </c>
      <c r="C12" s="5">
        <f>VLOOKUP(B12,Sheet1!$H$15:$I$18,2)</f>
        <v>80</v>
      </c>
    </row>
    <row r="13" spans="1:11" ht="15.6" x14ac:dyDescent="0.3">
      <c r="A13" s="4">
        <v>33</v>
      </c>
      <c r="B13" s="5" t="s">
        <v>3</v>
      </c>
      <c r="C13" s="5">
        <f>VLOOKUP(B13,Sheet1!$H$15:$I$18,2)</f>
        <v>90</v>
      </c>
    </row>
    <row r="14" spans="1:11" ht="15.6" x14ac:dyDescent="0.3">
      <c r="A14" s="4">
        <v>25</v>
      </c>
      <c r="B14" s="5" t="s">
        <v>3</v>
      </c>
      <c r="C14" s="5">
        <f>VLOOKUP(B14,Sheet1!$H$15:$I$18,2)</f>
        <v>90</v>
      </c>
      <c r="G14" s="9" t="s">
        <v>7</v>
      </c>
      <c r="H14" s="9" t="s">
        <v>23</v>
      </c>
      <c r="I14" s="9" t="s">
        <v>2</v>
      </c>
    </row>
    <row r="15" spans="1:11" ht="15.6" x14ac:dyDescent="0.3">
      <c r="A15" s="4">
        <v>22</v>
      </c>
      <c r="B15" s="5" t="s">
        <v>3</v>
      </c>
      <c r="C15" s="5">
        <f>VLOOKUP(B15,Sheet1!$H$15:$I$18,2)</f>
        <v>90</v>
      </c>
      <c r="G15" s="7"/>
      <c r="H15" s="7" t="s">
        <v>3</v>
      </c>
      <c r="I15" s="7">
        <v>90</v>
      </c>
    </row>
    <row r="16" spans="1:11" ht="15.6" x14ac:dyDescent="0.3">
      <c r="A16" s="4">
        <v>15</v>
      </c>
      <c r="B16" s="5" t="s">
        <v>3</v>
      </c>
      <c r="C16" s="5">
        <f>VLOOKUP(B16,Sheet1!$H$15:$I$18,2)</f>
        <v>90</v>
      </c>
      <c r="G16" s="7"/>
      <c r="H16" s="7" t="s">
        <v>5</v>
      </c>
      <c r="I16" s="7">
        <v>80</v>
      </c>
    </row>
    <row r="17" spans="1:9" ht="15.6" x14ac:dyDescent="0.3">
      <c r="A17" s="4">
        <v>10</v>
      </c>
      <c r="B17" s="5" t="s">
        <v>3</v>
      </c>
      <c r="C17" s="5">
        <f>VLOOKUP(B17,Sheet1!$H$15:$I$18,2)</f>
        <v>90</v>
      </c>
      <c r="G17" s="7"/>
      <c r="H17" s="7" t="s">
        <v>4</v>
      </c>
      <c r="I17" s="7">
        <v>70</v>
      </c>
    </row>
    <row r="18" spans="1:9" ht="15.6" x14ac:dyDescent="0.3">
      <c r="A18" s="4">
        <v>7</v>
      </c>
      <c r="B18" s="5" t="s">
        <v>3</v>
      </c>
      <c r="C18" s="5">
        <f>VLOOKUP(B18,Sheet1!$H$15:$I$18,2)</f>
        <v>90</v>
      </c>
      <c r="G18" s="7"/>
      <c r="H18" s="7" t="s">
        <v>8</v>
      </c>
      <c r="I18" s="7">
        <v>0</v>
      </c>
    </row>
    <row r="19" spans="1:9" ht="15.6" x14ac:dyDescent="0.3">
      <c r="A19" s="4">
        <v>32</v>
      </c>
      <c r="B19" s="5" t="s">
        <v>3</v>
      </c>
      <c r="C19" s="5">
        <f>VLOOKUP(B19,Sheet1!$H$15:$I$18,2)</f>
        <v>90</v>
      </c>
    </row>
    <row r="20" spans="1:9" ht="15.6" x14ac:dyDescent="0.3">
      <c r="A20" s="2"/>
      <c r="B20" s="1" t="s">
        <v>6</v>
      </c>
      <c r="C20" s="3">
        <f>SUM(C2:C19)</f>
        <v>1570</v>
      </c>
    </row>
    <row r="21" spans="1:9" ht="15.6" x14ac:dyDescent="0.3">
      <c r="B21" s="6" t="s">
        <v>9</v>
      </c>
      <c r="C21" s="10" t="str">
        <f>IF(C20&lt;&gt;"",VLOOKUP(C20,J2:K11,2),"")</f>
        <v>D*D*D</v>
      </c>
    </row>
    <row r="22" spans="1:9" ht="15.6" x14ac:dyDescent="0.3">
      <c r="B22" s="6" t="s">
        <v>10</v>
      </c>
      <c r="C22" s="10">
        <f>IF(C21&lt;&gt;"",VLOOKUP(C21,UCAS,2),"")</f>
        <v>400</v>
      </c>
    </row>
  </sheetData>
  <sortState ref="G2:H11">
    <sortCondition descending="1" ref="H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BTECGrade</vt:lpstr>
      <vt:lpstr>UCAS</vt:lpstr>
    </vt:vector>
  </TitlesOfParts>
  <Company>City of Westminister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NO password</dc:creator>
  <cp:lastModifiedBy>Abidon Jude Fernandes</cp:lastModifiedBy>
  <dcterms:created xsi:type="dcterms:W3CDTF">2016-11-16T13:27:58Z</dcterms:created>
  <dcterms:modified xsi:type="dcterms:W3CDTF">2017-05-02T17:37:32Z</dcterms:modified>
</cp:coreProperties>
</file>