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xr:revisionPtr revIDLastSave="0" documentId="13_ncr:1_{758E1A6C-B0A2-4061-83AD-CEE4F7EA152E}" xr6:coauthVersionLast="45" xr6:coauthVersionMax="45" xr10:uidLastSave="{00000000-0000-0000-0000-000000000000}"/>
  <bookViews>
    <workbookView xWindow="-108" yWindow="-108" windowWidth="23256" windowHeight="12576" xr2:uid="{00000000-000D-0000-FFFF-FFFF00000000}"/>
  </bookViews>
  <sheets>
    <sheet name="GEOG110_Solar_Project_S2020" sheetId="1" r:id="rId1"/>
    <sheet name="CHART_Latitude_of_Subsolar_P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1" l="1"/>
  <c r="L4" i="1" s="1"/>
  <c r="N4" i="1" s="1"/>
  <c r="K5" i="1"/>
  <c r="L5" i="1" s="1"/>
  <c r="N5" i="1" s="1"/>
  <c r="K6" i="1"/>
  <c r="L6" i="1" s="1"/>
  <c r="N6" i="1" s="1"/>
  <c r="K7" i="1"/>
  <c r="L7" i="1" s="1"/>
  <c r="N7" i="1" s="1"/>
  <c r="K8" i="1"/>
  <c r="L8" i="1" s="1"/>
  <c r="N8" i="1" s="1"/>
  <c r="K9" i="1"/>
  <c r="L9" i="1" s="1"/>
  <c r="N9" i="1" s="1"/>
  <c r="K10" i="1"/>
  <c r="L10" i="1" s="1"/>
  <c r="N10" i="1" s="1"/>
  <c r="K11" i="1"/>
  <c r="L11" i="1" s="1"/>
  <c r="N11" i="1" s="1"/>
  <c r="K12" i="1"/>
  <c r="L12" i="1" s="1"/>
  <c r="N12" i="1" s="1"/>
  <c r="K13" i="1"/>
  <c r="L13" i="1" s="1"/>
  <c r="N13" i="1" s="1"/>
  <c r="E4" i="1"/>
  <c r="E5" i="1"/>
  <c r="E6" i="1"/>
  <c r="E7" i="1"/>
  <c r="E8" i="1"/>
  <c r="E9" i="1"/>
  <c r="E10" i="1"/>
  <c r="E11" i="1"/>
  <c r="E12" i="1"/>
  <c r="E13" i="1"/>
  <c r="K3" i="1"/>
  <c r="L3" i="1" l="1"/>
  <c r="N3" i="1" s="1"/>
  <c r="E3" i="1" l="1"/>
</calcChain>
</file>

<file path=xl/sharedStrings.xml><?xml version="1.0" encoding="utf-8"?>
<sst xmlns="http://schemas.openxmlformats.org/spreadsheetml/2006/main" count="74" uniqueCount="61">
  <si>
    <t>Year</t>
  </si>
  <si>
    <t>Month</t>
  </si>
  <si>
    <t>Day</t>
  </si>
  <si>
    <t>Time Zone Offset, hours from Universal Time</t>
  </si>
  <si>
    <t>Exact Hour of Local Solar Noon</t>
  </si>
  <si>
    <t>Latitude of observation in decimal degrees (DDDDDD) format</t>
  </si>
  <si>
    <t>Exact length of your PVC pipe in centimeters</t>
  </si>
  <si>
    <t>Shadow length you measured in centimeters</t>
  </si>
  <si>
    <t>https://www.esrl.noaa.gov/gmd/grad/solcalc/</t>
  </si>
  <si>
    <t>NOAA Solar Calculator:</t>
  </si>
  <si>
    <t xml:space="preserve">Grading Scheme: </t>
  </si>
  <si>
    <t>Excel Date</t>
  </si>
  <si>
    <t>Exact Minute of Local Solar Noon*</t>
  </si>
  <si>
    <t xml:space="preserve">YOUR ANSWER: </t>
  </si>
  <si>
    <t>** This formula only works at all times for the Northern Hemisphere outside of the tropics. It is used here for simplicity</t>
  </si>
  <si>
    <t xml:space="preserve">NOTES: </t>
  </si>
  <si>
    <t xml:space="preserve">ENTER THE NAMES OF ALL GROUP MEMBERS HERE: </t>
  </si>
  <si>
    <t>Solar altitude above horizon, degrees</t>
  </si>
  <si>
    <t>Latitude of subsolar point (calculated from your shadow length), degrees**</t>
  </si>
  <si>
    <t>Calculated minus predicted subsolar point latitude, degrees</t>
  </si>
  <si>
    <t>**** IF you do not enter your name, here, you will not receive a grade!!!</t>
  </si>
  <si>
    <t>***Assume that the NOAA predictions correspond to the actual, true values</t>
  </si>
  <si>
    <t>QUESTION 3) Do you expect the latitude of the subsolar point (where the Sun is directly overhead at solar noon) to be increasing or decreasing between the months of August and December? Why?</t>
  </si>
  <si>
    <t xml:space="preserve">QUESTION 4) Is the latitude of the subsolar point calculated from your shadow length measurements increasing or decreasing? Is this in agreement with the trend you expected in question 2 above? </t>
  </si>
  <si>
    <t xml:space="preserve">QUESTION 5) (OPTIONAL EXTRA CREDIT) Given the differences between the subsolar point latitude calculated from your measurements and predicted by NOAA (last column), assess the quality of your observations, i.e. were they accurate observations***? </t>
  </si>
  <si>
    <t>Questions: 5 points each * 4 questions= 20 points</t>
  </si>
  <si>
    <t>LOOK UP</t>
  </si>
  <si>
    <t xml:space="preserve">Given in data </t>
  </si>
  <si>
    <t>Given in data</t>
  </si>
  <si>
    <t>Calculated</t>
  </si>
  <si>
    <t>Calculate</t>
  </si>
  <si>
    <t>Latitude of subsolar point given by NOAA Solar Calculator for 12 PM, in degrees (called declination on the site)</t>
  </si>
  <si>
    <t>************ OPTIONALLY ENTER YOUR OWN DATA BELOW FOR EXTRA CREDIT. ALL COLUMN NEED TO BE COMPLETED FOR ROWS WITH YOUR DATA AS WELL!!! *********</t>
  </si>
  <si>
    <t>**** ENTER DATA IN THE COLUMNS HIGHLIGHTED IN GREEN.  THE OTHER COLUMNS ARE CALCULATED FROM YOUR DATA USING FORMULAS, DO NOT ENTER AS NUMBERS DIRECTLY****</t>
  </si>
  <si>
    <t>Insert rows here if you need to enter your own data</t>
  </si>
  <si>
    <t xml:space="preserve">QUESTION 1) Is the length of the shadow cast by the pipe at solar noon increasing or decreasing as the spring semester progresses? Did you expect it to increase or decrease and why? Are your observations consistent with your expectation? </t>
  </si>
  <si>
    <t xml:space="preserve">The shadow length at solar noon is decreasing as the spring semester progresses. This is expected because as we move from late January (near winter solstice) to  May (closer to summer solstice), the Sun gets higher and higher in the sky at solar noon (as evidenced by the solar altitude increasing) and thus casts a shorter shadow.  The observations are consistent with this expectation. </t>
  </si>
  <si>
    <t xml:space="preserve">The altitude of the Sun above the horizon at solar noon is expected to increase as me move from January to May, which is confirmed by the calculations made from the measurements. </t>
  </si>
  <si>
    <t xml:space="preserve">The latitude of the subsolar point moves northwards from Dec. 22nd when it is at 23oS, all the way to June 21, when it is at 23oN. Thus between January and May it is expected to increase (become more northern). </t>
  </si>
  <si>
    <t xml:space="preserve">The latitude of the subsolar point calculated from the measurements is indeed increasing as the semester progresses, which is in agreement with expectations. </t>
  </si>
  <si>
    <t xml:space="preserve">The differences between the NOAA predictions and the calculated subsolar point latitude from our measurements are typically within a degree or less, so these were good quality, accurate observations with minimal error. Any difference less than about ~2 degrees can be considered to indicate reasonable observations. </t>
  </si>
  <si>
    <t xml:space="preserve">INSPECT THE GRAPH in the other tab and ANSWER the following questions briefly in the indicated space below each question: </t>
  </si>
  <si>
    <t>Column</t>
  </si>
  <si>
    <t>Formula</t>
  </si>
  <si>
    <t>Excel date</t>
  </si>
  <si>
    <t>Solar altitude</t>
  </si>
  <si>
    <t>Latitude of subsolar point</t>
  </si>
  <si>
    <t>=DATE(Year,Month,Date)</t>
  </si>
  <si>
    <t>=ATAN(Pipe length/Shadow length)*180/PI()</t>
  </si>
  <si>
    <t>=Solar altitude-90+Latitude of observation</t>
  </si>
  <si>
    <t>!!! FORMULAS TO BE USED FOR COMPELTING THIS EXCEL SHEET: !!!</t>
  </si>
  <si>
    <t>Calculated minus predicted</t>
  </si>
  <si>
    <t xml:space="preserve">QUESTION 2) Do you expect the altitude of the Sun above the horizon at solar noon to increase or decrease as the fall semester progresses? Do your observations confirm your expectation? </t>
  </si>
  <si>
    <t>11 provided measurements, required * 27 points each = 297 points  ( correct latitude - 2 pt., correct year, month and day - 1 pt., correct time zone - 2 pts, correct time of solar noon - 4 pts (plus/minus 1 minute OK), correct PVC pipe length - 1 pt., correct shadow length - 3 pts, correct NOAA latitude of subsolar point - 4 pts; correctly applied formula for solar altitude - 4 pts; correctly applies formula for lat. of subsolar point - 4 pts; correctly applied difference formula - 2 pt. )</t>
  </si>
  <si>
    <t>=Latitude of subsolar point calculated from our measurements - NOAA predicted latitude of subsolar point</t>
  </si>
  <si>
    <t>SUBMIT THIS EXCEL FILE AS YOUR ASSIGNMENT!</t>
  </si>
  <si>
    <t>* round seconds to the nearest minute</t>
  </si>
  <si>
    <t xml:space="preserve">INSTRUCTIONS: Enter data you measured (or were given) or instructed to look up above into each column as labeled. Each row should represent one measurement. The columns in which you need to enter your data are highlighted in GREEN. </t>
  </si>
  <si>
    <t>The rest of the columns will be calculated for you, using the formulas I've supplied. Just use the supplied formulas for the relevant columns for each row of your measurements. See my example.  Formulas are also listed above.</t>
  </si>
  <si>
    <t>EXTRA CREDIT can be given to students for making their own chart instead.</t>
  </si>
  <si>
    <t>TOTAL = 317 points + any optional extra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</si>
</sst>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rgb="FF006100"/>
      <name val="Calibri"/>
      <family val="2"/>
      <scheme val="minor"/>
    </font>
    <font>
      <b/>
      <sz val="11"/>
      <color rgb="FF006100"/>
      <name val="Calibri"/>
      <family val="2"/>
      <scheme val="minor"/>
    </font>
    <font>
      <b/>
      <sz val="11"/>
      <color rgb="FFFF0000"/>
      <name val="Calibri"/>
      <family val="2"/>
      <scheme val="minor"/>
    </font>
    <font>
      <sz val="11"/>
      <color theme="1"/>
      <name val="Calibri"/>
      <family val="2"/>
      <scheme val="minor"/>
    </font>
    <font>
      <sz val="11"/>
      <color rgb="FFFF0000"/>
      <name val="Calibri"/>
      <family val="2"/>
      <scheme val="minor"/>
    </font>
    <font>
      <b/>
      <sz val="14"/>
      <color rgb="FFFF0000"/>
      <name val="Calibri"/>
      <family val="2"/>
      <scheme val="minor"/>
    </font>
  </fonts>
  <fills count="4">
    <fill>
      <patternFill patternType="none"/>
    </fill>
    <fill>
      <patternFill patternType="gray125"/>
    </fill>
    <fill>
      <patternFill patternType="solid">
        <fgColor rgb="FFC6EFCE"/>
      </patternFill>
    </fill>
    <fill>
      <patternFill patternType="solid">
        <fgColor rgb="FFFFFFCC"/>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medium">
        <color theme="1"/>
      </left>
      <right style="medium">
        <color theme="1"/>
      </right>
      <top style="medium">
        <color theme="1"/>
      </top>
      <bottom style="medium">
        <color theme="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rgb="FFB2B2B2"/>
      </right>
      <top/>
      <bottom style="thin">
        <color rgb="FFB2B2B2"/>
      </bottom>
      <diagonal/>
    </border>
    <border>
      <left/>
      <right style="thin">
        <color rgb="FFB2B2B2"/>
      </right>
      <top style="thin">
        <color rgb="FFB2B2B2"/>
      </top>
      <bottom style="thin">
        <color rgb="FFB2B2B2"/>
      </bottom>
      <diagonal/>
    </border>
    <border>
      <left style="thin">
        <color theme="0" tint="-0.24994659260841701"/>
      </left>
      <right style="thin">
        <color theme="0" tint="-0.24994659260841701"/>
      </right>
      <top/>
      <bottom style="thin">
        <color theme="0" tint="-0.24994659260841701"/>
      </bottom>
      <diagonal/>
    </border>
  </borders>
  <cellStyleXfs count="3">
    <xf numFmtId="0" fontId="0" fillId="0" borderId="0"/>
    <xf numFmtId="0" fontId="2" fillId="2" borderId="0" applyNumberFormat="0" applyBorder="0" applyAlignment="0" applyProtection="0"/>
    <xf numFmtId="0" fontId="5" fillId="3" borderId="1" applyNumberFormat="0" applyFont="0" applyAlignment="0" applyProtection="0"/>
  </cellStyleXfs>
  <cellXfs count="27">
    <xf numFmtId="0" fontId="0" fillId="0" borderId="0" xfId="0"/>
    <xf numFmtId="0" fontId="1" fillId="0" borderId="0" xfId="0" applyFont="1" applyAlignment="1">
      <alignment horizontal="center" vertical="center" wrapText="1"/>
    </xf>
    <xf numFmtId="0" fontId="1" fillId="0" borderId="0" xfId="0" applyFont="1"/>
    <xf numFmtId="0" fontId="4" fillId="0" borderId="0" xfId="0" applyFont="1"/>
    <xf numFmtId="0" fontId="0" fillId="0" borderId="0" xfId="0" applyFont="1"/>
    <xf numFmtId="0" fontId="1" fillId="0" borderId="0" xfId="0" applyFont="1" applyAlignment="1">
      <alignment wrapText="1"/>
    </xf>
    <xf numFmtId="0" fontId="2" fillId="2" borderId="1" xfId="1" applyBorder="1" applyAlignment="1">
      <alignment horizontal="center"/>
    </xf>
    <xf numFmtId="2" fontId="2" fillId="2" borderId="1" xfId="1" applyNumberFormat="1" applyBorder="1" applyAlignment="1">
      <alignment horizontal="center"/>
    </xf>
    <xf numFmtId="2" fontId="0" fillId="3" borderId="1" xfId="2" applyNumberFormat="1" applyFont="1" applyBorder="1" applyAlignment="1">
      <alignment horizontal="center"/>
    </xf>
    <xf numFmtId="0" fontId="2" fillId="2" borderId="2" xfId="1" applyBorder="1" applyAlignment="1">
      <alignment horizontal="center"/>
    </xf>
    <xf numFmtId="2" fontId="2" fillId="2" borderId="2" xfId="1" applyNumberFormat="1" applyBorder="1" applyAlignment="1">
      <alignment horizontal="center"/>
    </xf>
    <xf numFmtId="2" fontId="0" fillId="3" borderId="2" xfId="2" applyNumberFormat="1" applyFont="1" applyBorder="1" applyAlignment="1">
      <alignment horizontal="center"/>
    </xf>
    <xf numFmtId="0" fontId="3" fillId="2" borderId="3" xfId="1" applyFont="1" applyBorder="1" applyAlignment="1">
      <alignment horizontal="center" vertical="center" wrapText="1"/>
    </xf>
    <xf numFmtId="0" fontId="1" fillId="3" borderId="3" xfId="2" applyFont="1" applyBorder="1" applyAlignment="1">
      <alignment horizontal="center" vertical="center" wrapText="1"/>
    </xf>
    <xf numFmtId="0" fontId="2" fillId="2" borderId="5" xfId="1" applyBorder="1" applyAlignment="1">
      <alignment horizontal="center"/>
    </xf>
    <xf numFmtId="0" fontId="2" fillId="2" borderId="6" xfId="1" applyBorder="1" applyAlignment="1">
      <alignment horizontal="center"/>
    </xf>
    <xf numFmtId="0" fontId="2" fillId="2" borderId="4" xfId="1" applyBorder="1" applyAlignment="1">
      <alignment horizontal="center"/>
    </xf>
    <xf numFmtId="0" fontId="2" fillId="2" borderId="7" xfId="1" applyBorder="1" applyAlignment="1">
      <alignment horizontal="center"/>
    </xf>
    <xf numFmtId="14" fontId="0" fillId="3" borderId="1" xfId="2" applyNumberFormat="1" applyFont="1" applyAlignment="1">
      <alignment horizontal="center"/>
    </xf>
    <xf numFmtId="14" fontId="0" fillId="3" borderId="2" xfId="2" applyNumberFormat="1" applyFont="1" applyBorder="1" applyAlignment="1">
      <alignment horizontal="center"/>
    </xf>
    <xf numFmtId="0" fontId="0" fillId="0" borderId="0" xfId="0" quotePrefix="1"/>
    <xf numFmtId="2" fontId="0" fillId="0" borderId="0" xfId="0" quotePrefix="1" applyNumberFormat="1"/>
    <xf numFmtId="0" fontId="7" fillId="0" borderId="0" xfId="0" applyFont="1"/>
    <xf numFmtId="0" fontId="6" fillId="0" borderId="0" xfId="0" applyFont="1"/>
    <xf numFmtId="0" fontId="0" fillId="0" borderId="0" xfId="0" applyAlignment="1">
      <alignment wrapText="1"/>
    </xf>
    <xf numFmtId="0" fontId="0" fillId="0" borderId="0" xfId="0" applyAlignment="1"/>
    <xf numFmtId="0" fontId="1" fillId="0" borderId="0" xfId="0" applyFont="1" applyAlignment="1">
      <alignment wrapText="1"/>
    </xf>
  </cellXfs>
  <cellStyles count="3">
    <cellStyle name="Good" xfId="1" builtinId="26"/>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Solar</a:t>
            </a:r>
            <a:r>
              <a:rPr lang="en-US" baseline="0"/>
              <a:t> Coordinates Project </a:t>
            </a:r>
            <a:endParaRPr lang="en-US"/>
          </a:p>
        </c:rich>
      </c:tx>
      <c:layout>
        <c:manualLayout>
          <c:xMode val="edge"/>
          <c:yMode val="edge"/>
          <c:x val="0.35583056158928411"/>
          <c:y val="2.609798775153097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983861661688829E-2"/>
          <c:y val="7.2650481189851263E-2"/>
          <c:w val="0.80659951881014869"/>
          <c:h val="0.89814814814814814"/>
        </c:manualLayout>
      </c:layout>
      <c:scatterChart>
        <c:scatterStyle val="lineMarker"/>
        <c:varyColors val="0"/>
        <c:ser>
          <c:idx val="0"/>
          <c:order val="0"/>
          <c:tx>
            <c:v>Calculated Latitude_of_Subsolar_Point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GEOG110_Solar_Project_S2020!$E$3:$E$13</c:f>
              <c:numCache>
                <c:formatCode>m/d/yyyy</c:formatCode>
                <c:ptCount val="11"/>
                <c:pt idx="0">
                  <c:v>43850</c:v>
                </c:pt>
                <c:pt idx="1">
                  <c:v>43866</c:v>
                </c:pt>
                <c:pt idx="2">
                  <c:v>43876</c:v>
                </c:pt>
                <c:pt idx="3">
                  <c:v>43886</c:v>
                </c:pt>
                <c:pt idx="4">
                  <c:v>43895</c:v>
                </c:pt>
                <c:pt idx="5">
                  <c:v>43905</c:v>
                </c:pt>
                <c:pt idx="6">
                  <c:v>43915</c:v>
                </c:pt>
                <c:pt idx="7">
                  <c:v>43926</c:v>
                </c:pt>
                <c:pt idx="8">
                  <c:v>43936</c:v>
                </c:pt>
                <c:pt idx="9">
                  <c:v>43946</c:v>
                </c:pt>
                <c:pt idx="10">
                  <c:v>43956</c:v>
                </c:pt>
              </c:numCache>
            </c:numRef>
          </c:xVal>
          <c:yVal>
            <c:numRef>
              <c:f>GEOG110_Solar_Project_S2020!$L$3:$L$13</c:f>
              <c:numCache>
                <c:formatCode>0.00</c:formatCode>
                <c:ptCount val="11"/>
                <c:pt idx="0">
                  <c:v>-20.884037688976029</c:v>
                </c:pt>
                <c:pt idx="1">
                  <c:v>-15.392286710255533</c:v>
                </c:pt>
                <c:pt idx="2">
                  <c:v>-12.79487868610601</c:v>
                </c:pt>
                <c:pt idx="3">
                  <c:v>-8.9098971991695493</c:v>
                </c:pt>
                <c:pt idx="4">
                  <c:v>-6.2113514931708238</c:v>
                </c:pt>
                <c:pt idx="5">
                  <c:v>-2.6741774417043942</c:v>
                </c:pt>
                <c:pt idx="6">
                  <c:v>3.283234716979301</c:v>
                </c:pt>
                <c:pt idx="7">
                  <c:v>6.1896386028658839</c:v>
                </c:pt>
                <c:pt idx="8">
                  <c:v>10.843579019833946</c:v>
                </c:pt>
                <c:pt idx="9">
                  <c:v>13.297036816448319</c:v>
                </c:pt>
                <c:pt idx="10">
                  <c:v>16.688787144986527</c:v>
                </c:pt>
              </c:numCache>
            </c:numRef>
          </c:yVal>
          <c:smooth val="0"/>
          <c:extLst>
            <c:ext xmlns:c16="http://schemas.microsoft.com/office/drawing/2014/chart" uri="{C3380CC4-5D6E-409C-BE32-E72D297353CC}">
              <c16:uniqueId val="{00000000-CC92-4C32-AAE2-1BCF0DCE9518}"/>
            </c:ext>
          </c:extLst>
        </c:ser>
        <c:ser>
          <c:idx val="1"/>
          <c:order val="1"/>
          <c:tx>
            <c:v>NOAA Predicted latitude of subsolar point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GEOG110_Solar_Project_S2020!$E$3:$E$13</c:f>
              <c:numCache>
                <c:formatCode>m/d/yyyy</c:formatCode>
                <c:ptCount val="11"/>
                <c:pt idx="0">
                  <c:v>43850</c:v>
                </c:pt>
                <c:pt idx="1">
                  <c:v>43866</c:v>
                </c:pt>
                <c:pt idx="2">
                  <c:v>43876</c:v>
                </c:pt>
                <c:pt idx="3">
                  <c:v>43886</c:v>
                </c:pt>
                <c:pt idx="4">
                  <c:v>43895</c:v>
                </c:pt>
                <c:pt idx="5">
                  <c:v>43905</c:v>
                </c:pt>
                <c:pt idx="6">
                  <c:v>43915</c:v>
                </c:pt>
                <c:pt idx="7">
                  <c:v>43926</c:v>
                </c:pt>
                <c:pt idx="8">
                  <c:v>43936</c:v>
                </c:pt>
                <c:pt idx="9">
                  <c:v>43946</c:v>
                </c:pt>
                <c:pt idx="10">
                  <c:v>43956</c:v>
                </c:pt>
              </c:numCache>
            </c:numRef>
          </c:xVal>
          <c:yVal>
            <c:numRef>
              <c:f>GEOG110_Solar_Project_S2020!$M$3:$M$13</c:f>
              <c:numCache>
                <c:formatCode>0.00</c:formatCode>
                <c:ptCount val="11"/>
                <c:pt idx="0">
                  <c:v>-20.100000000000001</c:v>
                </c:pt>
                <c:pt idx="1">
                  <c:v>-15.9</c:v>
                </c:pt>
                <c:pt idx="2">
                  <c:v>-12.65</c:v>
                </c:pt>
                <c:pt idx="3">
                  <c:v>-9.06</c:v>
                </c:pt>
                <c:pt idx="4">
                  <c:v>-5.64</c:v>
                </c:pt>
                <c:pt idx="5">
                  <c:v>-1.73</c:v>
                </c:pt>
                <c:pt idx="6">
                  <c:v>2.2200000000000002</c:v>
                </c:pt>
                <c:pt idx="7">
                  <c:v>6.47</c:v>
                </c:pt>
                <c:pt idx="8">
                  <c:v>10.14</c:v>
                </c:pt>
                <c:pt idx="9">
                  <c:v>13.53</c:v>
                </c:pt>
                <c:pt idx="10">
                  <c:v>16.55</c:v>
                </c:pt>
              </c:numCache>
            </c:numRef>
          </c:yVal>
          <c:smooth val="0"/>
          <c:extLst>
            <c:ext xmlns:c16="http://schemas.microsoft.com/office/drawing/2014/chart" uri="{C3380CC4-5D6E-409C-BE32-E72D297353CC}">
              <c16:uniqueId val="{00000001-CC92-4C32-AAE2-1BCF0DCE9518}"/>
            </c:ext>
          </c:extLst>
        </c:ser>
        <c:dLbls>
          <c:showLegendKey val="0"/>
          <c:showVal val="0"/>
          <c:showCatName val="0"/>
          <c:showSerName val="0"/>
          <c:showPercent val="0"/>
          <c:showBubbleSize val="0"/>
        </c:dLbls>
        <c:axId val="574419056"/>
        <c:axId val="574420368"/>
      </c:scatterChart>
      <c:valAx>
        <c:axId val="574419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manualLayout>
              <c:xMode val="edge"/>
              <c:yMode val="edge"/>
              <c:x val="0.49414766042175756"/>
              <c:y val="0.9216526684164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20368"/>
        <c:crosses val="autoZero"/>
        <c:crossBetween val="midCat"/>
      </c:valAx>
      <c:valAx>
        <c:axId val="57442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Latitude</a:t>
                </a:r>
                <a:r>
                  <a:rPr lang="en-US" baseline="0"/>
                  <a:t> of Subsolar Point</a:t>
                </a:r>
                <a:r>
                  <a:rPr lang="en-US"/>
                  <a:t>, degrees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19056"/>
        <c:crosses val="autoZero"/>
        <c:crossBetween val="midCat"/>
      </c:valAx>
      <c:spPr>
        <a:noFill/>
        <a:ln>
          <a:noFill/>
        </a:ln>
        <a:effectLst/>
      </c:spPr>
    </c:plotArea>
    <c:legend>
      <c:legendPos val="r"/>
      <c:layout>
        <c:manualLayout>
          <c:xMode val="edge"/>
          <c:yMode val="edge"/>
          <c:x val="0.50413894922617442"/>
          <c:y val="0.64111636045494313"/>
          <c:w val="0.29471162548646934"/>
          <c:h val="0.136326163927495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48260</xdr:rowOff>
    </xdr:from>
    <xdr:to>
      <xdr:col>12</xdr:col>
      <xdr:colOff>365760</xdr:colOff>
      <xdr:row>27</xdr:row>
      <xdr:rowOff>16510</xdr:rowOff>
    </xdr:to>
    <xdr:graphicFrame macro="">
      <xdr:nvGraphicFramePr>
        <xdr:cNvPr id="2" name="Chart 1">
          <a:extLst>
            <a:ext uri="{FF2B5EF4-FFF2-40B4-BE49-F238E27FC236}">
              <a16:creationId xmlns:a16="http://schemas.microsoft.com/office/drawing/2014/main" id="{7C90233C-8C11-4BDC-A86A-4977DDFB2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7"/>
  <sheetViews>
    <sheetView tabSelected="1" zoomScaleNormal="100" workbookViewId="0">
      <selection activeCell="C60" sqref="C59:C60"/>
    </sheetView>
  </sheetViews>
  <sheetFormatPr defaultRowHeight="14.4" x14ac:dyDescent="0.3"/>
  <cols>
    <col min="1" max="1" width="22.5546875" customWidth="1"/>
    <col min="5" max="5" width="10.109375" bestFit="1" customWidth="1"/>
    <col min="8" max="8" width="11.5546875" customWidth="1"/>
    <col min="9" max="9" width="15.6640625" customWidth="1"/>
    <col min="10" max="10" width="15.33203125" customWidth="1"/>
    <col min="11" max="11" width="13.88671875" customWidth="1"/>
    <col min="12" max="12" width="15.88671875" customWidth="1"/>
    <col min="13" max="13" width="18.33203125" customWidth="1"/>
    <col min="14" max="14" width="16.33203125" customWidth="1"/>
  </cols>
  <sheetData>
    <row r="1" spans="1:14" s="1" customFormat="1" ht="98.55" customHeight="1" thickBot="1" x14ac:dyDescent="0.35">
      <c r="A1" s="12" t="s">
        <v>5</v>
      </c>
      <c r="B1" s="12" t="s">
        <v>0</v>
      </c>
      <c r="C1" s="12" t="s">
        <v>1</v>
      </c>
      <c r="D1" s="12" t="s">
        <v>2</v>
      </c>
      <c r="E1" s="13" t="s">
        <v>11</v>
      </c>
      <c r="F1" s="12" t="s">
        <v>4</v>
      </c>
      <c r="G1" s="12" t="s">
        <v>12</v>
      </c>
      <c r="H1" s="12" t="s">
        <v>3</v>
      </c>
      <c r="I1" s="12" t="s">
        <v>6</v>
      </c>
      <c r="J1" s="12" t="s">
        <v>7</v>
      </c>
      <c r="K1" s="13" t="s">
        <v>17</v>
      </c>
      <c r="L1" s="13" t="s">
        <v>18</v>
      </c>
      <c r="M1" s="12" t="s">
        <v>31</v>
      </c>
      <c r="N1" s="13" t="s">
        <v>19</v>
      </c>
    </row>
    <row r="2" spans="1:14" s="1" customFormat="1" ht="25.05" customHeight="1" thickBot="1" x14ac:dyDescent="0.35">
      <c r="A2" s="12" t="s">
        <v>28</v>
      </c>
      <c r="B2" s="12" t="s">
        <v>28</v>
      </c>
      <c r="C2" s="12" t="s">
        <v>28</v>
      </c>
      <c r="D2" s="12" t="s">
        <v>28</v>
      </c>
      <c r="E2" s="13" t="s">
        <v>29</v>
      </c>
      <c r="F2" s="12" t="s">
        <v>26</v>
      </c>
      <c r="G2" s="12" t="s">
        <v>26</v>
      </c>
      <c r="H2" s="12" t="s">
        <v>26</v>
      </c>
      <c r="I2" s="12" t="s">
        <v>27</v>
      </c>
      <c r="J2" s="12" t="s">
        <v>28</v>
      </c>
      <c r="K2" s="13" t="s">
        <v>30</v>
      </c>
      <c r="L2" s="13" t="s">
        <v>30</v>
      </c>
      <c r="M2" s="12" t="s">
        <v>26</v>
      </c>
      <c r="N2" s="13" t="s">
        <v>30</v>
      </c>
    </row>
    <row r="3" spans="1:14" x14ac:dyDescent="0.3">
      <c r="A3" s="17">
        <v>33.129166666666698</v>
      </c>
      <c r="B3" s="17">
        <v>2020</v>
      </c>
      <c r="C3" s="14">
        <v>1</v>
      </c>
      <c r="D3" s="9">
        <v>20</v>
      </c>
      <c r="E3" s="19">
        <f t="shared" ref="E3:E13" si="0">DATE(B3,C3,D3)</f>
        <v>43850</v>
      </c>
      <c r="F3" s="9">
        <v>12</v>
      </c>
      <c r="G3" s="9">
        <v>0</v>
      </c>
      <c r="H3" s="9">
        <v>-8</v>
      </c>
      <c r="I3" s="10">
        <v>61</v>
      </c>
      <c r="J3" s="10">
        <v>84</v>
      </c>
      <c r="K3" s="11">
        <f>ATAN(I3/J3)*180/PI()</f>
        <v>35.986795644357272</v>
      </c>
      <c r="L3" s="11">
        <f>K3-90+A3</f>
        <v>-20.884037688976029</v>
      </c>
      <c r="M3" s="10">
        <v>-20.100000000000001</v>
      </c>
      <c r="N3" s="11">
        <f>L3-M3</f>
        <v>-0.78403768897602788</v>
      </c>
    </row>
    <row r="4" spans="1:14" x14ac:dyDescent="0.3">
      <c r="A4" s="16">
        <v>33.129166666666698</v>
      </c>
      <c r="B4" s="16">
        <v>2020</v>
      </c>
      <c r="C4" s="15">
        <v>2</v>
      </c>
      <c r="D4" s="6">
        <v>5</v>
      </c>
      <c r="E4" s="18">
        <f t="shared" si="0"/>
        <v>43866</v>
      </c>
      <c r="F4" s="6">
        <v>12</v>
      </c>
      <c r="G4" s="6">
        <v>3</v>
      </c>
      <c r="H4" s="6">
        <v>-8</v>
      </c>
      <c r="I4" s="7">
        <v>61</v>
      </c>
      <c r="J4" s="7">
        <v>69</v>
      </c>
      <c r="K4" s="11">
        <f t="shared" ref="K4:K13" si="1">ATAN(I4/J4)*180/PI()</f>
        <v>41.478546623077769</v>
      </c>
      <c r="L4" s="11">
        <f t="shared" ref="L4:L13" si="2">K4-90+A4</f>
        <v>-15.392286710255533</v>
      </c>
      <c r="M4" s="7">
        <v>-15.9</v>
      </c>
      <c r="N4" s="11">
        <f t="shared" ref="N4:N13" si="3">L4-M4</f>
        <v>0.50771328974446739</v>
      </c>
    </row>
    <row r="5" spans="1:14" x14ac:dyDescent="0.3">
      <c r="A5" s="16">
        <v>33.129166666666698</v>
      </c>
      <c r="B5" s="16">
        <v>2020</v>
      </c>
      <c r="C5" s="15">
        <v>2</v>
      </c>
      <c r="D5" s="6">
        <v>15</v>
      </c>
      <c r="E5" s="18">
        <f t="shared" si="0"/>
        <v>43876</v>
      </c>
      <c r="F5" s="6">
        <v>12</v>
      </c>
      <c r="G5" s="6">
        <v>3</v>
      </c>
      <c r="H5" s="6">
        <v>-8</v>
      </c>
      <c r="I5" s="7">
        <v>61</v>
      </c>
      <c r="J5" s="7">
        <v>63</v>
      </c>
      <c r="K5" s="11">
        <f t="shared" si="1"/>
        <v>44.075954647227292</v>
      </c>
      <c r="L5" s="11">
        <f t="shared" si="2"/>
        <v>-12.79487868610601</v>
      </c>
      <c r="M5" s="7">
        <v>-12.65</v>
      </c>
      <c r="N5" s="11">
        <f t="shared" si="3"/>
        <v>-0.14487868610600962</v>
      </c>
    </row>
    <row r="6" spans="1:14" x14ac:dyDescent="0.3">
      <c r="A6" s="16">
        <v>33.129166666666698</v>
      </c>
      <c r="B6" s="16">
        <v>2020</v>
      </c>
      <c r="C6" s="15">
        <v>2</v>
      </c>
      <c r="D6" s="6">
        <v>25</v>
      </c>
      <c r="E6" s="18">
        <f t="shared" si="0"/>
        <v>43886</v>
      </c>
      <c r="F6" s="6">
        <v>12</v>
      </c>
      <c r="G6" s="6">
        <v>2</v>
      </c>
      <c r="H6" s="6">
        <v>-8</v>
      </c>
      <c r="I6" s="7">
        <v>61</v>
      </c>
      <c r="J6" s="7">
        <v>55</v>
      </c>
      <c r="K6" s="11">
        <f t="shared" si="1"/>
        <v>47.960936134163752</v>
      </c>
      <c r="L6" s="11">
        <f t="shared" si="2"/>
        <v>-8.9098971991695493</v>
      </c>
      <c r="M6" s="7">
        <v>-9.06</v>
      </c>
      <c r="N6" s="11">
        <f t="shared" si="3"/>
        <v>0.15010280083045124</v>
      </c>
    </row>
    <row r="7" spans="1:14" x14ac:dyDescent="0.3">
      <c r="A7" s="16">
        <v>33.129166666666698</v>
      </c>
      <c r="B7" s="16">
        <v>2020</v>
      </c>
      <c r="C7" s="15">
        <v>3</v>
      </c>
      <c r="D7" s="6">
        <v>5</v>
      </c>
      <c r="E7" s="18">
        <f t="shared" si="0"/>
        <v>43895</v>
      </c>
      <c r="F7" s="6">
        <v>12</v>
      </c>
      <c r="G7" s="6">
        <v>0</v>
      </c>
      <c r="H7" s="6">
        <v>-8</v>
      </c>
      <c r="I7" s="7">
        <v>61</v>
      </c>
      <c r="J7" s="7">
        <v>50</v>
      </c>
      <c r="K7" s="11">
        <f t="shared" si="1"/>
        <v>50.659481840162478</v>
      </c>
      <c r="L7" s="11">
        <f t="shared" si="2"/>
        <v>-6.2113514931708238</v>
      </c>
      <c r="M7" s="7">
        <v>-5.64</v>
      </c>
      <c r="N7" s="11">
        <f t="shared" si="3"/>
        <v>-0.57135149317082412</v>
      </c>
    </row>
    <row r="8" spans="1:14" x14ac:dyDescent="0.3">
      <c r="A8" s="16">
        <v>33.129166666666698</v>
      </c>
      <c r="B8" s="16">
        <v>2020</v>
      </c>
      <c r="C8" s="15">
        <v>3</v>
      </c>
      <c r="D8" s="6">
        <v>15</v>
      </c>
      <c r="E8" s="18">
        <f t="shared" si="0"/>
        <v>43905</v>
      </c>
      <c r="F8" s="6">
        <v>12</v>
      </c>
      <c r="G8" s="6">
        <v>57</v>
      </c>
      <c r="H8" s="6">
        <v>-7</v>
      </c>
      <c r="I8" s="7">
        <v>61</v>
      </c>
      <c r="J8" s="7">
        <v>44</v>
      </c>
      <c r="K8" s="11">
        <f t="shared" si="1"/>
        <v>54.196655891628907</v>
      </c>
      <c r="L8" s="11">
        <f t="shared" si="2"/>
        <v>-2.6741774417043942</v>
      </c>
      <c r="M8" s="7">
        <v>-1.73</v>
      </c>
      <c r="N8" s="11">
        <f t="shared" si="3"/>
        <v>-0.94417744170439422</v>
      </c>
    </row>
    <row r="9" spans="1:14" x14ac:dyDescent="0.3">
      <c r="A9" s="16">
        <v>33.129166666666698</v>
      </c>
      <c r="B9" s="16">
        <v>2020</v>
      </c>
      <c r="C9" s="15">
        <v>3</v>
      </c>
      <c r="D9" s="6">
        <v>25</v>
      </c>
      <c r="E9" s="18">
        <f t="shared" si="0"/>
        <v>43915</v>
      </c>
      <c r="F9" s="6">
        <v>12</v>
      </c>
      <c r="G9" s="6">
        <v>54</v>
      </c>
      <c r="H9" s="6">
        <v>-7</v>
      </c>
      <c r="I9" s="7">
        <v>61</v>
      </c>
      <c r="J9" s="7">
        <v>35</v>
      </c>
      <c r="K9" s="11">
        <f t="shared" si="1"/>
        <v>60.154068050312603</v>
      </c>
      <c r="L9" s="11">
        <f t="shared" si="2"/>
        <v>3.283234716979301</v>
      </c>
      <c r="M9" s="7">
        <v>2.2200000000000002</v>
      </c>
      <c r="N9" s="11">
        <f t="shared" si="3"/>
        <v>1.0632347169793008</v>
      </c>
    </row>
    <row r="10" spans="1:14" x14ac:dyDescent="0.3">
      <c r="A10" s="16">
        <v>33.129166666666698</v>
      </c>
      <c r="B10" s="16">
        <v>2020</v>
      </c>
      <c r="C10" s="15">
        <v>4</v>
      </c>
      <c r="D10" s="6">
        <v>5</v>
      </c>
      <c r="E10" s="18">
        <f t="shared" si="0"/>
        <v>43926</v>
      </c>
      <c r="F10" s="6">
        <v>12</v>
      </c>
      <c r="G10" s="6">
        <v>51</v>
      </c>
      <c r="H10" s="6">
        <v>-7</v>
      </c>
      <c r="I10" s="7">
        <v>61</v>
      </c>
      <c r="J10" s="7">
        <v>31</v>
      </c>
      <c r="K10" s="11">
        <f t="shared" si="1"/>
        <v>63.060471936199185</v>
      </c>
      <c r="L10" s="11">
        <f t="shared" si="2"/>
        <v>6.1896386028658839</v>
      </c>
      <c r="M10" s="7">
        <v>6.47</v>
      </c>
      <c r="N10" s="11">
        <f t="shared" si="3"/>
        <v>-0.2803613971341159</v>
      </c>
    </row>
    <row r="11" spans="1:14" x14ac:dyDescent="0.3">
      <c r="A11" s="16">
        <v>33.129166666666698</v>
      </c>
      <c r="B11" s="16">
        <v>2020</v>
      </c>
      <c r="C11" s="15">
        <v>4</v>
      </c>
      <c r="D11" s="6">
        <v>15</v>
      </c>
      <c r="E11" s="18">
        <f t="shared" si="0"/>
        <v>43936</v>
      </c>
      <c r="F11" s="6">
        <v>12</v>
      </c>
      <c r="G11" s="6">
        <v>48</v>
      </c>
      <c r="H11" s="6">
        <v>-7</v>
      </c>
      <c r="I11" s="7">
        <v>61</v>
      </c>
      <c r="J11" s="7">
        <v>25</v>
      </c>
      <c r="K11" s="11">
        <f t="shared" si="1"/>
        <v>67.714412353167248</v>
      </c>
      <c r="L11" s="11">
        <f t="shared" si="2"/>
        <v>10.843579019833946</v>
      </c>
      <c r="M11" s="7">
        <v>10.14</v>
      </c>
      <c r="N11" s="11">
        <f t="shared" si="3"/>
        <v>0.70357901983394555</v>
      </c>
    </row>
    <row r="12" spans="1:14" x14ac:dyDescent="0.3">
      <c r="A12" s="16">
        <v>33.129166666666698</v>
      </c>
      <c r="B12" s="16">
        <v>2020</v>
      </c>
      <c r="C12" s="15">
        <v>4</v>
      </c>
      <c r="D12" s="6">
        <v>25</v>
      </c>
      <c r="E12" s="18">
        <f t="shared" si="0"/>
        <v>43946</v>
      </c>
      <c r="F12" s="6">
        <v>12</v>
      </c>
      <c r="G12" s="6">
        <v>46</v>
      </c>
      <c r="H12" s="6">
        <v>-7</v>
      </c>
      <c r="I12" s="7">
        <v>61</v>
      </c>
      <c r="J12" s="7">
        <v>22</v>
      </c>
      <c r="K12" s="11">
        <f t="shared" si="1"/>
        <v>70.167870149781621</v>
      </c>
      <c r="L12" s="11">
        <f t="shared" si="2"/>
        <v>13.297036816448319</v>
      </c>
      <c r="M12" s="7">
        <v>13.53</v>
      </c>
      <c r="N12" s="11">
        <f t="shared" si="3"/>
        <v>-0.23296318355168033</v>
      </c>
    </row>
    <row r="13" spans="1:14" x14ac:dyDescent="0.3">
      <c r="A13" s="16">
        <v>33.129166666666698</v>
      </c>
      <c r="B13" s="16">
        <v>2020</v>
      </c>
      <c r="C13" s="15">
        <v>5</v>
      </c>
      <c r="D13" s="6">
        <v>5</v>
      </c>
      <c r="E13" s="18">
        <f t="shared" si="0"/>
        <v>43956</v>
      </c>
      <c r="F13" s="6">
        <v>12</v>
      </c>
      <c r="G13" s="6">
        <v>45</v>
      </c>
      <c r="H13" s="6">
        <v>-7</v>
      </c>
      <c r="I13" s="7">
        <v>61</v>
      </c>
      <c r="J13" s="7">
        <v>18</v>
      </c>
      <c r="K13" s="11">
        <f t="shared" si="1"/>
        <v>73.559620478319829</v>
      </c>
      <c r="L13" s="11">
        <f t="shared" si="2"/>
        <v>16.688787144986527</v>
      </c>
      <c r="M13" s="7">
        <v>16.55</v>
      </c>
      <c r="N13" s="11">
        <f t="shared" si="3"/>
        <v>0.13878714498652656</v>
      </c>
    </row>
    <row r="14" spans="1:14" x14ac:dyDescent="0.3">
      <c r="A14" s="16"/>
      <c r="B14" s="16"/>
      <c r="C14" s="15"/>
      <c r="D14" s="6"/>
      <c r="E14" s="18"/>
      <c r="F14" s="6"/>
      <c r="G14" s="6"/>
      <c r="H14" s="6"/>
      <c r="I14" s="7"/>
      <c r="J14" s="7"/>
      <c r="K14" s="11"/>
      <c r="L14" s="8"/>
      <c r="M14" s="7"/>
      <c r="N14" s="8"/>
    </row>
    <row r="15" spans="1:14" x14ac:dyDescent="0.3">
      <c r="D15" s="3" t="s">
        <v>32</v>
      </c>
    </row>
    <row r="16" spans="1:14" x14ac:dyDescent="0.3">
      <c r="D16" s="3"/>
      <c r="E16" t="s">
        <v>34</v>
      </c>
    </row>
    <row r="17" spans="1:9" x14ac:dyDescent="0.3">
      <c r="D17" s="3"/>
    </row>
    <row r="18" spans="1:9" x14ac:dyDescent="0.3">
      <c r="A18" t="s">
        <v>33</v>
      </c>
    </row>
    <row r="19" spans="1:9" x14ac:dyDescent="0.3">
      <c r="A19" s="3" t="s">
        <v>16</v>
      </c>
    </row>
    <row r="20" spans="1:9" x14ac:dyDescent="0.3">
      <c r="A20" s="2" t="s">
        <v>20</v>
      </c>
    </row>
    <row r="21" spans="1:9" x14ac:dyDescent="0.3">
      <c r="A21" s="2"/>
    </row>
    <row r="22" spans="1:9" ht="18" x14ac:dyDescent="0.35">
      <c r="A22" s="2" t="s">
        <v>50</v>
      </c>
      <c r="I22" s="22" t="s">
        <v>55</v>
      </c>
    </row>
    <row r="23" spans="1:9" x14ac:dyDescent="0.3">
      <c r="A23" s="2" t="s">
        <v>42</v>
      </c>
      <c r="B23" s="2" t="s">
        <v>43</v>
      </c>
      <c r="I23" s="23"/>
    </row>
    <row r="24" spans="1:9" x14ac:dyDescent="0.3">
      <c r="A24" s="3" t="s">
        <v>44</v>
      </c>
      <c r="B24" s="20" t="s">
        <v>47</v>
      </c>
    </row>
    <row r="25" spans="1:9" x14ac:dyDescent="0.3">
      <c r="A25" s="3" t="s">
        <v>45</v>
      </c>
      <c r="B25" s="20" t="s">
        <v>48</v>
      </c>
    </row>
    <row r="26" spans="1:9" x14ac:dyDescent="0.3">
      <c r="A26" s="3" t="s">
        <v>46</v>
      </c>
      <c r="B26" s="20" t="s">
        <v>49</v>
      </c>
    </row>
    <row r="27" spans="1:9" x14ac:dyDescent="0.3">
      <c r="A27" s="3" t="s">
        <v>51</v>
      </c>
      <c r="B27" s="21" t="s">
        <v>54</v>
      </c>
    </row>
    <row r="28" spans="1:9" x14ac:dyDescent="0.3">
      <c r="A28" s="2"/>
    </row>
    <row r="29" spans="1:9" x14ac:dyDescent="0.3">
      <c r="A29" s="2"/>
    </row>
    <row r="30" spans="1:9" x14ac:dyDescent="0.3">
      <c r="A30" s="2" t="s">
        <v>57</v>
      </c>
    </row>
    <row r="31" spans="1:9" x14ac:dyDescent="0.3">
      <c r="A31" s="2"/>
      <c r="B31" s="2" t="s">
        <v>58</v>
      </c>
    </row>
    <row r="32" spans="1:9" x14ac:dyDescent="0.3">
      <c r="A32" s="2"/>
    </row>
    <row r="33" spans="1:15" x14ac:dyDescent="0.3">
      <c r="A33" s="2" t="s">
        <v>41</v>
      </c>
    </row>
    <row r="34" spans="1:15" x14ac:dyDescent="0.3">
      <c r="A34" s="4" t="s">
        <v>35</v>
      </c>
    </row>
    <row r="35" spans="1:15" ht="36.6" customHeight="1" x14ac:dyDescent="0.3">
      <c r="A35" s="4" t="s">
        <v>13</v>
      </c>
      <c r="B35" s="26" t="s">
        <v>36</v>
      </c>
      <c r="C35" s="26"/>
      <c r="D35" s="26"/>
      <c r="E35" s="26"/>
      <c r="F35" s="26"/>
      <c r="G35" s="26"/>
      <c r="H35" s="26"/>
      <c r="I35" s="26"/>
      <c r="J35" s="26"/>
      <c r="K35" s="26"/>
      <c r="L35" s="26"/>
      <c r="M35" s="26"/>
      <c r="N35" s="26"/>
      <c r="O35" s="26"/>
    </row>
    <row r="36" spans="1:15" ht="16.2" customHeight="1" x14ac:dyDescent="0.3">
      <c r="A36" s="4" t="s">
        <v>52</v>
      </c>
      <c r="B36" s="5"/>
      <c r="C36" s="5"/>
      <c r="D36" s="5"/>
      <c r="E36" s="5"/>
      <c r="F36" s="5"/>
      <c r="G36" s="5"/>
      <c r="H36" s="5"/>
      <c r="I36" s="5"/>
      <c r="J36" s="5"/>
      <c r="K36" s="5"/>
      <c r="L36" s="5"/>
      <c r="M36" s="5"/>
      <c r="N36" s="5"/>
      <c r="O36" s="5"/>
    </row>
    <row r="37" spans="1:15" ht="36.6" customHeight="1" x14ac:dyDescent="0.3">
      <c r="A37" s="4" t="s">
        <v>13</v>
      </c>
      <c r="B37" s="26" t="s">
        <v>37</v>
      </c>
      <c r="C37" s="24"/>
      <c r="D37" s="24"/>
      <c r="E37" s="24"/>
      <c r="F37" s="24"/>
      <c r="G37" s="24"/>
      <c r="H37" s="24"/>
      <c r="I37" s="24"/>
      <c r="J37" s="24"/>
      <c r="K37" s="24"/>
      <c r="L37" s="24"/>
      <c r="M37" s="24"/>
      <c r="N37" s="24"/>
      <c r="O37" s="24"/>
    </row>
    <row r="38" spans="1:15" x14ac:dyDescent="0.3">
      <c r="A38" t="s">
        <v>22</v>
      </c>
    </row>
    <row r="39" spans="1:15" ht="37.799999999999997" customHeight="1" x14ac:dyDescent="0.3">
      <c r="A39" t="s">
        <v>13</v>
      </c>
      <c r="B39" s="26" t="s">
        <v>38</v>
      </c>
      <c r="C39" s="26"/>
      <c r="D39" s="26"/>
      <c r="E39" s="26"/>
      <c r="F39" s="26"/>
      <c r="G39" s="26"/>
      <c r="H39" s="26"/>
      <c r="I39" s="26"/>
      <c r="J39" s="26"/>
      <c r="K39" s="26"/>
      <c r="L39" s="26"/>
      <c r="M39" s="26"/>
      <c r="N39" s="26"/>
    </row>
    <row r="40" spans="1:15" x14ac:dyDescent="0.3">
      <c r="A40" t="s">
        <v>23</v>
      </c>
    </row>
    <row r="41" spans="1:15" ht="24.6" customHeight="1" x14ac:dyDescent="0.3">
      <c r="A41" t="s">
        <v>13</v>
      </c>
      <c r="B41" s="26" t="s">
        <v>39</v>
      </c>
      <c r="C41" s="26"/>
      <c r="D41" s="26"/>
      <c r="E41" s="26"/>
      <c r="F41" s="26"/>
      <c r="G41" s="26"/>
      <c r="H41" s="26"/>
      <c r="I41" s="26"/>
      <c r="J41" s="26"/>
      <c r="K41" s="26"/>
      <c r="L41" s="26"/>
      <c r="M41" s="26"/>
      <c r="N41" s="26"/>
      <c r="O41" s="26"/>
    </row>
    <row r="42" spans="1:15" x14ac:dyDescent="0.3">
      <c r="A42" t="s">
        <v>24</v>
      </c>
    </row>
    <row r="43" spans="1:15" x14ac:dyDescent="0.3">
      <c r="A43" t="s">
        <v>21</v>
      </c>
    </row>
    <row r="44" spans="1:15" ht="30" customHeight="1" x14ac:dyDescent="0.3">
      <c r="A44" t="s">
        <v>13</v>
      </c>
      <c r="B44" s="26" t="s">
        <v>40</v>
      </c>
      <c r="C44" s="26"/>
      <c r="D44" s="26"/>
      <c r="E44" s="26"/>
      <c r="F44" s="26"/>
      <c r="G44" s="26"/>
      <c r="H44" s="26"/>
      <c r="I44" s="26"/>
      <c r="J44" s="26"/>
      <c r="K44" s="26"/>
      <c r="L44" s="26"/>
      <c r="M44" s="26"/>
      <c r="N44" s="26"/>
    </row>
    <row r="46" spans="1:15" x14ac:dyDescent="0.3">
      <c r="A46" t="s">
        <v>59</v>
      </c>
    </row>
    <row r="49" spans="1:14" x14ac:dyDescent="0.3">
      <c r="A49" s="2" t="s">
        <v>15</v>
      </c>
    </row>
    <row r="50" spans="1:14" x14ac:dyDescent="0.3">
      <c r="A50" t="s">
        <v>9</v>
      </c>
      <c r="C50" t="s">
        <v>8</v>
      </c>
    </row>
    <row r="51" spans="1:14" x14ac:dyDescent="0.3">
      <c r="A51" t="s">
        <v>56</v>
      </c>
    </row>
    <row r="52" spans="1:14" x14ac:dyDescent="0.3">
      <c r="A52" t="s">
        <v>14</v>
      </c>
    </row>
    <row r="54" spans="1:14" x14ac:dyDescent="0.3">
      <c r="A54" s="2" t="s">
        <v>10</v>
      </c>
    </row>
    <row r="55" spans="1:14" ht="40.200000000000003" customHeight="1" x14ac:dyDescent="0.3">
      <c r="A55" s="24" t="s">
        <v>53</v>
      </c>
      <c r="B55" s="25"/>
      <c r="C55" s="25"/>
      <c r="D55" s="25"/>
      <c r="E55" s="25"/>
      <c r="F55" s="25"/>
      <c r="G55" s="25"/>
      <c r="H55" s="25"/>
      <c r="I55" s="25"/>
      <c r="J55" s="25"/>
      <c r="K55" s="25"/>
      <c r="L55" s="25"/>
      <c r="M55" s="25"/>
      <c r="N55" s="25"/>
    </row>
    <row r="56" spans="1:14" x14ac:dyDescent="0.3">
      <c r="A56" t="s">
        <v>25</v>
      </c>
    </row>
    <row r="57" spans="1:14" x14ac:dyDescent="0.3">
      <c r="A57" t="s">
        <v>60</v>
      </c>
    </row>
  </sheetData>
  <mergeCells count="6">
    <mergeCell ref="A55:N55"/>
    <mergeCell ref="B35:O35"/>
    <mergeCell ref="B37:O37"/>
    <mergeCell ref="B39:N39"/>
    <mergeCell ref="B41:O41"/>
    <mergeCell ref="B44:N44"/>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N21" sqref="N21"/>
    </sheetView>
  </sheetViews>
  <sheetFormatPr defaultRowHeight="14.4" x14ac:dyDescent="0.3"/>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GEOG110_Solar_Project_S2020</vt:lpstr>
      <vt:lpstr>CHART_Latitude_of_Subsolar_Pt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2020-11-16T04:11:35Z</dcterms:created>
  <dcterms:modified xsi:type="dcterms:W3CDTF">2020-11-16T04:12:42Z</dcterms:modified>
</cp:coreProperties>
</file>