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TD\ToPublic\Results\"/>
    </mc:Choice>
  </mc:AlternateContent>
  <xr:revisionPtr revIDLastSave="0" documentId="13_ncr:1_{83FE3342-A833-4185-A15C-B0F9FA7EB076}" xr6:coauthVersionLast="36" xr6:coauthVersionMax="47" xr10:uidLastSave="{00000000-0000-0000-0000-000000000000}"/>
  <bookViews>
    <workbookView xWindow="960" yWindow="1035" windowWidth="27840" windowHeight="15615" activeTab="1" xr2:uid="{A3687803-788E-8043-9761-058D21FC2A33}"/>
  </bookViews>
  <sheets>
    <sheet name="Proportion" sheetId="3" r:id="rId1"/>
    <sheet name="Cost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12" i="3"/>
  <c r="E13" i="3"/>
  <c r="C18" i="3"/>
  <c r="L6" i="3" l="1"/>
  <c r="L8" i="3"/>
  <c r="L9" i="3"/>
  <c r="L12" i="3"/>
  <c r="L13" i="3"/>
  <c r="L14" i="3"/>
  <c r="L15" i="3"/>
  <c r="L16" i="3"/>
  <c r="L18" i="3"/>
  <c r="K8" i="3"/>
  <c r="K9" i="3"/>
  <c r="K12" i="3"/>
  <c r="K13" i="3"/>
  <c r="K14" i="3"/>
  <c r="K15" i="3"/>
  <c r="K16" i="3"/>
  <c r="K18" i="3"/>
  <c r="H12" i="3"/>
  <c r="H13" i="3"/>
  <c r="H14" i="3"/>
  <c r="H16" i="3"/>
  <c r="H17" i="3"/>
  <c r="G11" i="3"/>
  <c r="G12" i="3"/>
  <c r="G13" i="3"/>
  <c r="G14" i="3"/>
  <c r="G16" i="3"/>
  <c r="G17" i="3"/>
  <c r="F9" i="3"/>
  <c r="F10" i="3"/>
  <c r="F12" i="3"/>
  <c r="F13" i="3"/>
  <c r="F14" i="3"/>
  <c r="E9" i="3"/>
  <c r="E14" i="3"/>
  <c r="E15" i="3"/>
  <c r="K6" i="3" l="1"/>
  <c r="H18" i="3"/>
  <c r="G18" i="3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4" i="3"/>
  <c r="C5" i="3"/>
  <c r="B19" i="3" l="1"/>
  <c r="L5" i="3"/>
  <c r="K5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H5" i="3"/>
  <c r="H6" i="3"/>
  <c r="H7" i="3"/>
  <c r="H8" i="3"/>
  <c r="H9" i="3"/>
  <c r="H10" i="3"/>
  <c r="H11" i="3"/>
  <c r="G5" i="3"/>
  <c r="G6" i="3"/>
  <c r="G7" i="3"/>
  <c r="G8" i="3"/>
  <c r="G9" i="3"/>
  <c r="G10" i="3"/>
  <c r="F5" i="3"/>
  <c r="F6" i="3"/>
  <c r="F7" i="3"/>
  <c r="F8" i="3"/>
  <c r="F15" i="3"/>
  <c r="F16" i="3"/>
  <c r="F17" i="3"/>
  <c r="F18" i="3"/>
  <c r="E5" i="3"/>
  <c r="E6" i="3"/>
  <c r="E7" i="3"/>
  <c r="E8" i="3"/>
  <c r="E16" i="3"/>
  <c r="E17" i="3"/>
  <c r="E18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C6" i="3"/>
  <c r="C7" i="3"/>
  <c r="C8" i="3"/>
  <c r="C9" i="3"/>
  <c r="C10" i="3"/>
  <c r="C11" i="3"/>
  <c r="C12" i="3"/>
  <c r="C13" i="3"/>
  <c r="C14" i="3"/>
  <c r="C15" i="3"/>
  <c r="C16" i="3"/>
  <c r="C17" i="3"/>
  <c r="L4" i="3" l="1"/>
  <c r="L19" i="3" s="1"/>
  <c r="K4" i="3"/>
  <c r="K19" i="3" s="1"/>
  <c r="N4" i="3"/>
  <c r="N19" i="3" s="1"/>
  <c r="M4" i="3"/>
  <c r="M19" i="3" s="1"/>
  <c r="J4" i="3"/>
  <c r="J19" i="3" s="1"/>
  <c r="I4" i="3"/>
  <c r="I19" i="3" s="1"/>
  <c r="H4" i="3"/>
  <c r="H19" i="3" s="1"/>
  <c r="G4" i="3"/>
  <c r="G19" i="3" s="1"/>
  <c r="E4" i="3"/>
  <c r="E19" i="3" s="1"/>
  <c r="F4" i="3"/>
  <c r="F19" i="3" s="1"/>
  <c r="C4" i="3"/>
  <c r="C19" i="3" s="1"/>
  <c r="D4" i="3"/>
  <c r="D19" i="3" s="1"/>
</calcChain>
</file>

<file path=xl/sharedStrings.xml><?xml version="1.0" encoding="utf-8"?>
<sst xmlns="http://schemas.openxmlformats.org/spreadsheetml/2006/main" count="91" uniqueCount="30">
  <si>
    <t>Avg.</t>
    <phoneticPr fontId="1" type="noConversion"/>
  </si>
  <si>
    <t>Project</t>
    <phoneticPr fontId="1" type="noConversion"/>
  </si>
  <si>
    <t>Fragile Test</t>
    <phoneticPr fontId="1" type="noConversion"/>
  </si>
  <si>
    <t>Lagging Test</t>
    <phoneticPr fontId="1" type="noConversion"/>
  </si>
  <si>
    <t>Implicit Rel</t>
    <phoneticPr fontId="1" type="noConversion"/>
  </si>
  <si>
    <t>Risky Struct</t>
    <phoneticPr fontId="1" type="noConversion"/>
  </si>
  <si>
    <t>All Patterns</t>
    <phoneticPr fontId="1" type="noConversion"/>
  </si>
  <si>
    <t>Costs</t>
    <phoneticPr fontId="1" type="noConversion"/>
  </si>
  <si>
    <t>Files</t>
    <phoneticPr fontId="1" type="noConversion"/>
  </si>
  <si>
    <t>Top-5</t>
    <phoneticPr fontId="1" type="noConversion"/>
  </si>
  <si>
    <t>Total</t>
    <phoneticPr fontId="1" type="noConversion"/>
  </si>
  <si>
    <t>Costs</t>
    <phoneticPr fontId="1" type="noConversion"/>
  </si>
  <si>
    <t>avro</t>
  </si>
  <si>
    <t>curator</t>
  </si>
  <si>
    <t>gobblin</t>
  </si>
  <si>
    <t>groovy</t>
  </si>
  <si>
    <t>hudi</t>
  </si>
  <si>
    <t>kafka</t>
  </si>
  <si>
    <t>maven</t>
  </si>
  <si>
    <t>nutch</t>
  </si>
  <si>
    <t>parquet-mr</t>
  </si>
  <si>
    <t>pdfbox</t>
  </si>
  <si>
    <t>shiro</t>
  </si>
  <si>
    <t>storm</t>
  </si>
  <si>
    <t>tika</t>
  </si>
  <si>
    <t>zeppelin</t>
  </si>
  <si>
    <t>*</t>
    <phoneticPr fontId="1" type="noConversion"/>
  </si>
  <si>
    <t>Async Evolution</t>
    <phoneticPr fontId="1" type="noConversion"/>
  </si>
  <si>
    <t>Note: "0" means there is no debt under this pattern</t>
    <phoneticPr fontId="1" type="noConversion"/>
  </si>
  <si>
    <t>servicecomb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</si>
</sst>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1C7D-6CB3-DA4C-9762-4CD3C6C883B7}">
  <dimension ref="A1:R19"/>
  <sheetViews>
    <sheetView topLeftCell="E1" zoomScale="80" zoomScaleNormal="80" workbookViewId="0">
      <selection activeCell="H13" sqref="H13"/>
    </sheetView>
  </sheetViews>
  <sheetFormatPr defaultColWidth="11" defaultRowHeight="15.75" x14ac:dyDescent="0.25"/>
  <cols>
    <col min="1" max="1" width="11" style="9"/>
  </cols>
  <sheetData>
    <row r="1" spans="1:18" x14ac:dyDescent="0.25">
      <c r="A1" s="13"/>
      <c r="B1" s="12" t="s">
        <v>10</v>
      </c>
      <c r="C1" s="12" t="s">
        <v>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  <c r="P1" s="8"/>
      <c r="Q1" s="8"/>
      <c r="R1" s="8"/>
    </row>
    <row r="2" spans="1:18" x14ac:dyDescent="0.25">
      <c r="A2" s="13"/>
      <c r="B2" s="12"/>
      <c r="C2" s="14" t="s">
        <v>6</v>
      </c>
      <c r="D2" s="14"/>
      <c r="E2" s="14" t="s">
        <v>2</v>
      </c>
      <c r="F2" s="14"/>
      <c r="G2" s="14" t="s">
        <v>3</v>
      </c>
      <c r="H2" s="14"/>
      <c r="I2" s="14" t="s">
        <v>27</v>
      </c>
      <c r="J2" s="14"/>
      <c r="K2" s="14" t="s">
        <v>5</v>
      </c>
      <c r="L2" s="14"/>
      <c r="M2" s="14" t="s">
        <v>4</v>
      </c>
      <c r="N2" s="14"/>
    </row>
    <row r="3" spans="1:18" x14ac:dyDescent="0.25">
      <c r="A3" s="9" t="s">
        <v>1</v>
      </c>
      <c r="B3" s="7" t="s">
        <v>11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8" x14ac:dyDescent="0.25">
      <c r="A4" s="9" t="s">
        <v>12</v>
      </c>
      <c r="B4" s="2">
        <f>Costs!B4/Costs!O4</f>
        <v>0.37749269655785594</v>
      </c>
      <c r="C4" s="2">
        <f>Costs!C4/Costs!O4</f>
        <v>0.23647910580464879</v>
      </c>
      <c r="D4" s="2">
        <f>Costs!D4/Costs!P4</f>
        <v>9.4866071428571425E-2</v>
      </c>
      <c r="E4" s="2">
        <f>Costs!E4/Costs!O4</f>
        <v>4.5624285532833736E-2</v>
      </c>
      <c r="F4" s="2">
        <f>Costs!F4/Costs!P4</f>
        <v>1.4508928571428572E-2</v>
      </c>
      <c r="G4" s="2">
        <f>Costs!G4/Costs!O4</f>
        <v>9.1782039883144928E-2</v>
      </c>
      <c r="H4" s="2">
        <f>Costs!H4/Costs!P4</f>
        <v>1.4508928571428572E-2</v>
      </c>
      <c r="I4" s="2">
        <f>Costs!I4/Costs!O4</f>
        <v>8.6599771370506798E-2</v>
      </c>
      <c r="J4" s="2">
        <f>Costs!J4/Costs!P4</f>
        <v>6.4732142857142863E-2</v>
      </c>
      <c r="K4" s="2">
        <f>Costs!K4/Costs!O4</f>
        <v>3.2948050298488504E-2</v>
      </c>
      <c r="L4" s="2">
        <f>Costs!L4/Costs!P4</f>
        <v>5.580357142857143E-3</v>
      </c>
      <c r="M4" s="2">
        <f>Costs!M4/Costs!O4</f>
        <v>0.21328591388289089</v>
      </c>
      <c r="N4" s="2">
        <f>Costs!N4/Costs!P4</f>
        <v>5.9151785714285712E-2</v>
      </c>
    </row>
    <row r="5" spans="1:18" x14ac:dyDescent="0.25">
      <c r="A5" s="9" t="s">
        <v>13</v>
      </c>
      <c r="B5" s="2">
        <f>Costs!B5/Costs!O5</f>
        <v>0.85638562199768098</v>
      </c>
      <c r="C5" s="2">
        <f>Costs!C5/Costs!O5</f>
        <v>0.68055325492794438</v>
      </c>
      <c r="D5" s="2">
        <f>Costs!D5/Costs!P5</f>
        <v>0.2</v>
      </c>
      <c r="E5" s="2">
        <f>Costs!E5/Costs!O5</f>
        <v>0.1446910717243664</v>
      </c>
      <c r="F5" s="2">
        <f>Costs!F5/Costs!P5</f>
        <v>2.7142857142857142E-2</v>
      </c>
      <c r="G5" s="2">
        <f>Costs!G5/Costs!O5</f>
        <v>0.12994864999171774</v>
      </c>
      <c r="H5" s="2">
        <f>Costs!H5/Costs!P5</f>
        <v>1.5714285714285715E-2</v>
      </c>
      <c r="I5" s="2">
        <f>Costs!I5/Costs!O5</f>
        <v>0.20639390425708135</v>
      </c>
      <c r="J5" s="2">
        <f>Costs!J5/Costs!P5</f>
        <v>0.12</v>
      </c>
      <c r="K5" s="2">
        <f>Costs!K5/Costs!O5</f>
        <v>2.4184197449064106E-2</v>
      </c>
      <c r="L5" s="2">
        <f>Costs!L5/Costs!P5</f>
        <v>8.5714285714285719E-3</v>
      </c>
      <c r="M5" s="2">
        <f>Costs!M5/Costs!O5</f>
        <v>0.59218154712605597</v>
      </c>
      <c r="N5" s="2">
        <f>Costs!N5/Costs!P5</f>
        <v>9.4285714285714292E-2</v>
      </c>
    </row>
    <row r="6" spans="1:18" x14ac:dyDescent="0.25">
      <c r="A6" s="9" t="s">
        <v>14</v>
      </c>
      <c r="B6" s="2">
        <f>Costs!B6/Costs!O6</f>
        <v>0.55297018260266584</v>
      </c>
      <c r="C6" s="2">
        <f>Costs!C6/Costs!O6</f>
        <v>0.22138326013817192</v>
      </c>
      <c r="D6" s="2">
        <f>Costs!D6/Costs!P6</f>
        <v>0.1065123010130246</v>
      </c>
      <c r="E6" s="2">
        <f>Costs!E6/Costs!O6</f>
        <v>8.9888794719675379E-3</v>
      </c>
      <c r="F6" s="2">
        <f>Costs!F6/Costs!P6</f>
        <v>6.946454413892909E-3</v>
      </c>
      <c r="G6" s="2">
        <f>Costs!G6/Costs!O6</f>
        <v>8.4161594370393195E-2</v>
      </c>
      <c r="H6" s="2">
        <f>Costs!H6/Costs!P6</f>
        <v>4.0520984081041968E-3</v>
      </c>
      <c r="I6" s="2">
        <f>Costs!I6/Costs!O6</f>
        <v>0.1211187302565683</v>
      </c>
      <c r="J6" s="2">
        <f>Costs!J6/Costs!P6</f>
        <v>0.14732272069464544</v>
      </c>
      <c r="K6" s="2">
        <f>Costs!K6/Costs!O6</f>
        <v>6.0071397385520198E-2</v>
      </c>
      <c r="L6" s="2">
        <f>Costs!L6/Costs!P6</f>
        <v>1.2445730824891461E-2</v>
      </c>
      <c r="M6" s="2">
        <f>Costs!M6/Costs!O6</f>
        <v>0.17207283560623571</v>
      </c>
      <c r="N6" s="2">
        <f>Costs!N6/Costs!P6</f>
        <v>1.8813314037626629E-2</v>
      </c>
    </row>
    <row r="7" spans="1:18" x14ac:dyDescent="0.25">
      <c r="A7" s="9" t="s">
        <v>15</v>
      </c>
      <c r="B7" s="2">
        <f>Costs!B7/Costs!O7</f>
        <v>0.38747928558276562</v>
      </c>
      <c r="C7" s="2">
        <f>Costs!C7/Costs!O7</f>
        <v>0.38348984226354876</v>
      </c>
      <c r="D7" s="2">
        <f>Costs!D7/Costs!P7</f>
        <v>0.23993288590604026</v>
      </c>
      <c r="E7" s="2">
        <f>Costs!E7/Costs!O7</f>
        <v>2.9951512919658748E-3</v>
      </c>
      <c r="F7" s="2">
        <f>Costs!F7/Costs!P7</f>
        <v>1.1185682326621924E-3</v>
      </c>
      <c r="G7" s="2">
        <f>Costs!G7/Costs!O7</f>
        <v>4.0287239918983614E-2</v>
      </c>
      <c r="H7" s="2">
        <f>Costs!H7/Costs!P7</f>
        <v>5.5928411633109623E-3</v>
      </c>
      <c r="I7" s="2">
        <f>Costs!I7/Costs!O7</f>
        <v>0.25928926532866875</v>
      </c>
      <c r="J7" s="2">
        <f>Costs!J7/Costs!P7</f>
        <v>0.21756152125279643</v>
      </c>
      <c r="K7" s="2" t="s">
        <v>26</v>
      </c>
      <c r="L7" s="2" t="s">
        <v>26</v>
      </c>
      <c r="M7" s="2">
        <f>Costs!M7/Costs!O7</f>
        <v>0.15153747007917512</v>
      </c>
      <c r="N7" s="2">
        <f>Costs!N7/Costs!P7</f>
        <v>2.7404921700223715E-2</v>
      </c>
    </row>
    <row r="8" spans="1:18" x14ac:dyDescent="0.25">
      <c r="A8" s="9" t="s">
        <v>16</v>
      </c>
      <c r="B8" s="2">
        <f>Costs!B8/Costs!O8</f>
        <v>0.45948252064145356</v>
      </c>
      <c r="C8" s="2">
        <f>Costs!C8/Costs!O8</f>
        <v>0.29778904308981857</v>
      </c>
      <c r="D8" s="2">
        <f>Costs!D8/Costs!P8</f>
        <v>0.22729000380083619</v>
      </c>
      <c r="E8" s="2">
        <f>Costs!E8/Costs!O8</f>
        <v>1.7893442417245966E-2</v>
      </c>
      <c r="F8" s="2">
        <f>Costs!F8/Costs!P8</f>
        <v>5.7012542759407071E-3</v>
      </c>
      <c r="G8" s="2">
        <f>Costs!G8/Costs!O8</f>
        <v>7.2075689512384869E-2</v>
      </c>
      <c r="H8" s="2">
        <f>Costs!H8/Costs!P8</f>
        <v>8.3618396047130377E-3</v>
      </c>
      <c r="I8" s="2">
        <f>Costs!I8/Costs!O8</f>
        <v>0.2313683171464184</v>
      </c>
      <c r="J8" s="2">
        <f>Costs!J8/Costs!P8</f>
        <v>0.24097301406309388</v>
      </c>
      <c r="K8" s="2">
        <f>Costs!K8/Costs!O8</f>
        <v>4.4419906140989287E-3</v>
      </c>
      <c r="L8" s="2">
        <f>Costs!L8/Costs!P8</f>
        <v>3.4207525655644243E-3</v>
      </c>
      <c r="M8" s="2">
        <f>Costs!M8/Costs!O8</f>
        <v>0.19548104834324626</v>
      </c>
      <c r="N8" s="2">
        <f>Costs!N8/Costs!P8</f>
        <v>3.2687191182060052E-2</v>
      </c>
    </row>
    <row r="9" spans="1:18" x14ac:dyDescent="0.25">
      <c r="A9" s="9" t="s">
        <v>17</v>
      </c>
      <c r="B9" s="2">
        <f>Costs!B9/Costs!O9</f>
        <v>0.63245310781839614</v>
      </c>
      <c r="C9" s="2">
        <f>Costs!C9/Costs!O9</f>
        <v>0.27095018472078286</v>
      </c>
      <c r="D9" s="2">
        <f>Costs!D9/Costs!P9</f>
        <v>3.3368756641870348E-2</v>
      </c>
      <c r="E9" s="2">
        <f>Costs!E9/Costs!O9</f>
        <v>5.6116354315821119E-2</v>
      </c>
      <c r="F9" s="2">
        <f>Costs!F9/Costs!P9</f>
        <v>1.5727948990435708E-2</v>
      </c>
      <c r="G9" s="2">
        <f>Costs!G9/Costs!O9</f>
        <v>0.1009239994620551</v>
      </c>
      <c r="H9" s="2">
        <f>Costs!H9/Costs!P9</f>
        <v>4.6758767268862914E-3</v>
      </c>
      <c r="I9" s="2">
        <f>Costs!I9/Costs!O9</f>
        <v>5.1504267959843995E-2</v>
      </c>
      <c r="J9" s="2">
        <f>Costs!J9/Costs!P9</f>
        <v>8.1402763018065885E-2</v>
      </c>
      <c r="K9" s="2">
        <f>Costs!K9/Costs!O9</f>
        <v>2.6422587356712841E-2</v>
      </c>
      <c r="L9" s="2">
        <f>Costs!L9/Costs!P9</f>
        <v>6.1636556854410204E-3</v>
      </c>
      <c r="M9" s="2">
        <f>Costs!M9/Costs!O9</f>
        <v>0.26626294429897079</v>
      </c>
      <c r="N9" s="2">
        <f>Costs!N9/Costs!P9</f>
        <v>3.4856535600425079E-2</v>
      </c>
    </row>
    <row r="10" spans="1:18" x14ac:dyDescent="0.25">
      <c r="A10" s="9" t="s">
        <v>18</v>
      </c>
      <c r="B10" s="2">
        <f>Costs!B10/Costs!O10</f>
        <v>0.45841774966645255</v>
      </c>
      <c r="C10" s="2">
        <f>Costs!C10/Costs!O10</f>
        <v>0.33023669516232645</v>
      </c>
      <c r="D10" s="2">
        <f>Costs!D10/Costs!P10</f>
        <v>7.1856287425149698E-2</v>
      </c>
      <c r="E10" s="2">
        <f>Costs!E10/Costs!O10</f>
        <v>3.2119385284380096E-3</v>
      </c>
      <c r="F10" s="2">
        <f>Costs!F10/Costs!P10</f>
        <v>4.4910179640718561E-3</v>
      </c>
      <c r="G10" s="2">
        <f>Costs!G10/Costs!O10</f>
        <v>1.8629243464940454E-2</v>
      </c>
      <c r="H10" s="2">
        <f>Costs!H10/Costs!P10</f>
        <v>6.7365269461077846E-3</v>
      </c>
      <c r="I10" s="2">
        <f>Costs!I10/Costs!O10</f>
        <v>7.6790038049117951E-2</v>
      </c>
      <c r="J10" s="2">
        <f>Costs!J10/Costs!P10</f>
        <v>5.239520958083832E-2</v>
      </c>
      <c r="K10" s="2" t="s">
        <v>26</v>
      </c>
      <c r="L10" s="2" t="s">
        <v>26</v>
      </c>
      <c r="M10" s="2">
        <f>Costs!M10/Costs!O10</f>
        <v>0.32346691703315711</v>
      </c>
      <c r="N10" s="2">
        <f>Costs!N10/Costs!P10</f>
        <v>4.3413173652694613E-2</v>
      </c>
    </row>
    <row r="11" spans="1:18" x14ac:dyDescent="0.25">
      <c r="A11" s="9" t="s">
        <v>19</v>
      </c>
      <c r="B11" s="2">
        <f>Costs!B11/Costs!O11</f>
        <v>0.4687711006076975</v>
      </c>
      <c r="C11" s="2">
        <f>Costs!C11/Costs!O11</f>
        <v>0.27861242403781228</v>
      </c>
      <c r="D11" s="2">
        <f>Costs!D11/Costs!P11</f>
        <v>9.4684385382059796E-2</v>
      </c>
      <c r="E11" s="2" t="s">
        <v>26</v>
      </c>
      <c r="F11" s="2" t="s">
        <v>26</v>
      </c>
      <c r="G11" s="2">
        <f>Costs!G11/Costs!O11</f>
        <v>4.0006752194463202E-2</v>
      </c>
      <c r="H11" s="2">
        <f>Costs!H11/Costs!P11</f>
        <v>1.4950166112956811E-2</v>
      </c>
      <c r="I11" s="2">
        <f>Costs!I11/Costs!O11</f>
        <v>0.14120526671168129</v>
      </c>
      <c r="J11" s="2">
        <f>Costs!J11/Costs!P11</f>
        <v>7.9734219269102985E-2</v>
      </c>
      <c r="K11" s="2" t="s">
        <v>26</v>
      </c>
      <c r="L11" s="2" t="s">
        <v>26</v>
      </c>
      <c r="M11" s="2">
        <f>Costs!M11/Costs!O11</f>
        <v>0.24628629304523969</v>
      </c>
      <c r="N11" s="2">
        <f>Costs!N11/Costs!P11</f>
        <v>4.6511627906976744E-2</v>
      </c>
    </row>
    <row r="12" spans="1:18" x14ac:dyDescent="0.25">
      <c r="A12" s="9" t="s">
        <v>20</v>
      </c>
      <c r="B12" s="2">
        <f>Costs!B12/Costs!O12</f>
        <v>0.54380047652938079</v>
      </c>
      <c r="C12" s="2">
        <f>Costs!C12/Costs!O12</f>
        <v>0.3335396231085806</v>
      </c>
      <c r="D12" s="2">
        <f>Costs!D12/Costs!P12</f>
        <v>0.20148560817084493</v>
      </c>
      <c r="E12" s="2">
        <f>Costs!E12/Costs!O12</f>
        <v>3.2738187331744904E-2</v>
      </c>
      <c r="F12" s="2">
        <f>Costs!F12/Costs!P12</f>
        <v>1.3927576601671309E-2</v>
      </c>
      <c r="G12" s="2">
        <f>Costs!G12/Costs!O12</f>
        <v>7.0489216201998953E-2</v>
      </c>
      <c r="H12" s="2">
        <f>Costs!H12/Costs!P12</f>
        <v>9.285051067780872E-3</v>
      </c>
      <c r="I12" s="2">
        <f>Costs!I12/Costs!O12</f>
        <v>0.16922981712411425</v>
      </c>
      <c r="J12" s="2">
        <f>Costs!J12/Costs!P12</f>
        <v>0.17363045496750232</v>
      </c>
      <c r="K12" s="2">
        <f>Costs!K12/Costs!O12</f>
        <v>4.3258965869356687E-2</v>
      </c>
      <c r="L12" s="2">
        <f>Costs!L12/Costs!P12</f>
        <v>4.642525533890436E-3</v>
      </c>
      <c r="M12" s="2">
        <f>Costs!M12/Costs!O12</f>
        <v>0.26583531887242007</v>
      </c>
      <c r="N12" s="2">
        <f>Costs!N12/Costs!P12</f>
        <v>3.9925719591457756E-2</v>
      </c>
    </row>
    <row r="13" spans="1:18" x14ac:dyDescent="0.25">
      <c r="A13" s="9" t="s">
        <v>21</v>
      </c>
      <c r="B13" s="2">
        <f>Costs!B13/Costs!O13</f>
        <v>0.28063247873002106</v>
      </c>
      <c r="C13" s="2">
        <f>Costs!C13/Costs!O13</f>
        <v>0.12289511375373045</v>
      </c>
      <c r="D13" s="2">
        <f>Costs!D13/Costs!P13</f>
        <v>8.1829121540312882E-2</v>
      </c>
      <c r="E13" s="2">
        <f>Costs!E13/Costs!O13</f>
        <v>2.7264375424400987E-2</v>
      </c>
      <c r="F13" s="2">
        <f>Costs!F13/Costs!P13</f>
        <v>3.2490974729241874E-2</v>
      </c>
      <c r="G13" s="2">
        <f>Costs!G13/Costs!O13</f>
        <v>5.3986658830108364E-2</v>
      </c>
      <c r="H13" s="2">
        <f>Costs!H13/Costs!P13</f>
        <v>1.9253910950661854E-2</v>
      </c>
      <c r="I13" s="2">
        <f>Costs!I13/Costs!O13</f>
        <v>3.3090438067413422E-2</v>
      </c>
      <c r="J13" s="2">
        <f>Costs!J13/Costs!P13</f>
        <v>8.5439229843561976E-2</v>
      </c>
      <c r="K13" s="2">
        <f>Costs!K13/Costs!O13</f>
        <v>6.9159529121753868E-3</v>
      </c>
      <c r="L13" s="2">
        <f>Costs!L13/Costs!P13</f>
        <v>1.2033694344163659E-2</v>
      </c>
      <c r="M13" s="2">
        <f>Costs!M13/Costs!O13</f>
        <v>0.11682938937613768</v>
      </c>
      <c r="N13" s="2">
        <f>Costs!N13/Costs!P13</f>
        <v>9.7472924187725629E-2</v>
      </c>
    </row>
    <row r="14" spans="1:18" x14ac:dyDescent="0.25">
      <c r="A14" s="9" t="s">
        <v>29</v>
      </c>
      <c r="B14" s="2">
        <f>Costs!B14/Costs!O14</f>
        <v>0.15090969636424181</v>
      </c>
      <c r="C14" s="2">
        <f>Costs!C14/Costs!O14</f>
        <v>9.1211818484545751E-2</v>
      </c>
      <c r="D14" s="2">
        <f>Costs!D14/Costs!P14</f>
        <v>0.20190779014308427</v>
      </c>
      <c r="E14" s="2">
        <f>Costs!E14/Costs!O14</f>
        <v>1.1322011322011322E-2</v>
      </c>
      <c r="F14" s="2">
        <f>Costs!F14/Costs!P14</f>
        <v>1.5898251192368838E-2</v>
      </c>
      <c r="G14" s="2">
        <f>Costs!G14/Costs!O14</f>
        <v>8.6277359004631737E-3</v>
      </c>
      <c r="H14" s="2">
        <f>Costs!H14/Costs!P14</f>
        <v>8.744038155802861E-3</v>
      </c>
      <c r="I14" s="2">
        <f>Costs!I14/Costs!O14</f>
        <v>4.8436412072775707E-2</v>
      </c>
      <c r="J14" s="2">
        <f>Costs!J14/Costs!P14</f>
        <v>0.17567567567567569</v>
      </c>
      <c r="K14" s="2">
        <f>Costs!K14/Costs!O14</f>
        <v>6.0545515090969637E-5</v>
      </c>
      <c r="L14" s="2">
        <f>Costs!L14/Costs!P14</f>
        <v>1.589825119236884E-3</v>
      </c>
      <c r="M14" s="2">
        <f>Costs!M14/Costs!O14</f>
        <v>6.8022886204704383E-2</v>
      </c>
      <c r="N14" s="2">
        <f>Costs!N14/Costs!P14</f>
        <v>5.4848966613672494E-2</v>
      </c>
    </row>
    <row r="15" spans="1:18" x14ac:dyDescent="0.25">
      <c r="A15" s="9" t="s">
        <v>22</v>
      </c>
      <c r="B15" s="2">
        <f>Costs!B15/Costs!O15</f>
        <v>0.51443882107770167</v>
      </c>
      <c r="C15" s="2">
        <f>Costs!C15/Costs!O15</f>
        <v>0.40905031259303365</v>
      </c>
      <c r="D15" s="2">
        <f>Costs!D15/Costs!P15</f>
        <v>6.6341066341066346E-2</v>
      </c>
      <c r="E15" s="2">
        <f>Costs!E15/Costs!O15</f>
        <v>1.6671628460851445E-2</v>
      </c>
      <c r="F15" s="2">
        <f>Costs!F15/Costs!P15</f>
        <v>8.1400081400081396E-4</v>
      </c>
      <c r="G15" s="2" t="s">
        <v>26</v>
      </c>
      <c r="H15" s="2" t="s">
        <v>26</v>
      </c>
      <c r="I15" s="2">
        <f>Costs!I15/Costs!O15</f>
        <v>0.37481393271807084</v>
      </c>
      <c r="J15" s="2">
        <f>Costs!J15/Costs!P15</f>
        <v>6.5120065120065115E-2</v>
      </c>
      <c r="K15" s="2">
        <f>Costs!K15/Costs!O15</f>
        <v>9.3182494790116102E-2</v>
      </c>
      <c r="L15" s="2">
        <f>Costs!L15/Costs!P15</f>
        <v>1.221001221001221E-3</v>
      </c>
      <c r="M15" s="2">
        <f>Costs!M15/Costs!O15</f>
        <v>0.33373027686811552</v>
      </c>
      <c r="N15" s="2">
        <f>Costs!N15/Costs!P15</f>
        <v>1.098901098901099E-2</v>
      </c>
    </row>
    <row r="16" spans="1:18" x14ac:dyDescent="0.25">
      <c r="A16" s="9" t="s">
        <v>23</v>
      </c>
      <c r="B16" s="2">
        <f>Costs!B16/Costs!O16</f>
        <v>0.37254048406756052</v>
      </c>
      <c r="C16" s="2">
        <f>Costs!C16/Costs!O16</f>
        <v>0.2118134153655658</v>
      </c>
      <c r="D16" s="2">
        <f>Costs!D16/Costs!P16</f>
        <v>0.50175438596491229</v>
      </c>
      <c r="E16" s="2">
        <f>Costs!E16/Costs!O16</f>
        <v>2.0527405343703446E-2</v>
      </c>
      <c r="F16" s="2">
        <f>Costs!F16/Costs!P16</f>
        <v>1.9883040935672516E-2</v>
      </c>
      <c r="G16" s="2">
        <f>Costs!G16/Costs!O16</f>
        <v>6.4861570607696331E-2</v>
      </c>
      <c r="H16" s="2">
        <f>Costs!H16/Costs!P16</f>
        <v>1.8713450292397661E-2</v>
      </c>
      <c r="I16" s="2">
        <f>Costs!I16/Costs!O16</f>
        <v>0.11897575792752529</v>
      </c>
      <c r="J16" s="2">
        <f>Costs!J16/Costs!P16</f>
        <v>0.50643274853801168</v>
      </c>
      <c r="K16" s="2">
        <f>Costs!K16/Costs!O16</f>
        <v>1.0292723508812661E-2</v>
      </c>
      <c r="L16" s="2">
        <f>Costs!L16/Costs!P16</f>
        <v>3.3918128654970757E-2</v>
      </c>
      <c r="M16" s="2">
        <f>Costs!M16/Costs!O16</f>
        <v>0.15710913769419776</v>
      </c>
      <c r="N16" s="2">
        <f>Costs!N16/Costs!P16</f>
        <v>5.7309941520467839E-2</v>
      </c>
    </row>
    <row r="17" spans="1:14" x14ac:dyDescent="0.25">
      <c r="A17" s="9" t="s">
        <v>24</v>
      </c>
      <c r="B17" s="2">
        <f>Costs!B17/Costs!O17</f>
        <v>7.737195186881056E-2</v>
      </c>
      <c r="C17" s="2">
        <f>Costs!C17/Costs!O17</f>
        <v>5.9823235012245769E-2</v>
      </c>
      <c r="D17" s="2">
        <f>Costs!D17/Costs!P17</f>
        <v>4.7640653357531759E-2</v>
      </c>
      <c r="E17" s="2">
        <f>Costs!E17/Costs!O17</f>
        <v>1.8102438504951548E-2</v>
      </c>
      <c r="F17" s="2">
        <f>Costs!F17/Costs!P17</f>
        <v>5.8983666061705993E-3</v>
      </c>
      <c r="G17" s="2">
        <f>Costs!G17/Costs!O17</f>
        <v>2.8729634756681929E-2</v>
      </c>
      <c r="H17" s="2">
        <f>Costs!H17/Costs!P17</f>
        <v>6.8058076225045372E-3</v>
      </c>
      <c r="I17" s="2">
        <f>Costs!I17/Costs!O17</f>
        <v>3.5140027686082417E-2</v>
      </c>
      <c r="J17" s="2">
        <f>Costs!J17/Costs!P17</f>
        <v>3.9019963702359349E-2</v>
      </c>
      <c r="K17" s="2" t="s">
        <v>26</v>
      </c>
      <c r="L17" s="2" t="s">
        <v>26</v>
      </c>
      <c r="M17" s="2">
        <f>Costs!M17/Costs!O17</f>
        <v>4.0592056224044298E-2</v>
      </c>
      <c r="N17" s="2">
        <f>Costs!N17/Costs!P17</f>
        <v>1.3611615245009074E-2</v>
      </c>
    </row>
    <row r="18" spans="1:14" x14ac:dyDescent="0.25">
      <c r="A18" s="9" t="s">
        <v>25</v>
      </c>
      <c r="B18" s="2">
        <f>Costs!B18/Costs!O18</f>
        <v>0.63392935787897475</v>
      </c>
      <c r="C18" s="2">
        <f>Costs!C18/Costs!O18</f>
        <v>0.54939957133210016</v>
      </c>
      <c r="D18" s="2">
        <f>Costs!D18/Costs!P18</f>
        <v>0.14928909952606634</v>
      </c>
      <c r="E18" s="2">
        <f>Costs!E18/Costs!O18</f>
        <v>1.043776975248833E-2</v>
      </c>
      <c r="F18" s="2">
        <f>Costs!F18/Costs!P18</f>
        <v>2.9620853080568718E-3</v>
      </c>
      <c r="G18" s="2">
        <f>Costs!G18/Costs!O18</f>
        <v>0.16609413077307025</v>
      </c>
      <c r="H18" s="2">
        <f>Costs!H18/Costs!P18</f>
        <v>1.066350710900474E-2</v>
      </c>
      <c r="I18" s="2">
        <f>Costs!I18/Costs!O18</f>
        <v>0.30937490824745295</v>
      </c>
      <c r="J18" s="2">
        <f>Costs!J18/Costs!P18</f>
        <v>0.12144549763033176</v>
      </c>
      <c r="K18" s="2">
        <f>Costs!K18/Costs!O18</f>
        <v>4.9546375407381306E-2</v>
      </c>
      <c r="L18" s="2">
        <f>Costs!L18/Costs!P18</f>
        <v>8.8862559241706159E-3</v>
      </c>
      <c r="M18" s="2">
        <f>Costs!M18/Costs!O18</f>
        <v>0.37084177456766199</v>
      </c>
      <c r="N18" s="2">
        <f>Costs!N18/Costs!P18</f>
        <v>4.6208530805687202E-2</v>
      </c>
    </row>
    <row r="19" spans="1:14" x14ac:dyDescent="0.25">
      <c r="A19" s="3" t="s">
        <v>0</v>
      </c>
      <c r="B19" s="4">
        <f t="shared" ref="B19:P19" si="0">AVERAGE(B4:B18)</f>
        <v>0.45113836879944391</v>
      </c>
      <c r="C19" s="4">
        <f t="shared" si="0"/>
        <v>0.29848179331965713</v>
      </c>
      <c r="D19" s="4">
        <f t="shared" si="0"/>
        <v>0.15458389444275811</v>
      </c>
      <c r="E19" s="4">
        <f t="shared" si="0"/>
        <v>2.9756067101627898E-2</v>
      </c>
      <c r="F19" s="4">
        <f t="shared" si="0"/>
        <v>1.1965094698462278E-2</v>
      </c>
      <c r="G19" s="4">
        <f t="shared" si="0"/>
        <v>6.9328868276293004E-2</v>
      </c>
      <c r="H19" s="4">
        <f t="shared" si="0"/>
        <v>1.0575594888996136E-2</v>
      </c>
      <c r="I19" s="4">
        <f t="shared" si="0"/>
        <v>0.15088872366155479</v>
      </c>
      <c r="J19" s="4">
        <f t="shared" si="0"/>
        <v>0.14472568174754624</v>
      </c>
      <c r="K19" s="4">
        <f>AVERAGE(K4:K18)</f>
        <v>3.1938661918801611E-2</v>
      </c>
      <c r="L19" s="4">
        <f>AVERAGE(L4:L18)</f>
        <v>8.9521232352378355E-3</v>
      </c>
      <c r="M19" s="4">
        <f t="shared" si="0"/>
        <v>0.23423572061481684</v>
      </c>
      <c r="N19" s="4">
        <f t="shared" si="0"/>
        <v>4.5166064868869184E-2</v>
      </c>
    </row>
  </sheetData>
  <mergeCells count="9">
    <mergeCell ref="B1:B2"/>
    <mergeCell ref="A1:A2"/>
    <mergeCell ref="K2:L2"/>
    <mergeCell ref="C2:D2"/>
    <mergeCell ref="E2:F2"/>
    <mergeCell ref="G2:H2"/>
    <mergeCell ref="I2:J2"/>
    <mergeCell ref="M2:N2"/>
    <mergeCell ref="C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9A46-2ECA-624F-A122-2E0A89594EF7}">
  <dimension ref="A1:P27"/>
  <sheetViews>
    <sheetView tabSelected="1" topLeftCell="D1" zoomScale="80" zoomScaleNormal="80" workbookViewId="0">
      <selection activeCell="P23" sqref="P23"/>
    </sheetView>
  </sheetViews>
  <sheetFormatPr defaultColWidth="10.875" defaultRowHeight="15.75" x14ac:dyDescent="0.25"/>
  <cols>
    <col min="1" max="1" width="10.875" style="9"/>
    <col min="2" max="2" width="10.875" style="7"/>
    <col min="3" max="16384" width="10.875" style="1"/>
  </cols>
  <sheetData>
    <row r="1" spans="1:16" s="7" customFormat="1" x14ac:dyDescent="0.25">
      <c r="A1" s="9"/>
      <c r="B1" s="12" t="s">
        <v>10</v>
      </c>
      <c r="C1" s="12" t="s">
        <v>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B2" s="12"/>
      <c r="C2" s="14" t="s">
        <v>6</v>
      </c>
      <c r="D2" s="14"/>
      <c r="E2" s="14" t="s">
        <v>2</v>
      </c>
      <c r="F2" s="14"/>
      <c r="G2" s="14" t="s">
        <v>3</v>
      </c>
      <c r="H2" s="14"/>
      <c r="I2" s="14" t="s">
        <v>27</v>
      </c>
      <c r="J2" s="14"/>
      <c r="K2" s="14" t="s">
        <v>5</v>
      </c>
      <c r="L2" s="14"/>
      <c r="M2" s="14" t="s">
        <v>4</v>
      </c>
      <c r="N2" s="14"/>
      <c r="O2" s="14" t="s">
        <v>1</v>
      </c>
      <c r="P2" s="14"/>
    </row>
    <row r="3" spans="1:16" x14ac:dyDescent="0.25">
      <c r="A3" s="9" t="s">
        <v>1</v>
      </c>
      <c r="B3" s="7" t="s">
        <v>11</v>
      </c>
      <c r="C3" s="5" t="s">
        <v>7</v>
      </c>
      <c r="D3" s="5" t="s">
        <v>8</v>
      </c>
      <c r="E3" s="5" t="s">
        <v>7</v>
      </c>
      <c r="F3" s="5" t="s">
        <v>8</v>
      </c>
      <c r="G3" s="5" t="s">
        <v>7</v>
      </c>
      <c r="H3" s="5" t="s">
        <v>8</v>
      </c>
      <c r="I3" s="5" t="s">
        <v>7</v>
      </c>
      <c r="J3" s="5" t="s">
        <v>8</v>
      </c>
      <c r="K3" s="5" t="s">
        <v>7</v>
      </c>
      <c r="L3" s="5" t="s">
        <v>8</v>
      </c>
      <c r="M3" s="5" t="s">
        <v>7</v>
      </c>
      <c r="N3" s="5" t="s">
        <v>8</v>
      </c>
      <c r="O3" s="5" t="s">
        <v>7</v>
      </c>
      <c r="P3" s="5" t="s">
        <v>8</v>
      </c>
    </row>
    <row r="4" spans="1:16" x14ac:dyDescent="0.25">
      <c r="A4" s="10" t="s">
        <v>12</v>
      </c>
      <c r="B4" s="10">
        <v>14860</v>
      </c>
      <c r="C4" s="10">
        <v>9309</v>
      </c>
      <c r="D4" s="10">
        <v>85</v>
      </c>
      <c r="E4" s="10">
        <v>1796</v>
      </c>
      <c r="F4" s="10">
        <v>13</v>
      </c>
      <c r="G4" s="10">
        <v>3613</v>
      </c>
      <c r="H4" s="10">
        <v>13</v>
      </c>
      <c r="I4" s="10">
        <v>3409</v>
      </c>
      <c r="J4" s="10">
        <v>58</v>
      </c>
      <c r="K4" s="10">
        <v>1297</v>
      </c>
      <c r="L4" s="10">
        <v>5</v>
      </c>
      <c r="M4" s="10">
        <v>8396</v>
      </c>
      <c r="N4" s="10">
        <v>53</v>
      </c>
      <c r="O4" s="10">
        <v>39365</v>
      </c>
      <c r="P4" s="10">
        <v>896</v>
      </c>
    </row>
    <row r="5" spans="1:16" x14ac:dyDescent="0.25">
      <c r="A5" s="10" t="s">
        <v>13</v>
      </c>
      <c r="B5" s="10">
        <v>10340</v>
      </c>
      <c r="C5" s="10">
        <v>8217</v>
      </c>
      <c r="D5" s="10">
        <v>140</v>
      </c>
      <c r="E5" s="10">
        <v>1747</v>
      </c>
      <c r="F5" s="10">
        <v>19</v>
      </c>
      <c r="G5" s="10">
        <v>1569</v>
      </c>
      <c r="H5" s="10">
        <v>11</v>
      </c>
      <c r="I5" s="10">
        <v>2492</v>
      </c>
      <c r="J5" s="10">
        <v>84</v>
      </c>
      <c r="K5" s="10">
        <v>292</v>
      </c>
      <c r="L5" s="10">
        <v>6</v>
      </c>
      <c r="M5" s="10">
        <v>7150</v>
      </c>
      <c r="N5" s="10">
        <v>66</v>
      </c>
      <c r="O5" s="10">
        <v>12074</v>
      </c>
      <c r="P5" s="10">
        <v>700</v>
      </c>
    </row>
    <row r="6" spans="1:16" s="6" customFormat="1" x14ac:dyDescent="0.25">
      <c r="A6" s="10" t="s">
        <v>14</v>
      </c>
      <c r="B6" s="10">
        <v>21531</v>
      </c>
      <c r="C6" s="10">
        <v>8620</v>
      </c>
      <c r="D6" s="10">
        <v>368</v>
      </c>
      <c r="E6" s="10">
        <v>350</v>
      </c>
      <c r="F6" s="10">
        <v>24</v>
      </c>
      <c r="G6" s="10">
        <v>3277</v>
      </c>
      <c r="H6" s="10">
        <v>14</v>
      </c>
      <c r="I6" s="10">
        <v>4716</v>
      </c>
      <c r="J6" s="10">
        <v>509</v>
      </c>
      <c r="K6" s="10">
        <v>2339</v>
      </c>
      <c r="L6" s="10">
        <v>43</v>
      </c>
      <c r="M6" s="10">
        <v>6700</v>
      </c>
      <c r="N6" s="10">
        <v>65</v>
      </c>
      <c r="O6" s="10">
        <v>38937</v>
      </c>
      <c r="P6" s="10">
        <v>3455</v>
      </c>
    </row>
    <row r="7" spans="1:16" s="6" customFormat="1" x14ac:dyDescent="0.25">
      <c r="A7" s="10" t="s">
        <v>15</v>
      </c>
      <c r="B7" s="10">
        <v>31566</v>
      </c>
      <c r="C7" s="10">
        <v>31241</v>
      </c>
      <c r="D7" s="10">
        <v>429</v>
      </c>
      <c r="E7" s="10">
        <v>244</v>
      </c>
      <c r="F7" s="10">
        <v>2</v>
      </c>
      <c r="G7" s="10">
        <v>3282</v>
      </c>
      <c r="H7" s="10">
        <v>10</v>
      </c>
      <c r="I7" s="10">
        <v>21123</v>
      </c>
      <c r="J7" s="10">
        <v>389</v>
      </c>
      <c r="K7" s="10">
        <v>0</v>
      </c>
      <c r="L7" s="10">
        <v>0</v>
      </c>
      <c r="M7" s="10">
        <v>12345</v>
      </c>
      <c r="N7" s="10">
        <v>49</v>
      </c>
      <c r="O7" s="10">
        <v>81465</v>
      </c>
      <c r="P7" s="10">
        <v>1788</v>
      </c>
    </row>
    <row r="8" spans="1:16" s="6" customFormat="1" x14ac:dyDescent="0.25">
      <c r="A8" s="10" t="s">
        <v>16</v>
      </c>
      <c r="B8" s="10">
        <v>54927</v>
      </c>
      <c r="C8" s="10">
        <v>35598</v>
      </c>
      <c r="D8" s="10">
        <v>598</v>
      </c>
      <c r="E8" s="10">
        <v>2139</v>
      </c>
      <c r="F8" s="10">
        <v>15</v>
      </c>
      <c r="G8" s="10">
        <v>8616</v>
      </c>
      <c r="H8" s="10">
        <v>22</v>
      </c>
      <c r="I8" s="10">
        <v>27658</v>
      </c>
      <c r="J8" s="10">
        <v>634</v>
      </c>
      <c r="K8" s="10">
        <v>531</v>
      </c>
      <c r="L8" s="10">
        <v>9</v>
      </c>
      <c r="M8" s="10">
        <v>23368</v>
      </c>
      <c r="N8" s="10">
        <v>86</v>
      </c>
      <c r="O8" s="10">
        <v>119541</v>
      </c>
      <c r="P8" s="10">
        <v>2631</v>
      </c>
    </row>
    <row r="9" spans="1:16" s="6" customFormat="1" x14ac:dyDescent="0.25">
      <c r="A9" s="10" t="s">
        <v>17</v>
      </c>
      <c r="B9" s="10">
        <v>159893</v>
      </c>
      <c r="C9" s="10">
        <v>68500</v>
      </c>
      <c r="D9" s="10">
        <v>157</v>
      </c>
      <c r="E9" s="10">
        <v>14187</v>
      </c>
      <c r="F9" s="10">
        <v>74</v>
      </c>
      <c r="G9" s="10">
        <v>25515</v>
      </c>
      <c r="H9" s="10">
        <v>22</v>
      </c>
      <c r="I9" s="10">
        <v>13021</v>
      </c>
      <c r="J9" s="10">
        <v>383</v>
      </c>
      <c r="K9" s="10">
        <v>6680</v>
      </c>
      <c r="L9" s="10">
        <v>29</v>
      </c>
      <c r="M9" s="10">
        <v>67315</v>
      </c>
      <c r="N9" s="10">
        <v>164</v>
      </c>
      <c r="O9" s="10">
        <v>252814</v>
      </c>
      <c r="P9" s="10">
        <v>4705</v>
      </c>
    </row>
    <row r="10" spans="1:16" s="6" customFormat="1" x14ac:dyDescent="0.25">
      <c r="A10" s="10" t="s">
        <v>18</v>
      </c>
      <c r="B10" s="10">
        <v>9277</v>
      </c>
      <c r="C10" s="10">
        <v>6683</v>
      </c>
      <c r="D10" s="10">
        <v>96</v>
      </c>
      <c r="E10" s="10">
        <v>65</v>
      </c>
      <c r="F10" s="10">
        <v>6</v>
      </c>
      <c r="G10" s="10">
        <v>377</v>
      </c>
      <c r="H10" s="10">
        <v>9</v>
      </c>
      <c r="I10" s="10">
        <v>1554</v>
      </c>
      <c r="J10" s="10">
        <v>70</v>
      </c>
      <c r="K10" s="10">
        <v>0</v>
      </c>
      <c r="L10" s="10">
        <v>0</v>
      </c>
      <c r="M10" s="10">
        <v>6546</v>
      </c>
      <c r="N10" s="10">
        <v>58</v>
      </c>
      <c r="O10" s="10">
        <v>20237</v>
      </c>
      <c r="P10" s="10">
        <v>1336</v>
      </c>
    </row>
    <row r="11" spans="1:16" s="6" customFormat="1" x14ac:dyDescent="0.25">
      <c r="A11" s="10" t="s">
        <v>19</v>
      </c>
      <c r="B11" s="10">
        <v>5554</v>
      </c>
      <c r="C11" s="10">
        <v>3301</v>
      </c>
      <c r="D11" s="10">
        <v>57</v>
      </c>
      <c r="E11" s="10">
        <v>0</v>
      </c>
      <c r="F11" s="10">
        <v>0</v>
      </c>
      <c r="G11" s="10">
        <v>474</v>
      </c>
      <c r="H11" s="10">
        <v>9</v>
      </c>
      <c r="I11" s="10">
        <v>1673</v>
      </c>
      <c r="J11" s="10">
        <v>48</v>
      </c>
      <c r="K11" s="10">
        <v>0</v>
      </c>
      <c r="L11" s="10">
        <v>0</v>
      </c>
      <c r="M11" s="10">
        <v>2918</v>
      </c>
      <c r="N11" s="10">
        <v>28</v>
      </c>
      <c r="O11" s="10">
        <v>11848</v>
      </c>
      <c r="P11" s="10">
        <v>602</v>
      </c>
    </row>
    <row r="12" spans="1:16" s="6" customFormat="1" x14ac:dyDescent="0.25">
      <c r="A12" s="10" t="s">
        <v>20</v>
      </c>
      <c r="B12" s="10">
        <v>17574</v>
      </c>
      <c r="C12" s="10">
        <v>10779</v>
      </c>
      <c r="D12" s="10">
        <v>217</v>
      </c>
      <c r="E12" s="10">
        <v>1058</v>
      </c>
      <c r="F12" s="10">
        <v>15</v>
      </c>
      <c r="G12" s="10">
        <v>2278</v>
      </c>
      <c r="H12" s="10">
        <v>10</v>
      </c>
      <c r="I12" s="10">
        <v>5469</v>
      </c>
      <c r="J12" s="10">
        <v>187</v>
      </c>
      <c r="K12" s="10">
        <v>1398</v>
      </c>
      <c r="L12" s="10">
        <v>5</v>
      </c>
      <c r="M12" s="10">
        <v>8591</v>
      </c>
      <c r="N12" s="10">
        <v>43</v>
      </c>
      <c r="O12" s="10">
        <v>32317</v>
      </c>
      <c r="P12" s="10">
        <v>1077</v>
      </c>
    </row>
    <row r="13" spans="1:16" s="6" customFormat="1" x14ac:dyDescent="0.25">
      <c r="A13" s="10" t="s">
        <v>21</v>
      </c>
      <c r="B13" s="10">
        <v>49180</v>
      </c>
      <c r="C13" s="10">
        <v>21537</v>
      </c>
      <c r="D13" s="10">
        <v>68</v>
      </c>
      <c r="E13" s="10">
        <v>4778</v>
      </c>
      <c r="F13" s="10">
        <v>27</v>
      </c>
      <c r="G13" s="10">
        <v>9461</v>
      </c>
      <c r="H13" s="10">
        <v>16</v>
      </c>
      <c r="I13" s="10">
        <v>5799</v>
      </c>
      <c r="J13" s="10">
        <v>71</v>
      </c>
      <c r="K13" s="10">
        <v>1212</v>
      </c>
      <c r="L13" s="10">
        <v>10</v>
      </c>
      <c r="M13" s="10">
        <v>20474</v>
      </c>
      <c r="N13" s="10">
        <v>81</v>
      </c>
      <c r="O13" s="10">
        <v>175247</v>
      </c>
      <c r="P13" s="10">
        <v>831</v>
      </c>
    </row>
    <row r="14" spans="1:16" s="6" customFormat="1" x14ac:dyDescent="0.25">
      <c r="A14" s="10" t="s">
        <v>29</v>
      </c>
      <c r="B14" s="10">
        <v>4985</v>
      </c>
      <c r="C14" s="10">
        <v>3013</v>
      </c>
      <c r="D14" s="10">
        <v>254</v>
      </c>
      <c r="E14" s="10">
        <v>374</v>
      </c>
      <c r="F14" s="10">
        <v>20</v>
      </c>
      <c r="G14" s="10">
        <v>285</v>
      </c>
      <c r="H14" s="10">
        <v>11</v>
      </c>
      <c r="I14" s="10">
        <v>1600</v>
      </c>
      <c r="J14" s="10">
        <v>221</v>
      </c>
      <c r="K14" s="10">
        <v>2</v>
      </c>
      <c r="L14" s="10">
        <v>2</v>
      </c>
      <c r="M14" s="10">
        <v>2247</v>
      </c>
      <c r="N14" s="10">
        <v>69</v>
      </c>
      <c r="O14" s="10">
        <v>33033</v>
      </c>
      <c r="P14" s="10">
        <v>1258</v>
      </c>
    </row>
    <row r="15" spans="1:16" s="6" customFormat="1" x14ac:dyDescent="0.25">
      <c r="A15" s="10" t="s">
        <v>22</v>
      </c>
      <c r="B15" s="10">
        <v>1728</v>
      </c>
      <c r="C15" s="10">
        <v>1374</v>
      </c>
      <c r="D15" s="10">
        <v>163</v>
      </c>
      <c r="E15" s="10">
        <v>56</v>
      </c>
      <c r="F15" s="10">
        <v>2</v>
      </c>
      <c r="G15" s="10">
        <v>0</v>
      </c>
      <c r="H15" s="10">
        <v>0</v>
      </c>
      <c r="I15" s="10">
        <v>1259</v>
      </c>
      <c r="J15" s="10">
        <v>160</v>
      </c>
      <c r="K15" s="10">
        <v>313</v>
      </c>
      <c r="L15" s="10">
        <v>3</v>
      </c>
      <c r="M15" s="10">
        <v>1121</v>
      </c>
      <c r="N15" s="10">
        <v>27</v>
      </c>
      <c r="O15" s="10">
        <v>3359</v>
      </c>
      <c r="P15" s="10">
        <v>2457</v>
      </c>
    </row>
    <row r="16" spans="1:16" s="6" customFormat="1" x14ac:dyDescent="0.25">
      <c r="A16" s="10" t="s">
        <v>23</v>
      </c>
      <c r="B16" s="10">
        <v>38511</v>
      </c>
      <c r="C16" s="10">
        <v>21896</v>
      </c>
      <c r="D16" s="10">
        <v>429</v>
      </c>
      <c r="E16" s="10">
        <v>2122</v>
      </c>
      <c r="F16" s="10">
        <v>17</v>
      </c>
      <c r="G16" s="10">
        <v>6705</v>
      </c>
      <c r="H16" s="10">
        <v>16</v>
      </c>
      <c r="I16" s="10">
        <v>12299</v>
      </c>
      <c r="J16" s="10">
        <v>433</v>
      </c>
      <c r="K16" s="10">
        <v>1064</v>
      </c>
      <c r="L16" s="10">
        <v>29</v>
      </c>
      <c r="M16" s="10">
        <v>16241</v>
      </c>
      <c r="N16" s="10">
        <v>49</v>
      </c>
      <c r="O16" s="10">
        <v>103374</v>
      </c>
      <c r="P16" s="10">
        <v>855</v>
      </c>
    </row>
    <row r="17" spans="1:16" s="6" customFormat="1" x14ac:dyDescent="0.25">
      <c r="A17" s="10" t="s">
        <v>24</v>
      </c>
      <c r="B17" s="10">
        <v>3633</v>
      </c>
      <c r="C17" s="10">
        <v>2809</v>
      </c>
      <c r="D17" s="10">
        <v>105</v>
      </c>
      <c r="E17" s="10">
        <v>850</v>
      </c>
      <c r="F17" s="10">
        <v>13</v>
      </c>
      <c r="G17" s="10">
        <v>1349</v>
      </c>
      <c r="H17" s="10">
        <v>15</v>
      </c>
      <c r="I17" s="10">
        <v>1650</v>
      </c>
      <c r="J17" s="10">
        <v>86</v>
      </c>
      <c r="K17" s="10">
        <v>0</v>
      </c>
      <c r="L17" s="10">
        <v>0</v>
      </c>
      <c r="M17" s="10">
        <v>1906</v>
      </c>
      <c r="N17" s="10">
        <v>30</v>
      </c>
      <c r="O17" s="10">
        <v>46955</v>
      </c>
      <c r="P17" s="10">
        <v>2204</v>
      </c>
    </row>
    <row r="18" spans="1:16" x14ac:dyDescent="0.25">
      <c r="A18" s="10" t="s">
        <v>25</v>
      </c>
      <c r="B18" s="10">
        <v>43182</v>
      </c>
      <c r="C18" s="10">
        <v>37424</v>
      </c>
      <c r="D18" s="10">
        <v>252</v>
      </c>
      <c r="E18" s="10">
        <v>711</v>
      </c>
      <c r="F18" s="10">
        <v>5</v>
      </c>
      <c r="G18" s="10">
        <v>11314</v>
      </c>
      <c r="H18" s="10">
        <v>18</v>
      </c>
      <c r="I18" s="10">
        <v>21074</v>
      </c>
      <c r="J18" s="10">
        <v>205</v>
      </c>
      <c r="K18" s="10">
        <v>3375</v>
      </c>
      <c r="L18" s="10">
        <v>15</v>
      </c>
      <c r="M18" s="10">
        <v>25261</v>
      </c>
      <c r="N18" s="10">
        <v>78</v>
      </c>
      <c r="O18" s="10">
        <v>68118</v>
      </c>
      <c r="P18" s="10">
        <v>1688</v>
      </c>
    </row>
    <row r="21" spans="1:16" x14ac:dyDescent="0.25">
      <c r="A21" s="15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J22" s="11"/>
      <c r="K22" s="11"/>
      <c r="L22" s="11"/>
      <c r="M22" s="11"/>
    </row>
    <row r="23" spans="1:16" x14ac:dyDescent="0.25">
      <c r="J23" s="11"/>
      <c r="K23" s="11"/>
      <c r="L23" s="11"/>
      <c r="M23" s="11"/>
    </row>
    <row r="24" spans="1:16" x14ac:dyDescent="0.25">
      <c r="J24" s="11"/>
      <c r="K24" s="11"/>
      <c r="L24" s="11"/>
      <c r="M24" s="11"/>
    </row>
    <row r="25" spans="1:16" x14ac:dyDescent="0.25">
      <c r="J25" s="11"/>
      <c r="K25" s="11"/>
      <c r="L25" s="11"/>
      <c r="M25" s="11"/>
    </row>
    <row r="26" spans="1:16" x14ac:dyDescent="0.25">
      <c r="J26" s="11"/>
      <c r="K26" s="11"/>
      <c r="L26" s="11"/>
      <c r="M26" s="11"/>
    </row>
    <row r="27" spans="1:16" x14ac:dyDescent="0.25">
      <c r="J27" s="11"/>
      <c r="K27" s="11"/>
      <c r="L27" s="11"/>
      <c r="M27" s="11"/>
    </row>
  </sheetData>
  <sortState ref="A4:P18">
    <sortCondition ref="A4:A18"/>
  </sortState>
  <mergeCells count="10">
    <mergeCell ref="A21:P21"/>
    <mergeCell ref="C1:P1"/>
    <mergeCell ref="B1:B2"/>
    <mergeCell ref="M2:N2"/>
    <mergeCell ref="O2:P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Proportion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2023-08-01T06:08:29Z</dcterms:created>
  <dcterms:modified xsi:type="dcterms:W3CDTF">2024-09-12T00:45:15Z</dcterms:modified>
</cp:coreProperties>
</file>