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80" i="1"/>
  <c r="J180"/>
  <c r="L193"/>
  <c r="O193" s="1"/>
  <c r="M192"/>
  <c r="P192" s="1"/>
  <c r="K191"/>
  <c r="O33"/>
  <c r="O34"/>
  <c r="M193"/>
  <c r="P193" s="1"/>
  <c r="M191"/>
  <c r="P191" s="1"/>
  <c r="C176"/>
  <c r="B176"/>
  <c r="A176"/>
  <c r="C175"/>
  <c r="B175"/>
  <c r="A175"/>
  <c r="C174"/>
  <c r="B174"/>
  <c r="A174"/>
  <c r="C173"/>
  <c r="B173"/>
  <c r="A173"/>
  <c r="M169"/>
  <c r="P169" s="1"/>
  <c r="P174" s="1"/>
  <c r="L169"/>
  <c r="O169" s="1"/>
  <c r="K169"/>
  <c r="N169" s="1"/>
  <c r="M168"/>
  <c r="P168" s="1"/>
  <c r="L168"/>
  <c r="O168" s="1"/>
  <c r="O173" s="1"/>
  <c r="K168"/>
  <c r="N168" s="1"/>
  <c r="M167"/>
  <c r="P167" s="1"/>
  <c r="K175" s="1"/>
  <c r="L167"/>
  <c r="O167" s="1"/>
  <c r="K167"/>
  <c r="N167" s="1"/>
  <c r="K173" s="1"/>
  <c r="A155"/>
  <c r="C155"/>
  <c r="C154"/>
  <c r="C153"/>
  <c r="C152"/>
  <c r="B155"/>
  <c r="B154"/>
  <c r="B153"/>
  <c r="B152"/>
  <c r="A154"/>
  <c r="A153"/>
  <c r="A152"/>
  <c r="M148"/>
  <c r="P148" s="1"/>
  <c r="M154" s="1"/>
  <c r="L148"/>
  <c r="O148" s="1"/>
  <c r="K148"/>
  <c r="N148" s="1"/>
  <c r="M152" s="1"/>
  <c r="M147"/>
  <c r="P147" s="1"/>
  <c r="L147"/>
  <c r="O147" s="1"/>
  <c r="L153" s="1"/>
  <c r="K147"/>
  <c r="N147" s="1"/>
  <c r="M146"/>
  <c r="P146" s="1"/>
  <c r="K154" s="1"/>
  <c r="L146"/>
  <c r="O146" s="1"/>
  <c r="K146"/>
  <c r="N146" s="1"/>
  <c r="N151" s="1"/>
  <c r="M128"/>
  <c r="P128" s="1"/>
  <c r="P133" s="1"/>
  <c r="L128"/>
  <c r="O128" s="1"/>
  <c r="O133" s="1"/>
  <c r="K128"/>
  <c r="N128" s="1"/>
  <c r="M132" s="1"/>
  <c r="M127"/>
  <c r="P127" s="1"/>
  <c r="P132" s="1"/>
  <c r="L127"/>
  <c r="O127" s="1"/>
  <c r="O132" s="1"/>
  <c r="K127"/>
  <c r="N127" s="1"/>
  <c r="N132" s="1"/>
  <c r="M126"/>
  <c r="P126" s="1"/>
  <c r="P131" s="1"/>
  <c r="L126"/>
  <c r="O126" s="1"/>
  <c r="O131" s="1"/>
  <c r="K126"/>
  <c r="N126" s="1"/>
  <c r="K132" s="1"/>
  <c r="M107"/>
  <c r="P107" s="1"/>
  <c r="P112" s="1"/>
  <c r="L107"/>
  <c r="O107" s="1"/>
  <c r="O112" s="1"/>
  <c r="K107"/>
  <c r="N107" s="1"/>
  <c r="M106"/>
  <c r="P106" s="1"/>
  <c r="P111" s="1"/>
  <c r="L106"/>
  <c r="O106" s="1"/>
  <c r="O111" s="1"/>
  <c r="K106"/>
  <c r="N106" s="1"/>
  <c r="M105"/>
  <c r="P105" s="1"/>
  <c r="P110" s="1"/>
  <c r="L105"/>
  <c r="O105" s="1"/>
  <c r="O110" s="1"/>
  <c r="K105"/>
  <c r="N105" s="1"/>
  <c r="M90"/>
  <c r="P90" s="1"/>
  <c r="P95" s="1"/>
  <c r="L90"/>
  <c r="O90" s="1"/>
  <c r="O95" s="1"/>
  <c r="K90"/>
  <c r="N90" s="1"/>
  <c r="M89"/>
  <c r="P89" s="1"/>
  <c r="P94" s="1"/>
  <c r="L89"/>
  <c r="O89" s="1"/>
  <c r="O94" s="1"/>
  <c r="K89"/>
  <c r="N89" s="1"/>
  <c r="M88"/>
  <c r="P88" s="1"/>
  <c r="P93" s="1"/>
  <c r="L88"/>
  <c r="O88" s="1"/>
  <c r="O93" s="1"/>
  <c r="K88"/>
  <c r="N88" s="1"/>
  <c r="M78"/>
  <c r="P78" s="1"/>
  <c r="P83" s="1"/>
  <c r="L78"/>
  <c r="O78" s="1"/>
  <c r="O83" s="1"/>
  <c r="K78"/>
  <c r="N78" s="1"/>
  <c r="M77"/>
  <c r="P77" s="1"/>
  <c r="P82" s="1"/>
  <c r="L77"/>
  <c r="O77" s="1"/>
  <c r="O82" s="1"/>
  <c r="K77"/>
  <c r="N77" s="1"/>
  <c r="M76"/>
  <c r="P76" s="1"/>
  <c r="P81" s="1"/>
  <c r="L76"/>
  <c r="O76" s="1"/>
  <c r="O81" s="1"/>
  <c r="K76"/>
  <c r="N76" s="1"/>
  <c r="K63"/>
  <c r="N63" s="1"/>
  <c r="N68" s="1"/>
  <c r="M64"/>
  <c r="P64" s="1"/>
  <c r="P69" s="1"/>
  <c r="L64"/>
  <c r="K64"/>
  <c r="N64" s="1"/>
  <c r="N69" s="1"/>
  <c r="M63"/>
  <c r="P63" s="1"/>
  <c r="P68" s="1"/>
  <c r="L63"/>
  <c r="O63" s="1"/>
  <c r="O68" s="1"/>
  <c r="M62"/>
  <c r="P62" s="1"/>
  <c r="P67" s="1"/>
  <c r="L62"/>
  <c r="O62" s="1"/>
  <c r="O67" s="1"/>
  <c r="K62"/>
  <c r="N62" s="1"/>
  <c r="N67" s="1"/>
  <c r="M54"/>
  <c r="P54" s="1"/>
  <c r="L54"/>
  <c r="O54" s="1"/>
  <c r="K54"/>
  <c r="N54" s="1"/>
  <c r="M53"/>
  <c r="P53" s="1"/>
  <c r="L53"/>
  <c r="O53" s="1"/>
  <c r="K53"/>
  <c r="N53" s="1"/>
  <c r="M52"/>
  <c r="P52" s="1"/>
  <c r="L52"/>
  <c r="O52" s="1"/>
  <c r="K52"/>
  <c r="N52" s="1"/>
  <c r="M44"/>
  <c r="P44" s="1"/>
  <c r="L44"/>
  <c r="O44" s="1"/>
  <c r="K44"/>
  <c r="N44" s="1"/>
  <c r="M43"/>
  <c r="P43" s="1"/>
  <c r="L43"/>
  <c r="O43" s="1"/>
  <c r="K43"/>
  <c r="N43" s="1"/>
  <c r="M42"/>
  <c r="P42" s="1"/>
  <c r="L42"/>
  <c r="O42" s="1"/>
  <c r="K42"/>
  <c r="N42" s="1"/>
  <c r="M34"/>
  <c r="P34" s="1"/>
  <c r="L34"/>
  <c r="K34"/>
  <c r="N34" s="1"/>
  <c r="M33"/>
  <c r="P33" s="1"/>
  <c r="L33"/>
  <c r="K33"/>
  <c r="N33" s="1"/>
  <c r="M32"/>
  <c r="P32" s="1"/>
  <c r="L32"/>
  <c r="O32" s="1"/>
  <c r="K32"/>
  <c r="N32" s="1"/>
  <c r="M24"/>
  <c r="M23"/>
  <c r="M22"/>
  <c r="L24"/>
  <c r="L23"/>
  <c r="L22"/>
  <c r="K24"/>
  <c r="K23"/>
  <c r="K22"/>
  <c r="L192" l="1"/>
  <c r="O192" s="1"/>
  <c r="L191"/>
  <c r="O191" s="1"/>
  <c r="M134"/>
  <c r="L133"/>
  <c r="O174"/>
  <c r="M174"/>
  <c r="K174"/>
  <c r="O172"/>
  <c r="S168"/>
  <c r="T168" s="1"/>
  <c r="L173"/>
  <c r="N173"/>
  <c r="L175"/>
  <c r="P173"/>
  <c r="S169"/>
  <c r="T169" s="1"/>
  <c r="S167"/>
  <c r="T167" s="1"/>
  <c r="N174"/>
  <c r="P172"/>
  <c r="M173"/>
  <c r="M175"/>
  <c r="L174"/>
  <c r="N172"/>
  <c r="S42"/>
  <c r="T42" s="1"/>
  <c r="K133"/>
  <c r="L134"/>
  <c r="K134"/>
  <c r="L132"/>
  <c r="M133"/>
  <c r="O153"/>
  <c r="M153"/>
  <c r="K153"/>
  <c r="O151"/>
  <c r="S147"/>
  <c r="T147" s="1"/>
  <c r="N152"/>
  <c r="L152"/>
  <c r="L154"/>
  <c r="P152"/>
  <c r="S146"/>
  <c r="T146" s="1"/>
  <c r="N153"/>
  <c r="P151"/>
  <c r="K152"/>
  <c r="O152"/>
  <c r="S148"/>
  <c r="T148" s="1"/>
  <c r="P153"/>
  <c r="N131"/>
  <c r="S126"/>
  <c r="T126" s="1"/>
  <c r="N133"/>
  <c r="S128"/>
  <c r="T128" s="1"/>
  <c r="S127"/>
  <c r="T127" s="1"/>
  <c r="N110"/>
  <c r="S105"/>
  <c r="T105" s="1"/>
  <c r="S107"/>
  <c r="T107" s="1"/>
  <c r="N112"/>
  <c r="S106"/>
  <c r="T106" s="1"/>
  <c r="N111"/>
  <c r="S90"/>
  <c r="T90" s="1"/>
  <c r="N95"/>
  <c r="S88"/>
  <c r="T88" s="1"/>
  <c r="N93"/>
  <c r="S89"/>
  <c r="T89" s="1"/>
  <c r="N94"/>
  <c r="S78"/>
  <c r="T78" s="1"/>
  <c r="V78" s="1"/>
  <c r="S76"/>
  <c r="T76" s="1"/>
  <c r="V76" s="1"/>
  <c r="N82"/>
  <c r="S77"/>
  <c r="T77" s="1"/>
  <c r="N81"/>
  <c r="N83"/>
  <c r="S43"/>
  <c r="T43" s="1"/>
  <c r="S44"/>
  <c r="T44" s="1"/>
  <c r="S63"/>
  <c r="T63" s="1"/>
  <c r="O64"/>
  <c r="S52"/>
  <c r="T52" s="1"/>
  <c r="V52" s="1"/>
  <c r="S54"/>
  <c r="T54" s="1"/>
  <c r="V54" s="1"/>
  <c r="S53"/>
  <c r="T53" s="1"/>
  <c r="V53" s="1"/>
  <c r="S62"/>
  <c r="T62" s="1"/>
  <c r="T81" l="1"/>
  <c r="W81" s="1"/>
  <c r="T83"/>
  <c r="W83" s="1"/>
  <c r="V167"/>
  <c r="T172"/>
  <c r="T174"/>
  <c r="V169"/>
  <c r="V168"/>
  <c r="T173"/>
  <c r="T152"/>
  <c r="V147"/>
  <c r="V146"/>
  <c r="T151"/>
  <c r="T153"/>
  <c r="V148"/>
  <c r="V127"/>
  <c r="T132"/>
  <c r="T131"/>
  <c r="V126"/>
  <c r="T133"/>
  <c r="V128"/>
  <c r="V105"/>
  <c r="T110"/>
  <c r="T112"/>
  <c r="V107"/>
  <c r="T111"/>
  <c r="V106"/>
  <c r="T94"/>
  <c r="V89"/>
  <c r="T95"/>
  <c r="V90"/>
  <c r="V88"/>
  <c r="T93"/>
  <c r="V77"/>
  <c r="T82"/>
  <c r="S64"/>
  <c r="T64" s="1"/>
  <c r="T69" s="1"/>
  <c r="O69"/>
  <c r="V63"/>
  <c r="T68"/>
  <c r="V62"/>
  <c r="T67"/>
  <c r="W132" l="1"/>
  <c r="N136" s="1"/>
  <c r="N140" s="1"/>
  <c r="W174"/>
  <c r="N178" s="1"/>
  <c r="N182" s="1"/>
  <c r="W94"/>
  <c r="N98" s="1"/>
  <c r="W173"/>
  <c r="W172"/>
  <c r="W152"/>
  <c r="N156" s="1"/>
  <c r="N160" s="1"/>
  <c r="W133"/>
  <c r="J134" s="1"/>
  <c r="Q134" s="1"/>
  <c r="W153"/>
  <c r="W151"/>
  <c r="W131"/>
  <c r="W112"/>
  <c r="W110"/>
  <c r="W111"/>
  <c r="W95"/>
  <c r="W93"/>
  <c r="W82"/>
  <c r="V64"/>
  <c r="O156" l="1"/>
  <c r="O160" s="1"/>
  <c r="R173"/>
  <c r="J175"/>
  <c r="Q175" s="1"/>
  <c r="O178"/>
  <c r="O182" s="1"/>
  <c r="P178"/>
  <c r="P182" s="1"/>
  <c r="O136"/>
  <c r="O140" s="1"/>
  <c r="P98"/>
  <c r="P136"/>
  <c r="P140" s="1"/>
  <c r="J132"/>
  <c r="Q132" s="1"/>
  <c r="O98"/>
  <c r="P156"/>
  <c r="P160" s="1"/>
  <c r="P137"/>
  <c r="P141" s="1"/>
  <c r="N137"/>
  <c r="N141" s="1"/>
  <c r="J133"/>
  <c r="Q133" s="1"/>
  <c r="N177"/>
  <c r="N181" s="1"/>
  <c r="O177"/>
  <c r="O181" s="1"/>
  <c r="P177"/>
  <c r="P181" s="1"/>
  <c r="J174"/>
  <c r="Q174" s="1"/>
  <c r="P176"/>
  <c r="P180" s="1"/>
  <c r="N176"/>
  <c r="N180" s="1"/>
  <c r="O176"/>
  <c r="O180" s="1"/>
  <c r="J173"/>
  <c r="Q173" s="1"/>
  <c r="P99"/>
  <c r="O99"/>
  <c r="N99"/>
  <c r="O97"/>
  <c r="N97"/>
  <c r="P97"/>
  <c r="O137"/>
  <c r="O141" s="1"/>
  <c r="N157"/>
  <c r="N161" s="1"/>
  <c r="O157"/>
  <c r="O161" s="1"/>
  <c r="P157"/>
  <c r="P161" s="1"/>
  <c r="J154"/>
  <c r="Q154" s="1"/>
  <c r="J153"/>
  <c r="Q153" s="1"/>
  <c r="P155"/>
  <c r="P159" s="1"/>
  <c r="N155"/>
  <c r="N159" s="1"/>
  <c r="O155"/>
  <c r="O159" s="1"/>
  <c r="J152"/>
  <c r="Q152" s="1"/>
  <c r="N135"/>
  <c r="N139" s="1"/>
  <c r="O135"/>
  <c r="O139" s="1"/>
  <c r="P135"/>
  <c r="P139" s="1"/>
  <c r="P115"/>
  <c r="P119" s="1"/>
  <c r="N115"/>
  <c r="N119" s="1"/>
  <c r="O115"/>
  <c r="O119" s="1"/>
  <c r="N116"/>
  <c r="N120" s="1"/>
  <c r="O116"/>
  <c r="O120" s="1"/>
  <c r="P116"/>
  <c r="P120" s="1"/>
  <c r="O114"/>
  <c r="O118" s="1"/>
  <c r="P114"/>
  <c r="P118" s="1"/>
  <c r="N114"/>
  <c r="N118" s="1"/>
  <c r="Q182" l="1"/>
  <c r="Q181"/>
  <c r="Q180"/>
  <c r="H180" s="1"/>
  <c r="M182"/>
  <c r="G175" s="1"/>
  <c r="M183"/>
  <c r="G176" s="1"/>
  <c r="M180"/>
  <c r="G173" s="1"/>
  <c r="M181"/>
  <c r="G174" s="1"/>
  <c r="K180"/>
  <c r="E173" s="1"/>
  <c r="K181"/>
  <c r="E174" s="1"/>
  <c r="K182"/>
  <c r="E175" s="1"/>
  <c r="K183"/>
  <c r="E176" s="1"/>
  <c r="L182"/>
  <c r="F175" s="1"/>
  <c r="L180"/>
  <c r="F173" s="1"/>
  <c r="L181"/>
  <c r="F174" s="1"/>
  <c r="L183"/>
  <c r="F176" s="1"/>
  <c r="K160"/>
  <c r="E153" s="1"/>
  <c r="K159"/>
  <c r="E152" s="1"/>
  <c r="K162"/>
  <c r="E155" s="1"/>
  <c r="K161"/>
  <c r="E154" s="1"/>
  <c r="L160"/>
  <c r="F153" s="1"/>
  <c r="L162"/>
  <c r="F155" s="1"/>
  <c r="L159"/>
  <c r="F152" s="1"/>
  <c r="L161"/>
  <c r="F154" s="1"/>
  <c r="M162"/>
  <c r="G155" s="1"/>
  <c r="M160"/>
  <c r="G153" s="1"/>
  <c r="M159"/>
  <c r="G152" s="1"/>
  <c r="M161"/>
  <c r="G154" s="1"/>
  <c r="K192"/>
  <c r="N192" s="1"/>
  <c r="K193"/>
  <c r="N193" s="1"/>
  <c r="S192" l="1"/>
  <c r="T192" s="1"/>
  <c r="S193"/>
  <c r="T193" s="1"/>
  <c r="V193" l="1"/>
  <c r="V192"/>
  <c r="N191" l="1"/>
  <c r="S191" s="1"/>
  <c r="T191" s="1"/>
  <c r="V191" l="1"/>
</calcChain>
</file>

<file path=xl/sharedStrings.xml><?xml version="1.0" encoding="utf-8"?>
<sst xmlns="http://schemas.openxmlformats.org/spreadsheetml/2006/main" count="218" uniqueCount="40">
  <si>
    <t>X</t>
  </si>
  <si>
    <t>wh</t>
  </si>
  <si>
    <t>bh</t>
  </si>
  <si>
    <t>hidden_layer_input</t>
  </si>
  <si>
    <t>hidden_layer_activations</t>
  </si>
  <si>
    <t>Wout</t>
  </si>
  <si>
    <t>Bout</t>
  </si>
  <si>
    <t>Output</t>
  </si>
  <si>
    <t>Y</t>
  </si>
  <si>
    <t>E</t>
  </si>
  <si>
    <t>Output_layer_input</t>
  </si>
  <si>
    <t>Slope
Output</t>
  </si>
  <si>
    <t>Slope_hidden_layer</t>
  </si>
  <si>
    <t>Delta
Output</t>
  </si>
  <si>
    <t>Error_Hidden_layer</t>
  </si>
  <si>
    <t>Delta_Hidden_layer</t>
  </si>
  <si>
    <t>H_layer_activa_
Transpose</t>
  </si>
  <si>
    <t>H_layer.T * 
Delta_Output</t>
  </si>
  <si>
    <t>l_rate</t>
  </si>
  <si>
    <t>Wout
updated</t>
  </si>
  <si>
    <t>X_Transpose</t>
  </si>
  <si>
    <t>Wh_Updated</t>
  </si>
  <si>
    <t>X_Transpose * Delta_Hidden</t>
  </si>
  <si>
    <t>Updated_Bh</t>
  </si>
  <si>
    <t>sum</t>
  </si>
  <si>
    <t>Step 01 - Read Input and Output</t>
  </si>
  <si>
    <t>Step 02 - Initialize weights and biases</t>
  </si>
  <si>
    <t>Step 03 - Calculate hidden layer input</t>
  </si>
  <si>
    <t>Step 04 - Perform non-linear trasformations on hidden input</t>
  </si>
  <si>
    <t>Step 07 - Compute slope at output and hidden layer</t>
  </si>
  <si>
    <t>Step 08 - Compute delta at output layer</t>
  </si>
  <si>
    <t>Step 09 - Calculate Error at hidden matrix</t>
  </si>
  <si>
    <t>Step 10 - Compute delta at hidden layer</t>
  </si>
  <si>
    <t>Step 11 - Update Weights at output layer</t>
  </si>
  <si>
    <t>Step 12 - Update Weights at hidden layer</t>
  </si>
  <si>
    <t>Step - 13 Update bias at both output and hidden layer</t>
  </si>
  <si>
    <t>Step 14 - Run with the updated weights</t>
  </si>
  <si>
    <t>Step 05 - Perform linear and non-linear transformation of hidden layer activation at output layer</t>
  </si>
  <si>
    <t>Step 06 - Calculate Gradient at Output Layer</t>
  </si>
  <si>
    <t>Updated Bout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</si>
</sst>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0" fillId="7" borderId="1" xfId="0" applyNumberFormat="1" applyFill="1" applyBorder="1"/>
    <xf numFmtId="164" fontId="0" fillId="0" borderId="1" xfId="0" applyNumberFormat="1" applyFill="1" applyBorder="1"/>
    <xf numFmtId="0" fontId="0" fillId="0" borderId="3" xfId="0" applyFill="1" applyBorder="1"/>
    <xf numFmtId="0" fontId="1" fillId="0" borderId="0" xfId="0" applyFont="1" applyAlignment="1">
      <alignment horizontal="center" wrapText="1"/>
    </xf>
    <xf numFmtId="0" fontId="0" fillId="0" borderId="2" xfId="0" applyFill="1" applyBorder="1"/>
    <xf numFmtId="165" fontId="0" fillId="7" borderId="1" xfId="0" applyNumberFormat="1" applyFill="1" applyBorder="1"/>
    <xf numFmtId="0" fontId="0" fillId="7" borderId="1" xfId="0" applyFont="1" applyFill="1" applyBorder="1"/>
    <xf numFmtId="0" fontId="1" fillId="0" borderId="1" xfId="0" applyFont="1" applyBorder="1" applyAlignment="1">
      <alignment horizontal="center" wrapText="1"/>
    </xf>
    <xf numFmtId="0" fontId="0" fillId="7" borderId="2" xfId="0" applyFill="1" applyBorder="1"/>
    <xf numFmtId="165" fontId="0" fillId="0" borderId="1" xfId="0" applyNumberFormat="1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194"/>
  <sheetViews>
    <sheetView tabSelected="1" zoomScale="80" zoomScaleNormal="80" workbookViewId="0">
      <selection activeCell="R14" sqref="R14"/>
    </sheetView>
  </sheetViews>
  <sheetFormatPr defaultRowHeight="15"/>
  <cols>
    <col min="1" max="1" width="6.7109375" customWidth="1"/>
    <col min="2" max="2" width="4.5703125" customWidth="1"/>
    <col min="3" max="3" width="5.28515625" customWidth="1"/>
    <col min="4" max="4" width="4.5703125" customWidth="1"/>
    <col min="5" max="5" width="12.140625" customWidth="1"/>
    <col min="6" max="6" width="8" customWidth="1"/>
    <col min="7" max="7" width="5.28515625" customWidth="1"/>
    <col min="8" max="8" width="7.5703125" customWidth="1"/>
    <col min="9" max="9" width="6.42578125" customWidth="1"/>
    <col min="10" max="10" width="13.7109375" bestFit="1" customWidth="1"/>
    <col min="11" max="13" width="13" bestFit="1" customWidth="1"/>
    <col min="14" max="14" width="9.42578125" customWidth="1"/>
    <col min="15" max="15" width="6.85546875" customWidth="1"/>
    <col min="16" max="16" width="10.85546875" customWidth="1"/>
    <col min="17" max="17" width="8.28515625" customWidth="1"/>
    <col min="18" max="18" width="15.28515625" bestFit="1" customWidth="1"/>
    <col min="19" max="19" width="18.85546875" bestFit="1" customWidth="1"/>
  </cols>
  <sheetData>
    <row r="2" spans="1:22">
      <c r="A2" s="29" t="s">
        <v>25</v>
      </c>
      <c r="B2" s="29"/>
      <c r="C2" s="29"/>
      <c r="D2" s="29"/>
      <c r="E2" s="29"/>
      <c r="F2" s="29"/>
      <c r="G2" s="29"/>
      <c r="H2" s="29"/>
      <c r="I2" s="29"/>
      <c r="J2" s="29"/>
    </row>
    <row r="4" spans="1:22">
      <c r="A4" s="30" t="s">
        <v>0</v>
      </c>
      <c r="B4" s="30"/>
      <c r="C4" s="30"/>
      <c r="D4" s="30"/>
      <c r="E4" s="30" t="s">
        <v>1</v>
      </c>
      <c r="F4" s="30"/>
      <c r="G4" s="30"/>
      <c r="H4" s="30" t="s">
        <v>2</v>
      </c>
      <c r="I4" s="30"/>
      <c r="J4" s="30"/>
      <c r="K4" s="30" t="s">
        <v>3</v>
      </c>
      <c r="L4" s="30"/>
      <c r="M4" s="30"/>
      <c r="N4" s="30" t="s">
        <v>4</v>
      </c>
      <c r="O4" s="30"/>
      <c r="P4" s="30"/>
      <c r="Q4" s="4" t="s">
        <v>5</v>
      </c>
      <c r="R4" s="4" t="s">
        <v>6</v>
      </c>
      <c r="S4" s="4" t="s">
        <v>10</v>
      </c>
      <c r="T4" s="4" t="s">
        <v>7</v>
      </c>
      <c r="U4" s="5" t="s">
        <v>8</v>
      </c>
      <c r="V4" s="5" t="s">
        <v>9</v>
      </c>
    </row>
    <row r="5" spans="1:22">
      <c r="A5" s="12">
        <v>1</v>
      </c>
      <c r="B5" s="12">
        <v>0</v>
      </c>
      <c r="C5" s="12">
        <v>1</v>
      </c>
      <c r="D5" s="12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2">
        <v>1</v>
      </c>
      <c r="V5" s="1"/>
    </row>
    <row r="6" spans="1:22">
      <c r="A6" s="12">
        <v>1</v>
      </c>
      <c r="B6" s="12">
        <v>0</v>
      </c>
      <c r="C6" s="12">
        <v>1</v>
      </c>
      <c r="D6" s="12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2">
        <v>1</v>
      </c>
      <c r="V6" s="1"/>
    </row>
    <row r="7" spans="1:22">
      <c r="A7" s="12">
        <v>0</v>
      </c>
      <c r="B7" s="12">
        <v>1</v>
      </c>
      <c r="C7" s="12">
        <v>0</v>
      </c>
      <c r="D7" s="12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2">
        <v>0</v>
      </c>
      <c r="V7" s="1"/>
    </row>
    <row r="10" spans="1:22">
      <c r="A10" s="29" t="s">
        <v>26</v>
      </c>
      <c r="B10" s="29"/>
      <c r="C10" s="29"/>
      <c r="D10" s="29"/>
      <c r="E10" s="29"/>
      <c r="F10" s="29"/>
      <c r="G10" s="29"/>
      <c r="H10" s="29"/>
      <c r="I10" s="29"/>
      <c r="J10" s="29"/>
    </row>
    <row r="12" spans="1:22">
      <c r="A12" s="30" t="s">
        <v>0</v>
      </c>
      <c r="B12" s="30"/>
      <c r="C12" s="30"/>
      <c r="D12" s="30"/>
      <c r="E12" s="30" t="s">
        <v>1</v>
      </c>
      <c r="F12" s="30"/>
      <c r="G12" s="30"/>
      <c r="H12" s="30" t="s">
        <v>2</v>
      </c>
      <c r="I12" s="30"/>
      <c r="J12" s="30"/>
      <c r="K12" s="30" t="s">
        <v>3</v>
      </c>
      <c r="L12" s="30"/>
      <c r="M12" s="30"/>
      <c r="N12" s="30" t="s">
        <v>4</v>
      </c>
      <c r="O12" s="30"/>
      <c r="P12" s="30"/>
      <c r="Q12" s="4" t="s">
        <v>5</v>
      </c>
      <c r="R12" s="4" t="s">
        <v>6</v>
      </c>
      <c r="S12" s="4" t="s">
        <v>10</v>
      </c>
      <c r="T12" s="4" t="s">
        <v>7</v>
      </c>
      <c r="U12" s="5" t="s">
        <v>8</v>
      </c>
      <c r="V12" s="5" t="s">
        <v>9</v>
      </c>
    </row>
    <row r="13" spans="1:22">
      <c r="A13" s="1">
        <v>1</v>
      </c>
      <c r="B13" s="1">
        <v>0</v>
      </c>
      <c r="C13" s="1">
        <v>1</v>
      </c>
      <c r="D13" s="1">
        <v>0</v>
      </c>
      <c r="E13" s="38">
        <v>0.50779079999999999</v>
      </c>
      <c r="F13" s="12">
        <v>-0.18879973999999999</v>
      </c>
      <c r="G13" s="12">
        <v>0.58088969999999995</v>
      </c>
      <c r="H13" s="12">
        <v>0</v>
      </c>
      <c r="I13" s="12">
        <v>0</v>
      </c>
      <c r="J13" s="23">
        <v>0</v>
      </c>
      <c r="K13" s="1"/>
      <c r="L13" s="1"/>
      <c r="M13" s="1"/>
      <c r="N13" s="1"/>
      <c r="O13" s="1"/>
      <c r="P13" s="1"/>
      <c r="Q13" s="12">
        <v>-0.589615</v>
      </c>
      <c r="R13" s="12">
        <v>0</v>
      </c>
      <c r="S13" s="1"/>
      <c r="T13" s="1"/>
      <c r="U13" s="1">
        <v>1</v>
      </c>
      <c r="V13" s="1"/>
    </row>
    <row r="14" spans="1:22">
      <c r="A14" s="1">
        <v>1</v>
      </c>
      <c r="B14" s="1">
        <v>0</v>
      </c>
      <c r="C14" s="1">
        <v>1</v>
      </c>
      <c r="D14" s="1">
        <v>1</v>
      </c>
      <c r="E14" s="12">
        <v>-3.0529560000000001E-2</v>
      </c>
      <c r="F14" s="12">
        <v>-0.20380121000000001</v>
      </c>
      <c r="G14" s="12">
        <v>0.23891866</v>
      </c>
      <c r="H14" s="3"/>
      <c r="I14" s="3"/>
      <c r="J14" s="3"/>
      <c r="K14" s="1"/>
      <c r="L14" s="1"/>
      <c r="M14" s="1"/>
      <c r="N14" s="1"/>
      <c r="O14" s="1"/>
      <c r="P14" s="1"/>
      <c r="Q14" s="12">
        <v>-0.60824500000000004</v>
      </c>
      <c r="R14" s="1"/>
      <c r="S14" s="1"/>
      <c r="T14" s="1"/>
      <c r="U14" s="1">
        <v>1</v>
      </c>
      <c r="V14" s="1"/>
    </row>
    <row r="15" spans="1:22">
      <c r="A15" s="1">
        <v>0</v>
      </c>
      <c r="B15" s="1">
        <v>1</v>
      </c>
      <c r="C15" s="1">
        <v>0</v>
      </c>
      <c r="D15" s="1">
        <v>1</v>
      </c>
      <c r="E15" s="12">
        <v>-0.57550429999999997</v>
      </c>
      <c r="F15" s="12">
        <v>0.22482336</v>
      </c>
      <c r="G15" s="12">
        <v>-0.77517354000000005</v>
      </c>
      <c r="H15" s="3"/>
      <c r="I15" s="3"/>
      <c r="J15" s="3"/>
      <c r="K15" s="1"/>
      <c r="L15" s="1"/>
      <c r="M15" s="1"/>
      <c r="N15" s="1"/>
      <c r="O15" s="1"/>
      <c r="P15" s="1"/>
      <c r="Q15" s="12">
        <v>-0.83252674000000004</v>
      </c>
      <c r="R15" s="1"/>
      <c r="S15" s="1"/>
      <c r="T15" s="1"/>
      <c r="U15" s="1">
        <v>0</v>
      </c>
      <c r="V15" s="1"/>
    </row>
    <row r="16" spans="1:22">
      <c r="E16" s="12">
        <v>-0.17565161000000001</v>
      </c>
      <c r="F16" s="12">
        <v>0.75164783000000002</v>
      </c>
      <c r="G16" s="12">
        <v>0.8745792</v>
      </c>
    </row>
    <row r="19" spans="1:22">
      <c r="A19" s="29" t="s">
        <v>27</v>
      </c>
      <c r="B19" s="29"/>
      <c r="C19" s="29"/>
      <c r="D19" s="29"/>
      <c r="E19" s="29"/>
      <c r="F19" s="29"/>
      <c r="G19" s="29"/>
      <c r="H19" s="29"/>
      <c r="I19" s="29"/>
      <c r="J19" s="29"/>
    </row>
    <row r="21" spans="1:22">
      <c r="A21" s="30" t="s">
        <v>0</v>
      </c>
      <c r="B21" s="30"/>
      <c r="C21" s="30"/>
      <c r="D21" s="30"/>
      <c r="E21" s="30" t="s">
        <v>1</v>
      </c>
      <c r="F21" s="30"/>
      <c r="G21" s="30"/>
      <c r="H21" s="30" t="s">
        <v>2</v>
      </c>
      <c r="I21" s="30"/>
      <c r="J21" s="30"/>
      <c r="K21" s="30" t="s">
        <v>3</v>
      </c>
      <c r="L21" s="30"/>
      <c r="M21" s="30"/>
      <c r="N21" s="30" t="s">
        <v>4</v>
      </c>
      <c r="O21" s="30"/>
      <c r="P21" s="30"/>
      <c r="Q21" s="4" t="s">
        <v>5</v>
      </c>
      <c r="R21" s="4" t="s">
        <v>6</v>
      </c>
      <c r="S21" s="4" t="s">
        <v>10</v>
      </c>
      <c r="T21" s="4" t="s">
        <v>7</v>
      </c>
      <c r="U21" s="5" t="s">
        <v>8</v>
      </c>
      <c r="V21" s="5" t="s">
        <v>9</v>
      </c>
    </row>
    <row r="22" spans="1:22">
      <c r="A22" s="6">
        <v>1</v>
      </c>
      <c r="B22" s="6">
        <v>0</v>
      </c>
      <c r="C22" s="6">
        <v>1</v>
      </c>
      <c r="D22" s="6">
        <v>0</v>
      </c>
      <c r="E22" s="38">
        <v>0.50779079999999999</v>
      </c>
      <c r="F22" s="12">
        <v>-0.18879973999999999</v>
      </c>
      <c r="G22" s="12">
        <v>0.58088969999999995</v>
      </c>
      <c r="H22" s="8">
        <v>0</v>
      </c>
      <c r="I22" s="11">
        <v>0</v>
      </c>
      <c r="J22" s="10">
        <v>0</v>
      </c>
      <c r="K22" s="12">
        <f>($A22*$E22+$B22*$E23+$C22*$E24+$D22*$E25)+$H22</f>
        <v>-6.7713499999999982E-2</v>
      </c>
      <c r="L22" s="12">
        <f>($A22*$F22+$B22*$F23+$C22*$F24+$D22*$F25)+$I22</f>
        <v>3.6023620000000006E-2</v>
      </c>
      <c r="M22" s="12">
        <f>($A22*$G22+$B22*$G23+$C22*$G24+$D22*$G25)+$J22</f>
        <v>-0.1942838400000001</v>
      </c>
      <c r="N22" s="1"/>
      <c r="O22" s="1"/>
      <c r="P22" s="1"/>
      <c r="Q22" s="2">
        <v>-0.589615</v>
      </c>
      <c r="R22" s="12">
        <v>0</v>
      </c>
      <c r="S22" s="1"/>
      <c r="T22" s="1"/>
      <c r="U22" s="1">
        <v>1</v>
      </c>
      <c r="V22" s="1"/>
    </row>
    <row r="23" spans="1:22">
      <c r="A23" s="7">
        <v>1</v>
      </c>
      <c r="B23" s="7">
        <v>0</v>
      </c>
      <c r="C23" s="7">
        <v>1</v>
      </c>
      <c r="D23" s="7">
        <v>1</v>
      </c>
      <c r="E23" s="12">
        <v>-3.0529560000000001E-2</v>
      </c>
      <c r="F23" s="12">
        <v>-0.20380121000000001</v>
      </c>
      <c r="G23" s="12">
        <v>0.23891866</v>
      </c>
      <c r="H23" s="27"/>
      <c r="I23" s="27"/>
      <c r="J23" s="27"/>
      <c r="K23" s="12">
        <f>($A23*$E22+$B23*$E23+$C23*$E24+$D23*$E25)+$H22</f>
        <v>-0.24336511</v>
      </c>
      <c r="L23" s="12">
        <f>($A23*$F22+$B23*$F23+$C23*$F24+$D23*$F25)+$I22</f>
        <v>0.78767145000000005</v>
      </c>
      <c r="M23" s="12">
        <f>($A23*$G22+$B23*$G23+$C23*$G24+$D23*$G25)+$J22</f>
        <v>0.6802953599999999</v>
      </c>
      <c r="N23" s="1"/>
      <c r="O23" s="1"/>
      <c r="P23" s="1"/>
      <c r="Q23" s="2">
        <v>-0.60824500000000004</v>
      </c>
      <c r="R23" s="3"/>
      <c r="S23" s="1"/>
      <c r="T23" s="1"/>
      <c r="U23" s="1">
        <v>1</v>
      </c>
      <c r="V23" s="1"/>
    </row>
    <row r="24" spans="1:22">
      <c r="A24" s="9">
        <v>0</v>
      </c>
      <c r="B24" s="9">
        <v>1</v>
      </c>
      <c r="C24" s="9">
        <v>0</v>
      </c>
      <c r="D24" s="9">
        <v>1</v>
      </c>
      <c r="E24" s="12">
        <v>-0.57550429999999997</v>
      </c>
      <c r="F24" s="12">
        <v>0.22482336</v>
      </c>
      <c r="G24" s="12">
        <v>-0.77517354000000005</v>
      </c>
      <c r="H24" s="27"/>
      <c r="I24" s="27"/>
      <c r="J24" s="27"/>
      <c r="K24" s="12">
        <f>($A24*$E22+$B24*$E23+$C24*$E24+$D24*$E25)+$H22</f>
        <v>-0.20618117000000002</v>
      </c>
      <c r="L24" s="12">
        <f>($A24*$F22+$B24*$F23+$C24*$F24+$D24*$F25)+$I22</f>
        <v>0.54784662000000006</v>
      </c>
      <c r="M24" s="12">
        <f>($A24*$G22+$B24*$G23+$C24*$G24+$D24*$G25)+$J22</f>
        <v>1.1134978600000001</v>
      </c>
      <c r="N24" s="1"/>
      <c r="O24" s="1"/>
      <c r="P24" s="1"/>
      <c r="Q24" s="2">
        <v>-0.83252674000000004</v>
      </c>
      <c r="R24" s="3"/>
      <c r="S24" s="1"/>
      <c r="T24" s="1"/>
      <c r="U24" s="1">
        <v>0</v>
      </c>
      <c r="V24" s="1"/>
    </row>
    <row r="25" spans="1:22">
      <c r="E25" s="12">
        <v>-0.17565161000000001</v>
      </c>
      <c r="F25" s="12">
        <v>0.75164783000000002</v>
      </c>
      <c r="G25" s="12">
        <v>0.8745792</v>
      </c>
      <c r="H25" s="25"/>
      <c r="I25" s="25"/>
      <c r="J25" s="25"/>
    </row>
    <row r="29" spans="1:22">
      <c r="A29" s="29" t="s">
        <v>28</v>
      </c>
      <c r="B29" s="29"/>
      <c r="C29" s="29"/>
      <c r="D29" s="29"/>
      <c r="E29" s="29"/>
      <c r="F29" s="29"/>
      <c r="G29" s="29"/>
      <c r="H29" s="29"/>
      <c r="I29" s="29"/>
      <c r="J29" s="29"/>
    </row>
    <row r="31" spans="1:22">
      <c r="A31" s="30" t="s">
        <v>0</v>
      </c>
      <c r="B31" s="30"/>
      <c r="C31" s="30"/>
      <c r="D31" s="30"/>
      <c r="E31" s="30" t="s">
        <v>1</v>
      </c>
      <c r="F31" s="30"/>
      <c r="G31" s="30"/>
      <c r="H31" s="30" t="s">
        <v>2</v>
      </c>
      <c r="I31" s="30"/>
      <c r="J31" s="30"/>
      <c r="K31" s="30" t="s">
        <v>3</v>
      </c>
      <c r="L31" s="30"/>
      <c r="M31" s="30"/>
      <c r="N31" s="30" t="s">
        <v>4</v>
      </c>
      <c r="O31" s="30"/>
      <c r="P31" s="30"/>
      <c r="Q31" s="4" t="s">
        <v>5</v>
      </c>
      <c r="R31" s="4" t="s">
        <v>6</v>
      </c>
      <c r="S31" s="4" t="s">
        <v>10</v>
      </c>
      <c r="T31" s="4" t="s">
        <v>7</v>
      </c>
      <c r="U31" s="5" t="s">
        <v>8</v>
      </c>
      <c r="V31" s="5" t="s">
        <v>9</v>
      </c>
    </row>
    <row r="32" spans="1:22">
      <c r="A32" s="6">
        <v>1</v>
      </c>
      <c r="B32" s="6">
        <v>0</v>
      </c>
      <c r="C32" s="6">
        <v>1</v>
      </c>
      <c r="D32" s="6">
        <v>0</v>
      </c>
      <c r="E32" s="38">
        <v>0.50779079999999999</v>
      </c>
      <c r="F32" s="12">
        <v>-0.18879973999999999</v>
      </c>
      <c r="G32" s="12">
        <v>0.58088969999999995</v>
      </c>
      <c r="H32" s="8">
        <v>0</v>
      </c>
      <c r="I32" s="11">
        <v>0</v>
      </c>
      <c r="J32" s="10">
        <v>0</v>
      </c>
      <c r="K32" s="8">
        <f>($A32*$E32+$B32*$E33+$C32*$E34+$D32*$E35)+$H32</f>
        <v>-6.7713499999999982E-2</v>
      </c>
      <c r="L32" s="11">
        <f>($A32*$F32+$B32*$F33+$C32*$F34+$D32*$F35)+$I32</f>
        <v>3.6023620000000006E-2</v>
      </c>
      <c r="M32" s="9">
        <f>($A32*$G32+$B32*$G33+$C32*$G34+$D32*$G35)+$J32</f>
        <v>-0.1942838400000001</v>
      </c>
      <c r="N32" s="12">
        <f>1/(1+EXP(-K32))</f>
        <v>0.4830780902521481</v>
      </c>
      <c r="O32" s="12">
        <f t="shared" ref="O32:P34" si="0">1/(1+EXP(-L32))</f>
        <v>0.50900493121189283</v>
      </c>
      <c r="P32" s="12">
        <f t="shared" si="0"/>
        <v>0.45158124631129493</v>
      </c>
      <c r="Q32" s="2">
        <v>-0.589615</v>
      </c>
      <c r="R32" s="1">
        <v>0</v>
      </c>
      <c r="S32" s="1"/>
      <c r="T32" s="1"/>
      <c r="U32" s="1">
        <v>1</v>
      </c>
      <c r="V32" s="1"/>
    </row>
    <row r="33" spans="1:22">
      <c r="A33" s="7">
        <v>1</v>
      </c>
      <c r="B33" s="7">
        <v>0</v>
      </c>
      <c r="C33" s="7">
        <v>1</v>
      </c>
      <c r="D33" s="7">
        <v>1</v>
      </c>
      <c r="E33" s="12">
        <v>-3.0529560000000001E-2</v>
      </c>
      <c r="F33" s="12">
        <v>-0.20380121000000001</v>
      </c>
      <c r="G33" s="12">
        <v>0.23891866</v>
      </c>
      <c r="H33" s="3"/>
      <c r="I33" s="3"/>
      <c r="J33" s="3"/>
      <c r="K33" s="8">
        <f>($A33*$E32+$B33*$E33+$C33*$E34+$D33*$E35)+$H32</f>
        <v>-0.24336511</v>
      </c>
      <c r="L33" s="11">
        <f>($A33*$F32+$B33*$F33+$C33*$F34+$D33*$F35)+$I32</f>
        <v>0.78767145000000005</v>
      </c>
      <c r="M33" s="9">
        <f>($A33*$G32+$B33*$G33+$C33*$G34+$D33*$G35)+$J32</f>
        <v>0.6802953599999999</v>
      </c>
      <c r="N33" s="12">
        <f t="shared" ref="N33:N34" si="1">1/(1+EXP(-K33))</f>
        <v>0.43945723965899647</v>
      </c>
      <c r="O33" s="12">
        <f t="shared" si="0"/>
        <v>0.68733112719407685</v>
      </c>
      <c r="P33" s="12">
        <f t="shared" ref="P33:P34" si="2">1/(1+EXP(-M33))</f>
        <v>0.66380461550771808</v>
      </c>
      <c r="Q33" s="2">
        <v>-0.60824500000000004</v>
      </c>
      <c r="R33" s="3"/>
      <c r="S33" s="1"/>
      <c r="T33" s="1"/>
      <c r="U33" s="1">
        <v>1</v>
      </c>
      <c r="V33" s="1"/>
    </row>
    <row r="34" spans="1:22">
      <c r="A34" s="9">
        <v>0</v>
      </c>
      <c r="B34" s="9">
        <v>1</v>
      </c>
      <c r="C34" s="9">
        <v>0</v>
      </c>
      <c r="D34" s="9">
        <v>1</v>
      </c>
      <c r="E34" s="12">
        <v>-0.57550429999999997</v>
      </c>
      <c r="F34" s="12">
        <v>0.22482336</v>
      </c>
      <c r="G34" s="12">
        <v>-0.77517354000000005</v>
      </c>
      <c r="H34" s="3"/>
      <c r="I34" s="3"/>
      <c r="J34" s="3"/>
      <c r="K34" s="8">
        <f>($A34*$E32+$B34*$E33+$C34*$E34+$D34*$E35)+$H32</f>
        <v>-0.20618117000000002</v>
      </c>
      <c r="L34" s="11">
        <f>($A34*$F32+$B34*$F33+$C34*$F34+$D34*$F35)+$I32</f>
        <v>0.54784662000000006</v>
      </c>
      <c r="M34" s="9">
        <f>($A34*$G32+$B34*$G33+$C34*$G34+$D34*$G35)+$J32</f>
        <v>1.1134978600000001</v>
      </c>
      <c r="N34" s="12">
        <f t="shared" si="1"/>
        <v>0.44863653666854708</v>
      </c>
      <c r="O34" s="12">
        <f t="shared" si="0"/>
        <v>0.63363584623641733</v>
      </c>
      <c r="P34" s="12">
        <f t="shared" si="2"/>
        <v>0.75278064540636114</v>
      </c>
      <c r="Q34" s="2">
        <v>-0.83252674000000004</v>
      </c>
      <c r="R34" s="3"/>
      <c r="S34" s="1"/>
      <c r="T34" s="1"/>
      <c r="U34" s="1">
        <v>0</v>
      </c>
      <c r="V34" s="1"/>
    </row>
    <row r="35" spans="1:22">
      <c r="E35" s="12">
        <v>-0.17565161000000001</v>
      </c>
      <c r="F35" s="12">
        <v>0.75164783000000002</v>
      </c>
      <c r="G35" s="12">
        <v>0.8745792</v>
      </c>
    </row>
    <row r="38" spans="1:22">
      <c r="A38" s="29" t="s">
        <v>37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41" spans="1:22">
      <c r="A41" s="30" t="s">
        <v>0</v>
      </c>
      <c r="B41" s="30"/>
      <c r="C41" s="30"/>
      <c r="D41" s="30"/>
      <c r="E41" s="30" t="s">
        <v>1</v>
      </c>
      <c r="F41" s="30"/>
      <c r="G41" s="30"/>
      <c r="H41" s="30" t="s">
        <v>2</v>
      </c>
      <c r="I41" s="30"/>
      <c r="J41" s="30"/>
      <c r="K41" s="30" t="s">
        <v>3</v>
      </c>
      <c r="L41" s="30"/>
      <c r="M41" s="30"/>
      <c r="N41" s="30" t="s">
        <v>4</v>
      </c>
      <c r="O41" s="30"/>
      <c r="P41" s="30"/>
      <c r="Q41" s="4" t="s">
        <v>5</v>
      </c>
      <c r="R41" s="4" t="s">
        <v>6</v>
      </c>
      <c r="S41" s="4" t="s">
        <v>10</v>
      </c>
      <c r="T41" s="4" t="s">
        <v>7</v>
      </c>
      <c r="U41" s="5" t="s">
        <v>8</v>
      </c>
      <c r="V41" s="5" t="s">
        <v>9</v>
      </c>
    </row>
    <row r="42" spans="1:22">
      <c r="A42" s="6">
        <v>1</v>
      </c>
      <c r="B42" s="6">
        <v>0</v>
      </c>
      <c r="C42" s="6">
        <v>1</v>
      </c>
      <c r="D42" s="6">
        <v>0</v>
      </c>
      <c r="E42" s="38">
        <v>0.50779079999999999</v>
      </c>
      <c r="F42" s="12">
        <v>-0.18879973999999999</v>
      </c>
      <c r="G42" s="12">
        <v>0.58088969999999995</v>
      </c>
      <c r="H42" s="8">
        <v>0</v>
      </c>
      <c r="I42" s="11">
        <v>0</v>
      </c>
      <c r="J42" s="10">
        <v>0</v>
      </c>
      <c r="K42" s="8">
        <f>($A42*$E42+$B42*$E43+$C42*$E44+$D42*$E45)+$H42</f>
        <v>-6.7713499999999982E-2</v>
      </c>
      <c r="L42" s="11">
        <f>($A42*$F42+$B42*$F43+$C42*$F44+$D42*$F45)+$I42</f>
        <v>3.6023620000000006E-2</v>
      </c>
      <c r="M42" s="9">
        <f>($A42*$G42+$B42*$G43+$C42*$G44+$D42*$G45)+$J42</f>
        <v>-0.1942838400000001</v>
      </c>
      <c r="N42" s="1">
        <f>1/(1+EXP(-K42))</f>
        <v>0.4830780902521481</v>
      </c>
      <c r="O42" s="1">
        <f t="shared" ref="O42:O44" si="3">1/(1+EXP(-L42))</f>
        <v>0.50900493121189283</v>
      </c>
      <c r="P42" s="1">
        <f t="shared" ref="P42:P44" si="4">1/(1+EXP(-M42))</f>
        <v>0.45158124631129493</v>
      </c>
      <c r="Q42" s="2">
        <v>-0.589615</v>
      </c>
      <c r="R42" s="1">
        <v>0</v>
      </c>
      <c r="S42" s="12">
        <f>(N42*Q42+O42*Q43+P42*Q44)+R42</f>
        <v>-0.97038325540567749</v>
      </c>
      <c r="T42" s="12">
        <f>1/(1+EXP(-S42))</f>
        <v>0.27480411786956432</v>
      </c>
      <c r="U42" s="1">
        <v>1</v>
      </c>
      <c r="V42" s="1"/>
    </row>
    <row r="43" spans="1:22">
      <c r="A43" s="7">
        <v>1</v>
      </c>
      <c r="B43" s="7">
        <v>0</v>
      </c>
      <c r="C43" s="7">
        <v>1</v>
      </c>
      <c r="D43" s="7">
        <v>1</v>
      </c>
      <c r="E43" s="12">
        <v>-3.0529560000000001E-2</v>
      </c>
      <c r="F43" s="12">
        <v>-0.20380121000000001</v>
      </c>
      <c r="G43" s="12">
        <v>0.23891866</v>
      </c>
      <c r="H43" s="3"/>
      <c r="I43" s="3"/>
      <c r="J43" s="3"/>
      <c r="K43" s="8">
        <f>($A43*$E42+$B43*$E43+$C43*$E44+$D43*$E45)+$H42</f>
        <v>-0.24336511</v>
      </c>
      <c r="L43" s="11">
        <f>($A43*$F42+$B43*$F43+$C43*$F44+$D43*$F45)+$I42</f>
        <v>0.78767145000000005</v>
      </c>
      <c r="M43" s="9">
        <f>($A43*$G42+$B43*$G43+$C43*$G44+$D43*$G45)+$J42</f>
        <v>0.6802953599999999</v>
      </c>
      <c r="N43" s="1">
        <f t="shared" ref="N43:N44" si="5">1/(1+EXP(-K43))</f>
        <v>0.43945723965899647</v>
      </c>
      <c r="O43" s="1">
        <f t="shared" si="3"/>
        <v>0.68733112719407685</v>
      </c>
      <c r="P43" s="1">
        <f t="shared" si="4"/>
        <v>0.66380461550771808</v>
      </c>
      <c r="Q43" s="2">
        <v>-0.60824500000000004</v>
      </c>
      <c r="R43" s="3"/>
      <c r="S43" s="12">
        <f>(N43*Q42+O43*Q43+P43*Q44)+R42</f>
        <v>-1.2298113943672946</v>
      </c>
      <c r="T43" s="12">
        <f>1/(1+EXP(-S43))</f>
        <v>0.22621443783222087</v>
      </c>
      <c r="U43" s="1">
        <v>1</v>
      </c>
      <c r="V43" s="1"/>
    </row>
    <row r="44" spans="1:22">
      <c r="A44" s="9">
        <v>0</v>
      </c>
      <c r="B44" s="9">
        <v>1</v>
      </c>
      <c r="C44" s="9">
        <v>0</v>
      </c>
      <c r="D44" s="9">
        <v>1</v>
      </c>
      <c r="E44" s="12">
        <v>-0.57550429999999997</v>
      </c>
      <c r="F44" s="12">
        <v>0.22482336</v>
      </c>
      <c r="G44" s="12">
        <v>-0.77517354000000005</v>
      </c>
      <c r="H44" s="3"/>
      <c r="I44" s="3"/>
      <c r="J44" s="3"/>
      <c r="K44" s="8">
        <f>($A44*$E42+$B44*$E43+$C44*$E44+$D44*$E45)+$H42</f>
        <v>-0.20618117000000002</v>
      </c>
      <c r="L44" s="11">
        <f>($A44*$F42+$B44*$F43+$C44*$F44+$D44*$F45)+$I42</f>
        <v>0.54784662000000006</v>
      </c>
      <c r="M44" s="9">
        <f>($A44*$G42+$B44*$G43+$C44*$G44+$D44*$G45)+$J42</f>
        <v>1.1134978600000001</v>
      </c>
      <c r="N44" s="1">
        <f t="shared" si="5"/>
        <v>0.44863653666854708</v>
      </c>
      <c r="O44" s="1">
        <f t="shared" si="3"/>
        <v>0.63363584623641733</v>
      </c>
      <c r="P44" s="1">
        <f t="shared" si="4"/>
        <v>0.75278064540636114</v>
      </c>
      <c r="Q44" s="2">
        <v>-0.83252674000000004</v>
      </c>
      <c r="R44" s="3"/>
      <c r="S44" s="12">
        <f>(N44*Q42+O44*Q43+P44*Q44)+R42</f>
        <v>-1.2766386835171488</v>
      </c>
      <c r="T44" s="12">
        <f t="shared" ref="T44" si="6">1/(1+EXP(-S44))</f>
        <v>0.21812293720421319</v>
      </c>
      <c r="U44" s="1">
        <v>0</v>
      </c>
      <c r="V44" s="1"/>
    </row>
    <row r="45" spans="1:22">
      <c r="E45" s="12">
        <v>-0.17565161000000001</v>
      </c>
      <c r="F45" s="12">
        <v>0.75164783000000002</v>
      </c>
      <c r="G45" s="12">
        <v>0.8745792</v>
      </c>
    </row>
    <row r="48" spans="1:22">
      <c r="A48" s="29" t="s">
        <v>38</v>
      </c>
      <c r="B48" s="29"/>
      <c r="C48" s="29"/>
      <c r="D48" s="29"/>
      <c r="E48" s="29"/>
      <c r="F48" s="29"/>
      <c r="G48" s="29"/>
      <c r="H48" s="29"/>
      <c r="I48" s="29"/>
      <c r="J48" s="29"/>
    </row>
    <row r="51" spans="1:22">
      <c r="A51" s="30" t="s">
        <v>0</v>
      </c>
      <c r="B51" s="30"/>
      <c r="C51" s="30"/>
      <c r="D51" s="30"/>
      <c r="E51" s="30" t="s">
        <v>1</v>
      </c>
      <c r="F51" s="30"/>
      <c r="G51" s="30"/>
      <c r="H51" s="30" t="s">
        <v>2</v>
      </c>
      <c r="I51" s="30"/>
      <c r="J51" s="30"/>
      <c r="K51" s="30" t="s">
        <v>3</v>
      </c>
      <c r="L51" s="30"/>
      <c r="M51" s="30"/>
      <c r="N51" s="30" t="s">
        <v>4</v>
      </c>
      <c r="O51" s="30"/>
      <c r="P51" s="30"/>
      <c r="Q51" s="4" t="s">
        <v>5</v>
      </c>
      <c r="R51" s="4" t="s">
        <v>6</v>
      </c>
      <c r="S51" s="4" t="s">
        <v>10</v>
      </c>
      <c r="T51" s="4" t="s">
        <v>7</v>
      </c>
      <c r="U51" s="5" t="s">
        <v>8</v>
      </c>
      <c r="V51" s="5" t="s">
        <v>9</v>
      </c>
    </row>
    <row r="52" spans="1:22">
      <c r="A52" s="6">
        <v>1</v>
      </c>
      <c r="B52" s="6">
        <v>0</v>
      </c>
      <c r="C52" s="6">
        <v>1</v>
      </c>
      <c r="D52" s="6">
        <v>0</v>
      </c>
      <c r="E52" s="38">
        <v>0.50779079999999999</v>
      </c>
      <c r="F52" s="12">
        <v>-0.18879973999999999</v>
      </c>
      <c r="G52" s="12">
        <v>0.58088969999999995</v>
      </c>
      <c r="H52" s="8">
        <v>0</v>
      </c>
      <c r="I52" s="11">
        <v>0</v>
      </c>
      <c r="J52" s="10">
        <v>0</v>
      </c>
      <c r="K52" s="8">
        <f>($A52*$E52+$B52*$E53+$C52*$E54+$D52*$E55)+$H52</f>
        <v>-6.7713499999999982E-2</v>
      </c>
      <c r="L52" s="11">
        <f>($A52*$F52+$B52*$F53+$C52*$F54+$D52*$F55)+$I52</f>
        <v>3.6023620000000006E-2</v>
      </c>
      <c r="M52" s="9">
        <f>($A52*$G52+$B52*$G53+$C52*$G54+$D52*$G55)+$J52</f>
        <v>-0.1942838400000001</v>
      </c>
      <c r="N52" s="1">
        <f>1/(1+EXP(-K52))</f>
        <v>0.4830780902521481</v>
      </c>
      <c r="O52" s="1">
        <f t="shared" ref="O52:O54" si="7">1/(1+EXP(-L52))</f>
        <v>0.50900493121189283</v>
      </c>
      <c r="P52" s="1">
        <f t="shared" ref="P52:P54" si="8">1/(1+EXP(-M52))</f>
        <v>0.45158124631129493</v>
      </c>
      <c r="Q52" s="2">
        <v>-0.589615</v>
      </c>
      <c r="R52" s="1">
        <v>0</v>
      </c>
      <c r="S52" s="1">
        <f>(N52*Q52+O52*Q53+P52*Q54)+R52</f>
        <v>-0.97038325540567749</v>
      </c>
      <c r="T52" s="1">
        <f>1/(1+EXP(-S52))</f>
        <v>0.27480411786956432</v>
      </c>
      <c r="U52" s="1">
        <v>1</v>
      </c>
      <c r="V52" s="12">
        <f>U52-T52</f>
        <v>0.72519588213043562</v>
      </c>
    </row>
    <row r="53" spans="1:22">
      <c r="A53" s="7">
        <v>1</v>
      </c>
      <c r="B53" s="7">
        <v>0</v>
      </c>
      <c r="C53" s="7">
        <v>1</v>
      </c>
      <c r="D53" s="7">
        <v>1</v>
      </c>
      <c r="E53" s="12">
        <v>-3.0529560000000001E-2</v>
      </c>
      <c r="F53" s="12">
        <v>-0.20380121000000001</v>
      </c>
      <c r="G53" s="12">
        <v>0.23891866</v>
      </c>
      <c r="H53" s="3"/>
      <c r="I53" s="3"/>
      <c r="J53" s="3"/>
      <c r="K53" s="8">
        <f>($A53*$E52+$B53*$E53+$C53*$E54+$D53*$E55)+$H52</f>
        <v>-0.24336511</v>
      </c>
      <c r="L53" s="11">
        <f>($A53*$F52+$B53*$F53+$C53*$F54+$D53*$F55)+$I52</f>
        <v>0.78767145000000005</v>
      </c>
      <c r="M53" s="9">
        <f>($A53*$G52+$B53*$G53+$C53*$G54+$D53*$G55)+$J52</f>
        <v>0.6802953599999999</v>
      </c>
      <c r="N53" s="1">
        <f t="shared" ref="N53:N54" si="9">1/(1+EXP(-K53))</f>
        <v>0.43945723965899647</v>
      </c>
      <c r="O53" s="1">
        <f t="shared" si="7"/>
        <v>0.68733112719407685</v>
      </c>
      <c r="P53" s="1">
        <f t="shared" si="8"/>
        <v>0.66380461550771808</v>
      </c>
      <c r="Q53" s="2">
        <v>-0.60824500000000004</v>
      </c>
      <c r="R53" s="3"/>
      <c r="S53" s="1">
        <f>(N53*Q52+O53*Q53+P53*Q54)+R52</f>
        <v>-1.2298113943672946</v>
      </c>
      <c r="T53" s="1">
        <f>1/(1+EXP(-S53))</f>
        <v>0.22621443783222087</v>
      </c>
      <c r="U53" s="1">
        <v>1</v>
      </c>
      <c r="V53" s="12">
        <f t="shared" ref="V53:V54" si="10">U53-T53</f>
        <v>0.77378556216777916</v>
      </c>
    </row>
    <row r="54" spans="1:22">
      <c r="A54" s="9">
        <v>0</v>
      </c>
      <c r="B54" s="9">
        <v>1</v>
      </c>
      <c r="C54" s="9">
        <v>0</v>
      </c>
      <c r="D54" s="9">
        <v>1</v>
      </c>
      <c r="E54" s="12">
        <v>-0.57550429999999997</v>
      </c>
      <c r="F54" s="12">
        <v>0.22482336</v>
      </c>
      <c r="G54" s="12">
        <v>-0.77517354000000005</v>
      </c>
      <c r="H54" s="3"/>
      <c r="I54" s="3"/>
      <c r="J54" s="3"/>
      <c r="K54" s="8">
        <f>($A54*$E52+$B54*$E53+$C54*$E54+$D54*$E55)+$H52</f>
        <v>-0.20618117000000002</v>
      </c>
      <c r="L54" s="11">
        <f>($A54*$F52+$B54*$F53+$C54*$F54+$D54*$F55)+$I52</f>
        <v>0.54784662000000006</v>
      </c>
      <c r="M54" s="9">
        <f>($A54*$G52+$B54*$G53+$C54*$G54+$D54*$G55)+$J52</f>
        <v>1.1134978600000001</v>
      </c>
      <c r="N54" s="1">
        <f t="shared" si="9"/>
        <v>0.44863653666854708</v>
      </c>
      <c r="O54" s="1">
        <f t="shared" si="7"/>
        <v>0.63363584623641733</v>
      </c>
      <c r="P54" s="1">
        <f t="shared" si="8"/>
        <v>0.75278064540636114</v>
      </c>
      <c r="Q54" s="2">
        <v>-0.83252674000000004</v>
      </c>
      <c r="R54" s="3"/>
      <c r="S54" s="1">
        <f>(N54*Q52+O54*Q53+P54*Q54)+R52</f>
        <v>-1.2766386835171488</v>
      </c>
      <c r="T54" s="1">
        <f t="shared" ref="T54" si="11">1/(1+EXP(-S54))</f>
        <v>0.21812293720421319</v>
      </c>
      <c r="U54" s="1">
        <v>0</v>
      </c>
      <c r="V54" s="12">
        <f t="shared" si="10"/>
        <v>-0.21812293720421319</v>
      </c>
    </row>
    <row r="55" spans="1:22">
      <c r="E55" s="12">
        <v>-0.17565161000000001</v>
      </c>
      <c r="F55" s="12">
        <v>0.75164783000000002</v>
      </c>
      <c r="G55" s="12">
        <v>0.8745792</v>
      </c>
    </row>
    <row r="59" spans="1:22">
      <c r="A59" s="29" t="s">
        <v>29</v>
      </c>
      <c r="B59" s="29"/>
      <c r="C59" s="29"/>
      <c r="D59" s="29"/>
      <c r="E59" s="29"/>
      <c r="F59" s="29"/>
      <c r="G59" s="29"/>
      <c r="H59" s="29"/>
      <c r="I59" s="29"/>
      <c r="J59" s="29"/>
    </row>
    <row r="61" spans="1:22">
      <c r="A61" s="30" t="s">
        <v>0</v>
      </c>
      <c r="B61" s="30"/>
      <c r="C61" s="30"/>
      <c r="D61" s="30"/>
      <c r="E61" s="30" t="s">
        <v>1</v>
      </c>
      <c r="F61" s="30"/>
      <c r="G61" s="30"/>
      <c r="H61" s="30" t="s">
        <v>2</v>
      </c>
      <c r="I61" s="30"/>
      <c r="J61" s="30"/>
      <c r="K61" s="30" t="s">
        <v>3</v>
      </c>
      <c r="L61" s="30"/>
      <c r="M61" s="30"/>
      <c r="N61" s="30" t="s">
        <v>4</v>
      </c>
      <c r="O61" s="30"/>
      <c r="P61" s="30"/>
      <c r="Q61" s="4" t="s">
        <v>5</v>
      </c>
      <c r="R61" s="4" t="s">
        <v>6</v>
      </c>
      <c r="S61" s="4" t="s">
        <v>10</v>
      </c>
      <c r="T61" s="4" t="s">
        <v>7</v>
      </c>
      <c r="U61" s="5" t="s">
        <v>8</v>
      </c>
      <c r="V61" s="5" t="s">
        <v>9</v>
      </c>
    </row>
    <row r="62" spans="1:22">
      <c r="A62" s="6">
        <v>1</v>
      </c>
      <c r="B62" s="6">
        <v>0</v>
      </c>
      <c r="C62" s="6">
        <v>1</v>
      </c>
      <c r="D62" s="6">
        <v>0</v>
      </c>
      <c r="E62" s="38">
        <v>0.50779079999999999</v>
      </c>
      <c r="F62" s="12">
        <v>-0.18879973999999999</v>
      </c>
      <c r="G62" s="12">
        <v>0.58088969999999995</v>
      </c>
      <c r="H62" s="8">
        <v>0</v>
      </c>
      <c r="I62" s="11">
        <v>0</v>
      </c>
      <c r="J62" s="10">
        <v>0</v>
      </c>
      <c r="K62" s="8">
        <f>($A62*$E62+$B62*$E63+$C62*$E64+$D62*$E65)+$H62</f>
        <v>-6.7713499999999982E-2</v>
      </c>
      <c r="L62" s="11">
        <f>($A62*$F62+$B62*$F63+$C62*$F64+$D62*$F65)+$I62</f>
        <v>3.6023620000000006E-2</v>
      </c>
      <c r="M62" s="9">
        <f>($A62*$G62+$B62*$G63+$C62*$G64+$D62*$G65)+$J62</f>
        <v>-0.1942838400000001</v>
      </c>
      <c r="N62" s="1">
        <f>1/(1+EXP(-K62))</f>
        <v>0.4830780902521481</v>
      </c>
      <c r="O62" s="1">
        <f t="shared" ref="O62:O64" si="12">1/(1+EXP(-L62))</f>
        <v>0.50900493121189283</v>
      </c>
      <c r="P62" s="1">
        <f t="shared" ref="P62:P64" si="13">1/(1+EXP(-M62))</f>
        <v>0.45158124631129493</v>
      </c>
      <c r="Q62" s="2">
        <v>-0.589615</v>
      </c>
      <c r="R62" s="1">
        <v>0</v>
      </c>
      <c r="S62" s="1">
        <f>(N62*Q62+O62*Q63+P62*Q64)+R62</f>
        <v>-0.97038325540567749</v>
      </c>
      <c r="T62" s="1">
        <f>1/(1+EXP(-S62))</f>
        <v>0.27480411786956432</v>
      </c>
      <c r="U62" s="1">
        <v>1</v>
      </c>
      <c r="V62" s="1">
        <f>U62-T62</f>
        <v>0.72519588213043562</v>
      </c>
    </row>
    <row r="63" spans="1:22">
      <c r="A63" s="7">
        <v>1</v>
      </c>
      <c r="B63" s="7">
        <v>0</v>
      </c>
      <c r="C63" s="7">
        <v>1</v>
      </c>
      <c r="D63" s="7">
        <v>1</v>
      </c>
      <c r="E63" s="12">
        <v>-3.0529560000000001E-2</v>
      </c>
      <c r="F63" s="12">
        <v>-0.20380121000000001</v>
      </c>
      <c r="G63" s="12">
        <v>0.23891866</v>
      </c>
      <c r="H63" s="3"/>
      <c r="I63" s="3"/>
      <c r="J63" s="3"/>
      <c r="K63" s="8">
        <f>($A63*$E62+$B63*$E63+$C63*$E64+$D63*$E65)+$H62</f>
        <v>-0.24336511</v>
      </c>
      <c r="L63" s="11">
        <f>($A63*$F62+$B63*$F63+$C63*$F64+$D63*$F65)+$I62</f>
        <v>0.78767145000000005</v>
      </c>
      <c r="M63" s="9">
        <f>($A63*$G62+$B63*$G63+$C63*$G64+$D63*$G65)+$J62</f>
        <v>0.6802953599999999</v>
      </c>
      <c r="N63" s="1">
        <f t="shared" ref="N63:N64" si="14">1/(1+EXP(-K63))</f>
        <v>0.43945723965899647</v>
      </c>
      <c r="O63" s="1">
        <f t="shared" si="12"/>
        <v>0.68733112719407685</v>
      </c>
      <c r="P63" s="1">
        <f t="shared" si="13"/>
        <v>0.66380461550771808</v>
      </c>
      <c r="Q63" s="2">
        <v>-0.60824500000000004</v>
      </c>
      <c r="R63" s="3"/>
      <c r="S63" s="1">
        <f>(N63*Q62+O63*Q63+P63*Q64)+R62</f>
        <v>-1.2298113943672946</v>
      </c>
      <c r="T63" s="1">
        <f>1/(1+EXP(-S63))</f>
        <v>0.22621443783222087</v>
      </c>
      <c r="U63" s="1">
        <v>1</v>
      </c>
      <c r="V63" s="1">
        <f t="shared" ref="V63:V64" si="15">U63-T63</f>
        <v>0.77378556216777916</v>
      </c>
    </row>
    <row r="64" spans="1:22">
      <c r="A64" s="9">
        <v>0</v>
      </c>
      <c r="B64" s="9">
        <v>1</v>
      </c>
      <c r="C64" s="9">
        <v>0</v>
      </c>
      <c r="D64" s="9">
        <v>1</v>
      </c>
      <c r="E64" s="12">
        <v>-0.57550429999999997</v>
      </c>
      <c r="F64" s="12">
        <v>0.22482336</v>
      </c>
      <c r="G64" s="12">
        <v>-0.77517354000000005</v>
      </c>
      <c r="H64" s="3"/>
      <c r="I64" s="3"/>
      <c r="J64" s="3"/>
      <c r="K64" s="8">
        <f>($A64*$E62+$B64*$E63+$C64*$E64+$D64*$E65)+$H62</f>
        <v>-0.20618117000000002</v>
      </c>
      <c r="L64" s="11">
        <f>($A64*$F62+$B64*$F63+$C64*$F64+$D64*$F65)+$I62</f>
        <v>0.54784662000000006</v>
      </c>
      <c r="M64" s="9">
        <f>($A64*$G62+$B64*$G63+$C64*$G64+$D64*$G65)+$J62</f>
        <v>1.1134978600000001</v>
      </c>
      <c r="N64" s="1">
        <f t="shared" si="14"/>
        <v>0.44863653666854708</v>
      </c>
      <c r="O64" s="1">
        <f t="shared" si="12"/>
        <v>0.63363584623641733</v>
      </c>
      <c r="P64" s="1">
        <f t="shared" si="13"/>
        <v>0.75278064540636114</v>
      </c>
      <c r="Q64" s="2">
        <v>-0.83252674000000004</v>
      </c>
      <c r="R64" s="3"/>
      <c r="S64" s="1">
        <f>(N64*Q62+O64*Q63+P64*Q64)+R62</f>
        <v>-1.2766386835171488</v>
      </c>
      <c r="T64" s="1">
        <f t="shared" ref="T64" si="16">1/(1+EXP(-S64))</f>
        <v>0.21812293720421319</v>
      </c>
      <c r="U64" s="1">
        <v>0</v>
      </c>
      <c r="V64" s="1">
        <f t="shared" si="15"/>
        <v>-0.21812293720421319</v>
      </c>
    </row>
    <row r="65" spans="1:23">
      <c r="E65" s="12">
        <v>-0.17565161000000001</v>
      </c>
      <c r="F65" s="12">
        <v>0.75164783000000002</v>
      </c>
      <c r="G65" s="12">
        <v>0.8745792</v>
      </c>
    </row>
    <row r="66" spans="1:23" ht="30">
      <c r="K66" s="31"/>
      <c r="L66" s="31"/>
      <c r="M66" s="31"/>
      <c r="N66" s="30" t="s">
        <v>12</v>
      </c>
      <c r="O66" s="30"/>
      <c r="P66" s="30"/>
      <c r="T66" s="13" t="s">
        <v>11</v>
      </c>
    </row>
    <row r="67" spans="1:23">
      <c r="K67" s="3"/>
      <c r="L67" s="3"/>
      <c r="M67" s="3"/>
      <c r="N67" s="12">
        <f>N62*(1-N62)</f>
        <v>0.24971364897048556</v>
      </c>
      <c r="O67" s="12">
        <f t="shared" ref="O67:P67" si="17">O62*(1-O62)</f>
        <v>0.24991891121386908</v>
      </c>
      <c r="P67" s="12">
        <f t="shared" si="17"/>
        <v>0.2476556242912325</v>
      </c>
      <c r="T67" s="12">
        <f>T62*(1-T62)</f>
        <v>0.19928681467149489</v>
      </c>
    </row>
    <row r="68" spans="1:23">
      <c r="K68" s="3"/>
      <c r="L68" s="3"/>
      <c r="M68" s="3"/>
      <c r="N68" s="12">
        <f t="shared" ref="N68:P68" si="18">N63*(1-N63)</f>
        <v>0.24633457417029184</v>
      </c>
      <c r="O68" s="12">
        <f t="shared" si="18"/>
        <v>0.21490704878419661</v>
      </c>
      <c r="P68" s="12">
        <f t="shared" si="18"/>
        <v>0.22316804793836864</v>
      </c>
      <c r="T68" s="12">
        <f t="shared" ref="T68:T69" si="19">T63*(1-T63)</f>
        <v>0.17504146594847314</v>
      </c>
    </row>
    <row r="69" spans="1:23">
      <c r="K69" s="3"/>
      <c r="L69" s="3"/>
      <c r="M69" s="3"/>
      <c r="N69" s="12">
        <f t="shared" ref="N69:P69" si="20">N64*(1-N64)</f>
        <v>0.24736179463459848</v>
      </c>
      <c r="O69" s="12">
        <f t="shared" si="20"/>
        <v>0.23214146060067661</v>
      </c>
      <c r="P69" s="12">
        <f t="shared" si="20"/>
        <v>0.18610194530794352</v>
      </c>
      <c r="T69" s="12">
        <f t="shared" si="19"/>
        <v>0.17054532146962006</v>
      </c>
    </row>
    <row r="73" spans="1:23">
      <c r="A73" s="29" t="s">
        <v>30</v>
      </c>
      <c r="B73" s="29"/>
      <c r="C73" s="29"/>
      <c r="D73" s="29"/>
      <c r="E73" s="29"/>
      <c r="F73" s="29"/>
      <c r="G73" s="29"/>
      <c r="H73" s="29"/>
      <c r="I73" s="29"/>
    </row>
    <row r="75" spans="1:23">
      <c r="A75" s="30" t="s">
        <v>0</v>
      </c>
      <c r="B75" s="30"/>
      <c r="C75" s="30"/>
      <c r="D75" s="30"/>
      <c r="E75" s="30" t="s">
        <v>1</v>
      </c>
      <c r="F75" s="30"/>
      <c r="G75" s="30"/>
      <c r="H75" s="30" t="s">
        <v>2</v>
      </c>
      <c r="I75" s="30"/>
      <c r="J75" s="30"/>
      <c r="K75" s="30" t="s">
        <v>3</v>
      </c>
      <c r="L75" s="30"/>
      <c r="M75" s="30"/>
      <c r="N75" s="30" t="s">
        <v>4</v>
      </c>
      <c r="O75" s="30"/>
      <c r="P75" s="30"/>
      <c r="Q75" s="4" t="s">
        <v>5</v>
      </c>
      <c r="R75" s="4" t="s">
        <v>6</v>
      </c>
      <c r="S75" s="4" t="s">
        <v>10</v>
      </c>
      <c r="T75" s="4" t="s">
        <v>7</v>
      </c>
      <c r="U75" s="5" t="s">
        <v>8</v>
      </c>
      <c r="V75" s="5" t="s">
        <v>9</v>
      </c>
    </row>
    <row r="76" spans="1:23">
      <c r="A76" s="6">
        <v>1</v>
      </c>
      <c r="B76" s="6">
        <v>0</v>
      </c>
      <c r="C76" s="6">
        <v>1</v>
      </c>
      <c r="D76" s="6">
        <v>0</v>
      </c>
      <c r="E76" s="38">
        <v>0.50779079999999999</v>
      </c>
      <c r="F76" s="12">
        <v>-0.18879973999999999</v>
      </c>
      <c r="G76" s="12">
        <v>0.58088969999999995</v>
      </c>
      <c r="H76" s="8">
        <v>0</v>
      </c>
      <c r="I76" s="11">
        <v>0</v>
      </c>
      <c r="J76" s="10">
        <v>0</v>
      </c>
      <c r="K76" s="8">
        <f>($A76*$E76+$B76*$E77+$C76*$E78+$D76*$E79)+$H76</f>
        <v>-6.7713499999999982E-2</v>
      </c>
      <c r="L76" s="11">
        <f>($A76*$F76+$B76*$F77+$C76*$F78+$D76*$F79)+$I76</f>
        <v>3.6023620000000006E-2</v>
      </c>
      <c r="M76" s="9">
        <f>($A76*$G76+$B76*$G77+$C76*$G78+$D76*$G79)+$J76</f>
        <v>-0.1942838400000001</v>
      </c>
      <c r="N76" s="1">
        <f>1/(1+EXP(-K76))</f>
        <v>0.4830780902521481</v>
      </c>
      <c r="O76" s="1">
        <f t="shared" ref="O76:O78" si="21">1/(1+EXP(-L76))</f>
        <v>0.50900493121189283</v>
      </c>
      <c r="P76" s="1">
        <f t="shared" ref="P76:P78" si="22">1/(1+EXP(-M76))</f>
        <v>0.45158124631129493</v>
      </c>
      <c r="Q76" s="2">
        <v>-0.589615</v>
      </c>
      <c r="R76" s="1">
        <v>0</v>
      </c>
      <c r="S76" s="1">
        <f>(N76*Q76+O76*Q77+P76*Q78)+R76</f>
        <v>-0.97038325540567749</v>
      </c>
      <c r="T76" s="1">
        <f>1/(1+EXP(-S76))</f>
        <v>0.27480411786956432</v>
      </c>
      <c r="U76" s="1">
        <v>1</v>
      </c>
      <c r="V76" s="2">
        <f>U76-T76</f>
        <v>0.72519588213043562</v>
      </c>
    </row>
    <row r="77" spans="1:23">
      <c r="A77" s="7">
        <v>1</v>
      </c>
      <c r="B77" s="7">
        <v>0</v>
      </c>
      <c r="C77" s="7">
        <v>1</v>
      </c>
      <c r="D77" s="7">
        <v>1</v>
      </c>
      <c r="E77" s="12">
        <v>-3.0529560000000001E-2</v>
      </c>
      <c r="F77" s="12">
        <v>-0.20380121000000001</v>
      </c>
      <c r="G77" s="12">
        <v>0.23891866</v>
      </c>
      <c r="H77" s="3"/>
      <c r="I77" s="3"/>
      <c r="J77" s="3"/>
      <c r="K77" s="8">
        <f>($A77*$E76+$B77*$E77+$C77*$E78+$D77*$E79)+$H76</f>
        <v>-0.24336511</v>
      </c>
      <c r="L77" s="11">
        <f>($A77*$F76+$B77*$F77+$C77*$F78+$D77*$F79)+$I76</f>
        <v>0.78767145000000005</v>
      </c>
      <c r="M77" s="9">
        <f>($A77*$G76+$B77*$G77+$C77*$G78+$D77*$G79)+$J76</f>
        <v>0.6802953599999999</v>
      </c>
      <c r="N77" s="1">
        <f t="shared" ref="N77:N78" si="23">1/(1+EXP(-K77))</f>
        <v>0.43945723965899647</v>
      </c>
      <c r="O77" s="1">
        <f t="shared" si="21"/>
        <v>0.68733112719407685</v>
      </c>
      <c r="P77" s="1">
        <f t="shared" si="22"/>
        <v>0.66380461550771808</v>
      </c>
      <c r="Q77" s="2">
        <v>-0.60824500000000004</v>
      </c>
      <c r="R77" s="3"/>
      <c r="S77" s="1">
        <f>(N77*Q76+O77*Q77+P77*Q78)+R76</f>
        <v>-1.2298113943672946</v>
      </c>
      <c r="T77" s="1">
        <f>1/(1+EXP(-S77))</f>
        <v>0.22621443783222087</v>
      </c>
      <c r="U77" s="1">
        <v>1</v>
      </c>
      <c r="V77" s="2">
        <f t="shared" ref="V77:V78" si="24">U77-T77</f>
        <v>0.77378556216777916</v>
      </c>
    </row>
    <row r="78" spans="1:23">
      <c r="A78" s="9">
        <v>0</v>
      </c>
      <c r="B78" s="9">
        <v>1</v>
      </c>
      <c r="C78" s="9">
        <v>0</v>
      </c>
      <c r="D78" s="9">
        <v>1</v>
      </c>
      <c r="E78" s="12">
        <v>-0.57550429999999997</v>
      </c>
      <c r="F78" s="12">
        <v>0.22482336</v>
      </c>
      <c r="G78" s="12">
        <v>-0.77517354000000005</v>
      </c>
      <c r="H78" s="3"/>
      <c r="I78" s="3"/>
      <c r="J78" s="3"/>
      <c r="K78" s="8">
        <f>($A78*$E76+$B78*$E77+$C78*$E78+$D78*$E79)+$H76</f>
        <v>-0.20618117000000002</v>
      </c>
      <c r="L78" s="11">
        <f>($A78*$F76+$B78*$F77+$C78*$F78+$D78*$F79)+$I76</f>
        <v>0.54784662000000006</v>
      </c>
      <c r="M78" s="9">
        <f>($A78*$G76+$B78*$G77+$C78*$G78+$D78*$G79)+$J76</f>
        <v>1.1134978600000001</v>
      </c>
      <c r="N78" s="1">
        <f t="shared" si="23"/>
        <v>0.44863653666854708</v>
      </c>
      <c r="O78" s="1">
        <f t="shared" si="21"/>
        <v>0.63363584623641733</v>
      </c>
      <c r="P78" s="1">
        <f t="shared" si="22"/>
        <v>0.75278064540636114</v>
      </c>
      <c r="Q78" s="2">
        <v>-0.83252674000000004</v>
      </c>
      <c r="R78" s="3"/>
      <c r="S78" s="1">
        <f>(N78*Q76+O78*Q77+P78*Q78)+R76</f>
        <v>-1.2766386835171488</v>
      </c>
      <c r="T78" s="1">
        <f t="shared" ref="T78" si="25">1/(1+EXP(-S78))</f>
        <v>0.21812293720421319</v>
      </c>
      <c r="U78" s="1">
        <v>0</v>
      </c>
      <c r="V78" s="2">
        <f t="shared" si="24"/>
        <v>-0.21812293720421319</v>
      </c>
    </row>
    <row r="79" spans="1:23">
      <c r="E79" s="12">
        <v>-0.17565161000000001</v>
      </c>
      <c r="F79" s="12">
        <v>0.75164783000000002</v>
      </c>
      <c r="G79" s="12">
        <v>0.8745792</v>
      </c>
    </row>
    <row r="80" spans="1:23" ht="30">
      <c r="K80" s="31"/>
      <c r="L80" s="31"/>
      <c r="M80" s="31"/>
      <c r="N80" s="30" t="s">
        <v>12</v>
      </c>
      <c r="O80" s="30"/>
      <c r="P80" s="30"/>
      <c r="T80" s="14" t="s">
        <v>11</v>
      </c>
      <c r="W80" s="14" t="s">
        <v>13</v>
      </c>
    </row>
    <row r="81" spans="1:23">
      <c r="K81" s="3"/>
      <c r="L81" s="3"/>
      <c r="M81" s="3"/>
      <c r="N81" s="1">
        <f>N76*(1-N76)</f>
        <v>0.24971364897048556</v>
      </c>
      <c r="O81" s="1">
        <f t="shared" ref="O81:P81" si="26">O76*(1-O76)</f>
        <v>0.24991891121386908</v>
      </c>
      <c r="P81" s="1">
        <f t="shared" si="26"/>
        <v>0.2476556242912325</v>
      </c>
      <c r="T81" s="2">
        <f>T76*(1-T76)</f>
        <v>0.19928681467149489</v>
      </c>
      <c r="W81" s="12">
        <f>V76*T81*1</f>
        <v>0.14452197736265937</v>
      </c>
    </row>
    <row r="82" spans="1:23">
      <c r="K82" s="3"/>
      <c r="L82" s="3"/>
      <c r="M82" s="3"/>
      <c r="N82" s="1">
        <f t="shared" ref="N82:P82" si="27">N77*(1-N77)</f>
        <v>0.24633457417029184</v>
      </c>
      <c r="O82" s="1">
        <f t="shared" si="27"/>
        <v>0.21490704878419661</v>
      </c>
      <c r="P82" s="1">
        <f t="shared" si="27"/>
        <v>0.22316804793836864</v>
      </c>
      <c r="T82" s="2">
        <f t="shared" ref="T82:T83" si="28">T77*(1-T77)</f>
        <v>0.17504146594847314</v>
      </c>
      <c r="W82" s="12">
        <f t="shared" ref="W82:W83" si="29">V77*T82*1</f>
        <v>0.13544455913161146</v>
      </c>
    </row>
    <row r="83" spans="1:23">
      <c r="K83" s="3"/>
      <c r="L83" s="3"/>
      <c r="M83" s="3"/>
      <c r="N83" s="1">
        <f t="shared" ref="N83:P83" si="30">N78*(1-N78)</f>
        <v>0.24736179463459848</v>
      </c>
      <c r="O83" s="1">
        <f t="shared" si="30"/>
        <v>0.23214146060067661</v>
      </c>
      <c r="P83" s="1">
        <f t="shared" si="30"/>
        <v>0.18610194530794352</v>
      </c>
      <c r="T83" s="2">
        <f t="shared" si="28"/>
        <v>0.17054532146962006</v>
      </c>
      <c r="W83" s="12">
        <f t="shared" si="29"/>
        <v>-3.7199846445390289E-2</v>
      </c>
    </row>
    <row r="85" spans="1:23">
      <c r="A85" s="29" t="s">
        <v>31</v>
      </c>
      <c r="B85" s="29"/>
      <c r="C85" s="29"/>
      <c r="D85" s="29"/>
      <c r="E85" s="29"/>
      <c r="F85" s="29"/>
      <c r="G85" s="29"/>
      <c r="H85" s="29"/>
      <c r="I85" s="29"/>
    </row>
    <row r="87" spans="1:23">
      <c r="A87" s="30" t="s">
        <v>0</v>
      </c>
      <c r="B87" s="30"/>
      <c r="C87" s="30"/>
      <c r="D87" s="30"/>
      <c r="E87" s="30" t="s">
        <v>1</v>
      </c>
      <c r="F87" s="30"/>
      <c r="G87" s="30"/>
      <c r="H87" s="30" t="s">
        <v>2</v>
      </c>
      <c r="I87" s="30"/>
      <c r="J87" s="30"/>
      <c r="K87" s="30" t="s">
        <v>3</v>
      </c>
      <c r="L87" s="30"/>
      <c r="M87" s="30"/>
      <c r="N87" s="30" t="s">
        <v>4</v>
      </c>
      <c r="O87" s="30"/>
      <c r="P87" s="30"/>
      <c r="Q87" s="4" t="s">
        <v>5</v>
      </c>
      <c r="R87" s="4" t="s">
        <v>6</v>
      </c>
      <c r="S87" s="4" t="s">
        <v>10</v>
      </c>
      <c r="T87" s="4" t="s">
        <v>7</v>
      </c>
      <c r="U87" s="5" t="s">
        <v>8</v>
      </c>
      <c r="V87" s="5" t="s">
        <v>9</v>
      </c>
    </row>
    <row r="88" spans="1:23">
      <c r="A88" s="6">
        <v>1</v>
      </c>
      <c r="B88" s="6">
        <v>0</v>
      </c>
      <c r="C88" s="6">
        <v>1</v>
      </c>
      <c r="D88" s="6">
        <v>0</v>
      </c>
      <c r="E88" s="38">
        <v>0.50779079999999999</v>
      </c>
      <c r="F88" s="12">
        <v>-0.18879973999999999</v>
      </c>
      <c r="G88" s="12">
        <v>0.58088969999999995</v>
      </c>
      <c r="H88" s="8">
        <v>0</v>
      </c>
      <c r="I88" s="11">
        <v>0</v>
      </c>
      <c r="J88" s="10">
        <v>0</v>
      </c>
      <c r="K88" s="8">
        <f>($A88*$E88+$B88*$E89+$C88*$E90+$D88*$E91)+$H88</f>
        <v>-6.7713499999999982E-2</v>
      </c>
      <c r="L88" s="11">
        <f>($A88*$F88+$B88*$F89+$C88*$F90+$D88*$F91)+$I88</f>
        <v>3.6023620000000006E-2</v>
      </c>
      <c r="M88" s="9">
        <f>($A88*$G88+$B88*$G89+$C88*$G90+$D88*$G91)+$J88</f>
        <v>-0.1942838400000001</v>
      </c>
      <c r="N88" s="1">
        <f>1/(1+EXP(-K88))</f>
        <v>0.4830780902521481</v>
      </c>
      <c r="O88" s="1">
        <f t="shared" ref="O88:O90" si="31">1/(1+EXP(-L88))</f>
        <v>0.50900493121189283</v>
      </c>
      <c r="P88" s="1">
        <f t="shared" ref="P88:P90" si="32">1/(1+EXP(-M88))</f>
        <v>0.45158124631129493</v>
      </c>
      <c r="Q88" s="2">
        <v>-0.589615</v>
      </c>
      <c r="R88" s="1">
        <v>0</v>
      </c>
      <c r="S88" s="1">
        <f>(N88*Q88+O88*Q89+P88*Q90)+R88</f>
        <v>-0.97038325540567749</v>
      </c>
      <c r="T88" s="1">
        <f>1/(1+EXP(-S88))</f>
        <v>0.27480411786956432</v>
      </c>
      <c r="U88" s="1">
        <v>1</v>
      </c>
      <c r="V88" s="1">
        <f>U88-T88</f>
        <v>0.72519588213043562</v>
      </c>
    </row>
    <row r="89" spans="1:23">
      <c r="A89" s="7">
        <v>1</v>
      </c>
      <c r="B89" s="7">
        <v>0</v>
      </c>
      <c r="C89" s="7">
        <v>1</v>
      </c>
      <c r="D89" s="7">
        <v>1</v>
      </c>
      <c r="E89" s="12">
        <v>-3.0529560000000001E-2</v>
      </c>
      <c r="F89" s="12">
        <v>-0.20380121000000001</v>
      </c>
      <c r="G89" s="12">
        <v>0.23891866</v>
      </c>
      <c r="H89" s="3"/>
      <c r="I89" s="3"/>
      <c r="J89" s="3"/>
      <c r="K89" s="8">
        <f>($A89*$E88+$B89*$E89+$C89*$E90+$D89*$E91)+$H88</f>
        <v>-0.24336511</v>
      </c>
      <c r="L89" s="11">
        <f>($A89*$F88+$B89*$F89+$C89*$F90+$D89*$F91)+$I88</f>
        <v>0.78767145000000005</v>
      </c>
      <c r="M89" s="9">
        <f>($A89*$G88+$B89*$G89+$C89*$G90+$D89*$G91)+$J88</f>
        <v>0.6802953599999999</v>
      </c>
      <c r="N89" s="1">
        <f t="shared" ref="N89:N90" si="33">1/(1+EXP(-K89))</f>
        <v>0.43945723965899647</v>
      </c>
      <c r="O89" s="1">
        <f t="shared" si="31"/>
        <v>0.68733112719407685</v>
      </c>
      <c r="P89" s="1">
        <f t="shared" si="32"/>
        <v>0.66380461550771808</v>
      </c>
      <c r="Q89" s="2">
        <v>-0.60824500000000004</v>
      </c>
      <c r="R89" s="3"/>
      <c r="S89" s="1">
        <f>(N89*Q88+O89*Q89+P89*Q90)+R88</f>
        <v>-1.2298113943672946</v>
      </c>
      <c r="T89" s="1">
        <f>1/(1+EXP(-S89))</f>
        <v>0.22621443783222087</v>
      </c>
      <c r="U89" s="1">
        <v>1</v>
      </c>
      <c r="V89" s="1">
        <f t="shared" ref="V89:V90" si="34">U89-T89</f>
        <v>0.77378556216777916</v>
      </c>
    </row>
    <row r="90" spans="1:23">
      <c r="A90" s="9">
        <v>0</v>
      </c>
      <c r="B90" s="9">
        <v>1</v>
      </c>
      <c r="C90" s="9">
        <v>0</v>
      </c>
      <c r="D90" s="9">
        <v>1</v>
      </c>
      <c r="E90" s="12">
        <v>-0.57550429999999997</v>
      </c>
      <c r="F90" s="12">
        <v>0.22482336</v>
      </c>
      <c r="G90" s="12">
        <v>-0.77517354000000005</v>
      </c>
      <c r="H90" s="3"/>
      <c r="I90" s="3"/>
      <c r="J90" s="3"/>
      <c r="K90" s="8">
        <f>($A90*$E88+$B90*$E89+$C90*$E90+$D90*$E91)+$H88</f>
        <v>-0.20618117000000002</v>
      </c>
      <c r="L90" s="11">
        <f>($A90*$F88+$B90*$F89+$C90*$F90+$D90*$F91)+$I88</f>
        <v>0.54784662000000006</v>
      </c>
      <c r="M90" s="9">
        <f>($A90*$G88+$B90*$G89+$C90*$G90+$D90*$G91)+$J88</f>
        <v>1.1134978600000001</v>
      </c>
      <c r="N90" s="1">
        <f t="shared" si="33"/>
        <v>0.44863653666854708</v>
      </c>
      <c r="O90" s="1">
        <f t="shared" si="31"/>
        <v>0.63363584623641733</v>
      </c>
      <c r="P90" s="1">
        <f t="shared" si="32"/>
        <v>0.75278064540636114</v>
      </c>
      <c r="Q90" s="2">
        <v>-0.83252674000000004</v>
      </c>
      <c r="R90" s="3"/>
      <c r="S90" s="1">
        <f>(N90*Q88+O90*Q89+P90*Q90)+R88</f>
        <v>-1.2766386835171488</v>
      </c>
      <c r="T90" s="1">
        <f t="shared" ref="T90" si="35">1/(1+EXP(-S90))</f>
        <v>0.21812293720421319</v>
      </c>
      <c r="U90" s="1">
        <v>0</v>
      </c>
      <c r="V90" s="1">
        <f t="shared" si="34"/>
        <v>-0.21812293720421319</v>
      </c>
    </row>
    <row r="91" spans="1:23">
      <c r="E91" s="12">
        <v>-0.17565161000000001</v>
      </c>
      <c r="F91" s="12">
        <v>0.75164783000000002</v>
      </c>
      <c r="G91" s="12">
        <v>0.8745792</v>
      </c>
    </row>
    <row r="92" spans="1:23" ht="30">
      <c r="K92" s="31"/>
      <c r="L92" s="31"/>
      <c r="M92" s="31"/>
      <c r="N92" s="30" t="s">
        <v>12</v>
      </c>
      <c r="O92" s="30"/>
      <c r="P92" s="30"/>
      <c r="T92" s="14" t="s">
        <v>11</v>
      </c>
      <c r="W92" s="14" t="s">
        <v>13</v>
      </c>
    </row>
    <row r="93" spans="1:23">
      <c r="K93" s="3"/>
      <c r="L93" s="3"/>
      <c r="M93" s="3"/>
      <c r="N93" s="1">
        <f>N88*(1-N88)</f>
        <v>0.24971364897048556</v>
      </c>
      <c r="O93" s="1">
        <f t="shared" ref="O93:P93" si="36">O88*(1-O88)</f>
        <v>0.24991891121386908</v>
      </c>
      <c r="P93" s="1">
        <f t="shared" si="36"/>
        <v>0.2476556242912325</v>
      </c>
      <c r="T93" s="1">
        <f>T88*(1-T88)</f>
        <v>0.19928681467149489</v>
      </c>
      <c r="W93" s="2">
        <f>V88*T93*1</f>
        <v>0.14452197736265937</v>
      </c>
    </row>
    <row r="94" spans="1:23">
      <c r="K94" s="3"/>
      <c r="L94" s="3"/>
      <c r="M94" s="3"/>
      <c r="N94" s="1">
        <f t="shared" ref="N94:P94" si="37">N89*(1-N89)</f>
        <v>0.24633457417029184</v>
      </c>
      <c r="O94" s="1">
        <f t="shared" si="37"/>
        <v>0.21490704878419661</v>
      </c>
      <c r="P94" s="1">
        <f t="shared" si="37"/>
        <v>0.22316804793836864</v>
      </c>
      <c r="T94" s="1">
        <f t="shared" ref="T94:T95" si="38">T89*(1-T89)</f>
        <v>0.17504146594847314</v>
      </c>
      <c r="W94" s="2">
        <f t="shared" ref="W94:W95" si="39">V89*T94*1</f>
        <v>0.13544455913161146</v>
      </c>
    </row>
    <row r="95" spans="1:23">
      <c r="K95" s="3"/>
      <c r="L95" s="3"/>
      <c r="M95" s="3"/>
      <c r="N95" s="1">
        <f t="shared" ref="N95:P95" si="40">N90*(1-N90)</f>
        <v>0.24736179463459848</v>
      </c>
      <c r="O95" s="1">
        <f t="shared" si="40"/>
        <v>0.23214146060067661</v>
      </c>
      <c r="P95" s="1">
        <f t="shared" si="40"/>
        <v>0.18610194530794352</v>
      </c>
      <c r="T95" s="1">
        <f t="shared" si="38"/>
        <v>0.17054532146962006</v>
      </c>
      <c r="W95" s="2">
        <f t="shared" si="39"/>
        <v>-3.7199846445390289E-2</v>
      </c>
    </row>
    <row r="96" spans="1:23">
      <c r="N96" s="32" t="s">
        <v>14</v>
      </c>
      <c r="O96" s="32"/>
      <c r="P96" s="32"/>
    </row>
    <row r="97" spans="1:23">
      <c r="N97" s="12">
        <f>Q88*W93</f>
        <v>-8.5212325682684401E-2</v>
      </c>
      <c r="O97" s="12">
        <f>Q88*W93</f>
        <v>-8.5212325682684401E-2</v>
      </c>
      <c r="P97" s="12">
        <f>Q88*W93</f>
        <v>-8.5212325682684401E-2</v>
      </c>
    </row>
    <row r="98" spans="1:23">
      <c r="N98" s="12">
        <f>Q89*W94</f>
        <v>-8.2383475869007017E-2</v>
      </c>
      <c r="O98" s="12">
        <f>Q89*W94</f>
        <v>-8.2383475869007017E-2</v>
      </c>
      <c r="P98" s="12">
        <f t="shared" ref="P98:P99" si="41">Q89*W94</f>
        <v>-8.2383475869007017E-2</v>
      </c>
    </row>
    <row r="99" spans="1:23">
      <c r="N99" s="12">
        <f>Q90*W95</f>
        <v>3.0969866889681365E-2</v>
      </c>
      <c r="O99" s="12">
        <f>Q90*W95</f>
        <v>3.0969866889681365E-2</v>
      </c>
      <c r="P99" s="12">
        <f t="shared" si="41"/>
        <v>3.0969866889681365E-2</v>
      </c>
    </row>
    <row r="102" spans="1:23">
      <c r="A102" s="29" t="s">
        <v>32</v>
      </c>
      <c r="B102" s="29"/>
      <c r="C102" s="29"/>
      <c r="D102" s="29"/>
      <c r="E102" s="29"/>
      <c r="F102" s="29"/>
      <c r="G102" s="29"/>
      <c r="H102" s="29"/>
      <c r="I102" s="29"/>
    </row>
    <row r="104" spans="1:23">
      <c r="A104" s="30" t="s">
        <v>0</v>
      </c>
      <c r="B104" s="30"/>
      <c r="C104" s="30"/>
      <c r="D104" s="30"/>
      <c r="E104" s="30" t="s">
        <v>1</v>
      </c>
      <c r="F104" s="30"/>
      <c r="G104" s="30"/>
      <c r="H104" s="30" t="s">
        <v>2</v>
      </c>
      <c r="I104" s="30"/>
      <c r="J104" s="30"/>
      <c r="K104" s="30" t="s">
        <v>3</v>
      </c>
      <c r="L104" s="30"/>
      <c r="M104" s="30"/>
      <c r="N104" s="30" t="s">
        <v>4</v>
      </c>
      <c r="O104" s="30"/>
      <c r="P104" s="30"/>
      <c r="Q104" s="4" t="s">
        <v>5</v>
      </c>
      <c r="R104" s="4" t="s">
        <v>6</v>
      </c>
      <c r="S104" s="4" t="s">
        <v>10</v>
      </c>
      <c r="T104" s="4" t="s">
        <v>7</v>
      </c>
      <c r="U104" s="5" t="s">
        <v>8</v>
      </c>
      <c r="V104" s="5" t="s">
        <v>9</v>
      </c>
    </row>
    <row r="105" spans="1:23">
      <c r="A105" s="6">
        <v>1</v>
      </c>
      <c r="B105" s="6">
        <v>0</v>
      </c>
      <c r="C105" s="6">
        <v>1</v>
      </c>
      <c r="D105" s="6">
        <v>0</v>
      </c>
      <c r="E105" s="38">
        <v>0.50779079999999999</v>
      </c>
      <c r="F105" s="12">
        <v>-0.18879973999999999</v>
      </c>
      <c r="G105" s="12">
        <v>0.58088969999999995</v>
      </c>
      <c r="H105" s="8">
        <v>0</v>
      </c>
      <c r="I105" s="11">
        <v>0</v>
      </c>
      <c r="J105" s="10">
        <v>0</v>
      </c>
      <c r="K105" s="8">
        <f>($A105*$E105+$B105*$E106+$C105*$E107+$D105*$E108)+$H105</f>
        <v>-6.7713499999999982E-2</v>
      </c>
      <c r="L105" s="11">
        <f>($A105*$F105+$B105*$F106+$C105*$F107+$D105*$F108)+$I105</f>
        <v>3.6023620000000006E-2</v>
      </c>
      <c r="M105" s="9">
        <f>($A105*$G105+$B105*$G106+$C105*$G107+$D105*$G108)+$J105</f>
        <v>-0.1942838400000001</v>
      </c>
      <c r="N105" s="1">
        <f>1/(1+EXP(-K105))</f>
        <v>0.4830780902521481</v>
      </c>
      <c r="O105" s="1">
        <f t="shared" ref="O105:O107" si="42">1/(1+EXP(-L105))</f>
        <v>0.50900493121189283</v>
      </c>
      <c r="P105" s="1">
        <f t="shared" ref="P105:P107" si="43">1/(1+EXP(-M105))</f>
        <v>0.45158124631129493</v>
      </c>
      <c r="Q105" s="2">
        <v>-0.589615</v>
      </c>
      <c r="R105" s="1">
        <v>0</v>
      </c>
      <c r="S105" s="1">
        <f>(N105*Q105+O105*Q106+P105*Q107)+R105</f>
        <v>-0.97038325540567749</v>
      </c>
      <c r="T105" s="1">
        <f>1/(1+EXP(-S105))</f>
        <v>0.27480411786956432</v>
      </c>
      <c r="U105" s="1">
        <v>1</v>
      </c>
      <c r="V105" s="1">
        <f>U105-T105</f>
        <v>0.72519588213043562</v>
      </c>
    </row>
    <row r="106" spans="1:23">
      <c r="A106" s="7">
        <v>1</v>
      </c>
      <c r="B106" s="7">
        <v>0</v>
      </c>
      <c r="C106" s="7">
        <v>1</v>
      </c>
      <c r="D106" s="7">
        <v>1</v>
      </c>
      <c r="E106" s="12">
        <v>-3.0529560000000001E-2</v>
      </c>
      <c r="F106" s="12">
        <v>-0.20380121000000001</v>
      </c>
      <c r="G106" s="12">
        <v>0.23891866</v>
      </c>
      <c r="H106" s="3"/>
      <c r="I106" s="3"/>
      <c r="J106" s="3"/>
      <c r="K106" s="8">
        <f>($A106*$E105+$B106*$E106+$C106*$E107+$D106*$E108)+$H105</f>
        <v>-0.24336511</v>
      </c>
      <c r="L106" s="11">
        <f>($A106*$F105+$B106*$F106+$C106*$F107+$D106*$F108)+$I105</f>
        <v>0.78767145000000005</v>
      </c>
      <c r="M106" s="9">
        <f>($A106*$G105+$B106*$G106+$C106*$G107+$D106*$G108)+$J105</f>
        <v>0.6802953599999999</v>
      </c>
      <c r="N106" s="1">
        <f t="shared" ref="N106:N107" si="44">1/(1+EXP(-K106))</f>
        <v>0.43945723965899647</v>
      </c>
      <c r="O106" s="1">
        <f t="shared" si="42"/>
        <v>0.68733112719407685</v>
      </c>
      <c r="P106" s="1">
        <f t="shared" si="43"/>
        <v>0.66380461550771808</v>
      </c>
      <c r="Q106" s="2">
        <v>-0.60824500000000004</v>
      </c>
      <c r="R106" s="3"/>
      <c r="S106" s="1">
        <f>(N106*Q105+O106*Q106+P106*Q107)+R105</f>
        <v>-1.2298113943672946</v>
      </c>
      <c r="T106" s="1">
        <f>1/(1+EXP(-S106))</f>
        <v>0.22621443783222087</v>
      </c>
      <c r="U106" s="1">
        <v>1</v>
      </c>
      <c r="V106" s="1">
        <f t="shared" ref="V106:V107" si="45">U106-T106</f>
        <v>0.77378556216777916</v>
      </c>
    </row>
    <row r="107" spans="1:23">
      <c r="A107" s="9">
        <v>0</v>
      </c>
      <c r="B107" s="9">
        <v>1</v>
      </c>
      <c r="C107" s="9">
        <v>0</v>
      </c>
      <c r="D107" s="9">
        <v>1</v>
      </c>
      <c r="E107" s="12">
        <v>-0.57550429999999997</v>
      </c>
      <c r="F107" s="12">
        <v>0.22482336</v>
      </c>
      <c r="G107" s="12">
        <v>-0.77517354000000005</v>
      </c>
      <c r="H107" s="3"/>
      <c r="I107" s="3"/>
      <c r="J107" s="3"/>
      <c r="K107" s="8">
        <f>($A107*$E105+$B107*$E106+$C107*$E107+$D107*$E108)+$H105</f>
        <v>-0.20618117000000002</v>
      </c>
      <c r="L107" s="11">
        <f>($A107*$F105+$B107*$F106+$C107*$F107+$D107*$F108)+$I105</f>
        <v>0.54784662000000006</v>
      </c>
      <c r="M107" s="9">
        <f>($A107*$G105+$B107*$G106+$C107*$G107+$D107*$G108)+$J105</f>
        <v>1.1134978600000001</v>
      </c>
      <c r="N107" s="1">
        <f t="shared" si="44"/>
        <v>0.44863653666854708</v>
      </c>
      <c r="O107" s="1">
        <f t="shared" si="42"/>
        <v>0.63363584623641733</v>
      </c>
      <c r="P107" s="1">
        <f t="shared" si="43"/>
        <v>0.75278064540636114</v>
      </c>
      <c r="Q107" s="2">
        <v>-0.83252674000000004</v>
      </c>
      <c r="R107" s="3"/>
      <c r="S107" s="1">
        <f>(N107*Q105+O107*Q106+P107*Q107)+R105</f>
        <v>-1.2766386835171488</v>
      </c>
      <c r="T107" s="1">
        <f t="shared" ref="T107" si="46">1/(1+EXP(-S107))</f>
        <v>0.21812293720421319</v>
      </c>
      <c r="U107" s="1">
        <v>0</v>
      </c>
      <c r="V107" s="1">
        <f t="shared" si="45"/>
        <v>-0.21812293720421319</v>
      </c>
    </row>
    <row r="108" spans="1:23">
      <c r="E108" s="12">
        <v>-0.17565161000000001</v>
      </c>
      <c r="F108" s="12">
        <v>0.75164783000000002</v>
      </c>
      <c r="G108" s="12">
        <v>0.8745792</v>
      </c>
    </row>
    <row r="109" spans="1:23" ht="30">
      <c r="K109" s="31"/>
      <c r="L109" s="31"/>
      <c r="M109" s="31"/>
      <c r="N109" s="30" t="s">
        <v>12</v>
      </c>
      <c r="O109" s="30"/>
      <c r="P109" s="30"/>
      <c r="T109" s="14" t="s">
        <v>11</v>
      </c>
      <c r="W109" s="14" t="s">
        <v>13</v>
      </c>
    </row>
    <row r="110" spans="1:23">
      <c r="K110" s="3"/>
      <c r="L110" s="3"/>
      <c r="M110" s="3"/>
      <c r="N110" s="2">
        <f>N105*(1-N105)</f>
        <v>0.24971364897048556</v>
      </c>
      <c r="O110" s="2">
        <f t="shared" ref="O110:P110" si="47">O105*(1-O105)</f>
        <v>0.24991891121386908</v>
      </c>
      <c r="P110" s="2">
        <f t="shared" si="47"/>
        <v>0.2476556242912325</v>
      </c>
      <c r="T110" s="1">
        <f>T105*(1-T105)</f>
        <v>0.19928681467149489</v>
      </c>
      <c r="W110" s="2">
        <f>V105*T110*1</f>
        <v>0.14452197736265937</v>
      </c>
    </row>
    <row r="111" spans="1:23">
      <c r="K111" s="3"/>
      <c r="L111" s="3"/>
      <c r="M111" s="3"/>
      <c r="N111" s="2">
        <f t="shared" ref="N111:P111" si="48">N106*(1-N106)</f>
        <v>0.24633457417029184</v>
      </c>
      <c r="O111" s="2">
        <f t="shared" si="48"/>
        <v>0.21490704878419661</v>
      </c>
      <c r="P111" s="2">
        <f t="shared" si="48"/>
        <v>0.22316804793836864</v>
      </c>
      <c r="T111" s="1">
        <f t="shared" ref="T111:T112" si="49">T106*(1-T106)</f>
        <v>0.17504146594847314</v>
      </c>
      <c r="W111" s="2">
        <f t="shared" ref="W111:W112" si="50">V106*T111*1</f>
        <v>0.13544455913161146</v>
      </c>
    </row>
    <row r="112" spans="1:23">
      <c r="K112" s="3"/>
      <c r="L112" s="3"/>
      <c r="M112" s="3"/>
      <c r="N112" s="2">
        <f t="shared" ref="N112:P112" si="51">N107*(1-N107)</f>
        <v>0.24736179463459848</v>
      </c>
      <c r="O112" s="2">
        <f t="shared" si="51"/>
        <v>0.23214146060067661</v>
      </c>
      <c r="P112" s="2">
        <f t="shared" si="51"/>
        <v>0.18610194530794352</v>
      </c>
      <c r="T112" s="1">
        <f t="shared" si="49"/>
        <v>0.17054532146962006</v>
      </c>
      <c r="W112" s="2">
        <f t="shared" si="50"/>
        <v>-3.7199846445390289E-2</v>
      </c>
    </row>
    <row r="113" spans="1:22">
      <c r="N113" s="37" t="s">
        <v>14</v>
      </c>
      <c r="O113" s="37"/>
      <c r="P113" s="37"/>
    </row>
    <row r="114" spans="1:22">
      <c r="N114" s="2">
        <f>Q105*W110</f>
        <v>-8.5212325682684401E-2</v>
      </c>
      <c r="O114" s="2">
        <f>Q105*W110</f>
        <v>-8.5212325682684401E-2</v>
      </c>
      <c r="P114" s="2">
        <f>Q105*W110</f>
        <v>-8.5212325682684401E-2</v>
      </c>
    </row>
    <row r="115" spans="1:22">
      <c r="N115" s="2">
        <f>Q106*W111</f>
        <v>-8.2383475869007017E-2</v>
      </c>
      <c r="O115" s="2">
        <f>Q106*W111</f>
        <v>-8.2383475869007017E-2</v>
      </c>
      <c r="P115" s="2">
        <f t="shared" ref="P115:P116" si="52">Q106*W111</f>
        <v>-8.2383475869007017E-2</v>
      </c>
    </row>
    <row r="116" spans="1:22">
      <c r="N116" s="2">
        <f>Q107*W112</f>
        <v>3.0969866889681365E-2</v>
      </c>
      <c r="O116" s="2">
        <f>Q107*W112</f>
        <v>3.0969866889681365E-2</v>
      </c>
      <c r="P116" s="2">
        <f t="shared" si="52"/>
        <v>3.0969866889681365E-2</v>
      </c>
    </row>
    <row r="117" spans="1:22">
      <c r="N117" s="33" t="s">
        <v>15</v>
      </c>
      <c r="O117" s="34"/>
      <c r="P117" s="35"/>
    </row>
    <row r="118" spans="1:22">
      <c r="N118" s="12">
        <f>N114*N110</f>
        <v>-2.1278680783484542E-2</v>
      </c>
      <c r="O118" s="12">
        <f t="shared" ref="O118:P120" si="53">O114*O110</f>
        <v>-2.1296171656618099E-2</v>
      </c>
      <c r="P118" s="12">
        <f t="shared" si="53"/>
        <v>-2.1103311714253031E-2</v>
      </c>
    </row>
    <row r="119" spans="1:22">
      <c r="N119" s="12">
        <f>N111*N115</f>
        <v>-2.0293898446860355E-2</v>
      </c>
      <c r="O119" s="12">
        <f t="shared" si="53"/>
        <v>-1.7704789667592376E-2</v>
      </c>
      <c r="P119" s="12">
        <f t="shared" si="53"/>
        <v>-1.8385359492063994E-2</v>
      </c>
    </row>
    <row r="120" spans="1:22">
      <c r="N120" s="15">
        <f>N112*N116</f>
        <v>7.6607618534262128E-3</v>
      </c>
      <c r="O120" s="12">
        <f t="shared" si="53"/>
        <v>7.1893901343791661E-3</v>
      </c>
      <c r="P120" s="12">
        <f t="shared" si="53"/>
        <v>5.7635524740977722E-3</v>
      </c>
    </row>
    <row r="123" spans="1:22">
      <c r="A123" s="29" t="s">
        <v>33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5" spans="1:22">
      <c r="A125" s="30" t="s">
        <v>0</v>
      </c>
      <c r="B125" s="30"/>
      <c r="C125" s="30"/>
      <c r="D125" s="30"/>
      <c r="E125" s="30" t="s">
        <v>1</v>
      </c>
      <c r="F125" s="30"/>
      <c r="G125" s="30"/>
      <c r="H125" s="30" t="s">
        <v>2</v>
      </c>
      <c r="I125" s="30"/>
      <c r="J125" s="30"/>
      <c r="K125" s="30" t="s">
        <v>3</v>
      </c>
      <c r="L125" s="30"/>
      <c r="M125" s="30"/>
      <c r="N125" s="30" t="s">
        <v>4</v>
      </c>
      <c r="O125" s="30"/>
      <c r="P125" s="30"/>
      <c r="Q125" s="4" t="s">
        <v>5</v>
      </c>
      <c r="R125" s="4" t="s">
        <v>6</v>
      </c>
      <c r="S125" s="4" t="s">
        <v>10</v>
      </c>
      <c r="T125" s="4" t="s">
        <v>7</v>
      </c>
      <c r="U125" s="5" t="s">
        <v>8</v>
      </c>
      <c r="V125" s="5" t="s">
        <v>9</v>
      </c>
    </row>
    <row r="126" spans="1:22">
      <c r="A126" s="6">
        <v>1</v>
      </c>
      <c r="B126" s="6">
        <v>0</v>
      </c>
      <c r="C126" s="6">
        <v>1</v>
      </c>
      <c r="D126" s="6">
        <v>0</v>
      </c>
      <c r="E126" s="38">
        <v>0.50779079999999999</v>
      </c>
      <c r="F126" s="12">
        <v>-0.18879973999999999</v>
      </c>
      <c r="G126" s="12">
        <v>0.58088969999999995</v>
      </c>
      <c r="H126" s="8">
        <v>0</v>
      </c>
      <c r="I126" s="11">
        <v>0</v>
      </c>
      <c r="J126" s="10">
        <v>0</v>
      </c>
      <c r="K126" s="8">
        <f>($A126*$E126+$B126*$E127+$C126*$E128+$D126*$E129)+$H126</f>
        <v>-6.7713499999999982E-2</v>
      </c>
      <c r="L126" s="11">
        <f>($A126*$F126+$B126*$F127+$C126*$F128+$D126*$F129)+$I126</f>
        <v>3.6023620000000006E-2</v>
      </c>
      <c r="M126" s="9">
        <f>($A126*$G126+$B126*$G127+$C126*$G128+$D126*$G129)+$J126</f>
        <v>-0.1942838400000001</v>
      </c>
      <c r="N126" s="1">
        <f>1/(1+EXP(-K126))</f>
        <v>0.4830780902521481</v>
      </c>
      <c r="O126" s="1">
        <f t="shared" ref="O126:O128" si="54">1/(1+EXP(-L126))</f>
        <v>0.50900493121189283</v>
      </c>
      <c r="P126" s="1">
        <f t="shared" ref="P126:P128" si="55">1/(1+EXP(-M126))</f>
        <v>0.45158124631129493</v>
      </c>
      <c r="Q126" s="2">
        <v>-0.589615</v>
      </c>
      <c r="R126" s="1">
        <v>0</v>
      </c>
      <c r="S126" s="1">
        <f>(N126*Q126+O126*Q127+P126*Q128)+R126</f>
        <v>-0.97038325540567749</v>
      </c>
      <c r="T126" s="1">
        <f>1/(1+EXP(-S126))</f>
        <v>0.27480411786956432</v>
      </c>
      <c r="U126" s="1">
        <v>1</v>
      </c>
      <c r="V126" s="1">
        <f>U126-T126</f>
        <v>0.72519588213043562</v>
      </c>
    </row>
    <row r="127" spans="1:22">
      <c r="A127" s="7">
        <v>1</v>
      </c>
      <c r="B127" s="7">
        <v>0</v>
      </c>
      <c r="C127" s="7">
        <v>1</v>
      </c>
      <c r="D127" s="7">
        <v>1</v>
      </c>
      <c r="E127" s="12">
        <v>-3.0529560000000001E-2</v>
      </c>
      <c r="F127" s="12">
        <v>-0.20380121000000001</v>
      </c>
      <c r="G127" s="12">
        <v>0.23891866</v>
      </c>
      <c r="H127" s="3"/>
      <c r="I127" s="3"/>
      <c r="J127" s="3"/>
      <c r="K127" s="8">
        <f>($A127*$E126+$B127*$E127+$C127*$E128+$D127*$E129)+$H126</f>
        <v>-0.24336511</v>
      </c>
      <c r="L127" s="11">
        <f>($A127*$F126+$B127*$F127+$C127*$F128+$D127*$F129)+$I126</f>
        <v>0.78767145000000005</v>
      </c>
      <c r="M127" s="9">
        <f>($A127*$G126+$B127*$G127+$C127*$G128+$D127*$G129)+$J126</f>
        <v>0.6802953599999999</v>
      </c>
      <c r="N127" s="1">
        <f t="shared" ref="N127:N128" si="56">1/(1+EXP(-K127))</f>
        <v>0.43945723965899647</v>
      </c>
      <c r="O127" s="1">
        <f t="shared" si="54"/>
        <v>0.68733112719407685</v>
      </c>
      <c r="P127" s="1">
        <f t="shared" si="55"/>
        <v>0.66380461550771808</v>
      </c>
      <c r="Q127" s="2">
        <v>-0.60824500000000004</v>
      </c>
      <c r="R127" s="3"/>
      <c r="S127" s="1">
        <f>(N127*Q126+O127*Q127+P127*Q128)+R126</f>
        <v>-1.2298113943672946</v>
      </c>
      <c r="T127" s="1">
        <f>1/(1+EXP(-S127))</f>
        <v>0.22621443783222087</v>
      </c>
      <c r="U127" s="1">
        <v>1</v>
      </c>
      <c r="V127" s="1">
        <f t="shared" ref="V127:V128" si="57">U127-T127</f>
        <v>0.77378556216777916</v>
      </c>
    </row>
    <row r="128" spans="1:22">
      <c r="A128" s="9">
        <v>0</v>
      </c>
      <c r="B128" s="9">
        <v>1</v>
      </c>
      <c r="C128" s="9">
        <v>0</v>
      </c>
      <c r="D128" s="9">
        <v>1</v>
      </c>
      <c r="E128" s="12">
        <v>-0.57550429999999997</v>
      </c>
      <c r="F128" s="12">
        <v>0.22482336</v>
      </c>
      <c r="G128" s="12">
        <v>-0.77517354000000005</v>
      </c>
      <c r="H128" s="3"/>
      <c r="I128" s="3"/>
      <c r="J128" s="3"/>
      <c r="K128" s="8">
        <f>($A128*$E126+$B128*$E127+$C128*$E128+$D128*$E129)+$H126</f>
        <v>-0.20618117000000002</v>
      </c>
      <c r="L128" s="11">
        <f>($A128*$F126+$B128*$F127+$C128*$F128+$D128*$F129)+$I126</f>
        <v>0.54784662000000006</v>
      </c>
      <c r="M128" s="9">
        <f>($A128*$G126+$B128*$G127+$C128*$G128+$D128*$G129)+$J126</f>
        <v>1.1134978600000001</v>
      </c>
      <c r="N128" s="1">
        <f t="shared" si="56"/>
        <v>0.44863653666854708</v>
      </c>
      <c r="O128" s="1">
        <f t="shared" si="54"/>
        <v>0.63363584623641733</v>
      </c>
      <c r="P128" s="1">
        <f t="shared" si="55"/>
        <v>0.75278064540636114</v>
      </c>
      <c r="Q128" s="2">
        <v>-0.83252674000000004</v>
      </c>
      <c r="R128" s="3"/>
      <c r="S128" s="1">
        <f>(N128*Q126+O128*Q127+P128*Q128)+R126</f>
        <v>-1.2766386835171488</v>
      </c>
      <c r="T128" s="1">
        <f t="shared" ref="T128" si="58">1/(1+EXP(-S128))</f>
        <v>0.21812293720421319</v>
      </c>
      <c r="U128" s="1">
        <v>0</v>
      </c>
      <c r="V128" s="1">
        <f t="shared" si="57"/>
        <v>-0.21812293720421319</v>
      </c>
    </row>
    <row r="129" spans="1:23">
      <c r="E129" s="12">
        <v>-0.17565161000000001</v>
      </c>
      <c r="F129" s="12">
        <v>0.75164783000000002</v>
      </c>
      <c r="G129" s="12">
        <v>0.8745792</v>
      </c>
    </row>
    <row r="130" spans="1:23" ht="30">
      <c r="K130" s="31"/>
      <c r="L130" s="31"/>
      <c r="M130" s="31"/>
      <c r="N130" s="30" t="s">
        <v>12</v>
      </c>
      <c r="O130" s="30"/>
      <c r="P130" s="30"/>
      <c r="T130" s="14" t="s">
        <v>11</v>
      </c>
      <c r="W130" s="14" t="s">
        <v>13</v>
      </c>
    </row>
    <row r="131" spans="1:23" ht="33.75" customHeight="1">
      <c r="I131" s="4" t="s">
        <v>18</v>
      </c>
      <c r="J131" s="22" t="s">
        <v>17</v>
      </c>
      <c r="K131" s="36" t="s">
        <v>16</v>
      </c>
      <c r="L131" s="30"/>
      <c r="M131" s="30"/>
      <c r="N131" s="2">
        <f>N126*(1-N126)</f>
        <v>0.24971364897048556</v>
      </c>
      <c r="O131" s="2">
        <f t="shared" ref="O131:P131" si="59">O126*(1-O126)</f>
        <v>0.24991891121386908</v>
      </c>
      <c r="P131" s="2">
        <f t="shared" si="59"/>
        <v>0.2476556242912325</v>
      </c>
      <c r="Q131" s="18" t="s">
        <v>19</v>
      </c>
      <c r="T131" s="1">
        <f>T126*(1-T126)</f>
        <v>0.19928681467149489</v>
      </c>
      <c r="W131" s="2">
        <f>V126*T131*1</f>
        <v>0.14452197736265937</v>
      </c>
    </row>
    <row r="132" spans="1:23">
      <c r="I132" s="1">
        <v>0.1</v>
      </c>
      <c r="J132" s="17">
        <f>(K132*W131+L132*W132+M132*W133)*I132</f>
        <v>1.126482826327637E-2</v>
      </c>
      <c r="K132" s="2">
        <f>N126</f>
        <v>0.4830780902521481</v>
      </c>
      <c r="L132" s="2">
        <f>N127</f>
        <v>0.43945723965899647</v>
      </c>
      <c r="M132" s="2">
        <f>N128</f>
        <v>0.44863653666854708</v>
      </c>
      <c r="N132" s="17">
        <f t="shared" ref="N132:P132" si="60">N127*(1-N127)</f>
        <v>0.24633457417029184</v>
      </c>
      <c r="O132" s="2">
        <f t="shared" si="60"/>
        <v>0.21490704878419661</v>
      </c>
      <c r="P132" s="19">
        <f t="shared" si="60"/>
        <v>0.22316804793836864</v>
      </c>
      <c r="Q132" s="12">
        <f>J132+Q126</f>
        <v>-0.57835017173672365</v>
      </c>
      <c r="T132" s="1">
        <f t="shared" ref="T132:T133" si="61">T127*(1-T127)</f>
        <v>0.17504146594847314</v>
      </c>
      <c r="W132" s="2">
        <f t="shared" ref="W132:W133" si="62">V127*T132*1</f>
        <v>0.13544455913161146</v>
      </c>
    </row>
    <row r="133" spans="1:23">
      <c r="I133" s="1">
        <v>0.1</v>
      </c>
      <c r="J133" s="17">
        <f>(K133*W132+L133*W133+M133*W134)*I133</f>
        <v>4.3373336115054353E-3</v>
      </c>
      <c r="K133" s="2">
        <f>O126</f>
        <v>0.50900493121189283</v>
      </c>
      <c r="L133" s="2">
        <f>O127</f>
        <v>0.68733112719407685</v>
      </c>
      <c r="M133" s="2">
        <f>O128</f>
        <v>0.63363584623641733</v>
      </c>
      <c r="N133" s="17">
        <f t="shared" ref="N133:P133" si="63">N128*(1-N128)</f>
        <v>0.24736179463459848</v>
      </c>
      <c r="O133" s="2">
        <f t="shared" si="63"/>
        <v>0.23214146060067661</v>
      </c>
      <c r="P133" s="19">
        <f t="shared" si="63"/>
        <v>0.18610194530794352</v>
      </c>
      <c r="Q133" s="12">
        <f t="shared" ref="Q133:Q134" si="64">J133+Q127</f>
        <v>-0.60390766638849458</v>
      </c>
      <c r="T133" s="1">
        <f t="shared" si="61"/>
        <v>0.17054532146962006</v>
      </c>
      <c r="W133" s="2">
        <f t="shared" si="62"/>
        <v>-3.7199846445390289E-2</v>
      </c>
    </row>
    <row r="134" spans="1:23">
      <c r="I134" s="1">
        <v>0.1</v>
      </c>
      <c r="J134" s="17">
        <f>(K134*W133+L134*W134+M134*W135)*I134</f>
        <v>-1.6798753020398141E-3</v>
      </c>
      <c r="K134" s="2">
        <f>P126</f>
        <v>0.45158124631129493</v>
      </c>
      <c r="L134" s="2">
        <f>P127</f>
        <v>0.66380461550771808</v>
      </c>
      <c r="M134" s="2">
        <f>P128</f>
        <v>0.75278064540636114</v>
      </c>
      <c r="N134" s="32" t="s">
        <v>14</v>
      </c>
      <c r="O134" s="32"/>
      <c r="P134" s="32"/>
      <c r="Q134" s="12">
        <f t="shared" si="64"/>
        <v>-0.83420661530203988</v>
      </c>
    </row>
    <row r="135" spans="1:23">
      <c r="N135" s="2">
        <f>Q126*W131</f>
        <v>-8.5212325682684401E-2</v>
      </c>
      <c r="O135" s="2">
        <f>Q126*W131</f>
        <v>-8.5212325682684401E-2</v>
      </c>
      <c r="P135" s="2">
        <f>Q126*W131</f>
        <v>-8.5212325682684401E-2</v>
      </c>
    </row>
    <row r="136" spans="1:23">
      <c r="N136" s="2">
        <f>Q127*W132</f>
        <v>-8.2383475869007017E-2</v>
      </c>
      <c r="O136" s="2">
        <f>Q127*W132</f>
        <v>-8.2383475869007017E-2</v>
      </c>
      <c r="P136" s="2">
        <f t="shared" ref="P136:P137" si="65">Q127*W132</f>
        <v>-8.2383475869007017E-2</v>
      </c>
    </row>
    <row r="137" spans="1:23">
      <c r="N137" s="2">
        <f>Q128*W133</f>
        <v>3.0969866889681365E-2</v>
      </c>
      <c r="O137" s="2">
        <f>Q128*W133</f>
        <v>3.0969866889681365E-2</v>
      </c>
      <c r="P137" s="2">
        <f t="shared" si="65"/>
        <v>3.0969866889681365E-2</v>
      </c>
    </row>
    <row r="138" spans="1:23">
      <c r="N138" s="33" t="s">
        <v>15</v>
      </c>
      <c r="O138" s="34"/>
      <c r="P138" s="35"/>
    </row>
    <row r="139" spans="1:23">
      <c r="N139" s="2">
        <f>N135*N131</f>
        <v>-2.1278680783484542E-2</v>
      </c>
      <c r="O139" s="2">
        <f t="shared" ref="O139:P139" si="66">O135*O131</f>
        <v>-2.1296171656618099E-2</v>
      </c>
      <c r="P139" s="2">
        <f t="shared" si="66"/>
        <v>-2.1103311714253031E-2</v>
      </c>
    </row>
    <row r="140" spans="1:23">
      <c r="N140" s="2">
        <f>N132*N136</f>
        <v>-2.0293898446860355E-2</v>
      </c>
      <c r="O140" s="2">
        <f t="shared" ref="O140:P140" si="67">O136*O132</f>
        <v>-1.7704789667592376E-2</v>
      </c>
      <c r="P140" s="2">
        <f t="shared" si="67"/>
        <v>-1.8385359492063994E-2</v>
      </c>
    </row>
    <row r="141" spans="1:23">
      <c r="N141" s="16">
        <f>N133*N137</f>
        <v>7.6607618534262128E-3</v>
      </c>
      <c r="O141" s="2">
        <f t="shared" ref="O141:P141" si="68">O137*O133</f>
        <v>7.1893901343791661E-3</v>
      </c>
      <c r="P141" s="2">
        <f t="shared" si="68"/>
        <v>5.7635524740977722E-3</v>
      </c>
    </row>
    <row r="143" spans="1:23">
      <c r="A143" s="29" t="s">
        <v>34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5" spans="1:23">
      <c r="A145" s="30" t="s">
        <v>0</v>
      </c>
      <c r="B145" s="30"/>
      <c r="C145" s="30"/>
      <c r="D145" s="30"/>
      <c r="E145" s="30" t="s">
        <v>1</v>
      </c>
      <c r="F145" s="30"/>
      <c r="G145" s="30"/>
      <c r="H145" s="30" t="s">
        <v>2</v>
      </c>
      <c r="I145" s="30"/>
      <c r="J145" s="30"/>
      <c r="K145" s="30" t="s">
        <v>3</v>
      </c>
      <c r="L145" s="30"/>
      <c r="M145" s="30"/>
      <c r="N145" s="30" t="s">
        <v>4</v>
      </c>
      <c r="O145" s="30"/>
      <c r="P145" s="30"/>
      <c r="Q145" s="4" t="s">
        <v>5</v>
      </c>
      <c r="R145" s="4" t="s">
        <v>6</v>
      </c>
      <c r="S145" s="4" t="s">
        <v>10</v>
      </c>
      <c r="T145" s="4" t="s">
        <v>7</v>
      </c>
      <c r="U145" s="5" t="s">
        <v>8</v>
      </c>
      <c r="V145" s="5" t="s">
        <v>9</v>
      </c>
    </row>
    <row r="146" spans="1:23">
      <c r="A146" s="6">
        <v>1</v>
      </c>
      <c r="B146" s="6">
        <v>0</v>
      </c>
      <c r="C146" s="6">
        <v>1</v>
      </c>
      <c r="D146" s="6">
        <v>0</v>
      </c>
      <c r="E146" s="38">
        <v>0.50779079999999999</v>
      </c>
      <c r="F146" s="12">
        <v>-0.18879973999999999</v>
      </c>
      <c r="G146" s="12">
        <v>0.58088969999999995</v>
      </c>
      <c r="H146" s="8">
        <v>0</v>
      </c>
      <c r="I146" s="11">
        <v>0</v>
      </c>
      <c r="J146" s="10">
        <v>0</v>
      </c>
      <c r="K146" s="8">
        <f>($A146*$E146+$B146*$E147+$C146*$E148+$D146*$E149)+$H146</f>
        <v>-6.7713499999999982E-2</v>
      </c>
      <c r="L146" s="11">
        <f>($A146*$F146+$B146*$F147+$C146*$F148+$D146*$F149)+$I146</f>
        <v>3.6023620000000006E-2</v>
      </c>
      <c r="M146" s="9">
        <f>($A146*$G146+$B146*$G147+$C146*$G148+$D146*$G149)+$J146</f>
        <v>-0.1942838400000001</v>
      </c>
      <c r="N146" s="1">
        <f>1/(1+EXP(-K146))</f>
        <v>0.4830780902521481</v>
      </c>
      <c r="O146" s="1">
        <f t="shared" ref="O146:O148" si="69">1/(1+EXP(-L146))</f>
        <v>0.50900493121189283</v>
      </c>
      <c r="P146" s="1">
        <f t="shared" ref="P146:P148" si="70">1/(1+EXP(-M146))</f>
        <v>0.45158124631129493</v>
      </c>
      <c r="Q146" s="2">
        <v>-0.589615</v>
      </c>
      <c r="R146" s="1">
        <v>0</v>
      </c>
      <c r="S146" s="1">
        <f>(N146*Q146+O146*Q147+P146*Q148)+R146</f>
        <v>-0.97038325540567749</v>
      </c>
      <c r="T146" s="1">
        <f>1/(1+EXP(-S146))</f>
        <v>0.27480411786956432</v>
      </c>
      <c r="U146" s="1">
        <v>1</v>
      </c>
      <c r="V146" s="1">
        <f>U146-T146</f>
        <v>0.72519588213043562</v>
      </c>
    </row>
    <row r="147" spans="1:23">
      <c r="A147" s="7">
        <v>1</v>
      </c>
      <c r="B147" s="7">
        <v>0</v>
      </c>
      <c r="C147" s="7">
        <v>1</v>
      </c>
      <c r="D147" s="7">
        <v>1</v>
      </c>
      <c r="E147" s="12">
        <v>-3.0529560000000001E-2</v>
      </c>
      <c r="F147" s="12">
        <v>-0.20380121000000001</v>
      </c>
      <c r="G147" s="12">
        <v>0.23891866</v>
      </c>
      <c r="H147" s="3"/>
      <c r="I147" s="3"/>
      <c r="J147" s="3"/>
      <c r="K147" s="8">
        <f>($A147*$E146+$B147*$E147+$C147*$E148+$D147*$E149)+$H146</f>
        <v>-0.24336511</v>
      </c>
      <c r="L147" s="11">
        <f>($A147*$F146+$B147*$F147+$C147*$F148+$D147*$F149)+$I146</f>
        <v>0.78767145000000005</v>
      </c>
      <c r="M147" s="9">
        <f>($A147*$G146+$B147*$G147+$C147*$G148+$D147*$G149)+$J146</f>
        <v>0.6802953599999999</v>
      </c>
      <c r="N147" s="1">
        <f t="shared" ref="N147:N148" si="71">1/(1+EXP(-K147))</f>
        <v>0.43945723965899647</v>
      </c>
      <c r="O147" s="1">
        <f t="shared" si="69"/>
        <v>0.68733112719407685</v>
      </c>
      <c r="P147" s="1">
        <f t="shared" si="70"/>
        <v>0.66380461550771808</v>
      </c>
      <c r="Q147" s="2">
        <v>-0.60824500000000004</v>
      </c>
      <c r="R147" s="3"/>
      <c r="S147" s="1">
        <f>(N147*Q146+O147*Q147+P147*Q148)+R146</f>
        <v>-1.2298113943672946</v>
      </c>
      <c r="T147" s="1">
        <f>1/(1+EXP(-S147))</f>
        <v>0.22621443783222087</v>
      </c>
      <c r="U147" s="1">
        <v>1</v>
      </c>
      <c r="V147" s="1">
        <f t="shared" ref="V147:V148" si="72">U147-T147</f>
        <v>0.77378556216777916</v>
      </c>
    </row>
    <row r="148" spans="1:23">
      <c r="A148" s="9">
        <v>0</v>
      </c>
      <c r="B148" s="9">
        <v>1</v>
      </c>
      <c r="C148" s="9">
        <v>0</v>
      </c>
      <c r="D148" s="9">
        <v>1</v>
      </c>
      <c r="E148" s="12">
        <v>-0.57550429999999997</v>
      </c>
      <c r="F148" s="12">
        <v>0.22482336</v>
      </c>
      <c r="G148" s="12">
        <v>-0.77517354000000005</v>
      </c>
      <c r="H148" s="3"/>
      <c r="I148" s="3"/>
      <c r="J148" s="3"/>
      <c r="K148" s="8">
        <f>($A148*$E146+$B148*$E147+$C148*$E148+$D148*$E149)+$H146</f>
        <v>-0.20618117000000002</v>
      </c>
      <c r="L148" s="11">
        <f>($A148*$F146+$B148*$F147+$C148*$F148+$D148*$F149)+$I146</f>
        <v>0.54784662000000006</v>
      </c>
      <c r="M148" s="9">
        <f>($A148*$G146+$B148*$G147+$C148*$G148+$D148*$G149)+$J146</f>
        <v>1.1134978600000001</v>
      </c>
      <c r="N148" s="1">
        <f t="shared" si="71"/>
        <v>0.44863653666854708</v>
      </c>
      <c r="O148" s="1">
        <f t="shared" si="69"/>
        <v>0.63363584623641733</v>
      </c>
      <c r="P148" s="1">
        <f t="shared" si="70"/>
        <v>0.75278064540636114</v>
      </c>
      <c r="Q148" s="2">
        <v>-0.83252674000000004</v>
      </c>
      <c r="R148" s="3"/>
      <c r="S148" s="1">
        <f>(N148*Q146+O148*Q147+P148*Q148)+R146</f>
        <v>-1.2766386835171488</v>
      </c>
      <c r="T148" s="1">
        <f t="shared" ref="T148" si="73">1/(1+EXP(-S148))</f>
        <v>0.21812293720421319</v>
      </c>
      <c r="U148" s="1">
        <v>0</v>
      </c>
      <c r="V148" s="1">
        <f t="shared" si="72"/>
        <v>-0.21812293720421319</v>
      </c>
    </row>
    <row r="149" spans="1:23">
      <c r="E149" s="12">
        <v>-0.17565161000000001</v>
      </c>
      <c r="F149" s="12">
        <v>0.75164783000000002</v>
      </c>
      <c r="G149" s="12">
        <v>0.8745792</v>
      </c>
    </row>
    <row r="150" spans="1:23" ht="30">
      <c r="K150" s="31"/>
      <c r="L150" s="31"/>
      <c r="M150" s="31"/>
      <c r="N150" s="30" t="s">
        <v>12</v>
      </c>
      <c r="O150" s="30"/>
      <c r="P150" s="30"/>
      <c r="T150" s="14" t="s">
        <v>11</v>
      </c>
      <c r="W150" s="14" t="s">
        <v>13</v>
      </c>
    </row>
    <row r="151" spans="1:23" ht="45">
      <c r="A151" s="30" t="s">
        <v>20</v>
      </c>
      <c r="B151" s="30"/>
      <c r="C151" s="30"/>
      <c r="E151" s="33" t="s">
        <v>21</v>
      </c>
      <c r="F151" s="34"/>
      <c r="G151" s="35"/>
      <c r="I151" s="4" t="s">
        <v>18</v>
      </c>
      <c r="J151" s="22" t="s">
        <v>17</v>
      </c>
      <c r="K151" s="36" t="s">
        <v>16</v>
      </c>
      <c r="L151" s="30"/>
      <c r="M151" s="30"/>
      <c r="N151" s="2">
        <f>N146*(1-N146)</f>
        <v>0.24971364897048556</v>
      </c>
      <c r="O151" s="2">
        <f t="shared" ref="O151:P151" si="74">O146*(1-O146)</f>
        <v>0.24991891121386908</v>
      </c>
      <c r="P151" s="2">
        <f t="shared" si="74"/>
        <v>0.2476556242912325</v>
      </c>
      <c r="Q151" s="18" t="s">
        <v>19</v>
      </c>
      <c r="T151" s="1">
        <f>T146*(1-T146)</f>
        <v>0.19928681467149489</v>
      </c>
      <c r="W151" s="2">
        <f>V146*T151*1</f>
        <v>0.14452197736265937</v>
      </c>
    </row>
    <row r="152" spans="1:23">
      <c r="A152" s="12">
        <f>A146</f>
        <v>1</v>
      </c>
      <c r="B152" s="12">
        <f>A147</f>
        <v>1</v>
      </c>
      <c r="C152" s="12">
        <f>A148</f>
        <v>0</v>
      </c>
      <c r="E152" s="21">
        <f>E146+K159</f>
        <v>0.46621822076965508</v>
      </c>
      <c r="F152" s="21">
        <f t="shared" ref="F152:G155" si="75">F146+L159</f>
        <v>-0.22780070132421049</v>
      </c>
      <c r="G152" s="21">
        <f t="shared" si="75"/>
        <v>0.5414010287936829</v>
      </c>
      <c r="I152" s="1">
        <v>0.1</v>
      </c>
      <c r="J152" s="17">
        <f>(K152*W151+L152*W152+M152*W153)*I152</f>
        <v>1.126482826327637E-2</v>
      </c>
      <c r="K152" s="2">
        <f>N146</f>
        <v>0.4830780902521481</v>
      </c>
      <c r="L152" s="2">
        <f>N147</f>
        <v>0.43945723965899647</v>
      </c>
      <c r="M152" s="2">
        <f>N148</f>
        <v>0.44863653666854708</v>
      </c>
      <c r="N152" s="17">
        <f t="shared" ref="N152:P152" si="76">N147*(1-N147)</f>
        <v>0.24633457417029184</v>
      </c>
      <c r="O152" s="2">
        <f t="shared" si="76"/>
        <v>0.21490704878419661</v>
      </c>
      <c r="P152" s="19">
        <f t="shared" si="76"/>
        <v>0.22316804793836864</v>
      </c>
      <c r="Q152" s="2">
        <f>J152+Q146</f>
        <v>-0.57835017173672365</v>
      </c>
      <c r="T152" s="1">
        <f t="shared" ref="T152:T153" si="77">T147*(1-T147)</f>
        <v>0.17504146594847314</v>
      </c>
      <c r="W152" s="2">
        <f t="shared" ref="W152:W153" si="78">V147*T152*1</f>
        <v>0.13544455913161146</v>
      </c>
    </row>
    <row r="153" spans="1:23">
      <c r="A153" s="12">
        <f>B146</f>
        <v>0</v>
      </c>
      <c r="B153" s="12">
        <f>B147</f>
        <v>0</v>
      </c>
      <c r="C153" s="12">
        <f>B148</f>
        <v>1</v>
      </c>
      <c r="E153" s="21">
        <f t="shared" ref="E153:E155" si="79">E147+K160</f>
        <v>-2.2868798146573787E-2</v>
      </c>
      <c r="F153" s="21">
        <f t="shared" si="75"/>
        <v>-0.19661181986562085</v>
      </c>
      <c r="G153" s="21">
        <f t="shared" si="75"/>
        <v>0.24468221247409777</v>
      </c>
      <c r="I153" s="1">
        <v>0.1</v>
      </c>
      <c r="J153" s="17">
        <f>(K153*W152+L153*W153+M153*W154)*I153</f>
        <v>4.3373336115054353E-3</v>
      </c>
      <c r="K153" s="2">
        <f>O146</f>
        <v>0.50900493121189283</v>
      </c>
      <c r="L153" s="2">
        <f>O147</f>
        <v>0.68733112719407685</v>
      </c>
      <c r="M153" s="2">
        <f>O148</f>
        <v>0.63363584623641733</v>
      </c>
      <c r="N153" s="17">
        <f t="shared" ref="N153:P153" si="80">N148*(1-N148)</f>
        <v>0.24736179463459848</v>
      </c>
      <c r="O153" s="2">
        <f t="shared" si="80"/>
        <v>0.23214146060067661</v>
      </c>
      <c r="P153" s="19">
        <f t="shared" si="80"/>
        <v>0.18610194530794352</v>
      </c>
      <c r="Q153" s="2">
        <f t="shared" ref="Q153:Q154" si="81">J153+Q147</f>
        <v>-0.60390766638849458</v>
      </c>
      <c r="T153" s="1">
        <f t="shared" si="77"/>
        <v>0.17054532146962006</v>
      </c>
      <c r="W153" s="2">
        <f t="shared" si="78"/>
        <v>-3.7199846445390289E-2</v>
      </c>
    </row>
    <row r="154" spans="1:23">
      <c r="A154" s="12">
        <f>C146</f>
        <v>1</v>
      </c>
      <c r="B154" s="12">
        <f>C147</f>
        <v>1</v>
      </c>
      <c r="C154" s="12">
        <f>C148</f>
        <v>0</v>
      </c>
      <c r="E154" s="21">
        <f t="shared" si="79"/>
        <v>-0.61707687923034482</v>
      </c>
      <c r="F154" s="21">
        <f t="shared" si="75"/>
        <v>0.18582239867578954</v>
      </c>
      <c r="G154" s="21">
        <f t="shared" si="75"/>
        <v>-0.8146622112063171</v>
      </c>
      <c r="I154" s="1">
        <v>0.1</v>
      </c>
      <c r="J154" s="17">
        <f>(K154*W153+L154*W154+M154*W155)*I154</f>
        <v>-1.6798753020398141E-3</v>
      </c>
      <c r="K154" s="2">
        <f>P146</f>
        <v>0.45158124631129493</v>
      </c>
      <c r="L154" s="2">
        <f>P147</f>
        <v>0.66380461550771808</v>
      </c>
      <c r="M154" s="2">
        <f>P148</f>
        <v>0.75278064540636114</v>
      </c>
      <c r="N154" s="32" t="s">
        <v>14</v>
      </c>
      <c r="O154" s="32"/>
      <c r="P154" s="32"/>
      <c r="Q154" s="2">
        <f t="shared" si="81"/>
        <v>-0.83420661530203988</v>
      </c>
    </row>
    <row r="155" spans="1:23">
      <c r="A155" s="12">
        <f>D146</f>
        <v>0</v>
      </c>
      <c r="B155" s="12">
        <f>D147</f>
        <v>1</v>
      </c>
      <c r="C155" s="12">
        <f>D148</f>
        <v>1</v>
      </c>
      <c r="E155" s="21">
        <f t="shared" si="79"/>
        <v>-0.18828474659343417</v>
      </c>
      <c r="F155" s="21">
        <f t="shared" si="75"/>
        <v>0.74113243046678678</v>
      </c>
      <c r="G155" s="21">
        <f t="shared" si="75"/>
        <v>0.86195739298203378</v>
      </c>
      <c r="N155" s="2">
        <f>Q146*W151</f>
        <v>-8.5212325682684401E-2</v>
      </c>
      <c r="O155" s="2">
        <f>Q146*W151</f>
        <v>-8.5212325682684401E-2</v>
      </c>
      <c r="P155" s="2">
        <f>Q146*W151</f>
        <v>-8.5212325682684401E-2</v>
      </c>
    </row>
    <row r="156" spans="1:23">
      <c r="N156" s="2">
        <f>Q147*W152</f>
        <v>-8.2383475869007017E-2</v>
      </c>
      <c r="O156" s="2">
        <f>Q147*W152</f>
        <v>-8.2383475869007017E-2</v>
      </c>
      <c r="P156" s="2">
        <f t="shared" ref="P156:P157" si="82">Q147*W152</f>
        <v>-8.2383475869007017E-2</v>
      </c>
    </row>
    <row r="157" spans="1:23">
      <c r="N157" s="2">
        <f>Q148*W153</f>
        <v>3.0969866889681365E-2</v>
      </c>
      <c r="O157" s="2">
        <f>Q148*W153</f>
        <v>3.0969866889681365E-2</v>
      </c>
      <c r="P157" s="2">
        <f t="shared" si="82"/>
        <v>3.0969866889681365E-2</v>
      </c>
    </row>
    <row r="158" spans="1:23">
      <c r="K158" s="33" t="s">
        <v>22</v>
      </c>
      <c r="L158" s="34"/>
      <c r="M158" s="35"/>
      <c r="N158" s="33" t="s">
        <v>15</v>
      </c>
      <c r="O158" s="34"/>
      <c r="P158" s="35"/>
    </row>
    <row r="159" spans="1:23">
      <c r="K159" s="12">
        <f>A152*N159+B152*N160+C152*N161</f>
        <v>-4.1572579230344894E-2</v>
      </c>
      <c r="L159" s="12">
        <f>A152*O159+B152*O160+C152*O161</f>
        <v>-3.9000961324210479E-2</v>
      </c>
      <c r="M159" s="12">
        <f>A152*P159+B152*P160+C152*P161</f>
        <v>-3.9488671206317022E-2</v>
      </c>
      <c r="N159" s="2">
        <f>N155*N151</f>
        <v>-2.1278680783484542E-2</v>
      </c>
      <c r="O159" s="2">
        <f t="shared" ref="O159:P159" si="83">O155*O151</f>
        <v>-2.1296171656618099E-2</v>
      </c>
      <c r="P159" s="2">
        <f t="shared" si="83"/>
        <v>-2.1103311714253031E-2</v>
      </c>
    </row>
    <row r="160" spans="1:23">
      <c r="K160" s="20">
        <f>A153*N159+B153*N160+C153*N161</f>
        <v>7.6607618534262128E-3</v>
      </c>
      <c r="L160" s="12">
        <f>A153*O159+B153*O160+C153*O161</f>
        <v>7.1893901343791661E-3</v>
      </c>
      <c r="M160" s="12">
        <f>A153*P159+B153*P160+C153*P161</f>
        <v>5.7635524740977722E-3</v>
      </c>
      <c r="N160" s="2">
        <f>N152*N156</f>
        <v>-2.0293898446860355E-2</v>
      </c>
      <c r="O160" s="2">
        <f t="shared" ref="O160:P160" si="84">O156*O152</f>
        <v>-1.7704789667592376E-2</v>
      </c>
      <c r="P160" s="2">
        <f t="shared" si="84"/>
        <v>-1.8385359492063994E-2</v>
      </c>
    </row>
    <row r="161" spans="1:23">
      <c r="K161" s="12">
        <f>A154*N159+B154*N160+C154*N161</f>
        <v>-4.1572579230344894E-2</v>
      </c>
      <c r="L161" s="12">
        <f>A154*O159+B154*O160+C154*O161</f>
        <v>-3.9000961324210479E-2</v>
      </c>
      <c r="M161" s="12">
        <f>A154*P159+B154*P160+C154*P161</f>
        <v>-3.9488671206317022E-2</v>
      </c>
      <c r="N161" s="16">
        <f>N153*N157</f>
        <v>7.6607618534262128E-3</v>
      </c>
      <c r="O161" s="2">
        <f t="shared" ref="O161:P161" si="85">O157*O153</f>
        <v>7.1893901343791661E-3</v>
      </c>
      <c r="P161" s="2">
        <f t="shared" si="85"/>
        <v>5.7635524740977722E-3</v>
      </c>
    </row>
    <row r="162" spans="1:23">
      <c r="K162" s="12">
        <f>A155*N159+B155*N160+C155*N161</f>
        <v>-1.2633136593434142E-2</v>
      </c>
      <c r="L162" s="20">
        <f>A155*O159+B155*O160+C155*O161</f>
        <v>-1.051539953321321E-2</v>
      </c>
      <c r="M162" s="20">
        <f>A155*P159+B155*P160+C155*P161</f>
        <v>-1.2621807017966221E-2</v>
      </c>
    </row>
    <row r="164" spans="1:23">
      <c r="A164" s="29" t="s">
        <v>35</v>
      </c>
      <c r="B164" s="29"/>
      <c r="C164" s="29"/>
      <c r="D164" s="29"/>
      <c r="E164" s="29"/>
      <c r="F164" s="29"/>
      <c r="G164" s="29"/>
      <c r="H164" s="29"/>
      <c r="I164" s="29"/>
    </row>
    <row r="166" spans="1:23">
      <c r="A166" s="30" t="s">
        <v>0</v>
      </c>
      <c r="B166" s="30"/>
      <c r="C166" s="30"/>
      <c r="D166" s="30"/>
      <c r="E166" s="30" t="s">
        <v>1</v>
      </c>
      <c r="F166" s="30"/>
      <c r="G166" s="30"/>
      <c r="H166" s="30" t="s">
        <v>2</v>
      </c>
      <c r="I166" s="30"/>
      <c r="J166" s="30"/>
      <c r="K166" s="30" t="s">
        <v>3</v>
      </c>
      <c r="L166" s="30"/>
      <c r="M166" s="30"/>
      <c r="N166" s="30" t="s">
        <v>4</v>
      </c>
      <c r="O166" s="30"/>
      <c r="P166" s="30"/>
      <c r="Q166" s="4" t="s">
        <v>5</v>
      </c>
      <c r="R166" s="4" t="s">
        <v>6</v>
      </c>
      <c r="S166" s="4" t="s">
        <v>10</v>
      </c>
      <c r="T166" s="4" t="s">
        <v>7</v>
      </c>
      <c r="U166" s="5" t="s">
        <v>8</v>
      </c>
      <c r="V166" s="5" t="s">
        <v>9</v>
      </c>
    </row>
    <row r="167" spans="1:23">
      <c r="A167" s="6">
        <v>1</v>
      </c>
      <c r="B167" s="6">
        <v>0</v>
      </c>
      <c r="C167" s="6">
        <v>1</v>
      </c>
      <c r="D167" s="6">
        <v>0</v>
      </c>
      <c r="E167" s="38">
        <v>0.50779079999999999</v>
      </c>
      <c r="F167" s="12">
        <v>-0.18879973999999999</v>
      </c>
      <c r="G167" s="12">
        <v>0.58088969999999995</v>
      </c>
      <c r="H167" s="8">
        <v>0</v>
      </c>
      <c r="I167" s="11">
        <v>0</v>
      </c>
      <c r="J167" s="10">
        <v>0</v>
      </c>
      <c r="K167" s="8">
        <f>($A167*$E167+$B167*$E168+$C167*$E169+$D167*$E170)+$H167</f>
        <v>-6.7713499999999982E-2</v>
      </c>
      <c r="L167" s="11">
        <f>($A167*$F167+$B167*$F168+$C167*$F169+$D167*$F170)+$I167</f>
        <v>3.6023620000000006E-2</v>
      </c>
      <c r="M167" s="9">
        <f>($A167*$G167+$B167*$G168+$C167*$G169+$D167*$G170)+$J167</f>
        <v>-0.1942838400000001</v>
      </c>
      <c r="N167" s="1">
        <f>1/(1+EXP(-K167))</f>
        <v>0.4830780902521481</v>
      </c>
      <c r="O167" s="1">
        <f t="shared" ref="O167:O169" si="86">1/(1+EXP(-L167))</f>
        <v>0.50900493121189283</v>
      </c>
      <c r="P167" s="1">
        <f t="shared" ref="P167:P169" si="87">1/(1+EXP(-M167))</f>
        <v>0.45158124631129493</v>
      </c>
      <c r="Q167" s="2">
        <v>-0.589615</v>
      </c>
      <c r="R167" s="1">
        <v>0</v>
      </c>
      <c r="S167" s="1">
        <f>(N167*Q167+O167*Q168+P167*Q169)+R167</f>
        <v>-0.97038325540567749</v>
      </c>
      <c r="T167" s="1">
        <f>1/(1+EXP(-S167))</f>
        <v>0.27480411786956432</v>
      </c>
      <c r="U167" s="1">
        <v>1</v>
      </c>
      <c r="V167" s="1">
        <f>U167-T167</f>
        <v>0.72519588213043562</v>
      </c>
    </row>
    <row r="168" spans="1:23">
      <c r="A168" s="7">
        <v>1</v>
      </c>
      <c r="B168" s="7">
        <v>0</v>
      </c>
      <c r="C168" s="7">
        <v>1</v>
      </c>
      <c r="D168" s="7">
        <v>1</v>
      </c>
      <c r="E168" s="12">
        <v>-3.0529560000000001E-2</v>
      </c>
      <c r="F168" s="12">
        <v>-0.20380121000000001</v>
      </c>
      <c r="G168" s="12">
        <v>0.23891866</v>
      </c>
      <c r="H168" s="3"/>
      <c r="I168" s="3"/>
      <c r="J168" s="3"/>
      <c r="K168" s="8">
        <f>($A168*$E167+$B168*$E168+$C168*$E169+$D168*$E170)+$H167</f>
        <v>-0.24336511</v>
      </c>
      <c r="L168" s="11">
        <f>($A168*$F167+$B168*$F168+$C168*$F169+$D168*$F170)+$I167</f>
        <v>0.78767145000000005</v>
      </c>
      <c r="M168" s="9">
        <f>($A168*$G167+$B168*$G168+$C168*$G169+$D168*$G170)+$J167</f>
        <v>0.6802953599999999</v>
      </c>
      <c r="N168" s="1">
        <f t="shared" ref="N168:N169" si="88">1/(1+EXP(-K168))</f>
        <v>0.43945723965899647</v>
      </c>
      <c r="O168" s="1">
        <f t="shared" si="86"/>
        <v>0.68733112719407685</v>
      </c>
      <c r="P168" s="1">
        <f t="shared" si="87"/>
        <v>0.66380461550771808</v>
      </c>
      <c r="Q168" s="2">
        <v>-0.60824500000000004</v>
      </c>
      <c r="R168" s="3"/>
      <c r="S168" s="1">
        <f>(N168*Q167+O168*Q168+P168*Q169)+R167</f>
        <v>-1.2298113943672946</v>
      </c>
      <c r="T168" s="1">
        <f>1/(1+EXP(-S168))</f>
        <v>0.22621443783222087</v>
      </c>
      <c r="U168" s="1">
        <v>1</v>
      </c>
      <c r="V168" s="1">
        <f t="shared" ref="V168:V169" si="89">U168-T168</f>
        <v>0.77378556216777916</v>
      </c>
    </row>
    <row r="169" spans="1:23">
      <c r="A169" s="9">
        <v>0</v>
      </c>
      <c r="B169" s="9">
        <v>1</v>
      </c>
      <c r="C169" s="9">
        <v>0</v>
      </c>
      <c r="D169" s="9">
        <v>1</v>
      </c>
      <c r="E169" s="12">
        <v>-0.57550429999999997</v>
      </c>
      <c r="F169" s="12">
        <v>0.22482336</v>
      </c>
      <c r="G169" s="12">
        <v>-0.77517354000000005</v>
      </c>
      <c r="H169" s="3"/>
      <c r="I169" s="3"/>
      <c r="J169" s="3"/>
      <c r="K169" s="8">
        <f>($A169*$E167+$B169*$E168+$C169*$E169+$D169*$E170)+$H167</f>
        <v>-0.20618117000000002</v>
      </c>
      <c r="L169" s="11">
        <f>($A169*$F167+$B169*$F168+$C169*$F169+$D169*$F170)+$I167</f>
        <v>0.54784662000000006</v>
      </c>
      <c r="M169" s="9">
        <f>($A169*$G167+$B169*$G168+$C169*$G169+$D169*$G170)+$J167</f>
        <v>1.1134978600000001</v>
      </c>
      <c r="N169" s="1">
        <f t="shared" si="88"/>
        <v>0.44863653666854708</v>
      </c>
      <c r="O169" s="1">
        <f t="shared" si="86"/>
        <v>0.63363584623641733</v>
      </c>
      <c r="P169" s="1">
        <f t="shared" si="87"/>
        <v>0.75278064540636114</v>
      </c>
      <c r="Q169" s="2">
        <v>-0.83252674000000004</v>
      </c>
      <c r="R169" s="3"/>
      <c r="S169" s="1">
        <f>(N169*Q167+O169*Q168+P169*Q169)+R167</f>
        <v>-1.2766386835171488</v>
      </c>
      <c r="T169" s="1">
        <f t="shared" ref="T169" si="90">1/(1+EXP(-S169))</f>
        <v>0.21812293720421319</v>
      </c>
      <c r="U169" s="1">
        <v>0</v>
      </c>
      <c r="V169" s="1">
        <f t="shared" si="89"/>
        <v>-0.21812293720421319</v>
      </c>
    </row>
    <row r="170" spans="1:23">
      <c r="E170" s="12">
        <v>-0.17565161000000001</v>
      </c>
      <c r="F170" s="12">
        <v>0.75164783000000002</v>
      </c>
      <c r="G170" s="12">
        <v>0.8745792</v>
      </c>
    </row>
    <row r="171" spans="1:23" ht="30">
      <c r="K171" s="31"/>
      <c r="L171" s="31"/>
      <c r="M171" s="31"/>
      <c r="N171" s="30" t="s">
        <v>12</v>
      </c>
      <c r="O171" s="30"/>
      <c r="P171" s="30"/>
      <c r="T171" s="14" t="s">
        <v>11</v>
      </c>
      <c r="W171" s="14" t="s">
        <v>13</v>
      </c>
    </row>
    <row r="172" spans="1:23" ht="45">
      <c r="A172" s="30" t="s">
        <v>20</v>
      </c>
      <c r="B172" s="30"/>
      <c r="C172" s="30"/>
      <c r="E172" s="33" t="s">
        <v>21</v>
      </c>
      <c r="F172" s="34"/>
      <c r="G172" s="35"/>
      <c r="I172" s="4" t="s">
        <v>18</v>
      </c>
      <c r="J172" s="22" t="s">
        <v>17</v>
      </c>
      <c r="K172" s="36" t="s">
        <v>16</v>
      </c>
      <c r="L172" s="30"/>
      <c r="M172" s="30"/>
      <c r="N172" s="2">
        <f>N167*(1-N167)</f>
        <v>0.24971364897048556</v>
      </c>
      <c r="O172" s="2">
        <f t="shared" ref="O172:P172" si="91">O167*(1-O167)</f>
        <v>0.24991891121386908</v>
      </c>
      <c r="P172" s="2">
        <f t="shared" si="91"/>
        <v>0.2476556242912325</v>
      </c>
      <c r="Q172" s="18" t="s">
        <v>19</v>
      </c>
      <c r="R172" s="28" t="s">
        <v>39</v>
      </c>
      <c r="T172" s="1">
        <f>T167*(1-T167)</f>
        <v>0.19928681467149489</v>
      </c>
      <c r="W172" s="2">
        <f>V167*T172*1</f>
        <v>0.14452197736265937</v>
      </c>
    </row>
    <row r="173" spans="1:23">
      <c r="A173" s="2">
        <f>A167</f>
        <v>1</v>
      </c>
      <c r="B173" s="2">
        <f>A168</f>
        <v>1</v>
      </c>
      <c r="C173" s="2">
        <f>A169</f>
        <v>0</v>
      </c>
      <c r="D173" s="25"/>
      <c r="E173" s="26">
        <f>E167+K180</f>
        <v>0.46621822076965508</v>
      </c>
      <c r="F173" s="26">
        <f t="shared" ref="F173:F176" si="92">F167+L180</f>
        <v>-0.22780070132421049</v>
      </c>
      <c r="G173" s="26">
        <f t="shared" ref="G173:G176" si="93">G167+M180</f>
        <v>0.5414010287936829</v>
      </c>
      <c r="I173" s="1">
        <v>0.1</v>
      </c>
      <c r="J173" s="17">
        <f>(K173*W172+L173*W173+M173*W174)*I173</f>
        <v>1.126482826327637E-2</v>
      </c>
      <c r="K173" s="2">
        <f>N167</f>
        <v>0.4830780902521481</v>
      </c>
      <c r="L173" s="2">
        <f>N168</f>
        <v>0.43945723965899647</v>
      </c>
      <c r="M173" s="2">
        <f>N169</f>
        <v>0.44863653666854708</v>
      </c>
      <c r="N173" s="17">
        <f t="shared" ref="N173:P173" si="94">N168*(1-N168)</f>
        <v>0.24633457417029184</v>
      </c>
      <c r="O173" s="2">
        <f t="shared" si="94"/>
        <v>0.21490704878419661</v>
      </c>
      <c r="P173" s="19">
        <f t="shared" si="94"/>
        <v>0.22316804793836864</v>
      </c>
      <c r="Q173" s="2">
        <f>J173+Q167</f>
        <v>-0.57835017173672365</v>
      </c>
      <c r="R173">
        <f>R167+(SUM(W172:W174))</f>
        <v>0.24276669004888055</v>
      </c>
      <c r="T173" s="1">
        <f t="shared" ref="T173:T174" si="95">T168*(1-T168)</f>
        <v>0.17504146594847314</v>
      </c>
      <c r="W173" s="2">
        <f t="shared" ref="W173:W174" si="96">V168*T173*1</f>
        <v>0.13544455913161146</v>
      </c>
    </row>
    <row r="174" spans="1:23">
      <c r="A174" s="2">
        <f>B167</f>
        <v>0</v>
      </c>
      <c r="B174" s="2">
        <f>B168</f>
        <v>0</v>
      </c>
      <c r="C174" s="2">
        <f>B169</f>
        <v>1</v>
      </c>
      <c r="D174" s="25"/>
      <c r="E174" s="26">
        <f t="shared" ref="E174:E176" si="97">E168+K181</f>
        <v>-2.2868798146573787E-2</v>
      </c>
      <c r="F174" s="26">
        <f t="shared" si="92"/>
        <v>-0.19661181986562085</v>
      </c>
      <c r="G174" s="26">
        <f t="shared" si="93"/>
        <v>0.24468221247409777</v>
      </c>
      <c r="I174" s="1">
        <v>0.1</v>
      </c>
      <c r="J174" s="17">
        <f>(K174*W173+L174*W174+M174*W175)*I174</f>
        <v>4.3373336115054353E-3</v>
      </c>
      <c r="K174" s="2">
        <f>O167</f>
        <v>0.50900493121189283</v>
      </c>
      <c r="L174" s="2">
        <f>O168</f>
        <v>0.68733112719407685</v>
      </c>
      <c r="M174" s="2">
        <f>O169</f>
        <v>0.63363584623641733</v>
      </c>
      <c r="N174" s="17">
        <f t="shared" ref="N174:P174" si="98">N169*(1-N169)</f>
        <v>0.24736179463459848</v>
      </c>
      <c r="O174" s="2">
        <f t="shared" si="98"/>
        <v>0.23214146060067661</v>
      </c>
      <c r="P174" s="19">
        <f t="shared" si="98"/>
        <v>0.18610194530794352</v>
      </c>
      <c r="Q174" s="2">
        <f t="shared" ref="Q174:Q175" si="99">J174+Q168</f>
        <v>-0.60390766638849458</v>
      </c>
      <c r="T174" s="1">
        <f t="shared" si="95"/>
        <v>0.17054532146962006</v>
      </c>
      <c r="W174" s="2">
        <f t="shared" si="96"/>
        <v>-3.7199846445390289E-2</v>
      </c>
    </row>
    <row r="175" spans="1:23">
      <c r="A175" s="2">
        <f>C167</f>
        <v>1</v>
      </c>
      <c r="B175" s="2">
        <f>C168</f>
        <v>1</v>
      </c>
      <c r="C175" s="2">
        <f>C169</f>
        <v>0</v>
      </c>
      <c r="D175" s="25"/>
      <c r="E175" s="26">
        <f t="shared" si="97"/>
        <v>-0.61707687923034482</v>
      </c>
      <c r="F175" s="26">
        <f t="shared" si="92"/>
        <v>0.18582239867578954</v>
      </c>
      <c r="G175" s="26">
        <f t="shared" si="93"/>
        <v>-0.8146622112063171</v>
      </c>
      <c r="I175" s="1">
        <v>0.1</v>
      </c>
      <c r="J175" s="17">
        <f>(K175*W174+L175*W175+M175*W176)*I175</f>
        <v>-1.6798753020398141E-3</v>
      </c>
      <c r="K175" s="2">
        <f>P167</f>
        <v>0.45158124631129493</v>
      </c>
      <c r="L175" s="2">
        <f>P168</f>
        <v>0.66380461550771808</v>
      </c>
      <c r="M175" s="2">
        <f>P169</f>
        <v>0.75278064540636114</v>
      </c>
      <c r="N175" s="32" t="s">
        <v>14</v>
      </c>
      <c r="O175" s="32"/>
      <c r="P175" s="32"/>
      <c r="Q175" s="2">
        <f t="shared" si="99"/>
        <v>-0.83420661530203988</v>
      </c>
    </row>
    <row r="176" spans="1:23">
      <c r="A176" s="2">
        <f>D167</f>
        <v>0</v>
      </c>
      <c r="B176" s="2">
        <f>D168</f>
        <v>1</v>
      </c>
      <c r="C176" s="2">
        <f>D169</f>
        <v>1</v>
      </c>
      <c r="D176" s="25"/>
      <c r="E176" s="26">
        <f t="shared" si="97"/>
        <v>-0.18828474659343417</v>
      </c>
      <c r="F176" s="26">
        <f t="shared" si="92"/>
        <v>0.74113243046678678</v>
      </c>
      <c r="G176" s="26">
        <f t="shared" si="93"/>
        <v>0.86195739298203378</v>
      </c>
      <c r="N176" s="2">
        <f>Q167*W172</f>
        <v>-8.5212325682684401E-2</v>
      </c>
      <c r="O176" s="2">
        <f>Q167*W172</f>
        <v>-8.5212325682684401E-2</v>
      </c>
      <c r="P176" s="2">
        <f>Q167*W172</f>
        <v>-8.5212325682684401E-2</v>
      </c>
    </row>
    <row r="177" spans="1:22">
      <c r="N177" s="2">
        <f>Q168*W173</f>
        <v>-8.2383475869007017E-2</v>
      </c>
      <c r="O177" s="2">
        <f>Q168*W173</f>
        <v>-8.2383475869007017E-2</v>
      </c>
      <c r="P177" s="2">
        <f t="shared" ref="P177:P178" si="100">Q168*W173</f>
        <v>-8.2383475869007017E-2</v>
      </c>
    </row>
    <row r="178" spans="1:22">
      <c r="N178" s="2">
        <f>Q169*W174</f>
        <v>3.0969866889681365E-2</v>
      </c>
      <c r="O178" s="2">
        <f>Q169*W174</f>
        <v>3.0969866889681365E-2</v>
      </c>
      <c r="P178" s="2">
        <f t="shared" si="100"/>
        <v>3.0969866889681365E-2</v>
      </c>
    </row>
    <row r="179" spans="1:22">
      <c r="H179" s="30" t="s">
        <v>23</v>
      </c>
      <c r="I179" s="30"/>
      <c r="J179" s="30"/>
      <c r="K179" s="33" t="s">
        <v>22</v>
      </c>
      <c r="L179" s="34"/>
      <c r="M179" s="35"/>
      <c r="N179" s="33" t="s">
        <v>15</v>
      </c>
      <c r="O179" s="34"/>
      <c r="P179" s="35"/>
      <c r="Q179" s="4" t="s">
        <v>24</v>
      </c>
    </row>
    <row r="180" spans="1:22">
      <c r="H180" s="12">
        <f>H167+(Q180*0.1)</f>
        <v>-6.367816415435568E-3</v>
      </c>
      <c r="I180" s="12">
        <f>I167+(Q181*0.1)</f>
        <v>-5.6384047606516724E-3</v>
      </c>
      <c r="J180" s="23">
        <f>J167+(Q182*0.1)</f>
        <v>2.061370446190315E-3</v>
      </c>
      <c r="K180" s="2">
        <f>A173*N180+B173*N181+C173*N182</f>
        <v>-4.1572579230344894E-2</v>
      </c>
      <c r="L180" s="2">
        <f>A173*O180+B173*O181+C173*O182</f>
        <v>-3.9000961324210479E-2</v>
      </c>
      <c r="M180" s="2">
        <f>A173*P180+B173*P181+C173*P182</f>
        <v>-3.9488671206317022E-2</v>
      </c>
      <c r="N180" s="2">
        <f>N176*N172</f>
        <v>-2.1278680783484542E-2</v>
      </c>
      <c r="O180" s="2">
        <f t="shared" ref="O180:P180" si="101">O176*O172</f>
        <v>-2.1296171656618099E-2</v>
      </c>
      <c r="P180" s="2">
        <f t="shared" si="101"/>
        <v>-2.1103311714253031E-2</v>
      </c>
      <c r="Q180" s="12">
        <f>N180+O180+P180</f>
        <v>-6.3678164154355676E-2</v>
      </c>
    </row>
    <row r="181" spans="1:22">
      <c r="H181" s="3"/>
      <c r="I181" s="3"/>
      <c r="J181" s="3"/>
      <c r="K181" s="24">
        <f>A174*N180+B174*N181+C174*N182</f>
        <v>7.6607618534262128E-3</v>
      </c>
      <c r="L181" s="2">
        <f>A174*O180+B174*O181+C174*O182</f>
        <v>7.1893901343791661E-3</v>
      </c>
      <c r="M181" s="2">
        <f>A174*P180+B174*P181+C174*P182</f>
        <v>5.7635524740977722E-3</v>
      </c>
      <c r="N181" s="2">
        <f>N173*N177</f>
        <v>-2.0293898446860355E-2</v>
      </c>
      <c r="O181" s="2">
        <f t="shared" ref="O181:P181" si="102">O177*O173</f>
        <v>-1.7704789667592376E-2</v>
      </c>
      <c r="P181" s="2">
        <f t="shared" si="102"/>
        <v>-1.8385359492063994E-2</v>
      </c>
      <c r="Q181" s="12">
        <f t="shared" ref="Q181:Q182" si="103">N181+O181+P181</f>
        <v>-5.6384047606516718E-2</v>
      </c>
    </row>
    <row r="182" spans="1:22">
      <c r="H182" s="3"/>
      <c r="I182" s="3"/>
      <c r="J182" s="3"/>
      <c r="K182" s="2">
        <f>A175*N180+B175*N181+C175*N182</f>
        <v>-4.1572579230344894E-2</v>
      </c>
      <c r="L182" s="2">
        <f>A175*O180+B175*O181+C175*O182</f>
        <v>-3.9000961324210479E-2</v>
      </c>
      <c r="M182" s="2">
        <f>A175*P180+B175*P181+C175*P182</f>
        <v>-3.9488671206317022E-2</v>
      </c>
      <c r="N182" s="16">
        <f>N174*N178</f>
        <v>7.6607618534262128E-3</v>
      </c>
      <c r="O182" s="2">
        <f t="shared" ref="O182:P182" si="104">O178*O174</f>
        <v>7.1893901343791661E-3</v>
      </c>
      <c r="P182" s="2">
        <f t="shared" si="104"/>
        <v>5.7635524740977722E-3</v>
      </c>
      <c r="Q182" s="12">
        <f t="shared" si="103"/>
        <v>2.0613704461903151E-2</v>
      </c>
    </row>
    <row r="183" spans="1:22">
      <c r="H183" s="3"/>
      <c r="I183" s="3"/>
      <c r="J183" s="3"/>
      <c r="K183" s="2">
        <f>A176*N180+B176*N181+C176*N182</f>
        <v>-1.2633136593434142E-2</v>
      </c>
      <c r="L183" s="24">
        <f>A176*O180+B176*O181+C176*O182</f>
        <v>-1.051539953321321E-2</v>
      </c>
      <c r="M183" s="24">
        <f>A176*P180+B176*P181+C176*P182</f>
        <v>-1.2621807017966221E-2</v>
      </c>
    </row>
    <row r="188" spans="1:22">
      <c r="A188" s="29" t="s">
        <v>36</v>
      </c>
      <c r="B188" s="29"/>
      <c r="C188" s="29"/>
      <c r="D188" s="29"/>
      <c r="E188" s="29"/>
      <c r="F188" s="29"/>
      <c r="G188" s="29"/>
      <c r="H188" s="29"/>
    </row>
    <row r="190" spans="1:22">
      <c r="A190" s="30" t="s">
        <v>0</v>
      </c>
      <c r="B190" s="30"/>
      <c r="C190" s="30"/>
      <c r="D190" s="30"/>
      <c r="E190" s="30" t="s">
        <v>1</v>
      </c>
      <c r="F190" s="30"/>
      <c r="G190" s="30"/>
      <c r="H190" s="30" t="s">
        <v>2</v>
      </c>
      <c r="I190" s="30"/>
      <c r="J190" s="30"/>
      <c r="K190" s="30" t="s">
        <v>3</v>
      </c>
      <c r="L190" s="30"/>
      <c r="M190" s="30"/>
      <c r="N190" s="30" t="s">
        <v>4</v>
      </c>
      <c r="O190" s="30"/>
      <c r="P190" s="30"/>
      <c r="Q190" s="4" t="s">
        <v>5</v>
      </c>
      <c r="R190" s="4" t="s">
        <v>6</v>
      </c>
      <c r="S190" s="4" t="s">
        <v>10</v>
      </c>
      <c r="T190" s="4" t="s">
        <v>7</v>
      </c>
      <c r="U190" s="5" t="s">
        <v>8</v>
      </c>
      <c r="V190" s="5" t="s">
        <v>9</v>
      </c>
    </row>
    <row r="191" spans="1:22">
      <c r="A191" s="6">
        <v>1</v>
      </c>
      <c r="B191" s="6">
        <v>0</v>
      </c>
      <c r="C191" s="6">
        <v>1</v>
      </c>
      <c r="D191" s="6">
        <v>0</v>
      </c>
      <c r="E191" s="26">
        <v>0.46621822076965508</v>
      </c>
      <c r="F191" s="26">
        <v>-0.22780070132421049</v>
      </c>
      <c r="G191" s="26">
        <v>0.5414010287936829</v>
      </c>
      <c r="H191" s="8">
        <v>-6.367816415435568E-3</v>
      </c>
      <c r="I191" s="11">
        <v>-5.6384047606516724E-3</v>
      </c>
      <c r="J191" s="10">
        <v>2.061370446190315E-3</v>
      </c>
      <c r="K191" s="8">
        <f>($A191*$E191+$B191*$E192+$C191*$E193+$D191*$E194)+$H191</f>
        <v>-0.15722647487612532</v>
      </c>
      <c r="L191" s="11">
        <f>($A191*$F191+$B191*$F192+$C191*$F193+$D191*$F194)+$I191</f>
        <v>-4.7616707409072624E-2</v>
      </c>
      <c r="M191" s="9">
        <f>($A191*$G191+$B191*$G192+$C191*$G193+$D191*$G194)+$J191</f>
        <v>-0.27119981196644388</v>
      </c>
      <c r="N191" s="1">
        <f>1/(1+EXP(-K191))</f>
        <v>0.46077415378894376</v>
      </c>
      <c r="O191" s="1">
        <f t="shared" ref="O191:O193" si="105">1/(1+EXP(-L191))</f>
        <v>0.48809807188329934</v>
      </c>
      <c r="P191" s="1">
        <f t="shared" ref="P191:P193" si="106">1/(1+EXP(-M191))</f>
        <v>0.43261256669051695</v>
      </c>
      <c r="Q191" s="2">
        <v>-0.57835017173672365</v>
      </c>
      <c r="R191" s="1">
        <v>0.24276669004888055</v>
      </c>
      <c r="S191" s="1">
        <f>(N191*Q191+O191*Q192+P191*Q193)+R191</f>
        <v>-0.67937655348258974</v>
      </c>
      <c r="T191" s="1">
        <f>1/(1+EXP(-S191))</f>
        <v>0.33640046360015752</v>
      </c>
      <c r="U191" s="1">
        <v>1</v>
      </c>
      <c r="V191" s="1">
        <f>U191-T191</f>
        <v>0.66359953639984248</v>
      </c>
    </row>
    <row r="192" spans="1:22">
      <c r="A192" s="7">
        <v>1</v>
      </c>
      <c r="B192" s="7">
        <v>0</v>
      </c>
      <c r="C192" s="7">
        <v>1</v>
      </c>
      <c r="D192" s="7">
        <v>1</v>
      </c>
      <c r="E192" s="26">
        <v>-2.2868798146573787E-2</v>
      </c>
      <c r="F192" s="26">
        <v>-0.19661181986562085</v>
      </c>
      <c r="G192" s="26">
        <v>0.24468221247409777</v>
      </c>
      <c r="H192" s="3"/>
      <c r="I192" s="3"/>
      <c r="J192" s="3"/>
      <c r="K192" s="8">
        <f>($A192*$E191+$B192*$E192+$C192*$E193+$D192*$E194)+$H191</f>
        <v>-0.34551122146955943</v>
      </c>
      <c r="L192" s="11">
        <f>($A192*$F191+$B192*$F192+$C192*$F193+$D192*$F194)+$I191</f>
        <v>0.69351572305771414</v>
      </c>
      <c r="M192" s="9">
        <f>($A192*$G191+$B192*$G192+$C192*$G193+$D192*$G194)+$J191</f>
        <v>0.59075758101558995</v>
      </c>
      <c r="N192" s="1">
        <f t="shared" ref="N192:N193" si="107">1/(1+EXP(-K192))</f>
        <v>0.41447135974181781</v>
      </c>
      <c r="O192" s="1">
        <f t="shared" si="105"/>
        <v>0.66674855996838367</v>
      </c>
      <c r="P192" s="1">
        <f t="shared" si="106"/>
        <v>0.64353895107221393</v>
      </c>
      <c r="Q192" s="2">
        <v>-0.60390766638849458</v>
      </c>
      <c r="R192" s="3"/>
      <c r="S192" s="1">
        <f>(N192*Q191+O192*Q192+P192*Q193)+R191</f>
        <v>-0.93644190914512548</v>
      </c>
      <c r="T192" s="1">
        <f>1/(1+EXP(-S192))</f>
        <v>0.28161962032920429</v>
      </c>
      <c r="U192" s="1">
        <v>1</v>
      </c>
      <c r="V192" s="1">
        <f t="shared" ref="V192:V193" si="108">U192-T192</f>
        <v>0.71838037967079571</v>
      </c>
    </row>
    <row r="193" spans="1:22">
      <c r="A193" s="9">
        <v>0</v>
      </c>
      <c r="B193" s="9">
        <v>1</v>
      </c>
      <c r="C193" s="9">
        <v>0</v>
      </c>
      <c r="D193" s="9">
        <v>1</v>
      </c>
      <c r="E193" s="26">
        <v>-0.61707687923034482</v>
      </c>
      <c r="F193" s="26">
        <v>0.18582239867578954</v>
      </c>
      <c r="G193" s="26">
        <v>-0.8146622112063171</v>
      </c>
      <c r="H193" s="3"/>
      <c r="I193" s="3"/>
      <c r="J193" s="3"/>
      <c r="K193" s="8">
        <f>($A193*$E191+$B193*$E192+$C193*$E193+$D193*$E194)+$H191</f>
        <v>-0.21752136115544352</v>
      </c>
      <c r="L193" s="11">
        <f>($A193*$F191+$B193*$F192+$C193*$F193+$D193*$F194)+$I191</f>
        <v>0.53888220584051427</v>
      </c>
      <c r="M193" s="9">
        <f>($A193*$G191+$B193*$G192+$C193*$G193+$D193*$G194)+$J191</f>
        <v>1.1087009759023219</v>
      </c>
      <c r="N193" s="1">
        <f t="shared" si="107"/>
        <v>0.44583306961621788</v>
      </c>
      <c r="O193" s="1">
        <f t="shared" si="105"/>
        <v>0.63155235203512927</v>
      </c>
      <c r="P193" s="1">
        <f t="shared" si="106"/>
        <v>0.75188685388285281</v>
      </c>
      <c r="Q193" s="2">
        <v>-0.83420661530203988</v>
      </c>
      <c r="R193" s="3"/>
      <c r="S193" s="1">
        <f>(N193*Q191+O193*Q192+P193*Q193)+R191</f>
        <v>-1.0237092369169838</v>
      </c>
      <c r="T193" s="1">
        <f t="shared" ref="T193" si="109">1/(1+EXP(-S193))</f>
        <v>0.26430551614702613</v>
      </c>
      <c r="U193" s="1">
        <v>0</v>
      </c>
      <c r="V193" s="1">
        <f t="shared" si="108"/>
        <v>-0.26430551614702613</v>
      </c>
    </row>
    <row r="194" spans="1:22">
      <c r="E194" s="26">
        <v>-0.18828474659343417</v>
      </c>
      <c r="F194" s="26">
        <v>0.74113243046678678</v>
      </c>
      <c r="G194" s="26">
        <v>0.86195739298203378</v>
      </c>
    </row>
  </sheetData>
  <mergeCells count="117">
    <mergeCell ref="A123:J123"/>
    <mergeCell ref="A143:J143"/>
    <mergeCell ref="A19:J19"/>
    <mergeCell ref="A125:D125"/>
    <mergeCell ref="E125:G125"/>
    <mergeCell ref="H125:J125"/>
    <mergeCell ref="A31:D31"/>
    <mergeCell ref="E31:G31"/>
    <mergeCell ref="H31:J31"/>
    <mergeCell ref="A48:J48"/>
    <mergeCell ref="N175:P175"/>
    <mergeCell ref="K179:M179"/>
    <mergeCell ref="N179:P179"/>
    <mergeCell ref="H179:J179"/>
    <mergeCell ref="A190:D190"/>
    <mergeCell ref="E190:G190"/>
    <mergeCell ref="H190:J190"/>
    <mergeCell ref="K190:M190"/>
    <mergeCell ref="N190:P190"/>
    <mergeCell ref="A166:D166"/>
    <mergeCell ref="E166:G166"/>
    <mergeCell ref="H166:J166"/>
    <mergeCell ref="K166:M166"/>
    <mergeCell ref="N166:P166"/>
    <mergeCell ref="K171:M171"/>
    <mergeCell ref="N171:P171"/>
    <mergeCell ref="A172:C172"/>
    <mergeCell ref="E172:G172"/>
    <mergeCell ref="K172:M172"/>
    <mergeCell ref="K151:M151"/>
    <mergeCell ref="A164:I164"/>
    <mergeCell ref="A188:H188"/>
    <mergeCell ref="A59:J59"/>
    <mergeCell ref="N154:P154"/>
    <mergeCell ref="N158:P158"/>
    <mergeCell ref="A151:C151"/>
    <mergeCell ref="K158:M158"/>
    <mergeCell ref="E151:G151"/>
    <mergeCell ref="A145:D145"/>
    <mergeCell ref="E145:G145"/>
    <mergeCell ref="H145:J145"/>
    <mergeCell ref="K145:M145"/>
    <mergeCell ref="N145:P145"/>
    <mergeCell ref="K150:M150"/>
    <mergeCell ref="N150:P150"/>
    <mergeCell ref="K130:M130"/>
    <mergeCell ref="N130:P130"/>
    <mergeCell ref="N134:P134"/>
    <mergeCell ref="N138:P138"/>
    <mergeCell ref="K131:M131"/>
    <mergeCell ref="K109:M109"/>
    <mergeCell ref="N109:P109"/>
    <mergeCell ref="N113:P113"/>
    <mergeCell ref="N117:P117"/>
    <mergeCell ref="K125:M125"/>
    <mergeCell ref="N125:P125"/>
    <mergeCell ref="K92:M92"/>
    <mergeCell ref="N92:P92"/>
    <mergeCell ref="N96:P96"/>
    <mergeCell ref="A104:D104"/>
    <mergeCell ref="E104:G104"/>
    <mergeCell ref="H104:J104"/>
    <mergeCell ref="K104:M104"/>
    <mergeCell ref="N104:P104"/>
    <mergeCell ref="K80:M80"/>
    <mergeCell ref="N80:P80"/>
    <mergeCell ref="A87:D87"/>
    <mergeCell ref="E87:G87"/>
    <mergeCell ref="H87:J87"/>
    <mergeCell ref="K87:M87"/>
    <mergeCell ref="N87:P87"/>
    <mergeCell ref="A85:I85"/>
    <mergeCell ref="A102:I102"/>
    <mergeCell ref="K66:M66"/>
    <mergeCell ref="N66:P66"/>
    <mergeCell ref="A75:D75"/>
    <mergeCell ref="E75:G75"/>
    <mergeCell ref="H75:J75"/>
    <mergeCell ref="K75:M75"/>
    <mergeCell ref="N75:P75"/>
    <mergeCell ref="A51:D51"/>
    <mergeCell ref="E51:G51"/>
    <mergeCell ref="H51:J51"/>
    <mergeCell ref="K51:M51"/>
    <mergeCell ref="N51:P51"/>
    <mergeCell ref="A61:D61"/>
    <mergeCell ref="E61:G61"/>
    <mergeCell ref="H61:J61"/>
    <mergeCell ref="K61:M61"/>
    <mergeCell ref="N61:P61"/>
    <mergeCell ref="A73:I73"/>
    <mergeCell ref="K31:M31"/>
    <mergeCell ref="N31:P31"/>
    <mergeCell ref="A41:D41"/>
    <mergeCell ref="E41:G41"/>
    <mergeCell ref="H41:J41"/>
    <mergeCell ref="K41:M41"/>
    <mergeCell ref="N41:P41"/>
    <mergeCell ref="A21:D21"/>
    <mergeCell ref="E21:G21"/>
    <mergeCell ref="H21:J21"/>
    <mergeCell ref="K21:M21"/>
    <mergeCell ref="N21:P21"/>
    <mergeCell ref="A29:J29"/>
    <mergeCell ref="A38:L38"/>
    <mergeCell ref="A2:J2"/>
    <mergeCell ref="A12:D12"/>
    <mergeCell ref="E12:G12"/>
    <mergeCell ref="H12:J12"/>
    <mergeCell ref="K12:M12"/>
    <mergeCell ref="N12:P12"/>
    <mergeCell ref="A4:D4"/>
    <mergeCell ref="E4:G4"/>
    <mergeCell ref="H4:J4"/>
    <mergeCell ref="K4:M4"/>
    <mergeCell ref="N4:P4"/>
    <mergeCell ref="A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2018-11-14T08:14:12Z</dcterms:modified>
</cp:coreProperties>
</file>