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udh\Desktop\Excel\"/>
    </mc:Choice>
  </mc:AlternateContent>
  <xr:revisionPtr revIDLastSave="0" documentId="8_{D878DF6A-ABD6-4669-92D9-690A463A6D45}" xr6:coauthVersionLast="47" xr6:coauthVersionMax="47" xr10:uidLastSave="{00000000-0000-0000-0000-000000000000}"/>
  <bookViews>
    <workbookView xWindow="-1065" yWindow="5145" windowWidth="21600" windowHeight="11295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ModelYear">Inputs!$F$3:$O$3</definedName>
    <definedName name="NetCstHousing">Calculations!$F$8:$O$8</definedName>
    <definedName name="NetCstLiving">Calculations!$F$7:$O$7</definedName>
    <definedName name="NetIncome">Calculations!$F$9:$O$9</definedName>
    <definedName name="NetRev">Calculations!$F$6:$O$6</definedName>
    <definedName name="RevDownloads">Inputs!$F$7:$O$7</definedName>
    <definedName name="RevTouring">Inputs!$F$6:$O$6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5" l="1" a="1"/>
  <c r="F8" i="5" s="1"/>
  <c r="F7" i="5" a="1"/>
  <c r="F7" i="5" s="1"/>
  <c r="F6" i="5" a="1"/>
  <c r="F6" i="5" s="1"/>
  <c r="M9" i="5" l="1"/>
  <c r="I9" i="5"/>
  <c r="N9" i="5"/>
  <c r="J9" i="5"/>
  <c r="F9" i="5"/>
  <c r="O9" i="5"/>
  <c r="K9" i="5"/>
  <c r="L9" i="5"/>
  <c r="G6" i="2"/>
  <c r="G9" i="5" s="1"/>
  <c r="D13" i="4"/>
  <c r="F3" i="2" s="1"/>
  <c r="G3" i="2" s="1"/>
  <c r="H3" i="2" s="1"/>
  <c r="I3" i="2" s="1"/>
  <c r="J3" i="2" s="1"/>
  <c r="K3" i="2" s="1"/>
  <c r="L3" i="2" s="1"/>
  <c r="M3" i="2" s="1"/>
  <c r="N3" i="2" s="1"/>
  <c r="O3" i="2" s="1"/>
  <c r="H6" i="2" l="1"/>
  <c r="H9" i="5" s="1"/>
  <c r="F3" i="5"/>
  <c r="G3" i="5" s="1"/>
  <c r="H3" i="5" s="1"/>
  <c r="I3" i="5" s="1"/>
  <c r="J3" i="5" s="1"/>
  <c r="K3" i="5" s="1"/>
  <c r="L3" i="5" s="1"/>
  <c r="M3" i="5" s="1"/>
  <c r="N3" i="5" s="1"/>
  <c r="O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<sst xmlns="http://schemas.openxmlformats.org/spreadsheetml/2006/main" count="48" uniqueCount="36">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</sst>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28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0</xdr:row>
      <xdr:rowOff>146050</xdr:rowOff>
    </xdr:from>
    <xdr:to>
      <xdr:col>1</xdr:col>
      <xdr:colOff>314325</xdr:colOff>
      <xdr:row>2</xdr:row>
      <xdr:rowOff>154796</xdr:rowOff>
    </xdr:to>
    <xdr:pic>
      <xdr:nvPicPr>
        <xdr:cNvPr id="2" name="XFactor" descr="http://t2.gstatic.com/images?q=tbn:ANd9GcSbQKhK7ccHJgl4Sep_Kf5kQ1ZDGJnyvaMJlKyB32iieJckWUY&amp;t=1&amp;h=159&amp;w=234&amp;usg=__wf7KMmHfI0HQsHclgjrICNUHq8E=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8450" y="146050"/>
          <a:ext cx="625475" cy="38974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27"/>
  <sheetViews>
    <sheetView showGridLines="0" tabSelected="1" topLeftCell="B6" zoomScale="124" workbookViewId="0">
      <selection activeCell="D13" sqref="D13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24.7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9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13" t="s">
        <v>35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6</v>
      </c>
      <c r="D13" s="2">
        <f ca="1">YEAR(TODAY())</f>
        <v>2024</v>
      </c>
      <c r="E13" s="8"/>
    </row>
    <row r="14" spans="2:5" ht="15.75" thickBot="1" x14ac:dyDescent="0.3">
      <c r="B14" s="9"/>
      <c r="C14" s="10"/>
      <c r="D14" s="11"/>
      <c r="E14" s="12"/>
    </row>
    <row r="15" spans="2:5" ht="22.5" customHeight="1" x14ac:dyDescent="0.25"/>
    <row r="17" customFormat="1" hidden="1" x14ac:dyDescent="0.25"/>
    <row r="18" customFormat="1" hidden="1" x14ac:dyDescent="0.25"/>
    <row r="19" customFormat="1" hidden="1" x14ac:dyDescent="0.25"/>
    <row r="20" customFormat="1" hidden="1" x14ac:dyDescent="0.25"/>
    <row r="21" customFormat="1" hidden="1" x14ac:dyDescent="0.25"/>
    <row r="22" customFormat="1" hidden="1" x14ac:dyDescent="0.25"/>
    <row r="23" customFormat="1" hidden="1" x14ac:dyDescent="0.25"/>
    <row r="24" customFormat="1" hidden="1" x14ac:dyDescent="0.25"/>
    <row r="25" customFormat="1" hidden="1" x14ac:dyDescent="0.25"/>
    <row r="26" customFormat="1" hidden="1" x14ac:dyDescent="0.25"/>
    <row r="27" customFormat="1" hidden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5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7" sqref="F7"/>
    </sheetView>
  </sheetViews>
  <sheetFormatPr defaultRowHeight="15" x14ac:dyDescent="0.25"/>
  <cols>
    <col min="2" max="2" width="20.42578125" style="17" customWidth="1"/>
    <col min="3" max="3" width="5.7109375" customWidth="1"/>
    <col min="4" max="4" width="9.140625" style="20"/>
    <col min="6" max="6" width="9.140625" customWidth="1"/>
    <col min="16" max="16" width="14" style="19" bestFit="1" customWidth="1"/>
  </cols>
  <sheetData>
    <row r="2" spans="1:16" x14ac:dyDescent="0.25">
      <c r="F2" s="25" t="s">
        <v>8</v>
      </c>
      <c r="G2" s="26"/>
      <c r="H2" s="26"/>
      <c r="I2" s="26"/>
      <c r="J2" s="26"/>
      <c r="K2" s="26"/>
      <c r="L2" s="26"/>
      <c r="M2" s="26"/>
      <c r="N2" s="26"/>
      <c r="O2" s="27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10</v>
      </c>
    </row>
    <row r="6" spans="1:16" x14ac:dyDescent="0.25">
      <c r="B6" s="17" t="s">
        <v>11</v>
      </c>
      <c r="D6" s="20" t="s">
        <v>12</v>
      </c>
      <c r="F6" s="18">
        <v>800</v>
      </c>
      <c r="G6" s="18">
        <f>F6*0.75</f>
        <v>600</v>
      </c>
      <c r="H6" s="18">
        <f t="shared" ref="H6" si="1">G6*0.75</f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9" t="s">
        <v>13</v>
      </c>
    </row>
    <row r="7" spans="1:16" x14ac:dyDescent="0.25">
      <c r="B7" s="17" t="s">
        <v>14</v>
      </c>
      <c r="D7" s="20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9" t="s">
        <v>15</v>
      </c>
    </row>
    <row r="9" spans="1:16" x14ac:dyDescent="0.25">
      <c r="A9" s="16" t="s">
        <v>18</v>
      </c>
    </row>
    <row r="10" spans="1:16" x14ac:dyDescent="0.25">
      <c r="B10" s="17" t="s">
        <v>16</v>
      </c>
      <c r="D10" s="20" t="s">
        <v>12</v>
      </c>
      <c r="F10" s="18">
        <v>-300</v>
      </c>
      <c r="G10" s="18">
        <v>-300</v>
      </c>
      <c r="H10" s="18">
        <v>-300</v>
      </c>
      <c r="I10" s="18">
        <v>-300</v>
      </c>
      <c r="J10" s="18">
        <v>-300</v>
      </c>
      <c r="K10" s="18">
        <v>-300</v>
      </c>
      <c r="L10" s="18">
        <v>-300</v>
      </c>
      <c r="M10" s="18">
        <v>-300</v>
      </c>
      <c r="N10" s="18">
        <v>-300</v>
      </c>
      <c r="O10" s="18">
        <v>-300</v>
      </c>
      <c r="P10" s="19" t="s">
        <v>22</v>
      </c>
    </row>
    <row r="11" spans="1:16" x14ac:dyDescent="0.25">
      <c r="B11" s="17" t="s">
        <v>17</v>
      </c>
      <c r="D11" s="20" t="s">
        <v>12</v>
      </c>
      <c r="F11" s="18">
        <v>-200</v>
      </c>
      <c r="G11" s="18">
        <v>-200</v>
      </c>
      <c r="H11" s="18">
        <v>-200</v>
      </c>
      <c r="I11" s="18">
        <v>-200</v>
      </c>
      <c r="J11" s="18">
        <v>-200</v>
      </c>
      <c r="K11" s="18">
        <v>-200</v>
      </c>
      <c r="L11" s="18">
        <v>-200</v>
      </c>
      <c r="M11" s="18">
        <v>-200</v>
      </c>
      <c r="N11" s="18">
        <v>-200</v>
      </c>
      <c r="O11" s="18">
        <v>-200</v>
      </c>
      <c r="P11" s="19" t="s">
        <v>23</v>
      </c>
    </row>
    <row r="13" spans="1:16" x14ac:dyDescent="0.25">
      <c r="A13" s="16" t="s">
        <v>19</v>
      </c>
    </row>
    <row r="14" spans="1:16" x14ac:dyDescent="0.25">
      <c r="B14" s="17" t="s">
        <v>20</v>
      </c>
      <c r="D14" s="20" t="s">
        <v>12</v>
      </c>
      <c r="E14" s="18">
        <v>-2000</v>
      </c>
      <c r="F14" s="19" t="s">
        <v>25</v>
      </c>
    </row>
    <row r="15" spans="1:16" x14ac:dyDescent="0.25">
      <c r="B15" s="17" t="s">
        <v>24</v>
      </c>
      <c r="D15" s="20" t="s">
        <v>21</v>
      </c>
      <c r="F15" s="22">
        <v>0.04</v>
      </c>
      <c r="G15" s="22">
        <v>4.4999999999999998E-2</v>
      </c>
      <c r="H15" s="22">
        <v>0.05</v>
      </c>
      <c r="I15" s="22">
        <v>5.5E-2</v>
      </c>
      <c r="J15" s="22">
        <v>0.06</v>
      </c>
      <c r="K15" s="22">
        <v>6.5000000000000002E-2</v>
      </c>
      <c r="L15" s="22">
        <v>7.0000000000000007E-2</v>
      </c>
      <c r="M15" s="22">
        <v>7.4999999999999997E-2</v>
      </c>
      <c r="N15" s="22">
        <v>0.08</v>
      </c>
      <c r="O15" s="22">
        <v>8.5000000000000006E-2</v>
      </c>
      <c r="P15" s="19" t="s">
        <v>26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11"/>
  <sheetViews>
    <sheetView workbookViewId="0">
      <selection activeCell="H19" sqref="H19"/>
    </sheetView>
  </sheetViews>
  <sheetFormatPr defaultRowHeight="15" x14ac:dyDescent="0.25"/>
  <cols>
    <col min="2" max="2" width="14.42578125" style="17" bestFit="1" customWidth="1"/>
    <col min="4" max="4" width="9.140625" style="20"/>
    <col min="6" max="6" width="10.5703125" bestFit="1" customWidth="1"/>
    <col min="16" max="16" width="12.85546875" style="19" customWidth="1"/>
  </cols>
  <sheetData>
    <row r="2" spans="1:16" x14ac:dyDescent="0.25">
      <c r="F2" s="25" t="s">
        <v>8</v>
      </c>
      <c r="G2" s="26"/>
      <c r="H2" s="26"/>
      <c r="I2" s="26"/>
      <c r="J2" s="26"/>
      <c r="K2" s="26"/>
      <c r="L2" s="26"/>
      <c r="M2" s="26"/>
      <c r="N2" s="26"/>
      <c r="O2" s="27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30</v>
      </c>
    </row>
    <row r="6" spans="1:16" x14ac:dyDescent="0.25">
      <c r="B6" s="17" t="s">
        <v>27</v>
      </c>
      <c r="D6" s="20" t="s">
        <v>12</v>
      </c>
      <c r="F6" s="23" cm="1">
        <f t="array" ref="F6:O6">RevDownloads+RevTouring</f>
        <v>1700</v>
      </c>
      <c r="G6" s="23">
        <v>1450</v>
      </c>
      <c r="H6" s="23">
        <v>1250</v>
      </c>
      <c r="I6" s="23">
        <v>1087</v>
      </c>
      <c r="J6" s="23">
        <v>953</v>
      </c>
      <c r="K6" s="23">
        <v>840</v>
      </c>
      <c r="L6" s="23">
        <v>742</v>
      </c>
      <c r="M6" s="23">
        <v>656</v>
      </c>
      <c r="N6" s="23">
        <v>580</v>
      </c>
      <c r="O6" s="23">
        <v>510</v>
      </c>
      <c r="P6" s="19" t="s">
        <v>31</v>
      </c>
    </row>
    <row r="7" spans="1:16" x14ac:dyDescent="0.25">
      <c r="B7" s="17" t="s">
        <v>28</v>
      </c>
      <c r="D7" s="20" t="s">
        <v>12</v>
      </c>
      <c r="F7" s="23" cm="1">
        <f t="array" ref="F7:O7">CstLivingDaily+CstLivingLoose</f>
        <v>-500</v>
      </c>
      <c r="G7" s="23">
        <v>-500</v>
      </c>
      <c r="H7" s="23">
        <v>-500</v>
      </c>
      <c r="I7" s="23">
        <v>-500</v>
      </c>
      <c r="J7" s="23">
        <v>-500</v>
      </c>
      <c r="K7" s="23">
        <v>-500</v>
      </c>
      <c r="L7" s="23">
        <v>-500</v>
      </c>
      <c r="M7" s="23">
        <v>-500</v>
      </c>
      <c r="N7" s="23">
        <v>-500</v>
      </c>
      <c r="O7" s="23">
        <v>-500</v>
      </c>
      <c r="P7" s="19" t="s">
        <v>32</v>
      </c>
    </row>
    <row r="8" spans="1:16" x14ac:dyDescent="0.25">
      <c r="B8" s="17" t="s">
        <v>29</v>
      </c>
      <c r="D8" s="20" t="s">
        <v>12</v>
      </c>
      <c r="F8" s="23" cm="1">
        <f t="array" ref="F8:O8">CstHousingPrice*CstHousingRate</f>
        <v>-80</v>
      </c>
      <c r="G8" s="23">
        <v>-90</v>
      </c>
      <c r="H8" s="23">
        <v>-100</v>
      </c>
      <c r="I8" s="23">
        <v>-110</v>
      </c>
      <c r="J8" s="23">
        <v>-120</v>
      </c>
      <c r="K8" s="23">
        <v>-130</v>
      </c>
      <c r="L8" s="23">
        <v>-140</v>
      </c>
      <c r="M8" s="23">
        <v>-150</v>
      </c>
      <c r="N8" s="23">
        <v>-160</v>
      </c>
      <c r="O8" s="23">
        <v>-170</v>
      </c>
      <c r="P8" s="19" t="s">
        <v>33</v>
      </c>
    </row>
    <row r="9" spans="1:16" x14ac:dyDescent="0.25">
      <c r="B9" s="17" t="s">
        <v>30</v>
      </c>
      <c r="D9" s="20" t="s">
        <v>12</v>
      </c>
      <c r="F9" s="24">
        <f>SUM(F6:F8)</f>
        <v>1120</v>
      </c>
      <c r="G9" s="24">
        <f t="shared" ref="G9:O9" si="1">SUM(G6:G8)</f>
        <v>860</v>
      </c>
      <c r="H9" s="24">
        <f t="shared" si="1"/>
        <v>650</v>
      </c>
      <c r="I9" s="24">
        <f t="shared" si="1"/>
        <v>477</v>
      </c>
      <c r="J9" s="24">
        <f t="shared" si="1"/>
        <v>333</v>
      </c>
      <c r="K9" s="24">
        <f t="shared" si="1"/>
        <v>210</v>
      </c>
      <c r="L9" s="24">
        <f t="shared" si="1"/>
        <v>102</v>
      </c>
      <c r="M9" s="24">
        <f t="shared" si="1"/>
        <v>6</v>
      </c>
      <c r="N9" s="24">
        <f t="shared" si="1"/>
        <v>-80</v>
      </c>
      <c r="O9" s="24">
        <f t="shared" si="1"/>
        <v>-160</v>
      </c>
      <c r="P9" s="19" t="s">
        <v>34</v>
      </c>
    </row>
    <row r="11" spans="1:16" x14ac:dyDescent="0.25">
      <c r="F11" s="21"/>
    </row>
  </sheetData>
  <mergeCells count="1">
    <mergeCell ref="F2:O2"/>
  </mergeCells>
  <conditionalFormatting sqref="F9:O9">
    <cfRule type="iconSet" priority="1">
      <iconSet iconSet="3Arrows">
        <cfvo type="percent" val="0"/>
        <cfvo type="num" val="0"/>
        <cfvo type="num" val="100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Cover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ModelYear</vt:lpstr>
      <vt:lpstr>NetCstHousing</vt:lpstr>
      <vt:lpstr>NetCstLiving</vt:lpstr>
      <vt:lpstr>NetIncome</vt:lpstr>
      <vt:lpstr>NetRev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Abinash Dhakal</cp:lastModifiedBy>
  <dcterms:created xsi:type="dcterms:W3CDTF">2010-10-18T13:56:07Z</dcterms:created>
  <dcterms:modified xsi:type="dcterms:W3CDTF">2024-10-02T20:51:54Z</dcterms:modified>
</cp:coreProperties>
</file>