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budh\Downloads\"/>
    </mc:Choice>
  </mc:AlternateContent>
  <xr:revisionPtr revIDLastSave="0" documentId="13_ncr:1_{7C7B704D-11E8-480B-B5C8-A324E7FA144A}" xr6:coauthVersionLast="47" xr6:coauthVersionMax="47" xr10:uidLastSave="{00000000-0000-0000-0000-000000000000}"/>
  <bookViews>
    <workbookView xWindow="-120" yWindow="-120" windowWidth="29040" windowHeight="15720" activeTab="5" xr2:uid="{00000000-000D-0000-FFFF-FFFF00000000}"/>
  </bookViews>
  <sheets>
    <sheet name="Shipping Data" sheetId="1" r:id="rId1"/>
    <sheet name="Account Manager" sheetId="15" r:id="rId2"/>
    <sheet name="Aanya Zhang" sheetId="14" r:id="rId3"/>
    <sheet name="Charlie Bui" sheetId="13" r:id="rId4"/>
    <sheet name="Connor Betts" sheetId="12" r:id="rId5"/>
    <sheet name="Main Pivots" sheetId="11" r:id="rId6"/>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Account_Manager1">#N/A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<sst xmlns="http://schemas.openxmlformats.org/spreadsheetml/2006/main" count="12630" uniqueCount="1972">
  <si>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</si>
  <si>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</si>
  <si>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</si>
  <si>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</si>
  <si>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</si>
  <si>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</si>
  <si>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</si>
  <si>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</si>
  <si>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</si>
  <si>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</si>
  <si>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</si>
  <si>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</si>
  <si>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</si>
  <si>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</si>
  <si>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</si>
  <si>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</si>
  <si>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</si>
  <si>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</si>
  <si>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</si>
  <si>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</si>
  <si>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</si>
  <si>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</si>
  <si>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</si>
  <si>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</si>
  <si>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</si>
  <si>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</si>
  <si>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</si>
  <si>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</si>
  <si>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</si>
  <si>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</si>
  <si>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</si>
  <si>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</si>
  <si>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</si>
  <si>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</si>
  <si>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</si>
  <si>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</si>
  <si>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</si>
  <si>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</si>
  <si>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</si>
  <si>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</si>
  <si>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</si>
  <si>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</si>
  <si>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</si>
  <si>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</si>
  <si>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</si>
  <si>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</si>
  <si>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</si>
  <si>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</si>
  <si>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</si>
  <si>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</si>
  <si>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</si>
  <si>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</si>
  <si>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</si>
  <si>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</si>
  <si>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</si>
  <si>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</si>
  <si>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</si>
  <si>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</si>
  <si>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</si>
  <si>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</si>
  <si>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</si>
  <si>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</si>
  <si>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</si>
  <si>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</si>
  <si>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</si>
  <si>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</si>
  <si>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</si>
  <si>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</si>
  <si>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</si>
  <si>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</si>
  <si>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</si>
  <si>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</si>
  <si>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</si>
  <si>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</si>
  <si>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</si>
  <si>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</si>
  <si>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</si>
  <si>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</si>
  <si>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</si>
  <si>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</si>
  <si>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</si>
  <si>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</si>
  <si>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</si>
  <si>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</si>
  <si>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</si>
  <si>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</si>
  <si>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</si>
  <si>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</si>
  <si>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</si>
  <si>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</si>
  <si>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</si>
  <si>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</si>
  <si>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</si>
  <si>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</si>
  <si>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</si>
  <si>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</si>
  <si>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</si>
  <si>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</si>
  <si>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</si>
  <si>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</si>
  <si>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</si>
  <si>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</si>
  <si>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</si>
  <si>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</si>
  <si>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</si>
  <si>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</si>
  <si>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</si>
  <si>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</si>
  <si>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</si>
  <si>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</si>
  <si>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</si>
  <si>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</si>
  <si>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</si>
  <si>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</si>
  <si>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</si>
  <si>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</si>
  <si>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</si>
  <si>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</si>
  <si>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</si>
  <si>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</si>
  <si>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</si>
  <si>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</si>
  <si>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</si>
  <si>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</si>
  <si>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</si>
  <si>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</si>
  <si>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</si>
  <si>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</si>
  <si>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</si>
  <si>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</si>
  <si>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</si>
  <si>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</si>
  <si>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</si>
  <si>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</si>
  <si>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</si>
  <si>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</si>
  <si>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</si>
  <si>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</si>
  <si>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</si>
  <si>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</si>
  <si>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</si>
  <si>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</si>
  <si>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</si>
  <si>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</si>
  <si>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</si>
  <si>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</si>
  <si>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</si>
  <si>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</si>
  <si>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</si>
  <si>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</si>
  <si>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</si>
  <si>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</si>
  <si>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</si>
  <si>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</si>
  <si>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</si>
  <si>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</si>
  <si>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</si>
  <si>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</si>
  <si>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</si>
  <si>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</si>
  <si>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</si>
  <si>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</si>
  <si>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</si>
  <si>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</si>
  <si>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</si>
  <si>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</si>
  <si>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</si>
  <si>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</si>
  <si>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</si>
  <si>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</si>
  <si>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</si>
  <si>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</si>
  <si>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</si>
  <si>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</si>
  <si>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</si>
  <si>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</si>
  <si>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</si>
  <si>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</si>
  <si>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</si>
  <si>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</si>
  <si>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</si>
  <si>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</si>
  <si>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</si>
  <si>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</si>
  <si>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</si>
  <si>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</si>
  <si>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</si>
  <si>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</si>
  <si>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</si>
  <si>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</si>
  <si>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</si>
  <si>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</si>
  <si>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</si>
  <si>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</si>
  <si>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</si>
  <si>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</si>
  <si>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</si>
  <si>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</si>
  <si>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</si>
  <si>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</si>
  <si>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</si>
  <si>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</si>
  <si>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</si>
  <si>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</si>
  <si>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</si>
  <si>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</si>
  <si>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</si>
  <si>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</si>
  <si>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</si>
  <si>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</si>
  <si>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</si>
  <si>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</si>
  <si>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</si>
  <si>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</si>
  <si>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</si>
  <si>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</si>
  <si>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</si>
  <si>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</si>
  <si>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</si>
  <si>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</si>
  <si>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</si>
  <si>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</si>
  <si>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</si>
  <si>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</si>
  <si>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</si>
  <si>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</si>
  <si>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</si>
  <si>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</si>
  <si>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</si>
  <si>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</si>
  <si>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</si>
  <si>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</si>
  <si>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</si>
  <si>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</si>
  <si>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</si>
  <si>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</si>
  <si>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</si>
  <si>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</si>
  <si>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</si>
  <si>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</si>
  <si>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</si>
  <si>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</si>
  <si>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</si>
  <si>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</si>
  <si>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</si>
  <si>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</si>
  <si>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</si>
  <si>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</si>
  <si>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</si>
  <si>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</si>
  <si>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</si>
  <si>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</si>
  <si>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</si>
  <si>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</si>
  <si>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</si>
  <si>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</si>
  <si>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</si>
  <si>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</si>
  <si>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</si>
  <si>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</si>
  <si>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</si>
  <si>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</si>
  <si>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</si>
  <si>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</si>
  <si>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</si>
  <si>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</si>
  <si>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</si>
  <si>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</si>
  <si>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</si>
  <si>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</si>
  <si>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</si>
  <si>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</si>
  <si>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</si>
  <si>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</si>
  <si>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</si>
  <si>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</si>
  <si>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</si>
  <si>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</si>
  <si>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</si>
  <si>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</si>
  <si>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</si>
  <si>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</si>
  <si>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</si>
  <si>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</si>
  <si>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</si>
  <si>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</si>
  <si>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</si>
  <si>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</si>
  <si>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</si>
  <si>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</si>
  <si>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</si>
  <si>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</si>
  <si>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</si>
  <si>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</si>
  <si>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</si>
  <si>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</si>
  <si>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</si>
  <si>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</si>
  <si>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</si>
  <si>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</si>
  <si>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</si>
  <si>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</si>
  <si>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</si>
  <si>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</si>
  <si>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</si>
  <si>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</si>
  <si>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</si>
  <si>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</si>
  <si>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</si>
  <si>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</si>
  <si>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</si>
  <si>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</si>
  <si>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</si>
  <si>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</si>
  <si>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</si>
  <si>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</si>
  <si>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</si>
  <si>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</si>
  <si>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</si>
  <si>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</si>
  <si>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</si>
  <si>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</si>
  <si>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</si>
  <si>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</si>
  <si>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</si>
  <si>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</si>
  <si>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</si>
  <si>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</si>
  <si>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</si>
  <si>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</si>
  <si>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</si>
  <si>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</si>
  <si>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</si>
  <si>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</si>
  <si>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</si>
  <si>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</si>
  <si>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</si>
  <si>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</si>
  <si>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</si>
  <si>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</si>
  <si>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</si>
  <si>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</si>
  <si>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</si>
  <si>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</si>
  <si>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</si>
  <si>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</si>
  <si>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</si>
  <si>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</si>
  <si>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</si>
  <si>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</si>
  <si>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</si>
  <si>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</si>
  <si>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</si>
  <si>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</si>
  <si>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</si>
  <si>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</si>
  <si>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</si>
  <si>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</si>
  <si>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</si>
  <si>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</si>
  <si>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</si>
  <si>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</si>
  <si>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</si>
  <si>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</si>
  <si>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</si>
  <si>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</si>
  <si>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</si>
  <si>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</si>
  <si>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</si>
  <si>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</si>
  <si>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</si>
  <si>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</si>
  <si>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</si>
  <si>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</si>
  <si>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</si>
  <si>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</si>
  <si>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</si>
  <si>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</si>
  <si>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</si>
  <si>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</si>
  <si>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</si>
  <si>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</si>
  <si>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</si>
  <si>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</si>
  <si>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</si>
  <si>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</si>
  <si>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</si>
  <si>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</si>
  <si>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</si>
  <si>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</si>
  <si>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</si>
  <si>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</si>
  <si>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</si>
  <si>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</si>
  <si>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</si>
  <si>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</si>
  <si>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</si>
  <si>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</si>
  <si>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</si>
  <si>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</si>
  <si>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</si>
  <si>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</si>
  <si>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</si>
  <si>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</si>
  <si>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</si>
  <si>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</si>
  <si>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</si>
  <si>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</si>
  <si>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</si>
  <si>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</si>
  <si>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</si>
  <si>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</si>
  <si>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</si>
  <si>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</si>
  <si>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</si>
  <si>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</si>
  <si>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</si>
  <si>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</si>
  <si>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</si>
  <si>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</si>
  <si>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</si>
  <si>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</si>
  <si>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</si>
  <si>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</si>
  <si>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</si>
  <si>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</si>
  <si>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</si>
  <si>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</si>
  <si>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</si>
  <si>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</si>
  <si>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</si>
  <si>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</si>
  <si>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</si>
  <si>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</si>
  <si>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</si>
  <si>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</si>
  <si>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</si>
  <si>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</si>
  <si>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</si>
  <si>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</si>
  <si>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</si>
  <si>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</si>
  <si>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</si>
  <si>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</si>
  <si>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</si>
  <si>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</si>
  <si>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</si>
  <si>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</si>
  <si>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</si>
  <si>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</si>
  <si>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</si>
  <si>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</si>
  <si>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</si>
  <si>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</si>
  <si>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</si>
  <si>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</si>
  <si>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</si>
  <si>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</si>
  <si>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</si>
  <si>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</si>
  <si>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</si>
  <si>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</si>
  <si>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</si>
  <si>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</si>
  <si>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</si>
  <si>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</si>
  <si>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</si>
  <si>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</si>
  <si>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</si>
  <si>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</si>
  <si>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</si>
  <si>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</si>
  <si>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</si>
  <si>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</si>
  <si>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</si>
  <si>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</si>
  <si>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</si>
  <si>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</si>
  <si>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</si>
  <si>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</si>
  <si>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</si>
  <si>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</si>
  <si>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</si>
  <si>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</si>
  <si>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</si>
  <si>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</si>
  <si>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</si>
  <si>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</si>
  <si>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</si>
  <si>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</si>
  <si>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</si>
  <si>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</si>
  <si>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</si>
  <si>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</si>
  <si>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</si>
  <si>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</si>
  <si>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</si>
  <si>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</si>
  <si>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</si>
  <si>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</si>
  <si>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</si>
  <si>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</si>
  <si>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</si>
  <si>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</si>
  <si>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</si>
  <si>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</si>
  <si>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</si>
  <si>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</si>
  <si>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</si>
  <si>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</si>
  <si>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</si>
  <si>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</si>
  <si>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</si>
  <si>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</si>
  <si>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</si>
  <si>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</si>
  <si>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</si>
  <si>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</si>
  <si>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</si>
  <si>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</si>
  <si>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</si>
  <si>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</si>
  <si>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</si>
  <si>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</si>
  <si>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</si>
  <si>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</si>
  <si>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</si>
  <si>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</si>
  <si>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</si>
  <si>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</si>
  <si>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</si>
  <si>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</si>
  <si>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</si>
  <si>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</si>
  <si>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</si>
  <si>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</si>
  <si>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</si>
  <si>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</si>
  <si>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</si>
  <si>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</si>
  <si>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</si>
  <si>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</si>
  <si>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</si>
  <si>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</si>
  <si>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</si>
  <si>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</si>
  <si>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</si>
  <si>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</si>
  <si>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</si>
  <si>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</si>
  <si>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</si>
  <si>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</si>
  <si>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</si>
  <si>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</si>
  <si>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</si>
  <si>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</si>
  <si>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</si>
  <si>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</si>
  <si>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</si>
  <si>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</si>
  <si>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</si>
  <si>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</si>
  <si>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</si>
  <si>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</si>
  <si>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</si>
  <si>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</si>
  <si>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</si>
  <si>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</si>
  <si>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</si>
  <si>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</si>
  <si>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</si>
  <si>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</si>
  <si>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</si>
  <si>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</si>
  <si>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</si>
  <si>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</si>
  <si>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</si>
  <si>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</si>
  <si>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</si>
  <si>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</si>
  <si>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</si>
  <si>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</si>
  <si>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</si>
  <si>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</si>
  <si>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</si>
  <si>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</si>
  <si>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</si>
  <si>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</si>
  <si>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</si>
  <si>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</si>
  <si>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</si>
  <si>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</si>
  <si>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</si>
  <si>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</si>
  <si>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</si>
  <si>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</si>
  <si>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</si>
  <si>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</si>
  <si>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</si>
  <si>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</si>
  <si>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</si>
  <si>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</si>
  <si>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</si>
  <si>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</si>
  <si>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</si>
  <si>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</si>
  <si>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</si>
  <si>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</si>
  <si>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</si>
  <si>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</si>
  <si>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</si>
  <si>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</si>
  <si>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</si>
  <si>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</si>
  <si>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</si>
  <si>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</si>
  <si>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</si>
  <si>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</si>
  <si>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</si>
  <si>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</si>
  <si>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</si>
  <si>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</si>
  <si>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</si>
  <si>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</si>
  <si>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</si>
  <si>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</si>
  <si>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</si>
  <si>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</si>
  <si>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</si>
  <si>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</si>
  <si>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</si>
  <si>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</si>
  <si>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</si>
  <si>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</si>
  <si>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</si>
  <si>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</si>
  <si>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</si>
  <si>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</si>
  <si>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</si>
  <si>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</si>
  <si>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</si>
  <si>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</si>
  <si>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</si>
  <si>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</si>
  <si>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</si>
  <si>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</si>
  <si>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</si>
  <si>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</si>
  <si>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</si>
  <si>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</si>
  <si>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</si>
  <si>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</si>
  <si>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</si>
  <si>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</si>
  <si>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</si>
  <si>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</si>
  <si>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</si>
  <si>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</si>
  <si>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</si>
  <si>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</si>
  <si>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</si>
  <si>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</si>
  <si>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</si>
  <si>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</si>
  <si>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</si>
  <si>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</si>
  <si>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</si>
  <si>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</si>
  <si>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</si>
  <si>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</si>
  <si>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</si>
  <si>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</si>
  <si>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</si>
  <si>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</si>
  <si>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</si>
  <si>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</si>
  <si>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</si>
  <si>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</si>
  <si>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</si>
  <si>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</si>
  <si>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</si>
  <si>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</si>
  <si>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</si>
  <si>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</si>
  <si>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</si>
  <si>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</si>
  <si>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</si>
  <si>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</si>
  <si>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</si>
  <si>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</si>
  <si>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</si>
  <si>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</si>
  <si>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</si>
  <si>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</si>
  <si>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</si>
  <si>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</si>
  <si>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</si>
  <si>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</si>
  <si>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</si>
  <si>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</si>
  <si>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</si>
  <si>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</si>
  <si>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</si>
  <si>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</si>
  <si>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</si>
  <si>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</si>
  <si>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</si>
  <si>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</si>
  <si>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</si>
  <si>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</si>
  <si>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</si>
  <si>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</si>
  <si>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</si>
  <si>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</si>
  <si>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</si>
  <si>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</si>
  <si>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</si>
  <si>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</si>
  <si>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</si>
  <si>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</si>
  <si>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</si>
  <si>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</si>
  <si>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</si>
  <si>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</si>
  <si>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</si>
  <si>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</si>
  <si>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</si>
  <si>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</si>
  <si>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</si>
  <si>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</si>
  <si>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</si>
  <si>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</si>
  <si>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</si>
  <si>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</si>
  <si>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</si>
  <si>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</si>
  <si>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</si>
  <si>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</si>
  <si>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</si>
  <si>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</si>
  <si>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</si>
  <si>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</si>
  <si>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</si>
  <si>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</si>
  <si>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</si>
  <si>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</si>
  <si>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</si>
  <si>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</si>
  <si>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</si>
  <si>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</si>
  <si>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</si>
  <si>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</si>
  <si>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</si>
  <si>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</si>
  <si>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</si>
  <si>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</si>
  <si>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</si>
  <si>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</si>
  <si>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</si>
  <si>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</si>
  <si>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</si>
  <si>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</si>
  <si>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</si>
  <si>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</si>
  <si>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</si>
  <si>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</si>
  <si>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</si>
  <si>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</si>
  <si>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</si>
  <si>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</si>
  <si>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</si>
  <si>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</si>
  <si>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</si>
  <si>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</si>
  <si>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</si>
  <si>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</si>
  <si>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</si>
  <si>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</si>
  <si>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</si>
  <si>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</si>
  <si>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</si>
  <si>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</si>
  <si>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</si>
  <si>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</si>
  <si>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</si>
  <si>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</si>
  <si>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</si>
  <si>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</si>
  <si>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</si>
  <si>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</si>
  <si>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</si>
  <si>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</si>
  <si>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</si>
  <si>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</si>
  <si>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</si>
  <si>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</si>
  <si>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</si>
  <si>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</si>
  <si>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</si>
  <si>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</si>
  <si>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</si>
  <si>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</si>
  <si>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</si>
  <si>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</si>
  <si>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</si>
  <si>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</si>
  <si>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</si>
  <si>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</si>
  <si>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</si>
  <si>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</si>
  <si>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</si>
  <si>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</si>
  <si>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</si>
  <si>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</si>
  <si>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</si>
  <si>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</si>
  <si>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</si>
  <si>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</si>
  <si>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</si>
  <si>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</si>
  <si>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</si>
  <si>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</si>
  <si>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</si>
  <si>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</si>
  <si>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</si>
  <si>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</si>
  <si>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</si>
  <si>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</si>
  <si>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</si>
  <si>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</si>
  <si>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</si>
  <si>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</si>
  <si>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</si>
  <si>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</si>
  <si>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</si>
  <si>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</si>
  <si>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</si>
  <si>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</si>
  <si>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</si>
  <si>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</si>
  <si>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</si>
  <si>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</si>
  <si>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</si>
  <si>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</si>
  <si>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</si>
  <si>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</si>
  <si>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</si>
  <si>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</si>
  <si>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</si>
  <si>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</si>
  <si>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</si>
  <si>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</si>
  <si>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</si>
  <si>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</si>
  <si>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</si>
  <si>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</si>
  <si>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</si>
  <si>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</si>
  <si>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</si>
  <si>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</si>
  <si>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</si>
  <si>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</si>
  <si>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</si>
  <si>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</si>
  <si>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</si>
  <si>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</si>
  <si>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</si>
  <si>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</si>
  <si>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</si>
  <si>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</si>
  <si>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</si>
  <si>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</si>
  <si>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</si>
  <si>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</si>
  <si>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</si>
  <si>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</si>
  <si>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</si>
  <si>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</si>
  <si>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</si>
  <si>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</si>
  <si>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</si>
  <si>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</si>
  <si>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</si>
  <si>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</si>
  <si>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</si>
  <si>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</si>
  <si>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</si>
  <si>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</si>
  <si>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</si>
  <si>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</si>
  <si>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</si>
  <si>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</si>
  <si>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</si>
  <si>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</si>
  <si>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</si>
  <si>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</si>
  <si>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</si>
  <si>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</si>
  <si>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</si>
  <si>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</si>
  <si>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</si>
  <si>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</si>
  <si>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</si>
  <si>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</si>
  <si>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</si>
  <si>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</si>
  <si>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</si>
  <si>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</si>
  <si>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</si>
  <si>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</si>
  <si>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</si>
  <si>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</si>
  <si>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</si>
  <si>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</si>
  <si>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</si>
  <si>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</si>
  <si>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</si>
  <si>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</si>
  <si>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</si>
  <si>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</si>
  <si>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</si>
  <si>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</si>
  <si>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</si>
  <si>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</si>
  <si>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</si>
  <si>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</si>
  <si>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</si>
  <si>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</si>
  <si>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</si>
  <si>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</si>
  <si>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</si>
  <si>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</si>
  <si>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</si>
  <si>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</si>
  <si>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</si>
  <si>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</si>
  <si>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</si>
  <si>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</si>
  <si>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</si>
  <si>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</si>
  <si>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</si>
  <si>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</si>
  <si>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</si>
  <si>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</si>
  <si>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</si>
  <si>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</si>
  <si>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</si>
  <si>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</si>
  <si>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</si>
  <si>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</si>
  <si>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</si>
  <si>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</si>
  <si>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</si>
  <si>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</si>
  <si>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</si>
  <si>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</si>
  <si>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</si>
  <si>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</si>
  <si>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</si>
  <si>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</si>
  <si>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</si>
  <si>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</si>
  <si>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</si>
  <si>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</si>
  <si>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</si>
  <si>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</si>
  <si>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</si>
  <si>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</si>
  <si>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</si>
  <si>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</si>
  <si>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</si>
  <si>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</si>
  <si>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</si>
  <si>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</si>
  <si>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</si>
  <si>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</si>
  <si>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</si>
  <si>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</si>
  <si>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</si>
  <si>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</si>
  <si>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</si>
  <si>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</si>
  <si>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</si>
  <si>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</si>
  <si>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</si>
  <si>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</si>
  <si>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</si>
  <si>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</si>
  <si>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</si>
  <si>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</si>
  <si>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</si>
  <si>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</si>
  <si>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</si>
  <si>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</si>
  <si>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</si>
  <si>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</si>
  <si>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</si>
  <si>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</si>
  <si>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</si>
  <si>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</si>
  <si>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</si>
  <si>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</si>
  <si>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</si>
  <si>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</si>
  <si>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</si>
  <si>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</si>
  <si>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</si>
  <si>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</si>
  <si>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</si>
  <si>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</si>
  <si>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</si>
  <si>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</si>
  <si>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</si>
  <si>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</si>
  <si>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</si>
  <si>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</si>
  <si>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</si>
  <si>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</si>
  <si>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</si>
  <si>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</si>
  <si>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</si>
  <si>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</si>
  <si>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</si>
  <si>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</si>
  <si>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</si>
  <si>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</si>
  <si>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</si>
  <si>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</si>
  <si>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</si>
  <si>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</si>
  <si>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</si>
  <si>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</si>
  <si>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</si>
  <si>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</si>
  <si>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</si>
  <si>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</si>
  <si>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</si>
  <si>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</si>
  <si>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</si>
  <si>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</si>
  <si>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</si>
  <si>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</si>
  <si>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</si>
  <si>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</si>
  <si>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</si>
  <si>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</si>
  <si>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</si>
  <si>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</si>
  <si>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</si>
  <si>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</si>
  <si>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</si>
  <si>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</si>
  <si>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</si>
  <si>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</si>
  <si>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</si>
  <si>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</si>
  <si>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</si>
  <si>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</si>
  <si>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</si>
  <si>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</si>
  <si>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</si>
  <si>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</si>
  <si>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</si>
  <si>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</si>
  <si>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</si>
  <si>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</si>
  <si>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</si>
  <si>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</si>
  <si>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</si>
  <si>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</si>
  <si>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</si>
  <si>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</si>
  <si>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</si>
  <si>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</si>
  <si>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</si>
  <si>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</si>
  <si>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</si>
  <si>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</si>
  <si>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</si>
  <si>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</si>
  <si>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</si>
  <si>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</si>
  <si>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</si>
  <si>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</si>
  <si>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</si>
  <si>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</si>
  <si>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</si>
  <si>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</si>
  <si>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</si>
  <si>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</si>
  <si>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</si>
  <si>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</si>
  <si>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</si>
  <si>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</si>
  <si>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</si>
  <si>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</si>
  <si>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</si>
  <si>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</si>
  <si>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</si>
  <si>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</si>
  <si>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</si>
  <si>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</si>
  <si>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</si>
  <si>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</si>
  <si>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</si>
  <si>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</si>
  <si>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</si>
  <si>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</si>
  <si>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</si>
  <si>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</si>
  <si>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</si>
  <si>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</si>
  <si>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</si>
  <si>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</si>
  <si>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</si>
  <si>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</si>
  <si>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</si>
  <si>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</si>
  <si>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</si>
  <si>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</si>
  <si>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</si>
  <si>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</si>
  <si>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</si>
  <si>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</si>
  <si>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</si>
  <si>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</si>
  <si>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</si>
  <si>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</si>
  <si>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</si>
  <si>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</si>
  <si>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</si>
  <si>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</si>
  <si>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</si>
  <si>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</si>
  <si>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</si>
  <si>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</si>
  <si>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</si>
  <si>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</si>
  <si>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</si>
  <si>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</si>
  <si>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</si>
  <si>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</si>
  <si>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</si>
  <si>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</si>
  <si>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</si>
  <si>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</si>
  <si>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</si>
  <si>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</si>
  <si>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</si>
  <si>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</si>
  <si>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</si>
  <si>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</si>
  <si>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</si>
  <si>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</si>
  <si>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</si>
  <si>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</si>
  <si>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</si>
  <si>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</si>
  <si>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</si>
  <si>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</si>
  <si>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</si>
  <si>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</si>
  <si>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</si>
  <si>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</si>
  <si>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</si>
  <si>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</si>
  <si>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</si>
  <si>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</si>
  <si>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</si>
  <si>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</si>
  <si>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</si>
  <si>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</si>
  <si>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</si>
  <si>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</si>
  <si>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</si>
  <si>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</si>
  <si>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</si>
  <si>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</si>
  <si>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</si>
  <si>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</si>
  <si>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</si>
  <si>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</si>
  <si>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</si>
  <si>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</si>
  <si>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</si>
  <si>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</si>
  <si>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</si>
  <si>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</si>
  <si>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</si>
  <si>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</si>
  <si>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</si>
  <si>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</si>
  <si>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</si>
  <si>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</si>
  <si>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</si>
  <si>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</si>
  <si>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</si>
  <si>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</si>
  <si>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</si>
  <si>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</si>
  <si>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</si>
  <si>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</si>
  <si>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</si>
  <si>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</si>
  <si>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</si>
  <si>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</si>
  <si>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</si>
  <si>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</si>
  <si>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</si>
  <si>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</si>
  <si>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</si>
  <si>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</si>
  <si>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</si>
  <si>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</si>
  <si>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</si>
  <si>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</si>
  <si>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</si>
  <si>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</si>
  <si>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</si>
  <si>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</si>
  <si>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</si>
  <si>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</si>
  <si>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</si>
  <si>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</si>
  <si>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</si>
  <si>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</si>
  <si>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</si>
  <si>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</si>
  <si>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</si>
  <si>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</si>
  <si>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</si>
  <si>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</si>
  <si>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</si>
  <si>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</si>
  <si>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</si>
  <si>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</si>
  <si>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</si>
  <si>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</si>
  <si>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</si>
  <si>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</si>
  <si>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</si>
  <si>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</si>
  <si>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</si>
  <si>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</si>
  <si>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</si>
  <si>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</si>
  <si>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</si>
  <si>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</si>
  <si>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</si>
  <si>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</si>
  <si>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</si>
  <si>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</si>
  <si>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</si>
  <si>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</si>
  <si>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</si>
  <si>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</si>
  <si>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</si>
  <si>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</si>
  <si>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</si>
  <si>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</si>
  <si>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</si>
  <si>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</si>
  <si>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</si>
  <si>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</si>
  <si>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</si>
  <si>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</si>
  <si>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</si>
  <si>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</si>
  <si>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</si>
  <si>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</si>
  <si>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</si>
  <si>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</si>
  <si>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</si>
  <si>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</si>
  <si>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</si>
  <si>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</si>
  <si>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</si>
  <si>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</si>
  <si>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</si>
  <si>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</si>
  <si>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</si>
  <si>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</si>
  <si>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</si>
  <si>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</si>
  <si>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</si>
  <si>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</si>
  <si>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</si>
  <si>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</si>
  <si>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</si>
  <si>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</si>
  <si>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</si>
  <si>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</si>
  <si>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</si>
  <si>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</si>
  <si>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</si>
  <si>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</si>
  <si>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</si>
  <si>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</si>
  <si>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</si>
  <si>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</si>
  <si>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</si>
  <si>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</si>
  <si>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</si>
  <si>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</si>
  <si>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</si>
  <si>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</si>
  <si>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</si>
  <si>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</si>
  <si>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</si>
  <si>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</si>
  <si>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</si>
  <si>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</si>
  <si>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</si>
  <si>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</si>
  <si>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</si>
  <si>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</si>
  <si>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</si>
  <si>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</si>
  <si>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</si>
  <si>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</si>
  <si>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</si>
  <si>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</si>
  <si>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</si>
  <si>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</si>
  <si>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</si>
  <si>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</si>
  <si>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</si>
  <si>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</si>
  <si>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</si>
  <si>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</si>
  <si>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</si>
  <si>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</si>
  <si>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</si>
  <si>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</si>
  <si>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</si>
  <si>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</si>
  <si>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</si>
  <si>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</si>
  <si>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</si>
  <si>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</si>
  <si>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</si>
  <si>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</si>
  <si>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</si>
  <si>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</si>
  <si>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</si>
  <si>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</si>
  <si>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</si>
  <si>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</si>
  <si>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</si>
  <si>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</si>
  <si>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</si>
  <si>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</si>
  <si>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</si>
  <si>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</si>
  <si>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</si>
  <si>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</si>
  <si>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</si>
  <si>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</si>
  <si>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</si>
  <si>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</si>
  <si>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</si>
  <si>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</si>
  <si>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</si>
  <si>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</si>
  <si>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</si>
  <si>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</si>
  <si>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</si>
  <si>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</si>
  <si>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</si>
  <si>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</si>
  <si>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</si>
  <si>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</si>
  <si>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</si>
  <si>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</si>
  <si>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</si>
  <si>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</si>
  <si>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</si>
  <si>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</si>
  <si>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</si>
  <si>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</si>
  <si>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</si>
  <si>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</si>
  <si>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</si>
  <si>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</si>
  <si>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</si>
  <si>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</si>
  <si>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</si>
  <si>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</si>
  <si>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</si>
  <si>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</si>
  <si>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</si>
  <si>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</si>
  <si>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</si>
  <si>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</si>
  <si>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</si>
  <si>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</si>
  <si>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</si>
  <si>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</si>
  <si>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</si>
  <si>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</si>
  <si>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</si>
  <si>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</si>
  <si>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</si>
  <si>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</si>
  <si>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</si>
  <si>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</si>
  <si>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</si>
  <si>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</si>
  <si>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</si>
  <si>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</si>
  <si>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</si>
  <si>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</si>
  <si>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</si>
  <si>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</si>
  <si>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</si>
  <si>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</si>
  <si>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</si>
  <si>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</si>
  <si>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</si>
  <si>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</si>
  <si>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</si>
  <si>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</si>
  <si>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</si>
  <si>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</si>
  <si>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</si>
  <si>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</si>
  <si>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</si>
  <si>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</si>
  <si>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</si>
  <si>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</si>
  <si>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</si>
  <si>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</si>
  <si>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</si>
  <si>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</si>
  <si>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</si>
  <si>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</si>
  <si>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</si>
  <si>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</si>
  <si>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</si>
  <si>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</si>
  <si>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</si>
  <si>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</si>
  <si>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</si>
  <si>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</si>
  <si>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</si>
  <si>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</si>
  <si>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</si>
  <si>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</si>
  <si>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</si>
  <si>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</si>
  <si>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</si>
  <si>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</si>
  <si>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</si>
  <si>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</si>
  <si>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</si>
  <si>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</si>
  <si>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</si>
  <si>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</si>
  <si>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</si>
  <si>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</si>
  <si>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</si>
  <si>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</si>
  <si>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</si>
  <si>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</si>
  <si>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</si>
  <si>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</si>
  <si>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</si>
  <si>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</si>
  <si>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</si>
  <si>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</si>
  <si>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</si>
  <si>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</si>
  <si>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</si>
  <si>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</si>
  <si>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</si>
  <si>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</si>
  <si>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</si>
  <si>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</si>
  <si>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</si>
  <si>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</si>
  <si>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</si>
  <si>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</si>
  <si>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</si>
  <si>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</si>
  <si>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</si>
  <si>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</si>
  <si>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</si>
  <si>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</si>
  <si>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</si>
  <si>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</si>
  <si>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</si>
  <si>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</si>
  <si>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</si>
  <si>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</si>
  <si>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</si>
  <si>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</si>
  <si>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</si>
  <si>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</si>
  <si>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</si>
  <si>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</si>
  <si>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</si>
  <si>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</si>
  <si>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</si>
  <si>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</si>
  <si>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</si>
  <si>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</si>
  <si>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</si>
  <si>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</si>
  <si>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</si>
  <si>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</si>
  <si>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</si>
  <si>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</si>
  <si>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</si>
  <si>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</si>
  <si>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</si>
  <si>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</si>
  <si>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</si>
  <si>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</si>
  <si>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</si>
  <si>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</si>
  <si>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</si>
  <si>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</si>
  <si>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</si>
  <si>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</si>
  <si>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</si>
  <si>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</si>
  <si>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</si>
  <si>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</si>
  <si>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</si>
  <si>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</si>
  <si>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</si>
  <si>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</si>
  <si>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</si>
  <si>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</si>
  <si>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</si>
  <si>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</si>
  <si>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</si>
  <si>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</si>
  <si>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</si>
  <si>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</si>
  <si>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</si>
  <si>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</si>
  <si>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</si>
  <si>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</si>
  <si>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</si>
  <si>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</si>
  <si>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</si>
  <si>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</si>
  <si>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</si>
  <si>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</si>
  <si>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</si>
  <si>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</si>
  <si>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</si>
  <si>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</si>
  <si>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</si>
  <si>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</si>
  <si>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</si>
  <si>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</si>
  <si>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</si>
  <si>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</si>
  <si>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</si>
  <si>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</si>
  <si>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</si>
  <si>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</si>
  <si>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</si>
  <si>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</si>
  <si>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</si>
  <si>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</si>
  <si>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</si>
  <si>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</si>
  <si>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</si>
  <si>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</si>
  <si>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</si>
  <si>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</si>
  <si>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</si>
  <si>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</si>
  <si>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</si>
  <si>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</si>
  <si>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</si>
  <si>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</si>
  <si>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</si>
  <si>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</si>
  <si>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</si>
  <si>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</si>
  <si>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</si>
  <si>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</si>
  <si>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</si>
  <si>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</si>
  <si>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</si>
  <si>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</si>
  <si>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</si>
  <si>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</si>
  <si>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</si>
  <si>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</si>
  <si>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</si>
  <si>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</si>
  <si>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</si>
  <si>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</si>
  <si>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</si>
  <si>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</si>
  <si>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</si>
  <si>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</si>
  <si>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</si>
  <si>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</si>
  <si>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</si>
  <si>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</si>
  <si>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</si>
  <si>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</si>
  <si>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</si>
  <si>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</si>
  <si>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</si>
  <si>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</si>
  <si>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</si>
  <si>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</si>
  <si>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</si>
  <si>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</si>
  <si>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</si>
  <si>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</si>
  <si>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</si>
  <si>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</si>
  <si>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</si>
  <si>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</si>
  <si>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</si>
  <si>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</si>
  <si>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</si>
  <si>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</si>
  <si>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</si>
  <si>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</si>
  <si>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</si>
  <si>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</si>
  <si>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</si>
  <si>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</si>
  <si>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</si>
  <si>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</si>
  <si>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</si>
  <si>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</si>
  <si>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</si>
  <si>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</si>
  <si>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</si>
  <si>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</si>
  <si>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</si>
  <si>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</si>
  <si>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</si>
  <si>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</si>
  <si>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</si>
  <si>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</si>
  <si>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</si>
  <si>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</si>
  <si>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</si>
  <si>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</si>
  <si>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</si>
  <si>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</si>
  <si>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</si>
  <si>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</si>
  <si>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</si>
  <si>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</si>
  <si>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</si>
  <si>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</si>
  <si>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</si>
  <si>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</si>
  <si>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</si>
  <si>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</si>
  <si>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</si>
  <si>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</si>
  <si>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</si>
  <si>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</si>
  <si>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</si>
  <si>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</si>
  <si>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</si>
  <si>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</si>
  <si>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</si>
  <si>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</si>
  <si>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</si>
  <si>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</si>
  <si>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</si>
  <si>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</si>
  <si>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</si>
  <si>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</si>
  <si>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</si>
  <si>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</si>
  <si>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</si>
  <si>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</si>
  <si>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</si>
  <si>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</si>
  <si>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</si>
  <si>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</si>
  <si>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</si>
  <si>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</si>
  <si>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</si>
  <si>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</si>
  <si>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</si>
  <si>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</si>
  <si>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</si>
  <si>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</si>
  <si>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</si>
  <si>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</si>
  <si>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</si>
  <si>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</si>
  <si>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</si>
  <si>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</si>
  <si>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</si>
  <si>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</si>
  <si>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</si>
  <si>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</si>
  <si>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</si>
  <si>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</si>
  <si>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</si>
  <si>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</si>
  <si>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</si>
  <si>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</si>
  <si>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</si>
  <si>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</si>
  <si>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</si>
  <si>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</si>
  <si>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</si>
  <si>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</si>
  <si>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</si>
  <si>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</si>
  <si>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</si>
  <si>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</si>
  <si>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</si>
  <si>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</si>
  <si>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</si>
  <si>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</si>
  <si>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</si>
  <si>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</si>
  <si>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</si>
  <si>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</si>
  <si>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</si>
  <si>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</si>
  <si>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</si>
  <si>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</si>
  <si>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</si>
  <si>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</si>
  <si>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</si>
  <si>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</si>
  <si>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</si>
  <si>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</si>
  <si>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</si>
  <si>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</si>
  <si>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</si>
  <si>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</si>
  <si>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</si>
  <si>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</si>
  <si>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</si>
  <si>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</si>
  <si>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</si>
  <si>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</si>
  <si>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</si>
  <si>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</si>
  <si>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</si>
  <si>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</si>
  <si>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</si>
  <si>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</si>
  <si>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</si>
  <si>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</si>
  <si>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</si>
  <si>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</si>
  <si>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</si>
  <si>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</si>
  <si>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</si>
  <si>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</si>
  <si>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</si>
  <si>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</si>
  <si>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</si>
  <si>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</si>
  <si>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</si>
  <si>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</si>
  <si>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</si>
  <si>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</si>
  <si>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</si>
  <si>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</si>
  <si>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</si>
  <si>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</si>
  <si>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</si>
  <si>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</si>
  <si>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</si>
  <si>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</si>
  <si>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</si>
  <si>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</si>
  <si>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</si>
  <si>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</si>
  <si>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</si>
  <si>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</si>
  <si>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</si>
  <si>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</si>
  <si>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</si>
  <si>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</si>
  <si>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</si>
  <si>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</si>
  <si>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</si>
  <si>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</si>
  <si>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</si>
  <si>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</si>
  <si>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</si>
  <si>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</si>
  <si>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</si>
  <si>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</si>
  <si>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</si>
  <si>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</si>
  <si>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</si>
  <si>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</si>
  <si>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</si>
  <si>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</si>
  <si>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</si>
  <si>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</si>
  <si>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</si>
  <si>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</si>
  <si>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</si>
  <si>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</si>
  <si>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</si>
  <si>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</si>
  <si>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</si>
  <si>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</si>
  <si>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</si>
  <si>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</si>
  <si>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</si>
  <si>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</si>
  <si>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</si>
  <si>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</si>
  <si>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</si>
  <si>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</si>
  <si>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</si>
  <si>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</si>
  <si>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</si>
  <si>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</si>
  <si>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</si>
  <si>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</si>
  <si>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</si>
  <si>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</si>
  <si>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</si>
  <si>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</si>
  <si>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</si>
  <si>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</si>
  <si>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</si>
  <si>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</si>
  <si>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</si>
  <si>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</si>
  <si>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</si>
  <si>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</si>
  <si>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</si>
  <si>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</si>
  <si>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</si>
  <si>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</si>
  <si>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</si>
  <si>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</si>
  <si>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</si>
  <si>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</si>
  <si>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</si>
  <si>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</si>
  <si>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</si>
  <si>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</si>
  <si>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</si>
  <si>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</si>
  <si>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</si>
  <si>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</si>
  <si>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</si>
  <si>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</si>
  <si>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</si>
  <si>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</si>
  <si>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</si>
  <si>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</si>
  <si>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</si>
  <si>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</si>
  <si>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</si>
  <si>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</si>
  <si>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</si>
  <si>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</si>
  <si>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</si>
  <si>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</si>
  <si>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</si>
  <si>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</si>
  <si>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</si>
  <si>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</si>
  <si>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</si>
  <si>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</si>
  <si>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</si>
  <si>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</si>
  <si>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</si>
  <si>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</si>
  <si>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</si>
  <si>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</si>
  <si>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</si>
  <si>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</si>
  <si>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</si>
  <si>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</si>
  <si>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</si>
  <si>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</si>
  <si>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</si>
  <si>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</si>
  <si>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</si>
  <si>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</si>
  <si>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</si>
  <si>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</si>
  <si>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</si>
  <si>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</si>
  <si>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</si>
  <si>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</si>
  <si>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</si>
  <si>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</si>
  <si>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</si>
  <si>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</si>
  <si>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</si>
  <si>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</si>
  <si>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</si>
  <si>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</si>
  <si>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</si>
  <si>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</si>
  <si>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</si>
  <si>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</si>
  <si>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</si>
  <si>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</si>
  <si>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</si>
  <si>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</si>
  <si>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</si>
  <si>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</si>
  <si>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</si>
  <si>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</si>
  <si>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</si>
  <si>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</si>
  <si>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</si>
  <si>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</si>
  <si>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</si>
  <si>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</si>
  <si>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</si>
  <si>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</si>
  <si>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</si>
  <si>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</si>
  <si>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</si>
  <si>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</si>
  <si>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</si>
  <si>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</si>
  <si>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</si>
  <si>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</si>
  <si>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</si>
  <si>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</si>
  <si>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</si>
  <si>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</si>
  <si>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</si>
  <si>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</si>
  <si>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</si>
  <si>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</si>
  <si>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</si>
  <si>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</si>
  <si>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</si>
  <si>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</si>
  <si>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</si>
  <si>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</si>
  <si>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</si>
  <si>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</si>
  <si>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</si>
  <si>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</si>
  <si>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</si>
  <si>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</si>
  <si>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</si>
  <si>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</si>
  <si>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</si>
  <si>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</si>
  <si>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</si>
  <si>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</si>
  <si>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</si>
  <si>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</si>
  <si>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</si>
  <si>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</si>
  <si>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</si>
  <si>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</si>
  <si>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</si>
  <si>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</si>
  <si>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</si>
  <si>
    <t>2013</t>
  </si>
  <si>
    <t>2014</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</si>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</sst>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8">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0" fillId="0" borderId="0" xfId="0" applyAlignment="1">
      <alignment horizontal="left" indent="1"/>
    </xf>
    <xf numFmtId="0" fontId="0" fillId="0" borderId="0" xfId="0" applyNumberForma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466725</xdr:colOff>
      <xdr:row>1</xdr:row>
      <xdr:rowOff>28576</xdr:rowOff>
    </xdr:from>
    <xdr:to>
      <xdr:col>25</xdr:col>
      <xdr:colOff>200025</xdr:colOff>
      <xdr:row>4</xdr:row>
      <xdr:rowOff>47625</xdr:rowOff>
    </xdr:to>
    <mc:AlternateContent xmlns:mc="http://schemas.openxmlformats.org/markup-compatibility/2006">
      <mc:Choice xmlns:a14="http://schemas.microsoft.com/office/drawing/2010/main" Requires="a14">
        <xdr:graphicFrame macro="">
          <xdr:nvGraphicFramePr>
            <xdr:cNvPr id="2" name="Account Manager 1">
              <a:extLst>
                <a:ext uri="{FF2B5EF4-FFF2-40B4-BE49-F238E27FC236}">
                  <a16:creationId xmlns:a16="http://schemas.microsoft.com/office/drawing/2014/main" id="{1C551F67-2AEA-BA25-2F0A-A385F5564120}"/>
                </a:ext>
              </a:extLst>
            </xdr:cNvPr>
            <xdr:cNvGraphicFramePr/>
          </xdr:nvGraphicFramePr>
          <xdr:xfrm>
            <a:off x="0" y="0"/>
            <a:ext cx="0" cy="0"/>
          </xdr:xfrm>
          <a:graphic>
            <a:graphicData uri="http://schemas.microsoft.com/office/drawing/2010/slicer">
              <sle:slicer xmlns:sle="http://schemas.microsoft.com/office/drawing/2010/slicer" name="Account Manager 1"/>
            </a:graphicData>
          </a:graphic>
        </xdr:graphicFrame>
      </mc:Choice>
      <mc:Fallback>
        <xdr:sp macro="" textlink="">
          <xdr:nvSpPr>
            <xdr:cNvPr id="0" name=""/>
            <xdr:cNvSpPr>
              <a:spLocks noTextEdit="1"/>
            </xdr:cNvSpPr>
          </xdr:nvSpPr>
          <xdr:spPr>
            <a:xfrm>
              <a:off x="13249275" y="219076"/>
              <a:ext cx="3390900" cy="590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ount="3">
        <s v="Melbourne"/>
        <s v="Sydney"/>
        <s v="Perth"/>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x v="0"/>
    <s v="Patrick Jones"/>
    <s v="221 Barkly St,St Kilda"/>
    <x v="0"/>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x v="0"/>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x v="1"/>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x v="0"/>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x v="1"/>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x v="0"/>
    <x v="0"/>
    <x v="0"/>
    <x v="0"/>
    <s v="Low"/>
    <s v="12 Colored Short Pencils"/>
    <s v="Office Supplies"/>
    <s v="Wrap Bag"/>
    <s v="Regular Air"/>
    <d v="2013-02-22T00:00:00"/>
    <n v="1.0900000000000001"/>
    <n v="2.6"/>
    <n v="1.51"/>
    <n v="47"/>
    <n v="122.2"/>
    <n v="0.1"/>
    <n v="12.22"/>
    <n v="109.98"/>
    <n v="2.4"/>
    <n v="112.38000000000001"/>
  </r>
  <r>
    <s v="5024-1"/>
    <x v="5"/>
    <x v="0"/>
    <s v="Sean Wendt"/>
    <s v="145 Ramsay St,Haberfield"/>
    <x v="1"/>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x v="1"/>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x v="1"/>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x v="1"/>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x v="0"/>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x v="1"/>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x v="1"/>
    <x v="1"/>
    <x v="1"/>
    <x v="4"/>
    <s v="High"/>
    <s v="Artisan Arch Ring Binders"/>
    <s v="Office Supplies"/>
    <s v="Small Box"/>
    <s v="Regular Air"/>
    <d v="2013-02-26T00:00:00"/>
    <n v="36.020000000000003"/>
    <n v="58.1"/>
    <n v="22.08"/>
    <n v="50"/>
    <n v="2905"/>
    <n v="0.05"/>
    <n v="145.25"/>
    <n v="2759.75"/>
    <n v="1.49"/>
    <n v="2761.24"/>
  </r>
  <r>
    <s v="5036-1"/>
    <x v="11"/>
    <x v="0"/>
    <s v="Sean ODonnell"/>
    <s v="541 Church St ,Richmond"/>
    <x v="0"/>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x v="1"/>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x v="0"/>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x v="1"/>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x v="1"/>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x v="1"/>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x v="1"/>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x v="1"/>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x v="1"/>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x v="1"/>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x v="0"/>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x v="0"/>
    <x v="0"/>
    <x v="3"/>
    <x v="1"/>
    <s v="Not Specified"/>
    <s v="EcoTones Memo Sheets"/>
    <s v="Office Supplies"/>
    <s v="Wrap Bag"/>
    <s v="Regular Air"/>
    <d v="2013-04-22T00:00:00"/>
    <n v="2.52"/>
    <n v="4"/>
    <n v="1.48"/>
    <n v="31"/>
    <n v="124"/>
    <n v="0.01"/>
    <n v="1.24"/>
    <n v="122.76"/>
    <n v="1.3"/>
    <n v="124.06"/>
  </r>
  <r>
    <s v="5055-1"/>
    <x v="22"/>
    <x v="0"/>
    <s v="Noah Childs"/>
    <s v="78 Stanley St,Darlinghurst"/>
    <x v="1"/>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x v="0"/>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x v="1"/>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x v="0"/>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x v="1"/>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x v="1"/>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x v="0"/>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x v="0"/>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x v="1"/>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x v="1"/>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x v="1"/>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x v="1"/>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x v="1"/>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x v="0"/>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x v="1"/>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x v="1"/>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x v="0"/>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x v="0"/>
    <x v="0"/>
    <x v="0"/>
    <x v="1"/>
    <s v="Medium"/>
    <s v="EcoTones Memo Sheets"/>
    <s v="Office Supplies"/>
    <s v="Wrap Bag"/>
    <s v="Express Air"/>
    <d v="2013-05-15T00:00:00"/>
    <n v="2.52"/>
    <n v="4"/>
    <n v="1.48"/>
    <n v="19"/>
    <n v="76"/>
    <n v="0.09"/>
    <n v="6.84"/>
    <n v="69.16"/>
    <n v="1.3"/>
    <n v="70.459999999999994"/>
  </r>
  <r>
    <s v="5086-1"/>
    <x v="33"/>
    <x v="0"/>
    <s v="Eudokia Martin"/>
    <s v="412 Brunswick St,Fitzroy"/>
    <x v="0"/>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x v="1"/>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x v="1"/>
    <x v="1"/>
    <x v="2"/>
    <x v="8"/>
    <s v="High"/>
    <s v="600 Series Non-Flip"/>
    <s v="Technology"/>
    <s v="Small Box"/>
    <s v="Express Air"/>
    <d v="2013-05-16T00:00:00"/>
    <n v="19.78"/>
    <n v="45.99"/>
    <n v="26.21"/>
    <n v="14"/>
    <n v="643.86"/>
    <n v="0.02"/>
    <n v="12.8772"/>
    <n v="630.9828"/>
    <n v="4.99"/>
    <n v="635.97280000000001"/>
  </r>
  <r>
    <s v="5091-1"/>
    <x v="35"/>
    <x v="0"/>
    <s v="Brad Thomas"/>
    <s v="152 Bunnerong Road,Eastgardens"/>
    <x v="1"/>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x v="0"/>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x v="1"/>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x v="1"/>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x v="0"/>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x v="2"/>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x v="0"/>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x v="1"/>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x v="1"/>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x v="1"/>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x v="1"/>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x v="2"/>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x v="2"/>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x v="1"/>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x v="1"/>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x v="0"/>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x v="1"/>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x v="1"/>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x v="1"/>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x v="1"/>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x v="1"/>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x v="1"/>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x v="1"/>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x v="1"/>
    <x v="1"/>
    <x v="3"/>
    <x v="11"/>
    <s v="Medium"/>
    <s v="EcoTones Memo Sheets"/>
    <s v="Office Supplies"/>
    <s v="Wrap Bag"/>
    <s v="Regular Air"/>
    <d v="2013-06-12T00:00:00"/>
    <n v="2.52"/>
    <n v="4"/>
    <n v="1.48"/>
    <n v="39"/>
    <n v="156"/>
    <n v="0.08"/>
    <n v="12.48"/>
    <n v="143.52000000000001"/>
    <n v="1.3"/>
    <n v="144.82000000000002"/>
  </r>
  <r>
    <s v="5129-1"/>
    <x v="52"/>
    <x v="0"/>
    <s v="Jim Kriz"/>
    <s v="85-113 Dunning Ave,Roseberry"/>
    <x v="1"/>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x v="1"/>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x v="0"/>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x v="0"/>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x v="1"/>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x v="1"/>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x v="0"/>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x v="1"/>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x v="2"/>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x v="2"/>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x v="0"/>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x v="1"/>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x v="1"/>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x v="1"/>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x v="0"/>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x v="1"/>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x v="0"/>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x v="0"/>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x v="0"/>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x v="1"/>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x v="1"/>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x v="0"/>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x v="1"/>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x v="1"/>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x v="1"/>
    <x v="1"/>
    <x v="0"/>
    <x v="6"/>
    <s v="Critical"/>
    <s v="Bagged Rubber Bands"/>
    <s v="Office Supplies"/>
    <s v="Wrap Bag"/>
    <s v="Regular Air"/>
    <d v="2013-07-17T00:00:00"/>
    <n v="0.24"/>
    <n v="1.26"/>
    <n v="1.02"/>
    <n v="10"/>
    <n v="12.6"/>
    <n v="0.1"/>
    <n v="1.26"/>
    <n v="11.34"/>
    <n v="0.7"/>
    <n v="12.04"/>
  </r>
  <r>
    <s v="5173-1"/>
    <x v="69"/>
    <x v="0"/>
    <s v="Rob Haberlin"/>
    <s v="8 Rankins Lane ,Melbourne"/>
    <x v="0"/>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x v="0"/>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x v="0"/>
    <x v="0"/>
    <x v="0"/>
    <x v="0"/>
    <s v="Critical"/>
    <s v="Apex Elite Stainless Steel Scissors"/>
    <s v="Office Supplies"/>
    <s v="Small Pack"/>
    <s v="Express Air"/>
    <d v="2013-07-20T00:00:00"/>
    <n v="3.42"/>
    <n v="8.34"/>
    <n v="4.92"/>
    <n v="15"/>
    <n v="125.1"/>
    <n v="0"/>
    <n v="0"/>
    <n v="125.1"/>
    <n v="2.64"/>
    <n v="127.74"/>
  </r>
  <r>
    <s v="5177-1"/>
    <x v="72"/>
    <x v="0"/>
    <s v="Giulietta Dortch"/>
    <s v="180 High Street,Windsor"/>
    <x v="0"/>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x v="1"/>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x v="1"/>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x v="1"/>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x v="0"/>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x v="1"/>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x v="2"/>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x v="0"/>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x v="0"/>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x v="2"/>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x v="0"/>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x v="1"/>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x v="1"/>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x v="1"/>
    <x v="1"/>
    <x v="2"/>
    <x v="13"/>
    <s v="Medium"/>
    <s v="Beekin 105-Key Black Keyboard"/>
    <s v="Technology"/>
    <s v="Small Box"/>
    <s v="Regular Air"/>
    <d v="2013-08-02T00:00:00"/>
    <n v="6.39"/>
    <n v="19.98"/>
    <n v="13.59"/>
    <n v="43"/>
    <n v="859.14"/>
    <n v="0.1"/>
    <n v="85.914000000000001"/>
    <n v="773.226"/>
    <n v="4"/>
    <n v="777.226"/>
  </r>
  <r>
    <s v="5198-1"/>
    <x v="83"/>
    <x v="0"/>
    <s v="Chuck Magee"/>
    <s v="1-2/299 Sussex St,Sydney"/>
    <x v="1"/>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x v="0"/>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x v="0"/>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x v="1"/>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x v="1"/>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x v="0"/>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x v="1"/>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x v="0"/>
    <x v="0"/>
    <x v="2"/>
    <x v="1"/>
    <s v="High"/>
    <s v="Binder Posts"/>
    <s v="Office Supplies"/>
    <s v="Small Box"/>
    <s v="Regular Air"/>
    <d v="2013-08-12T00:00:00"/>
    <n v="3.5"/>
    <n v="5.74"/>
    <n v="2.2400000000000002"/>
    <n v="50"/>
    <n v="287"/>
    <n v="0.1"/>
    <n v="28.700000000000003"/>
    <n v="258.3"/>
    <n v="5.01"/>
    <n v="263.31"/>
  </r>
  <r>
    <s v="5209-1"/>
    <x v="89"/>
    <x v="0"/>
    <s v="Liz Willingham"/>
    <s v="60 Commercial Rd,Prahran"/>
    <x v="0"/>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x v="1"/>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x v="1"/>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x v="1"/>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x v="2"/>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x v="1"/>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x v="1"/>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x v="1"/>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x v="1"/>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x v="1"/>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x v="1"/>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x v="1"/>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x v="1"/>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x v="1"/>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x v="1"/>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x v="2"/>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x v="1"/>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x v="0"/>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x v="0"/>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x v="1"/>
    <x v="1"/>
    <x v="1"/>
    <x v="3"/>
    <s v="Low"/>
    <s v="Artisan 48 Labels"/>
    <s v="Office Supplies"/>
    <s v="Small Box"/>
    <s v="Regular Air"/>
    <d v="2013-09-09T00:00:00"/>
    <n v="3.84"/>
    <n v="6.3"/>
    <n v="2.46"/>
    <n v="39"/>
    <n v="245.7"/>
    <n v="0.1"/>
    <n v="24.57"/>
    <n v="221.13"/>
    <n v="0.5"/>
    <n v="221.63"/>
  </r>
  <r>
    <s v="5236-1"/>
    <x v="105"/>
    <x v="0"/>
    <s v="Liz Price"/>
    <s v="Sydney Fish Market, Bank Street, Sydney"/>
    <x v="1"/>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x v="1"/>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x v="1"/>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x v="1"/>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x v="1"/>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x v="2"/>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x v="1"/>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x v="1"/>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x v="1"/>
    <x v="1"/>
    <x v="1"/>
    <x v="12"/>
    <s v="High"/>
    <s v="Artisan Arch Ring Binders"/>
    <s v="Office Supplies"/>
    <s v="Small Box"/>
    <s v="Regular Air"/>
    <d v="2013-09-21T00:00:00"/>
    <n v="36.020000000000003"/>
    <n v="58.1"/>
    <n v="22.08"/>
    <n v="7"/>
    <n v="406.7"/>
    <n v="0.1"/>
    <n v="40.67"/>
    <n v="366.03"/>
    <n v="1.49"/>
    <n v="367.52"/>
  </r>
  <r>
    <s v="5248-1"/>
    <x v="112"/>
    <x v="0"/>
    <s v="Mick Crebagga"/>
    <s v="53-55 Liverpool St,Sydney"/>
    <x v="1"/>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x v="1"/>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x v="2"/>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x v="0"/>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x v="1"/>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x v="1"/>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x v="0"/>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x v="2"/>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x v="1"/>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x v="1"/>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x v="1"/>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x v="1"/>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x v="1"/>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x v="0"/>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x v="0"/>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x v="1"/>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x v="2"/>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x v="2"/>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x v="0"/>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x v="1"/>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x v="1"/>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x v="1"/>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x v="1"/>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x v="1"/>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x v="1"/>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x v="1"/>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x v="0"/>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x v="0"/>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x v="1"/>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x v="1"/>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x v="0"/>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x v="1"/>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x v="2"/>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x v="1"/>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x v="1"/>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x v="0"/>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x v="0"/>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x v="1"/>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x v="1"/>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x v="1"/>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x v="1"/>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x v="0"/>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x v="0"/>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x v="1"/>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x v="2"/>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x v="1"/>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x v="1"/>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x v="0"/>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x v="1"/>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x v="1"/>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x v="0"/>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x v="1"/>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x v="0"/>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x v="1"/>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x v="1"/>
    <x v="1"/>
    <x v="0"/>
    <x v="8"/>
    <s v="Medium"/>
    <s v="Steady Pocket Accent Highlighters"/>
    <s v="Office Supplies"/>
    <s v="Wrap Bag"/>
    <s v="Regular Air"/>
    <d v="2013-12-08T00:00:00"/>
    <n v="0.93"/>
    <n v="1.6"/>
    <n v="0.67"/>
    <n v="25"/>
    <n v="40"/>
    <n v="0.1"/>
    <n v="4"/>
    <n v="36"/>
    <n v="1.29"/>
    <n v="37.29"/>
  </r>
  <r>
    <s v="5332-1"/>
    <x v="150"/>
    <x v="0"/>
    <s v="Dan Campbell"/>
    <s v="1/173-179 Bronte Rd,Waverley"/>
    <x v="1"/>
    <x v="1"/>
    <x v="1"/>
    <x v="2"/>
    <s v="Critical"/>
    <s v="Bagged Rubber Bands"/>
    <s v="Office Supplies"/>
    <s v="Wrap Bag"/>
    <s v="Regular Air"/>
    <d v="2013-12-09T00:00:00"/>
    <n v="0.24"/>
    <n v="1.26"/>
    <n v="1.02"/>
    <n v="9"/>
    <n v="11.34"/>
    <n v="0.06"/>
    <n v="0.6804"/>
    <n v="10.659599999999999"/>
    <n v="0.7"/>
    <n v="11.359599999999999"/>
  </r>
  <r>
    <s v="5334-1"/>
    <x v="151"/>
    <x v="0"/>
    <s v="Eric Barreto"/>
    <s v="14 Money Street"/>
    <x v="2"/>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x v="0"/>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x v="0"/>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x v="1"/>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x v="1"/>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x v="1"/>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x v="0"/>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x v="1"/>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x v="0"/>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x v="1"/>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x v="0"/>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x v="1"/>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x v="1"/>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x v="1"/>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x v="1"/>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x v="0"/>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x v="1"/>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x v="1"/>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x v="1"/>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x v="1"/>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x v="1"/>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x v="0"/>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x v="1"/>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x v="1"/>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x v="0"/>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x v="0"/>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x v="1"/>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x v="1"/>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x v="2"/>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x v="1"/>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x v="2"/>
    <x v="2"/>
    <x v="0"/>
    <x v="8"/>
    <s v="Critical"/>
    <s v="Artisan 48 Labels"/>
    <s v="Office Supplies"/>
    <s v="Small Box"/>
    <s v="Regular Air"/>
    <d v="2014-01-19T00:00:00"/>
    <n v="3.84"/>
    <n v="6.3"/>
    <n v="2.46"/>
    <n v="32"/>
    <n v="201.6"/>
    <n v="0.04"/>
    <n v="8.0640000000000001"/>
    <n v="193.536"/>
    <n v="0.5"/>
    <n v="194.036"/>
  </r>
  <r>
    <s v="5384-1"/>
    <x v="169"/>
    <x v="1"/>
    <s v="Mark Van Huff"/>
    <s v="1 John Street,Waterloo"/>
    <x v="1"/>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x v="1"/>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x v="1"/>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x v="0"/>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x v="1"/>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x v="0"/>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x v="1"/>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x v="1"/>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x v="1"/>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x v="0"/>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x v="1"/>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x v="1"/>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x v="0"/>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x v="0"/>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x v="1"/>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x v="0"/>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x v="1"/>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x v="1"/>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x v="1"/>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x v="0"/>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x v="1"/>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x v="0"/>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x v="1"/>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x v="0"/>
    <x v="0"/>
    <x v="2"/>
    <x v="0"/>
    <s v="High"/>
    <s v="Binder Clips by OIC"/>
    <s v="Office Supplies"/>
    <s v="Wrap Bag"/>
    <s v="Regular Air"/>
    <d v="2014-02-23T00:00:00"/>
    <n v="0.93"/>
    <n v="1.48"/>
    <n v="0.54999999999999993"/>
    <n v="46"/>
    <n v="68.08"/>
    <n v="0"/>
    <n v="0"/>
    <n v="68.08"/>
    <n v="0.7"/>
    <n v="68.78"/>
  </r>
  <r>
    <s v="5421-1"/>
    <x v="186"/>
    <x v="1"/>
    <s v="Grant Thornton"/>
    <s v="98 Holdsworth Street,Woollahra"/>
    <x v="1"/>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x v="0"/>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x v="1"/>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x v="1"/>
    <x v="1"/>
    <x v="3"/>
    <x v="6"/>
    <s v="Not Specified"/>
    <s v="EcoTones Memo Sheets"/>
    <s v="Office Supplies"/>
    <s v="Wrap Bag"/>
    <s v="Regular Air"/>
    <d v="2014-02-26T00:00:00"/>
    <n v="2.52"/>
    <n v="4"/>
    <n v="1.48"/>
    <n v="33"/>
    <n v="132"/>
    <n v="0.08"/>
    <n v="10.56"/>
    <n v="121.44"/>
    <n v="1.3"/>
    <n v="122.74"/>
  </r>
  <r>
    <s v="5428-1"/>
    <x v="189"/>
    <x v="1"/>
    <s v="Bobby Elias"/>
    <s v="37/59 Brewer Street, Perth"/>
    <x v="0"/>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x v="1"/>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x v="1"/>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x v="1"/>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x v="0"/>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x v="1"/>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x v="1"/>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x v="2"/>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x v="0"/>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x v="1"/>
    <x v="1"/>
    <x v="3"/>
    <x v="2"/>
    <s v="Critical"/>
    <s v="Binder Posts"/>
    <s v="Office Supplies"/>
    <s v="Small Box"/>
    <s v="Regular Air"/>
    <d v="2014-03-15T00:00:00"/>
    <n v="3.5"/>
    <n v="5.74"/>
    <n v="2.2400000000000002"/>
    <n v="45"/>
    <n v="258.3"/>
    <n v="0"/>
    <n v="0"/>
    <n v="258.3"/>
    <n v="5.01"/>
    <n v="263.31"/>
  </r>
  <r>
    <s v="5442-1"/>
    <x v="198"/>
    <x v="1"/>
    <s v="Troy Blackwell"/>
    <s v="3/219 Canley Vale Road,Canley Heights"/>
    <x v="1"/>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x v="1"/>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x v="0"/>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x v="0"/>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x v="1"/>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x v="1"/>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x v="1"/>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x v="1"/>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x v="1"/>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x v="0"/>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x v="1"/>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x v="1"/>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x v="0"/>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x v="1"/>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x v="0"/>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x v="1"/>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x v="1"/>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x v="1"/>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x v="1"/>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x v="0"/>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x v="0"/>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x v="1"/>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x v="1"/>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x v="1"/>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x v="1"/>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x v="0"/>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x v="1"/>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x v="1"/>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x v="2"/>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x v="1"/>
    <x v="1"/>
    <x v="1"/>
    <x v="9"/>
    <s v="Low"/>
    <s v="Economy Binders"/>
    <s v="Office Supplies"/>
    <s v="Small Box"/>
    <s v="Regular Air"/>
    <d v="2014-05-12T00:00:00"/>
    <n v="1.33"/>
    <n v="2.08"/>
    <n v="0.75"/>
    <n v="40"/>
    <n v="83.2"/>
    <n v="0"/>
    <n v="0"/>
    <n v="83.2"/>
    <n v="1.49"/>
    <n v="84.69"/>
  </r>
  <r>
    <s v="5487-1"/>
    <x v="217"/>
    <x v="1"/>
    <s v="Jim Radford"/>
    <s v="222 Barkly St,St Kilda"/>
    <x v="0"/>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x v="2"/>
    <x v="2"/>
    <x v="1"/>
    <x v="8"/>
    <s v="Medium"/>
    <s v="Lumi Crayons"/>
    <s v="Office Supplies"/>
    <s v="Wrap Bag"/>
    <s v="Regular Air"/>
    <d v="2014-05-12T00:00:00"/>
    <n v="5.22"/>
    <n v="9.85"/>
    <n v="4.63"/>
    <n v="20"/>
    <n v="197"/>
    <n v="0.06"/>
    <n v="11.82"/>
    <n v="185.18"/>
    <n v="4.82"/>
    <n v="190"/>
  </r>
  <r>
    <s v="5491-1"/>
    <x v="219"/>
    <x v="1"/>
    <s v="Jennifer Patt"/>
    <s v="523 King St,Newtown"/>
    <x v="1"/>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x v="2"/>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x v="1"/>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x v="0"/>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x v="1"/>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x v="1"/>
    <x v="1"/>
    <x v="3"/>
    <x v="13"/>
    <s v="Low"/>
    <s v="Cando PC940 Copier"/>
    <s v="Technology"/>
    <s v="Jumbo Drum"/>
    <s v="Delivery Truck"/>
    <d v="2014-05-29T00:00:00"/>
    <n v="278.99"/>
    <n v="449.99"/>
    <n v="171"/>
    <n v="47"/>
    <n v="21149.53"/>
    <n v="0.1"/>
    <n v="2114.953"/>
    <n v="19034.576999999997"/>
    <n v="49"/>
    <n v="19083.576999999997"/>
  </r>
  <r>
    <s v="5500-1"/>
    <x v="224"/>
    <x v="1"/>
    <s v="Ken Dana"/>
    <s v="73 York St,Sydney"/>
    <x v="1"/>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x v="1"/>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x v="0"/>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x v="0"/>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x v="1"/>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x v="2"/>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x v="1"/>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x v="1"/>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x v="1"/>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x v="1"/>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x v="0"/>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x v="2"/>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x v="1"/>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x v="1"/>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x v="1"/>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x v="2"/>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x v="1"/>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x v="0"/>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x v="1"/>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x v="1"/>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x v="1"/>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x v="0"/>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x v="1"/>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x v="1"/>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x v="0"/>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x v="1"/>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x v="1"/>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x v="1"/>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x v="0"/>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x v="1"/>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x v="0"/>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x v="1"/>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x v="0"/>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x v="1"/>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x v="0"/>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x v="2"/>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x v="1"/>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x v="2"/>
    <x v="2"/>
    <x v="2"/>
    <x v="4"/>
    <s v="Low"/>
    <s v="Colored Push Pins"/>
    <s v="Office Supplies"/>
    <s v="Wrap Bag"/>
    <s v="Regular Air"/>
    <d v="2014-07-20T00:00:00"/>
    <n v="0.92"/>
    <n v="1.81"/>
    <n v="0.89"/>
    <n v="8"/>
    <n v="14.48"/>
    <n v="0.05"/>
    <n v="0.72400000000000009"/>
    <n v="13.756"/>
    <n v="1.56"/>
    <n v="15.316000000000001"/>
  </r>
  <r>
    <s v="5558-2"/>
    <x v="249"/>
    <x v="1"/>
    <s v="Julia Dunbar"/>
    <s v="3/265 Stirling Street"/>
    <x v="2"/>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x v="1"/>
    <x v="1"/>
    <x v="2"/>
    <x v="2"/>
    <s v="Low"/>
    <s v="Economy Binders"/>
    <s v="Office Supplies"/>
    <s v="Small Box"/>
    <s v="Regular Air"/>
    <d v="2014-07-24T00:00:00"/>
    <n v="1.33"/>
    <n v="2.08"/>
    <n v="0.75"/>
    <n v="20"/>
    <n v="41.6"/>
    <n v="0.04"/>
    <n v="1.6640000000000001"/>
    <n v="39.936"/>
    <n v="1.49"/>
    <n v="41.426000000000002"/>
  </r>
  <r>
    <s v="5562-1"/>
    <x v="251"/>
    <x v="1"/>
    <s v="Sonia Sunley"/>
    <s v="1/50-58 Hunter St,Sydney"/>
    <x v="1"/>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x v="0"/>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x v="1"/>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x v="1"/>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x v="1"/>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x v="0"/>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x v="1"/>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x v="0"/>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x v="1"/>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x v="0"/>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x v="1"/>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x v="1"/>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x v="1"/>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x v="0"/>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x v="0"/>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x v="0"/>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x v="1"/>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x v="1"/>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x v="0"/>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x v="1"/>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x v="2"/>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x v="0"/>
    <x v="0"/>
    <x v="0"/>
    <x v="1"/>
    <s v="Not Specified"/>
    <s v="Smiths Metal Binder Clips"/>
    <s v="Office Supplies"/>
    <s v="Wrap Bag"/>
    <s v="Express Air"/>
    <d v="2014-08-28T00:00:00"/>
    <n v="1.6"/>
    <n v="2.62"/>
    <n v="1.02"/>
    <n v="45"/>
    <n v="117.9"/>
    <n v="0.01"/>
    <n v="1.179"/>
    <n v="116.721"/>
    <n v="0.8"/>
    <n v="117.521"/>
  </r>
  <r>
    <s v="5599-1"/>
    <x v="266"/>
    <x v="1"/>
    <s v="Ruben Ausman"/>
    <s v="Crown Complex,Southbank"/>
    <x v="0"/>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x v="0"/>
    <x v="0"/>
    <x v="1"/>
    <x v="0"/>
    <s v="High"/>
    <s v="EcoTones Memo Sheets"/>
    <s v="Office Supplies"/>
    <s v="Wrap Bag"/>
    <s v="Regular Air"/>
    <d v="2014-08-29T00:00:00"/>
    <n v="2.52"/>
    <n v="4"/>
    <n v="1.48"/>
    <n v="14"/>
    <n v="56"/>
    <n v="0.06"/>
    <n v="3.36"/>
    <n v="52.64"/>
    <n v="1.3"/>
    <n v="53.94"/>
  </r>
  <r>
    <s v="5603-1"/>
    <x v="266"/>
    <x v="1"/>
    <s v="Jim Kriz"/>
    <s v="85-113 Dunning Ave,Roseberry"/>
    <x v="1"/>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x v="1"/>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x v="1"/>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x v="2"/>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x v="1"/>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x v="2"/>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x v="2"/>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x v="2"/>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x v="0"/>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x v="1"/>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x v="1"/>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x v="1"/>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x v="1"/>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x v="0"/>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x v="0"/>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x v="0"/>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x v="2"/>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x v="1"/>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x v="1"/>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x v="2"/>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x v="0"/>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x v="1"/>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x v="1"/>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x v="2"/>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x v="0"/>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x v="1"/>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x v="2"/>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x v="0"/>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x v="1"/>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x v="1"/>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x v="1"/>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x v="1"/>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x v="1"/>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x v="0"/>
    <x v="0"/>
    <x v="0"/>
    <x v="0"/>
    <s v="Critical"/>
    <s v="EcoTones Memo Sheets"/>
    <s v="Office Supplies"/>
    <s v="Wrap Bag"/>
    <s v="Regular Air"/>
    <d v="2014-10-17T00:00:00"/>
    <n v="2.52"/>
    <n v="4"/>
    <n v="1.48"/>
    <n v="36"/>
    <n v="144"/>
    <n v="0.01"/>
    <n v="1.44"/>
    <n v="142.56"/>
    <n v="1.3"/>
    <n v="143.86000000000001"/>
  </r>
  <r>
    <s v="5655-1"/>
    <x v="292"/>
    <x v="1"/>
    <s v="Sam Craven"/>
    <s v="8 Rankins Lane ,Melbourne"/>
    <x v="0"/>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x v="0"/>
    <x v="0"/>
    <x v="0"/>
    <x v="1"/>
    <s v="Medium"/>
    <s v="EcoTones Memo Sheets"/>
    <s v="Office Supplies"/>
    <s v="Wrap Bag"/>
    <s v="Regular Air"/>
    <d v="2014-10-19T00:00:00"/>
    <n v="2.52"/>
    <n v="4"/>
    <n v="1.48"/>
    <n v="19"/>
    <n v="76"/>
    <n v="0.01"/>
    <n v="0.76"/>
    <n v="75.239999999999995"/>
    <n v="1.3"/>
    <n v="76.539999999999992"/>
  </r>
  <r>
    <s v="5658-1"/>
    <x v="293"/>
    <x v="1"/>
    <s v="Patrick Jones"/>
    <s v="221 Barkly St,St Kilda"/>
    <x v="0"/>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x v="0"/>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x v="0"/>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x v="1"/>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x v="0"/>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x v="0"/>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x v="1"/>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x v="1"/>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x v="0"/>
    <x v="0"/>
    <x v="2"/>
    <x v="1"/>
    <s v="Low"/>
    <s v="Artisan Hi-Liter Pen Style Six-Color Fluorescent Set"/>
    <s v="Office Supplies"/>
    <s v="Wrap Bag"/>
    <s v="Regular Air"/>
    <d v="2014-10-31T00:00:00"/>
    <n v="2.16"/>
    <n v="3.85"/>
    <n v="1.69"/>
    <n v="10"/>
    <n v="38.5"/>
    <n v="0.06"/>
    <n v="2.31"/>
    <n v="36.19"/>
    <n v="0.7"/>
    <n v="36.89"/>
  </r>
  <r>
    <s v="5672-1"/>
    <x v="301"/>
    <x v="1"/>
    <s v="Eugene Moren"/>
    <s v="14/76 Newcastle Street"/>
    <x v="2"/>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x v="1"/>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x v="1"/>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x v="1"/>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x v="0"/>
    <x v="0"/>
    <x v="2"/>
    <x v="1"/>
    <s v="Low"/>
    <s v="EcoTones Memo Sheets"/>
    <s v="Office Supplies"/>
    <s v="Wrap Bag"/>
    <s v="Regular Air"/>
    <d v="2014-11-07T00:00:00"/>
    <n v="2.52"/>
    <n v="4"/>
    <n v="1.48"/>
    <n v="32"/>
    <n v="128"/>
    <n v="0.09"/>
    <n v="11.52"/>
    <n v="116.48"/>
    <n v="1.3"/>
    <n v="117.78"/>
  </r>
  <r>
    <s v="5680-1"/>
    <x v="305"/>
    <x v="1"/>
    <s v="Becky Castell"/>
    <s v="27/580 Hay Street, Perth"/>
    <x v="1"/>
    <x v="1"/>
    <x v="2"/>
    <x v="12"/>
    <s v="Medium"/>
    <s v="TechSavi Internet Navigator Keyboard"/>
    <s v="Technology"/>
    <s v="Small Box"/>
    <s v="Regular Air"/>
    <d v="2014-11-04T00:00:00"/>
    <n v="6.51"/>
    <n v="30.98"/>
    <n v="24.47"/>
    <n v="12"/>
    <n v="371.76"/>
    <n v="0"/>
    <n v="0"/>
    <n v="371.76"/>
    <n v="6.5"/>
    <n v="378.26"/>
  </r>
  <r>
    <s v="5681-1"/>
    <x v="306"/>
    <x v="1"/>
    <s v="Ritsa Hightower"/>
    <s v="22 St Georges Terrace"/>
    <x v="2"/>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x v="1"/>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x v="0"/>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x v="2"/>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x v="1"/>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x v="1"/>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x v="1"/>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x v="1"/>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x v="1"/>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x v="1"/>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x v="1"/>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x v="1"/>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x v="0"/>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x v="1"/>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x v="1"/>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x v="2"/>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x v="0"/>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x v="0"/>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x v="1"/>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x v="1"/>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x v="1"/>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x v="1"/>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x v="1"/>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x v="1"/>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x v="0"/>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x v="1"/>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x v="1"/>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x v="1"/>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x v="0"/>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x v="1"/>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x v="1"/>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x v="1"/>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x v="1"/>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x v="1"/>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x v="1"/>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x v="1"/>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x v="0"/>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x v="1"/>
    <x v="1"/>
    <x v="1"/>
    <x v="8"/>
    <s v="Low"/>
    <s v="600 Series Non-Flip"/>
    <s v="Technology"/>
    <s v="Small Box"/>
    <s v="Regular Air"/>
    <d v="2015-01-04T00:00:00"/>
    <n v="19.78"/>
    <n v="45.99"/>
    <n v="26.21"/>
    <n v="50"/>
    <n v="2299.5"/>
    <n v="0"/>
    <n v="0"/>
    <n v="2299.5"/>
    <n v="4.99"/>
    <n v="2304.4899999999998"/>
  </r>
  <r>
    <s v="5736-1"/>
    <x v="334"/>
    <x v="2"/>
    <s v="Dave Hallsten"/>
    <s v="1 John St,Waterloo"/>
    <x v="1"/>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x v="0"/>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x v="1"/>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x v="0"/>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x v="0"/>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x v="0"/>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x v="0"/>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x v="1"/>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x v="1"/>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x v="1"/>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x v="0"/>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x v="0"/>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x v="1"/>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x v="0"/>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x v="0"/>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x v="1"/>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x v="1"/>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x v="1"/>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x v="1"/>
    <x v="1"/>
    <x v="3"/>
    <x v="9"/>
    <s v="High"/>
    <s v="Colored Envelopes"/>
    <s v="Office Supplies"/>
    <s v="Small Box"/>
    <s v="Regular Air"/>
    <d v="2015-01-23T00:00:00"/>
    <n v="2.25"/>
    <n v="3.69"/>
    <n v="1.44"/>
    <n v="13"/>
    <n v="47.97"/>
    <n v="0.05"/>
    <n v="2.3985000000000003"/>
    <n v="45.5715"/>
    <n v="2.5"/>
    <n v="48.0715"/>
  </r>
  <r>
    <s v="5768-1"/>
    <x v="347"/>
    <x v="2"/>
    <s v="Bill Donatelli"/>
    <s v="8 Orange Street, Perth"/>
    <x v="2"/>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x v="2"/>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x v="2"/>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x v="1"/>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x v="1"/>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x v="1"/>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x v="1"/>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x v="1"/>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x v="1"/>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x v="2"/>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x v="1"/>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x v="1"/>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x v="1"/>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x v="1"/>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x v="1"/>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x v="1"/>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x v="0"/>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x v="1"/>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x v="1"/>
    <x v="1"/>
    <x v="1"/>
    <x v="9"/>
    <s v="Low"/>
    <s v="Apex Straight Scissors"/>
    <s v="Office Supplies"/>
    <s v="Small Pack"/>
    <s v="Regular Air"/>
    <d v="2015-02-12T00:00:00"/>
    <n v="5.19"/>
    <n v="12.98"/>
    <n v="7.79"/>
    <n v="50"/>
    <n v="649"/>
    <n v="0.08"/>
    <n v="51.92"/>
    <n v="597.08000000000004"/>
    <n v="3.14"/>
    <n v="600.22"/>
  </r>
  <r>
    <s v="5799-1"/>
    <x v="359"/>
    <x v="2"/>
    <s v="Dorris Love"/>
    <s v="359 Crown Street,Surry Hills"/>
    <x v="1"/>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x v="1"/>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x v="2"/>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x v="1"/>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x v="1"/>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x v="0"/>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x v="0"/>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x v="1"/>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x v="2"/>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x v="0"/>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x v="1"/>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x v="1"/>
    <x v="1"/>
    <x v="2"/>
    <x v="10"/>
    <s v="Low"/>
    <s v="TechSavi Access Keyboard"/>
    <s v="Technology"/>
    <s v="Small Box"/>
    <s v="Regular Air"/>
    <d v="2015-03-01T00:00:00"/>
    <n v="10.07"/>
    <n v="15.98"/>
    <n v="5.91"/>
    <n v="26"/>
    <n v="415.48"/>
    <n v="0.01"/>
    <n v="4.1547999999999998"/>
    <n v="411.3252"/>
    <n v="4"/>
    <n v="415.3252"/>
  </r>
  <r>
    <s v="5813-1"/>
    <x v="368"/>
    <x v="2"/>
    <s v="Sarah Bern"/>
    <s v="1-2/299 Sussex St,Sydney"/>
    <x v="1"/>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x v="0"/>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x v="1"/>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x v="1"/>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x v="0"/>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x v="1"/>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x v="1"/>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x v="1"/>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x v="1"/>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x v="0"/>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x v="0"/>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x v="1"/>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x v="0"/>
    <x v="0"/>
    <x v="3"/>
    <x v="1"/>
    <s v="Critical"/>
    <s v="Alto Keyboard-In-A-Box"/>
    <s v="Technology"/>
    <s v="Small Box"/>
    <s v="Express Air"/>
    <d v="2015-03-21T00:00:00"/>
    <n v="6.4"/>
    <n v="29.1"/>
    <n v="22.700000000000003"/>
    <n v="50"/>
    <n v="1455"/>
    <n v="0.09"/>
    <n v="130.94999999999999"/>
    <n v="1324.05"/>
    <n v="4"/>
    <n v="1328.05"/>
  </r>
  <r>
    <s v="5833-1"/>
    <x v="379"/>
    <x v="2"/>
    <s v="Thais Sissman"/>
    <s v="8 Orange Street"/>
    <x v="2"/>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x v="0"/>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x v="1"/>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x v="1"/>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x v="0"/>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x v="0"/>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x v="1"/>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x v="0"/>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x v="2"/>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x v="0"/>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x v="2"/>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x v="1"/>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x v="1"/>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x v="1"/>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x v="2"/>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x v="1"/>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x v="0"/>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x v="0"/>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x v="1"/>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x v="2"/>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x v="1"/>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x v="1"/>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x v="1"/>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x v="0"/>
    <x v="0"/>
    <x v="3"/>
    <x v="1"/>
    <s v="Critical"/>
    <s v="Bagged Rubber Bands"/>
    <s v="Office Supplies"/>
    <s v="Wrap Bag"/>
    <s v="Regular Air"/>
    <d v="2015-04-26T00:00:00"/>
    <n v="0.24"/>
    <n v="1.26"/>
    <n v="1.02"/>
    <n v="35"/>
    <n v="44.1"/>
    <n v="0.1"/>
    <n v="4.41"/>
    <n v="39.69"/>
    <n v="0.7"/>
    <n v="40.39"/>
  </r>
  <r>
    <s v="5869-2"/>
    <x v="394"/>
    <x v="2"/>
    <s v="Peter McVee"/>
    <s v="8 Rankins Lane ,Melbourne"/>
    <x v="0"/>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x v="0"/>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x v="2"/>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x v="0"/>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x v="0"/>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x v="0"/>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x v="2"/>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x v="0"/>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x v="1"/>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x v="1"/>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x v="0"/>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x v="1"/>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x v="0"/>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x v="2"/>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x v="1"/>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x v="1"/>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x v="0"/>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x v="1"/>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x v="1"/>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x v="1"/>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x v="1"/>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x v="2"/>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x v="0"/>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x v="1"/>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x v="1"/>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x v="0"/>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x v="0"/>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x v="1"/>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x v="2"/>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x v="1"/>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x v="0"/>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x v="0"/>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x v="1"/>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x v="1"/>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x v="0"/>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x v="0"/>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x v="0"/>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x v="1"/>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x v="0"/>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x v="1"/>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x v="1"/>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x v="1"/>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x v="0"/>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x v="1"/>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x v="1"/>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x v="1"/>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x v="0"/>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x v="0"/>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x v="1"/>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x v="1"/>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x v="1"/>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x v="1"/>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x v="0"/>
    <x v="0"/>
    <x v="1"/>
    <x v="1"/>
    <s v="Medium"/>
    <s v="Artisan Hanging File Binders"/>
    <s v="Office Supplies"/>
    <s v="Small Box"/>
    <s v="Regular Air"/>
    <d v="2015-06-29T00:00:00"/>
    <n v="3.65"/>
    <n v="5.98"/>
    <n v="2.3300000000000005"/>
    <n v="50"/>
    <n v="299"/>
    <n v="0.02"/>
    <n v="5.98"/>
    <n v="293.02"/>
    <n v="1.49"/>
    <n v="294.51"/>
  </r>
  <r>
    <s v="5949-1"/>
    <x v="429"/>
    <x v="2"/>
    <s v="Arianne Irving"/>
    <s v="14 Money Street, Perth"/>
    <x v="0"/>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x v="1"/>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x v="1"/>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x v="1"/>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x v="1"/>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x v="1"/>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x v="1"/>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x v="0"/>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x v="1"/>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x v="1"/>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x v="1"/>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x v="1"/>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x v="1"/>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x v="1"/>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x v="0"/>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x v="1"/>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x v="1"/>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x v="0"/>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x v="0"/>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x v="1"/>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x v="1"/>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x v="1"/>
    <x v="1"/>
    <x v="1"/>
    <x v="8"/>
    <s v="Not Specified"/>
    <s v="Alto Memo Cubes"/>
    <s v="Office Supplies"/>
    <s v="Wrap Bag"/>
    <s v="Express Air"/>
    <d v="2015-07-24T00:00:00"/>
    <n v="3.32"/>
    <n v="5.18"/>
    <n v="1.8599999999999999"/>
    <n v="1"/>
    <n v="5.18"/>
    <n v="0"/>
    <n v="0"/>
    <n v="5.18"/>
    <n v="2.04"/>
    <n v="7.22"/>
  </r>
  <r>
    <s v="5985-1"/>
    <x v="445"/>
    <x v="2"/>
    <s v="Scott Cohen"/>
    <s v="240-242 Johnston Street,Fitzroy"/>
    <x v="0"/>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x v="0"/>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x v="1"/>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x v="0"/>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x v="0"/>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x v="0"/>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x v="1"/>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x v="1"/>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x v="0"/>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x v="0"/>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x v="0"/>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x v="1"/>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x v="1"/>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x v="1"/>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x v="1"/>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x v="1"/>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x v="0"/>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x v="1"/>
    <x v="1"/>
    <x v="1"/>
    <x v="10"/>
    <s v="Low"/>
    <s v="Economy Binders"/>
    <s v="Office Supplies"/>
    <s v="Small Box"/>
    <s v="Regular Air"/>
    <d v="2015-08-08T00:00:00"/>
    <n v="1.33"/>
    <n v="2.08"/>
    <n v="0.75"/>
    <n v="20"/>
    <n v="41.6"/>
    <n v="0.1"/>
    <n v="4.16"/>
    <n v="37.44"/>
    <n v="1.49"/>
    <n v="38.93"/>
  </r>
  <r>
    <s v="6011-1"/>
    <x v="455"/>
    <x v="2"/>
    <s v="Astrea Jones"/>
    <s v="3/265 Stirling Street, Perth"/>
    <x v="1"/>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x v="0"/>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x v="1"/>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x v="1"/>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x v="1"/>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x v="1"/>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x v="1"/>
    <x v="1"/>
    <x v="2"/>
    <x v="3"/>
    <s v="High"/>
    <s v="TechSavi Access Keyboard"/>
    <s v="Technology"/>
    <s v="Small Box"/>
    <s v="Express Air"/>
    <d v="2015-08-12T00:00:00"/>
    <n v="10.07"/>
    <n v="15.98"/>
    <n v="5.91"/>
    <n v="7"/>
    <n v="111.86"/>
    <n v="0.04"/>
    <n v="4.4744000000000002"/>
    <n v="107.3856"/>
    <n v="4"/>
    <n v="111.3856"/>
  </r>
  <r>
    <s v="6023-1"/>
    <x v="459"/>
    <x v="2"/>
    <s v="Grant Carroll"/>
    <s v="10 O'Connell St,Sydney"/>
    <x v="1"/>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x v="0"/>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x v="1"/>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x v="1"/>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x v="1"/>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x v="0"/>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x v="0"/>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x v="1"/>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x v="1"/>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x v="0"/>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x v="1"/>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x v="1"/>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x v="1"/>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x v="2"/>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x v="0"/>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x v="1"/>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x v="1"/>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x v="1"/>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x v="0"/>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x v="2"/>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x v="1"/>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x v="1"/>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x v="0"/>
    <x v="0"/>
    <x v="3"/>
    <x v="1"/>
    <s v="High"/>
    <s v="Bagged Rubber Bands"/>
    <s v="Office Supplies"/>
    <s v="Wrap Bag"/>
    <s v="Regular Air"/>
    <d v="2015-09-10T00:00:00"/>
    <n v="0.24"/>
    <n v="1.26"/>
    <n v="1.02"/>
    <n v="31"/>
    <n v="39.06"/>
    <n v="0.06"/>
    <n v="2.3435999999999999"/>
    <n v="36.7164"/>
    <n v="0.7"/>
    <n v="37.416400000000003"/>
  </r>
  <r>
    <s v="6063-1"/>
    <x v="476"/>
    <x v="2"/>
    <s v="Luke Weiss"/>
    <s v="88 Oxford St,Woollahra"/>
    <x v="1"/>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x v="1"/>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x v="0"/>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x v="1"/>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x v="1"/>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x v="1"/>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x v="0"/>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x v="0"/>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x v="1"/>
    <x v="1"/>
    <x v="1"/>
    <x v="8"/>
    <s v="High"/>
    <s v="3Max Organizer Strips"/>
    <s v="Office Supplies"/>
    <s v="Small Box"/>
    <s v="Regular Air"/>
    <d v="2015-09-28T00:00:00"/>
    <n v="3.4"/>
    <n v="5.4"/>
    <n v="2.0000000000000004"/>
    <n v="10"/>
    <n v="54"/>
    <n v="0.04"/>
    <n v="2.16"/>
    <n v="51.84"/>
    <n v="7.78"/>
    <n v="59.620000000000005"/>
  </r>
  <r>
    <s v="6076-1"/>
    <x v="484"/>
    <x v="2"/>
    <s v="Anthony Johnson"/>
    <s v="10 Lake Street, Perth"/>
    <x v="1"/>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x v="0"/>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x v="1"/>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x v="0"/>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x v="1"/>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x v="1"/>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x v="1"/>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x v="1"/>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x v="0"/>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x v="1"/>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x v="1"/>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x v="1"/>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x v="0"/>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x v="1"/>
    <x v="1"/>
    <x v="3"/>
    <x v="5"/>
    <s v="High"/>
    <s v="Colored Envelopes"/>
    <s v="Office Supplies"/>
    <s v="Small Box"/>
    <s v="Regular Air"/>
    <d v="2015-10-26T00:00:00"/>
    <n v="2.25"/>
    <n v="3.69"/>
    <n v="1.44"/>
    <n v="47"/>
    <n v="173.43"/>
    <n v="0"/>
    <n v="0"/>
    <n v="173.43"/>
    <n v="2.5"/>
    <n v="175.93"/>
  </r>
  <r>
    <s v="6100-1"/>
    <x v="495"/>
    <x v="2"/>
    <s v="William Brown"/>
    <s v="3 Carrington Road ,Box Hill"/>
    <x v="0"/>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x v="1"/>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x v="1"/>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x v="1"/>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x v="1"/>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x v="0"/>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x v="1"/>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x v="0"/>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x v="1"/>
    <x v="1"/>
    <x v="1"/>
    <x v="12"/>
    <s v="Low"/>
    <s v="Binder Clips by OIC"/>
    <s v="Office Supplies"/>
    <s v="Wrap Bag"/>
    <s v="Regular Air"/>
    <d v="2015-11-14T00:00:00"/>
    <n v="0.93"/>
    <n v="1.48"/>
    <n v="0.54999999999999993"/>
    <n v="19"/>
    <n v="28.12"/>
    <n v="0"/>
    <n v="0"/>
    <n v="28.12"/>
    <n v="0.7"/>
    <n v="28.82"/>
  </r>
  <r>
    <s v="6113-1"/>
    <x v="500"/>
    <x v="2"/>
    <s v="Chuck Clark"/>
    <s v="101 Murray Street"/>
    <x v="2"/>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x v="1"/>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x v="0"/>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x v="0"/>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x v="1"/>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x v="1"/>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x v="1"/>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x v="1"/>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x v="1"/>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x v="0"/>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x v="1"/>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x v="0"/>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x v="1"/>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x v="1"/>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x v="1"/>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x v="1"/>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x v="2"/>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x v="0"/>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x v="0"/>
    <x v="0"/>
    <x v="0"/>
    <x v="1"/>
    <s v="Medium"/>
    <s v="Alliance Rubber Bands"/>
    <s v="Office Supplies"/>
    <s v="Wrap Bag"/>
    <s v="Express Air"/>
    <d v="2015-12-10T00:00:00"/>
    <n v="0.32"/>
    <n v="1.68"/>
    <n v="1.3599999999999999"/>
    <n v="6"/>
    <n v="10.08"/>
    <n v="0.05"/>
    <n v="0.504"/>
    <n v="9.5760000000000005"/>
    <n v="1.02"/>
    <n v="10.596"/>
  </r>
  <r>
    <s v="6143-1"/>
    <x v="515"/>
    <x v="2"/>
    <s v="Patrick OBrill"/>
    <s v="27/580 Hay Street"/>
    <x v="2"/>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x v="2"/>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x v="1"/>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x v="0"/>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x v="1"/>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x v="2"/>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x v="1"/>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x v="1"/>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x v="1"/>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x v="0"/>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x v="1"/>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x v="2"/>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x v="2"/>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x v="2"/>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x v="2"/>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x v="1"/>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x v="1"/>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x v="1"/>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x v="1"/>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x v="1"/>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x v="1"/>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x v="1"/>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x v="1"/>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x v="1"/>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x v="1"/>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x v="1"/>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x v="2"/>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x v="1"/>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x v="2"/>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x v="1"/>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x v="0"/>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x v="1"/>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x v="0"/>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x v="2"/>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x v="0"/>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x v="1"/>
    <x v="1"/>
    <x v="1"/>
    <x v="6"/>
    <s v="Low"/>
    <s v="Unpadded Memo Slips"/>
    <s v="Office Supplies"/>
    <s v="Wrap Bag"/>
    <s v="Regular Air"/>
    <d v="2016-02-14T00:00:00"/>
    <n v="2.59"/>
    <n v="3.98"/>
    <n v="1.3900000000000001"/>
    <n v="50"/>
    <n v="199"/>
    <n v="0.08"/>
    <n v="15.92"/>
    <n v="183.08"/>
    <n v="2.97"/>
    <n v="186.05"/>
  </r>
  <r>
    <s v="6193-1"/>
    <x v="538"/>
    <x v="3"/>
    <s v="Roy Skaria"/>
    <s v="2/797 Botany Rd,Rosebery"/>
    <x v="1"/>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x v="1"/>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x v="1"/>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x v="0"/>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x v="0"/>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x v="1"/>
    <x v="1"/>
    <x v="2"/>
    <x v="2"/>
    <s v="High"/>
    <s v="Aluminum Document Frame"/>
    <s v="Furniture"/>
    <s v="Small Pack"/>
    <s v="Regular Air"/>
    <d v="2016-02-14T00:00:00"/>
    <n v="5.5"/>
    <n v="12.22"/>
    <n v="6.7200000000000006"/>
    <n v="10"/>
    <n v="122.2"/>
    <n v="0.1"/>
    <n v="12.22"/>
    <n v="109.98"/>
    <n v="2.85"/>
    <n v="112.83"/>
  </r>
  <r>
    <s v="6203-1"/>
    <x v="541"/>
    <x v="3"/>
    <s v="Scot Coram"/>
    <s v="2-4 College Street, Darlinghurst"/>
    <x v="1"/>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x v="0"/>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x v="1"/>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x v="1"/>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x v="0"/>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x v="0"/>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x v="1"/>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x v="1"/>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x v="1"/>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x v="2"/>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x v="1"/>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x v="1"/>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x v="1"/>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x v="1"/>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x v="0"/>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x v="1"/>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x v="1"/>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x v="1"/>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x v="1"/>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x v="1"/>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x v="1"/>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x v="0"/>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x v="1"/>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x v="0"/>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x v="1"/>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x v="0"/>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x v="0"/>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x v="1"/>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x v="2"/>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x v="0"/>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x v="1"/>
    <x v="1"/>
    <x v="0"/>
    <x v="5"/>
    <s v="Low"/>
    <s v="Cando S750 Color Inkjet Printer"/>
    <s v="Technology"/>
    <s v="Jumbo Drum"/>
    <s v="Delivery Truck"/>
    <d v="2016-04-03T00:00:00"/>
    <n v="75"/>
    <n v="120.97"/>
    <n v="45.97"/>
    <n v="42"/>
    <n v="5080.74"/>
    <n v="0"/>
    <n v="0"/>
    <n v="5080.74"/>
    <n v="26.3"/>
    <n v="5107.04"/>
  </r>
  <r>
    <s v="6244-1"/>
    <x v="563"/>
    <x v="3"/>
    <s v="Sung Shariari"/>
    <s v="6/15 Cross Street,Double Bay"/>
    <x v="1"/>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x v="0"/>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x v="1"/>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x v="1"/>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x v="1"/>
    <x v="1"/>
    <x v="3"/>
    <x v="8"/>
    <s v="Low"/>
    <s v="Bagged Rubber Bands"/>
    <s v="Office Supplies"/>
    <s v="Wrap Bag"/>
    <s v="Express Air"/>
    <d v="2016-04-03T00:00:00"/>
    <n v="0.24"/>
    <n v="1.26"/>
    <n v="1.02"/>
    <n v="40"/>
    <n v="50.4"/>
    <n v="0.04"/>
    <n v="2.016"/>
    <n v="48.384"/>
    <n v="0.7"/>
    <n v="49.084000000000003"/>
  </r>
  <r>
    <s v="6254-1"/>
    <x v="567"/>
    <x v="3"/>
    <s v="Adrian Shami"/>
    <s v="Sydney Fish Market, Bank Street, Sydney"/>
    <x v="1"/>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x v="2"/>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x v="1"/>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x v="1"/>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x v="0"/>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x v="1"/>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x v="0"/>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x v="1"/>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x v="1"/>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x v="1"/>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x v="2"/>
    <x v="2"/>
    <x v="1"/>
    <x v="8"/>
    <s v="Not Specified"/>
    <s v="Bagged Rubber Bands"/>
    <s v="Office Supplies"/>
    <s v="Wrap Bag"/>
    <s v="Regular Air"/>
    <d v="2016-04-24T00:00:00"/>
    <n v="0.24"/>
    <n v="1.26"/>
    <n v="1.02"/>
    <n v="11"/>
    <n v="13.86"/>
    <n v="0"/>
    <n v="0"/>
    <n v="13.86"/>
    <n v="0.7"/>
    <n v="14.559999999999999"/>
  </r>
  <r>
    <s v="6270-1"/>
    <x v="574"/>
    <x v="3"/>
    <s v="Heather Kirkland"/>
    <s v="541 Church St,Richmond"/>
    <x v="0"/>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x v="0"/>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x v="1"/>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x v="1"/>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x v="1"/>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x v="0"/>
    <x v="0"/>
    <x v="2"/>
    <x v="0"/>
    <s v="High"/>
    <s v="Colored Envelopes"/>
    <s v="Office Supplies"/>
    <s v="Small Box"/>
    <s v="Regular Air"/>
    <d v="2016-04-28T00:00:00"/>
    <n v="2.25"/>
    <n v="3.69"/>
    <n v="1.44"/>
    <n v="46"/>
    <n v="169.74"/>
    <n v="0.04"/>
    <n v="6.7896000000000001"/>
    <n v="162.9504"/>
    <n v="2.5"/>
    <n v="165.4504"/>
  </r>
  <r>
    <s v="6278-1"/>
    <x v="578"/>
    <x v="3"/>
    <s v="Sally Knutson"/>
    <s v="32/82 King Street"/>
    <x v="2"/>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x v="2"/>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x v="0"/>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x v="0"/>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x v="0"/>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x v="1"/>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x v="1"/>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x v="1"/>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x v="1"/>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x v="2"/>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x v="0"/>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x v="1"/>
    <x v="1"/>
    <x v="1"/>
    <x v="12"/>
    <s v="Not Specified"/>
    <s v="Artisan 487 Labels"/>
    <s v="Office Supplies"/>
    <s v="Small Box"/>
    <s v="Regular Air"/>
    <d v="2016-05-16T00:00:00"/>
    <n v="2.29"/>
    <n v="3.69"/>
    <n v="1.4"/>
    <n v="47"/>
    <n v="173.43"/>
    <n v="0.05"/>
    <n v="8.6715"/>
    <n v="164.7585"/>
    <n v="0.5"/>
    <n v="165.2585"/>
  </r>
  <r>
    <s v="6295-1"/>
    <x v="585"/>
    <x v="3"/>
    <s v="George Ashbrook"/>
    <s v="506 Swan Street,Richmond"/>
    <x v="0"/>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x v="1"/>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x v="0"/>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x v="1"/>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x v="1"/>
    <x v="1"/>
    <x v="1"/>
    <x v="8"/>
    <s v="Critical"/>
    <s v="Aluminum Document Frame"/>
    <s v="Furniture"/>
    <s v="Small Pack"/>
    <s v="Regular Air"/>
    <d v="2016-05-22T00:00:00"/>
    <n v="5.5"/>
    <n v="12.22"/>
    <n v="6.7200000000000006"/>
    <n v="10"/>
    <n v="122.2"/>
    <n v="0.01"/>
    <n v="1.222"/>
    <n v="120.97800000000001"/>
    <n v="2.85"/>
    <n v="123.828"/>
  </r>
  <r>
    <s v="6301-1"/>
    <x v="589"/>
    <x v="3"/>
    <s v="Eric Barreto"/>
    <s v="14 Money Street"/>
    <x v="2"/>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x v="1"/>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x v="2"/>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x v="1"/>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x v="1"/>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x v="1"/>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x v="1"/>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x v="1"/>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x v="2"/>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x v="1"/>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x v="2"/>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x v="1"/>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x v="1"/>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x v="1"/>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x v="2"/>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x v="1"/>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x v="0"/>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x v="1"/>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x v="1"/>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x v="1"/>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x v="0"/>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x v="1"/>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x v="1"/>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x v="1"/>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x v="1"/>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x v="1"/>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x v="1"/>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x v="1"/>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x v="2"/>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x v="1"/>
    <x v="1"/>
    <x v="1"/>
    <x v="5"/>
    <s v="Medium"/>
    <s v="Artisan Durable Binders"/>
    <s v="Office Supplies"/>
    <s v="Small Box"/>
    <s v="Regular Air"/>
    <d v="2016-06-30T00:00:00"/>
    <n v="1.84"/>
    <n v="2.88"/>
    <n v="1.0399999999999998"/>
    <n v="25"/>
    <n v="72"/>
    <n v="0.04"/>
    <n v="2.88"/>
    <n v="69.12"/>
    <n v="1.49"/>
    <n v="70.61"/>
  </r>
  <r>
    <s v="6339-1"/>
    <x v="608"/>
    <x v="3"/>
    <s v="Cyma Kinney"/>
    <s v="10 Lake Street"/>
    <x v="2"/>
    <x v="2"/>
    <x v="3"/>
    <x v="4"/>
    <s v="Low"/>
    <s v="Alto Memo Cubes"/>
    <s v="Office Supplies"/>
    <s v="Wrap Bag"/>
    <s v="Express Air"/>
    <d v="2016-07-04T00:00:00"/>
    <n v="3.32"/>
    <n v="5.18"/>
    <n v="1.8599999999999999"/>
    <n v="1"/>
    <n v="5.18"/>
    <n v="0.02"/>
    <n v="0.1036"/>
    <n v="5.0763999999999996"/>
    <n v="2.04"/>
    <n v="7.1163999999999996"/>
  </r>
  <r>
    <s v="6339-2"/>
    <x v="608"/>
    <x v="3"/>
    <s v="Cyma Kinney"/>
    <s v="10 Lake Street"/>
    <x v="2"/>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x v="1"/>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x v="1"/>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x v="1"/>
    <x v="1"/>
    <x v="1"/>
    <x v="4"/>
    <s v="High"/>
    <s v="Bagged Rubber Bands"/>
    <s v="Office Supplies"/>
    <s v="Wrap Bag"/>
    <s v="Regular Air"/>
    <d v="2016-07-01T00:00:00"/>
    <n v="0.24"/>
    <n v="1.26"/>
    <n v="1.02"/>
    <n v="47"/>
    <n v="59.22"/>
    <n v="0"/>
    <n v="0"/>
    <n v="59.22"/>
    <n v="0.7"/>
    <n v="59.92"/>
  </r>
  <r>
    <s v="6345-1"/>
    <x v="610"/>
    <x v="3"/>
    <s v="Susan Pistek"/>
    <s v="2a/285A Crown St,Surry Hills"/>
    <x v="1"/>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x v="1"/>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x v="1"/>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x v="1"/>
    <x v="1"/>
    <x v="0"/>
    <x v="8"/>
    <s v="Medium"/>
    <s v="Assorted Color Push Pins"/>
    <s v="Office Supplies"/>
    <s v="Wrap Bag"/>
    <s v="Regular Air"/>
    <d v="2016-07-05T00:00:00"/>
    <n v="0.87"/>
    <n v="1.81"/>
    <n v="0.94000000000000006"/>
    <n v="50"/>
    <n v="90.5"/>
    <n v="0.08"/>
    <n v="7.24"/>
    <n v="83.26"/>
    <n v="0.75"/>
    <n v="84.01"/>
  </r>
  <r>
    <s v="6349-1"/>
    <x v="612"/>
    <x v="3"/>
    <s v="Denise Monton"/>
    <s v="2/797 Botany Rd,Rosebery"/>
    <x v="1"/>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x v="0"/>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x v="1"/>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x v="0"/>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x v="0"/>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x v="2"/>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x v="1"/>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x v="1"/>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x v="0"/>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x v="1"/>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x v="1"/>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x v="1"/>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x v="1"/>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x v="1"/>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x v="1"/>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x v="1"/>
    <x v="1"/>
    <x v="1"/>
    <x v="2"/>
    <s v="Medium"/>
    <s v="Bagged Rubber Bands"/>
    <s v="Office Supplies"/>
    <s v="Wrap Bag"/>
    <s v="Regular Air"/>
    <d v="2016-08-13T00:00:00"/>
    <n v="0.24"/>
    <n v="1.26"/>
    <n v="1.02"/>
    <n v="34"/>
    <n v="42.84"/>
    <n v="0"/>
    <n v="0"/>
    <n v="42.84"/>
    <n v="0.7"/>
    <n v="43.540000000000006"/>
  </r>
  <r>
    <s v="6371-1"/>
    <x v="627"/>
    <x v="3"/>
    <s v="Dave Hallsten"/>
    <s v="1 John St,Waterloo"/>
    <x v="1"/>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x v="0"/>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x v="2"/>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x v="0"/>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x v="0"/>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x v="1"/>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x v="1"/>
    <x v="1"/>
    <x v="0"/>
    <x v="3"/>
    <s v="Low"/>
    <s v="600 Series Non-Flip"/>
    <s v="Technology"/>
    <s v="Small Box"/>
    <s v="Regular Air"/>
    <d v="2016-08-24T00:00:00"/>
    <n v="19.78"/>
    <n v="45.99"/>
    <n v="26.21"/>
    <n v="46"/>
    <n v="2115.54"/>
    <n v="0.1"/>
    <n v="211.554"/>
    <n v="1903.9859999999999"/>
    <n v="4.99"/>
    <n v="1908.9759999999999"/>
  </r>
  <r>
    <s v="6382-1"/>
    <x v="632"/>
    <x v="3"/>
    <s v="Henry Goldwyn"/>
    <s v="541 Church St,Richmond"/>
    <x v="0"/>
    <x v="0"/>
    <x v="3"/>
    <x v="0"/>
    <s v="Not Specified"/>
    <s v="Artisan 479 Labels"/>
    <s v="Office Supplies"/>
    <s v="Small Box"/>
    <s v="Regular Air"/>
    <d v="2016-08-27T00:00:00"/>
    <n v="1.59"/>
    <n v="2.61"/>
    <n v="1.0199999999999998"/>
    <n v="34"/>
    <n v="88.74"/>
    <n v="0"/>
    <n v="0"/>
    <n v="88.74"/>
    <n v="0.5"/>
    <n v="89.24"/>
  </r>
  <r>
    <s v="6384-1"/>
    <x v="632"/>
    <x v="3"/>
    <s v="Jasper Cacioppo"/>
    <s v="14 Knebworth Avenue"/>
    <x v="2"/>
    <x v="2"/>
    <x v="0"/>
    <x v="13"/>
    <s v="Low"/>
    <s v="HFX LaserJet 3310 Copier"/>
    <s v="Technology"/>
    <s v="Large Box"/>
    <s v="Regular Air"/>
    <d v="2016-09-02T00:00:00"/>
    <n v="377.99"/>
    <n v="599.99"/>
    <n v="222"/>
    <n v="16"/>
    <n v="9599.84"/>
    <n v="0"/>
    <n v="0"/>
    <n v="9599.84"/>
    <n v="24.49"/>
    <n v="9624.33"/>
  </r>
  <r>
    <s v="6384-2"/>
    <x v="632"/>
    <x v="3"/>
    <s v="Jasper Cacioppo"/>
    <s v="14 Knebworth Avenue"/>
    <x v="2"/>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x v="1"/>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x v="0"/>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x v="1"/>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x v="1"/>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x v="1"/>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x v="1"/>
    <x v="1"/>
    <x v="3"/>
    <x v="11"/>
    <s v="Medium"/>
    <s v="Artisan 48 Labels"/>
    <s v="Office Supplies"/>
    <s v="Small Box"/>
    <s v="Regular Air"/>
    <d v="2016-09-07T00:00:00"/>
    <n v="3.84"/>
    <n v="6.3"/>
    <n v="2.46"/>
    <n v="40"/>
    <n v="252"/>
    <n v="0.04"/>
    <n v="10.08"/>
    <n v="241.92"/>
    <n v="0.5"/>
    <n v="242.42"/>
  </r>
  <r>
    <s v="6393-1"/>
    <x v="637"/>
    <x v="3"/>
    <s v="Kristina Nunn"/>
    <s v="22 Civic Rd,Auburn"/>
    <x v="1"/>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x v="1"/>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x v="1"/>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x v="1"/>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x v="0"/>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x v="1"/>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x v="1"/>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x v="1"/>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x v="1"/>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x v="1"/>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x v="0"/>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x v="1"/>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x v="1"/>
    <x v="1"/>
    <x v="1"/>
    <x v="2"/>
    <s v="Medium"/>
    <s v="Artisan Binder Labels"/>
    <s v="Office Supplies"/>
    <s v="Small Box"/>
    <s v="Regular Air"/>
    <d v="2016-09-21T00:00:00"/>
    <n v="2.4500000000000002"/>
    <n v="3.89"/>
    <n v="1.44"/>
    <n v="50"/>
    <n v="194.5"/>
    <n v="0.08"/>
    <n v="15.56"/>
    <n v="178.94"/>
    <n v="7.01"/>
    <n v="185.95"/>
  </r>
  <r>
    <s v="6413-1"/>
    <x v="646"/>
    <x v="3"/>
    <s v="Richard Bierner"/>
    <s v="180 High Street,Windsor"/>
    <x v="0"/>
    <x v="0"/>
    <x v="3"/>
    <x v="1"/>
    <s v="Medium"/>
    <s v="EcoTones Memo Sheets"/>
    <s v="Office Supplies"/>
    <s v="Wrap Bag"/>
    <s v="Regular Air"/>
    <d v="2016-09-23T00:00:00"/>
    <n v="2.52"/>
    <n v="4"/>
    <n v="1.48"/>
    <n v="22"/>
    <n v="88"/>
    <n v="0.09"/>
    <n v="7.92"/>
    <n v="80.08"/>
    <n v="1.3"/>
    <n v="81.38"/>
  </r>
  <r>
    <s v="6414-1"/>
    <x v="647"/>
    <x v="3"/>
    <s v="Christine Phan"/>
    <s v="10 O'Connell St,Sydney"/>
    <x v="1"/>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x v="2"/>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x v="2"/>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x v="2"/>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x v="0"/>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x v="1"/>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x v="0"/>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x v="1"/>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x v="1"/>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x v="1"/>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x v="2"/>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x v="0"/>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x v="0"/>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x v="1"/>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x v="1"/>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x v="0"/>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x v="1"/>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x v="1"/>
    <x v="1"/>
    <x v="2"/>
    <x v="11"/>
    <s v="Low"/>
    <s v="Wirebound Message Book, 4 per Page"/>
    <s v="Office Supplies"/>
    <s v="Wrap Bag"/>
    <s v="Regular Air"/>
    <d v="2016-10-19T00:00:00"/>
    <n v="3.48"/>
    <n v="5.43"/>
    <n v="1.9499999999999997"/>
    <n v="11"/>
    <n v="59.73"/>
    <n v="0"/>
    <n v="0"/>
    <n v="59.73"/>
    <n v="0.95"/>
    <n v="60.68"/>
  </r>
  <r>
    <s v="6438-1"/>
    <x v="660"/>
    <x v="3"/>
    <s v="Odella Nelson"/>
    <s v="523 King St,Newtown"/>
    <x v="1"/>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x v="1"/>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x v="2"/>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x v="1"/>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x v="1"/>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x v="1"/>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x v="0"/>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x v="1"/>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x v="0"/>
    <x v="0"/>
    <x v="1"/>
    <x v="0"/>
    <s v="Critical"/>
    <s v="Artisan 479 Labels"/>
    <s v="Office Supplies"/>
    <s v="Small Box"/>
    <s v="Express Air"/>
    <d v="2016-10-27T00:00:00"/>
    <n v="1.59"/>
    <n v="2.61"/>
    <n v="1.0199999999999998"/>
    <n v="25"/>
    <n v="65.25"/>
    <n v="0.04"/>
    <n v="2.61"/>
    <n v="62.64"/>
    <n v="0.5"/>
    <n v="63.14"/>
  </r>
  <r>
    <s v="6455-1"/>
    <x v="666"/>
    <x v="3"/>
    <s v="Caroline Jumper"/>
    <s v="145 Ramsay St,Haberfield"/>
    <x v="1"/>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x v="0"/>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x v="0"/>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x v="0"/>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x v="0"/>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x v="1"/>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x v="1"/>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x v="0"/>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x v="1"/>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x v="1"/>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x v="1"/>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x v="2"/>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x v="1"/>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x v="1"/>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x v="1"/>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x v="1"/>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x v="2"/>
    <x v="2"/>
    <x v="0"/>
    <x v="13"/>
    <s v="Low"/>
    <s v="Creator Anti Dust Chalk, 12/Pack"/>
    <s v="Office Supplies"/>
    <s v="Wrap Bag"/>
    <s v="Regular Air"/>
    <d v="2016-11-10T00:00:00"/>
    <n v="1.0900000000000001"/>
    <n v="1.82"/>
    <n v="0.73"/>
    <n v="40"/>
    <n v="72.8"/>
    <n v="0.05"/>
    <n v="3.64"/>
    <n v="69.16"/>
    <n v="1"/>
    <n v="70.16"/>
  </r>
  <r>
    <s v="6483-1"/>
    <x v="674"/>
    <x v="3"/>
    <s v="Stephanie Ulpright"/>
    <s v="541 Church St ,Richmond"/>
    <x v="0"/>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x v="1"/>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x v="1"/>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x v="1"/>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x v="1"/>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x v="1"/>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x v="1"/>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x v="0"/>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x v="1"/>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x v="0"/>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x v="1"/>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x v="1"/>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x v="1"/>
    <x v="1"/>
    <x v="3"/>
    <x v="11"/>
    <s v="Medium"/>
    <s v="3Max Organizer Strips"/>
    <s v="Office Supplies"/>
    <s v="Small Box"/>
    <s v="Regular Air"/>
    <d v="2016-11-28T00:00:00"/>
    <n v="3.4"/>
    <n v="5.4"/>
    <n v="2.0000000000000004"/>
    <n v="1"/>
    <n v="5.4"/>
    <n v="0"/>
    <n v="0"/>
    <n v="5.4"/>
    <n v="7.78"/>
    <n v="13.18"/>
  </r>
  <r>
    <s v="6502-1"/>
    <x v="685"/>
    <x v="3"/>
    <s v="Laurel Elliston"/>
    <s v="1 John St,Waterloo"/>
    <x v="1"/>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x v="1"/>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x v="1"/>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x v="1"/>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x v="1"/>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x v="1"/>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x v="1"/>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x v="1"/>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x v="2"/>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x v="0"/>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x v="1"/>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x v="1"/>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x v="1"/>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x v="1"/>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x v="0"/>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x v="1"/>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x v="2"/>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x v="0"/>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x v="1"/>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x v="1"/>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x v="1"/>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x v="1"/>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x v="1"/>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x v="1"/>
    <x v="1"/>
    <x v="0"/>
    <x v="8"/>
    <s v="High"/>
    <s v="EcoTones Memo Sheets"/>
    <s v="Office Supplies"/>
    <s v="Wrap Bag"/>
    <s v="Regular Air"/>
    <d v="2016-12-19T00:00:00"/>
    <n v="2.52"/>
    <n v="4"/>
    <n v="1.48"/>
    <n v="28"/>
    <n v="112"/>
    <n v="0.04"/>
    <n v="4.4800000000000004"/>
    <n v="107.52"/>
    <n v="1.3"/>
    <n v="108.82"/>
  </r>
  <r>
    <s v="6532-1"/>
    <x v="700"/>
    <x v="3"/>
    <s v="Christopher Martinez"/>
    <s v="29 Wellington Street"/>
    <x v="2"/>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x v="1"/>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x v="1"/>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x v="1"/>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x v="0"/>
    <x v="0"/>
    <x v="0"/>
    <x v="0"/>
    <s v="High"/>
    <s v="Artisan Binder Labels"/>
    <s v="Office Supplies"/>
    <s v="Small Box"/>
    <s v="Regular Air"/>
    <d v="2016-12-25T00:00:00"/>
    <n v="2.4500000000000002"/>
    <n v="3.89"/>
    <n v="1.44"/>
    <n v="3"/>
    <n v="11.67"/>
    <n v="0"/>
    <n v="0"/>
    <n v="11.67"/>
    <n v="7.01"/>
    <n v="18.68"/>
  </r>
  <r>
    <s v="6540-1"/>
    <x v="705"/>
    <x v="3"/>
    <s v="Steve Nguyen"/>
    <s v="61 York St,Sydney"/>
    <x v="1"/>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x v="2"/>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x v="1"/>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x v="1"/>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x v="1"/>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x v="1"/>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x v="1"/>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x v="1"/>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x v="1"/>
    <x v="1"/>
    <x v="2"/>
    <x v="11"/>
    <s v="Medium"/>
    <s v="TechSavi Cordless Elite Duo"/>
    <s v="Technology"/>
    <s v="Small Box"/>
    <s v="Regular Air"/>
    <d v="2017-01-07T00:00:00"/>
    <n v="60.59"/>
    <n v="100.98"/>
    <n v="40.39"/>
    <n v="12"/>
    <n v="1211.76"/>
    <n v="0"/>
    <n v="0"/>
    <n v="1211.76"/>
    <n v="7.18"/>
    <n v="1218.94"/>
  </r>
  <r>
    <s v="6553-1"/>
    <x v="711"/>
    <x v="4"/>
    <s v="Dave Hallsten"/>
    <s v="1 John St,Waterloo"/>
    <x v="1"/>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x v="1"/>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x v="1"/>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x v="1"/>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x v="1"/>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x v="1"/>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x v="1"/>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x v="0"/>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x v="1"/>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x v="1"/>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x v="1"/>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x v="0"/>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x v="2"/>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x v="1"/>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x v="1"/>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x v="2"/>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x v="0"/>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x v="1"/>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x v="1"/>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x v="0"/>
    <x v="0"/>
    <x v="0"/>
    <x v="1"/>
    <s v="Low"/>
    <s v="Beekin 105-Key Black Keyboard"/>
    <s v="Technology"/>
    <s v="Small Box"/>
    <s v="Regular Air"/>
    <m/>
    <n v="6.39"/>
    <n v="19.98"/>
    <n v="13.59"/>
    <n v="31"/>
    <n v="619.38"/>
    <n v="0"/>
    <n v="0"/>
    <n v="619.38"/>
    <n v="4"/>
    <n v="623.38"/>
  </r>
  <r>
    <s v="6586-1"/>
    <x v="728"/>
    <x v="4"/>
    <s v="Theresa Swint"/>
    <s v="240-242 Johnston Street,Fitzroy"/>
    <x v="0"/>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08E23-8F6D-4A1A-B98B-3A046B0E70DE}"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S8" firstHeaderRow="1" firstDataRow="3" firstDataCol="1"/>
  <pivotFields count="26">
    <pivotField showAll="0"/>
    <pivotField axis="axisCol" numFmtId="14" showAll="0">
      <items count="7">
        <item x="0"/>
        <item x="1"/>
        <item x="2"/>
        <item x="3"/>
        <item x="4"/>
        <item x="5"/>
        <item t="default"/>
      </items>
    </pivotField>
    <pivotField showAll="0"/>
    <pivotField showAll="0"/>
    <pivotField showAll="0"/>
    <pivotField axis="axisRow" showAll="0">
      <items count="4">
        <item x="0"/>
        <item x="2"/>
        <item x="1"/>
        <item t="default"/>
      </items>
    </pivotField>
    <pivotField axis="axisRow" showAll="0">
      <items count="4">
        <item x="1"/>
        <item x="0"/>
        <item x="2"/>
        <item t="default"/>
      </items>
    </pivotField>
    <pivotField showAll="0"/>
    <pivotField showAll="0">
      <items count="15">
        <item x="9"/>
        <item h="1" x="10"/>
        <item h="1" x="1"/>
        <item h="1" x="2"/>
        <item h="1" x="11"/>
        <item h="1" x="5"/>
        <item h="1" x="3"/>
        <item h="1" x="4"/>
        <item h="1" x="12"/>
        <item h="1" x="13"/>
        <item h="1" x="6"/>
        <item h="1" x="7"/>
        <item h="1" x="8"/>
        <item h="1"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axis="axisCol" showAll="0" defaultSubtotal="0">
      <items count="7">
        <item sd="0" x="0"/>
        <item x="1"/>
        <item x="2"/>
        <item x="3"/>
        <item x="4"/>
        <item x="5"/>
        <item sd="0" x="6"/>
      </items>
    </pivotField>
  </pivotFields>
  <rowFields count="2">
    <field x="5"/>
    <field x="6"/>
  </rowFields>
  <rowItems count="3">
    <i>
      <x v="2"/>
    </i>
    <i r="1">
      <x/>
    </i>
    <i t="grand">
      <x/>
    </i>
  </rowItems>
  <colFields count="2">
    <field x="25"/>
    <field x="1"/>
  </colFields>
  <colItems count="18">
    <i>
      <x v="1"/>
      <x v="1"/>
    </i>
    <i r="1">
      <x v="2"/>
    </i>
    <i r="1">
      <x v="3"/>
    </i>
    <i r="1">
      <x v="4"/>
    </i>
    <i>
      <x v="2"/>
      <x v="1"/>
    </i>
    <i r="1">
      <x v="2"/>
    </i>
    <i r="1">
      <x v="3"/>
    </i>
    <i r="1">
      <x v="4"/>
    </i>
    <i>
      <x v="3"/>
      <x v="1"/>
    </i>
    <i r="1">
      <x v="2"/>
    </i>
    <i r="1">
      <x v="3"/>
    </i>
    <i r="1">
      <x v="4"/>
    </i>
    <i>
      <x v="4"/>
      <x v="1"/>
    </i>
    <i r="1">
      <x v="2"/>
    </i>
    <i r="1">
      <x v="3"/>
    </i>
    <i r="1">
      <x v="4"/>
    </i>
    <i>
      <x v="5"/>
      <x v="1"/>
    </i>
    <i t="grand">
      <x/>
    </i>
  </colItems>
  <dataFields count="1">
    <dataField name="Sum of Total"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1" xr10:uid="{0807E3AE-36C6-4259-8B45-F942250186AA}" sourceName="Account Manager">
  <pivotTables>
    <pivotTable tabId="15" name="PivotTable1"/>
  </pivotTables>
  <data>
    <tabular pivotCacheId="1">
      <items count="14">
        <i x="9" s="1"/>
        <i x="10"/>
        <i x="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Manager 1" xr10:uid="{C479304E-9DAA-4E8C-A561-A1DEB9338304}" cache="Slicer_Account_Manager1" caption="Account Manag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103" zoomScaleNormal="100" workbookViewId="0">
      <pane xSplit="2" ySplit="5" topLeftCell="J1023" activePane="bottomRight" state="frozen"/>
      <selection pane="topRight" activeCell="C1" sqref="C1"/>
      <selection pane="bottomLeft" activeCell="A6" sqref="A6"/>
      <selection pane="bottomRight" activeCell="J2" sqref="J2"/>
    </sheetView>
  </sheetViews>
  <sheetFormatPr defaultColWidth="8.85546875" defaultRowHeight="15" x14ac:dyDescent="0.25"/>
  <cols>
    <col min="1" max="1" width="10.42578125" customWidth="1"/>
    <col min="2" max="2" width="13.28515625" customWidth="1"/>
    <col min="3" max="3" width="11.7109375" customWidth="1"/>
    <col min="4" max="4" width="18.7109375" hidden="1" customWidth="1"/>
    <col min="5" max="5" width="27.28515625" hidden="1" customWidth="1"/>
    <col min="6" max="6" width="10.42578125" hidden="1" customWidth="1"/>
    <col min="7" max="7" width="9" customWidth="1"/>
    <col min="8" max="8" width="15.140625" customWidth="1"/>
    <col min="9" max="9" width="17.42578125" customWidth="1"/>
    <col min="10" max="10" width="15" customWidth="1"/>
    <col min="11" max="11" width="27.140625" customWidth="1"/>
    <col min="12" max="12" width="18.42578125" customWidth="1"/>
    <col min="13" max="13" width="19" customWidth="1"/>
    <col min="14" max="14" width="12.42578125" customWidth="1"/>
    <col min="15" max="15" width="11.28515625" customWidth="1"/>
    <col min="16" max="16" width="12" customWidth="1"/>
    <col min="17" max="17" width="12.7109375" customWidth="1"/>
    <col min="18" max="18" width="13.7109375" customWidth="1"/>
    <col min="19" max="19" width="15.28515625" customWidth="1"/>
    <col min="20" max="20" width="12.140625" customWidth="1"/>
    <col min="21" max="21" width="11.85546875" customWidth="1"/>
    <col min="22" max="22" width="11.42578125" customWidth="1"/>
    <col min="23" max="23" width="12.5703125" customWidth="1"/>
    <col min="24" max="24" width="14.42578125" customWidth="1"/>
    <col min="25" max="25" width="10.28515625" customWidth="1"/>
  </cols>
  <sheetData>
    <row r="1" spans="1:25" ht="33.950000000000003" customHeight="1" x14ac:dyDescent="0.5">
      <c r="A1" s="9" t="s">
        <v>1875</v>
      </c>
      <c r="B1" s="8"/>
      <c r="C1" s="8"/>
      <c r="D1" s="8"/>
      <c r="E1" s="8"/>
      <c r="F1" s="8"/>
      <c r="G1" s="8"/>
      <c r="H1" s="8"/>
      <c r="I1" s="8"/>
      <c r="J1" s="8"/>
      <c r="K1" s="8"/>
      <c r="L1" s="8"/>
      <c r="M1" s="8"/>
      <c r="N1" s="8"/>
      <c r="O1" s="8"/>
      <c r="P1" s="8"/>
      <c r="Q1" s="8"/>
      <c r="R1" s="8"/>
      <c r="S1" s="8"/>
      <c r="T1" s="8"/>
      <c r="U1" s="8"/>
      <c r="V1" s="8"/>
      <c r="W1" s="8"/>
      <c r="X1" s="8"/>
      <c r="Y1" s="8"/>
    </row>
    <row r="3" spans="1:25" x14ac:dyDescent="0.25">
      <c r="A3" s="7" t="s">
        <v>1877</v>
      </c>
      <c r="B3" s="10">
        <f>COUNTA(Order_No)</f>
        <v>1039</v>
      </c>
      <c r="I3" s="7" t="s">
        <v>1879</v>
      </c>
      <c r="J3" s="10">
        <f>COUNTBLANK(Order_Priority)</f>
        <v>2</v>
      </c>
      <c r="N3" s="7" t="s">
        <v>1878</v>
      </c>
      <c r="O3" s="10">
        <f>COUNT(Ship_Date)</f>
        <v>1037</v>
      </c>
    </row>
    <row r="5" spans="1:25" ht="18" customHeight="1" x14ac:dyDescent="0.25">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5">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5">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5">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5">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5">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5">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5">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5">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5">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5">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5">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5">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5">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5">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5">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5">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5">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5">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5">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5">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5">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5">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5">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5">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5">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5">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5">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5">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5">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5">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5">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5">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5">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5">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5">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5">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5">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5">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5">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5">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5">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5">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5">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5">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5">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5">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5">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5">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5">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5">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5">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5">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5">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5">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5">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5">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5">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5">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5">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5">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5">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5">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5">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5">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5">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5">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5">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5">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5">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5">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5">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5">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5">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5">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5">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5">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5">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5">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5">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5">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5">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5">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5">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5">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5">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5">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5">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5">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5">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5">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5">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5">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5">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5">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5">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5">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5">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5">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5">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5">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5">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5">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5">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5">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5">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5">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5">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5">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5">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5">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5">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5">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5">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5">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5">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5">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5">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5">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5">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5">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5">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5">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5">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5">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5">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5">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5">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5">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5">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5">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5">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5">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5">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5">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5">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5">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5">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5">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5">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5">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5">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5">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5">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5">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5">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5">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5">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5">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5">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5">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5">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5">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5">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5">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5">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5">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5">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5">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5">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5">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5">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5">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5">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5">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5">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5">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5">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5">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5">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5">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5">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5">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5">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5">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5">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5">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5">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5">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5">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5">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5">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5">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5">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5">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5">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5">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5">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5">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5">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5">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5">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5">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5">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5">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5">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5">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5">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5">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5">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5">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5">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5">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5">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5">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5">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5">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5">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5">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5">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5">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5">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5">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5">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5">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5">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5">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5">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5">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5">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5">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5">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5">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5">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5">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5">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5">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5">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5">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5">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5">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5">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5">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5">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5">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5">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5">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5">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5">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5">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5">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5">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5">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5">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5">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5">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5">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5">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5">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5">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5">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5">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5">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5">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5">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5">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5">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5">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5">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5">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5">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5">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5">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5">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5">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5">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5">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5">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5">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5">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5">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5">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5">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5">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5">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5">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5">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5">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5">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5">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5">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5">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5">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5">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5">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5">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5">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5">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5">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5">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5">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5">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5">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5">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5">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5">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5">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5">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5">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5">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5">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5">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5">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5">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5">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5">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5">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5">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5">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5">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5">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5">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5">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5">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5">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5">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5">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5">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5">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5">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5">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5">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5">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5">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5">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5">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5">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5">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5">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5">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5">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5">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5">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5">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5">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5">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5">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5">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5">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5">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5">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5">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5">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5">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5">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5">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5">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5">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5">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5">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5">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5">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5">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5">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5">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5">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5">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5">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5">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5">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5">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5">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5">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5">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5">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5">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5">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5">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5">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5">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5">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5">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5">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5">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5">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5">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5">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5">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5">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5">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5">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5">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5">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5">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5">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5">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5">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5">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5">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5">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5">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5">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5">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5">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5">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5">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5">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5">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5">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5">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5">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5">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5">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5">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5">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5">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5">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5">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5">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5">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5">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5">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5">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5">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5">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5">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5">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5">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5">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5">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5">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5">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5">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5">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5">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5">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5">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5">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5">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5">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5">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5">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5">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5">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5">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5">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5">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5">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5">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5">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5">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5">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5">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5">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5">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5">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5">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5">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5">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5">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5">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5">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5">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5">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5">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5">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5">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5">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5">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5">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5">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5">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5">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5">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5">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5">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5">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5">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5">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5">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5">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5">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5">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5">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5">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5">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5">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5">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5">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5">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5">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5">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5">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5">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5">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25">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5">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5">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5">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5">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5">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5">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5">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5">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5">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5">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5">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5">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5">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5">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5">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5">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5">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5">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5">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5">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5">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5">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5">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5">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5">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5">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5">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5">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5">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5">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5">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5">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5">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5">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5">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5">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5">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5">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5">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5">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5">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5">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5">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5">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5">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5">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5">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5">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5">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5">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5">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5">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5">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5">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5">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5">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5">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5">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5">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5">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5">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5">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5">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5">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5">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5">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5">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5">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5">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5">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5">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5">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5">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5">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5">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5">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5">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5">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5">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5">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5">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5">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5">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5">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5">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5">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5">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5">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5">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5">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5">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5">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5">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5">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5">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5">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5">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5">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5">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5">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5">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5">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5">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5">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5">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5">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5">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5">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5">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5">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5">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5">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5">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5">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5">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5">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5">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5">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5">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5">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5">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5">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5">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5">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5">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5">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5">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5">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5">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5">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5">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5">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5">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5">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5">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5">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5">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5">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5">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5">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5">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5">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5">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5">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5">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5">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5">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5">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5">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5">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5">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5">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5">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5">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5">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5">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5">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5">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5">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5">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5">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5">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5">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5">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5">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5">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5">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5">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5">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5">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5">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5">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5">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5">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5">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5">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5">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5">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5">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5">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5">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5">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5">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5">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5">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5">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5">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5">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5">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5">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5">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5">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5">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5">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5">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5">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5">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5">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5">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5">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5">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5">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5">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5">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5">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5">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5">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5">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5">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5">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5">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5">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5">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5">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5">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5">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5">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5">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5">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5">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5">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5">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5">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5">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5">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5">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5">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5">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5">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5">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5">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5">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5">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5">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5">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5">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5">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5">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5">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5">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5">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5">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5">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5">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5">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5">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5">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5">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5">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5">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5">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5">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5">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5">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5">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5">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5">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5">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5">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5">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5">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5">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5">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5">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5">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5">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5">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5">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5">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5">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5">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5">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5">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5">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5">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5">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5">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5">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5">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5">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5">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5">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5">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5">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5">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5">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5">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5">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5">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5">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5">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5">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5">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5">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5">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5">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5">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5">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5">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5">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5">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5">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5">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5">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5">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5">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5">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5">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5">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5">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5">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5">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5">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5">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5">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5">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5">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5">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5">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5">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5">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5">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5">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5">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5">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5">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5">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5">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5">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5">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5">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5">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5">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5">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5">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5">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5">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5">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5">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5">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5">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5">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5">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5">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5">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5">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5">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5">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5">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5">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5">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5">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5">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5">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5">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5">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5">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5">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5">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5">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5">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5">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5">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5">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5">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5">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5">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5">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5">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5">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5">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5">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5">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5">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5">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5">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5">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5">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5">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5">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5">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5">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5">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5">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5">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5">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5">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5">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5">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5">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5">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5">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5">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5">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5">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5">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5">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5">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5">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5">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5">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5">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5">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5">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5">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5">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5">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5">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5">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5">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5">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5">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5">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5">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5">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5">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5">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5">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5">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5">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5">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5">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5">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5">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5">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5">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5">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5">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5">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5">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5">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5">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5">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5">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5">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5">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5">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5">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5">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5">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5">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5">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5">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5">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5">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5">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5">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5">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5">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5">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5">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5">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5">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5">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5">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5">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5">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5">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5">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5">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5">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5">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5">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5">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5">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5">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5">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5">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5">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5">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5">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5">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5">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5">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5">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5">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5">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5">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5">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5">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5">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5">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5">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5">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5">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5">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5">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5">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5">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5">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5">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5">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5">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5">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5">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5">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5">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5">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5">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5">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5">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5">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5">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5">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5">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5">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5">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5">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5">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5">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5">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5">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5">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5">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5">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5">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5">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5">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5">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5">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5">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5">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5">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5">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5">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5">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5">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5">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5">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5">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5">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5">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5">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5">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5">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5">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5">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5">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5">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5">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5">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5">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5">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5">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5">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5">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5">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5">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5">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5">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5">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5">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5">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5">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4E69-D919-492A-8444-CA0E9F3CB7C2}">
  <dimension ref="A3:S8"/>
  <sheetViews>
    <sheetView workbookViewId="0">
      <selection activeCell="E23" sqref="E23"/>
    </sheetView>
  </sheetViews>
  <sheetFormatPr defaultRowHeight="15" x14ac:dyDescent="0.25"/>
  <cols>
    <col min="1" max="1" width="13.140625" bestFit="1" customWidth="1"/>
    <col min="2" max="2" width="16.28515625" bestFit="1" customWidth="1"/>
    <col min="3" max="3" width="9" bestFit="1" customWidth="1"/>
    <col min="4" max="5" width="10" bestFit="1" customWidth="1"/>
    <col min="6" max="6" width="9" bestFit="1" customWidth="1"/>
    <col min="7" max="7" width="10" bestFit="1" customWidth="1"/>
    <col min="8" max="8" width="9" bestFit="1" customWidth="1"/>
    <col min="9" max="9" width="8" bestFit="1" customWidth="1"/>
    <col min="10" max="10" width="10" bestFit="1" customWidth="1"/>
    <col min="11" max="13" width="9" bestFit="1" customWidth="1"/>
    <col min="14" max="15" width="10" bestFit="1" customWidth="1"/>
    <col min="16" max="16" width="11" bestFit="1" customWidth="1"/>
    <col min="17" max="18" width="9" bestFit="1" customWidth="1"/>
    <col min="19" max="19" width="11.28515625" bestFit="1" customWidth="1"/>
  </cols>
  <sheetData>
    <row r="3" spans="1:19" x14ac:dyDescent="0.25">
      <c r="A3" s="13" t="s">
        <v>1957</v>
      </c>
      <c r="B3" s="13" t="s">
        <v>1961</v>
      </c>
    </row>
    <row r="4" spans="1:19" x14ac:dyDescent="0.25">
      <c r="B4" t="s">
        <v>1969</v>
      </c>
      <c r="F4" t="s">
        <v>1970</v>
      </c>
      <c r="J4" t="s">
        <v>1958</v>
      </c>
      <c r="N4" t="s">
        <v>1959</v>
      </c>
      <c r="R4" t="s">
        <v>1971</v>
      </c>
      <c r="S4" t="s">
        <v>1956</v>
      </c>
    </row>
    <row r="5" spans="1:19" x14ac:dyDescent="0.25">
      <c r="A5" s="13" t="s">
        <v>1955</v>
      </c>
      <c r="B5" s="14" t="s">
        <v>1964</v>
      </c>
      <c r="C5" s="14" t="s">
        <v>1965</v>
      </c>
      <c r="D5" s="14" t="s">
        <v>1966</v>
      </c>
      <c r="E5" s="14" t="s">
        <v>1967</v>
      </c>
      <c r="F5" s="14" t="s">
        <v>1964</v>
      </c>
      <c r="G5" s="14" t="s">
        <v>1965</v>
      </c>
      <c r="H5" s="14" t="s">
        <v>1966</v>
      </c>
      <c r="I5" s="14" t="s">
        <v>1967</v>
      </c>
      <c r="J5" s="14" t="s">
        <v>1964</v>
      </c>
      <c r="K5" s="14" t="s">
        <v>1965</v>
      </c>
      <c r="L5" s="14" t="s">
        <v>1966</v>
      </c>
      <c r="M5" s="14" t="s">
        <v>1967</v>
      </c>
      <c r="N5" s="14" t="s">
        <v>1964</v>
      </c>
      <c r="O5" s="14" t="s">
        <v>1965</v>
      </c>
      <c r="P5" s="14" t="s">
        <v>1966</v>
      </c>
      <c r="Q5" s="14" t="s">
        <v>1967</v>
      </c>
      <c r="R5" s="14" t="s">
        <v>1964</v>
      </c>
    </row>
    <row r="6" spans="1:19" x14ac:dyDescent="0.25">
      <c r="A6" s="11" t="s">
        <v>36</v>
      </c>
      <c r="B6" s="17">
        <v>4757.2030000000004</v>
      </c>
      <c r="C6" s="17">
        <v>2047.066</v>
      </c>
      <c r="D6" s="17">
        <v>7519.1803999999993</v>
      </c>
      <c r="E6" s="17">
        <v>5972.8923999999997</v>
      </c>
      <c r="F6" s="17">
        <v>240.56310000000002</v>
      </c>
      <c r="G6" s="17">
        <v>3615.9812000000002</v>
      </c>
      <c r="H6" s="17">
        <v>105.98879999999998</v>
      </c>
      <c r="I6" s="17">
        <v>228.02199999999999</v>
      </c>
      <c r="J6" s="17">
        <v>2011.6843000000003</v>
      </c>
      <c r="K6" s="17">
        <v>301.0822</v>
      </c>
      <c r="L6" s="17">
        <v>565.25879999999995</v>
      </c>
      <c r="M6" s="17">
        <v>115.32429999999999</v>
      </c>
      <c r="N6" s="17">
        <v>4698.7212</v>
      </c>
      <c r="O6" s="17">
        <v>8232.9987000000019</v>
      </c>
      <c r="P6" s="17">
        <v>28047.484400000001</v>
      </c>
      <c r="Q6" s="17">
        <v>722.01440000000002</v>
      </c>
      <c r="R6" s="17">
        <v>137.4288</v>
      </c>
      <c r="S6" s="17">
        <v>69318.893999999986</v>
      </c>
    </row>
    <row r="7" spans="1:19" x14ac:dyDescent="0.25">
      <c r="A7" s="16" t="s">
        <v>37</v>
      </c>
      <c r="B7" s="17">
        <v>4757.2030000000004</v>
      </c>
      <c r="C7" s="17">
        <v>2047.066</v>
      </c>
      <c r="D7" s="17">
        <v>7519.1803999999993</v>
      </c>
      <c r="E7" s="17">
        <v>5972.8923999999997</v>
      </c>
      <c r="F7" s="17">
        <v>240.56310000000002</v>
      </c>
      <c r="G7" s="17">
        <v>3615.9812000000002</v>
      </c>
      <c r="H7" s="17">
        <v>105.98879999999998</v>
      </c>
      <c r="I7" s="17">
        <v>228.02199999999999</v>
      </c>
      <c r="J7" s="17">
        <v>2011.6843000000003</v>
      </c>
      <c r="K7" s="17">
        <v>301.0822</v>
      </c>
      <c r="L7" s="17">
        <v>565.25879999999995</v>
      </c>
      <c r="M7" s="17">
        <v>115.32429999999999</v>
      </c>
      <c r="N7" s="17">
        <v>4698.7212</v>
      </c>
      <c r="O7" s="17">
        <v>8232.9987000000019</v>
      </c>
      <c r="P7" s="17">
        <v>28047.484400000001</v>
      </c>
      <c r="Q7" s="17">
        <v>722.01440000000002</v>
      </c>
      <c r="R7" s="17">
        <v>137.4288</v>
      </c>
      <c r="S7" s="17">
        <v>69318.893999999986</v>
      </c>
    </row>
    <row r="8" spans="1:19" x14ac:dyDescent="0.25">
      <c r="A8" s="11" t="s">
        <v>1956</v>
      </c>
      <c r="B8" s="17">
        <v>4757.2030000000004</v>
      </c>
      <c r="C8" s="17">
        <v>2047.066</v>
      </c>
      <c r="D8" s="17">
        <v>7519.1803999999993</v>
      </c>
      <c r="E8" s="17">
        <v>5972.8923999999997</v>
      </c>
      <c r="F8" s="17">
        <v>240.56310000000002</v>
      </c>
      <c r="G8" s="17">
        <v>3615.9812000000002</v>
      </c>
      <c r="H8" s="17">
        <v>105.98879999999998</v>
      </c>
      <c r="I8" s="17">
        <v>228.02199999999999</v>
      </c>
      <c r="J8" s="17">
        <v>2011.6843000000003</v>
      </c>
      <c r="K8" s="17">
        <v>301.0822</v>
      </c>
      <c r="L8" s="17">
        <v>565.25879999999995</v>
      </c>
      <c r="M8" s="17">
        <v>115.32429999999999</v>
      </c>
      <c r="N8" s="17">
        <v>4698.7212</v>
      </c>
      <c r="O8" s="17">
        <v>8232.9987000000019</v>
      </c>
      <c r="P8" s="17">
        <v>28047.484400000001</v>
      </c>
      <c r="Q8" s="17">
        <v>722.01440000000002</v>
      </c>
      <c r="R8" s="17">
        <v>137.4288</v>
      </c>
      <c r="S8" s="17">
        <v>69318.893999999986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148" workbookViewId="0">
      <selection activeCell="A6" sqref="A6"/>
    </sheetView>
  </sheetViews>
  <sheetFormatPr defaultRowHeight="15" x14ac:dyDescent="0.25"/>
  <cols>
    <col min="1" max="1" width="15.42578125" bestFit="1" customWidth="1"/>
    <col min="2" max="2" width="15.140625" bestFit="1" customWidth="1"/>
    <col min="3" max="5" width="7.85546875" bestFit="1" customWidth="1"/>
    <col min="6" max="8" width="9.5703125" bestFit="1" customWidth="1"/>
    <col min="9" max="9" width="10.5703125" bestFit="1" customWidth="1"/>
    <col min="10" max="10" width="7.85546875" bestFit="1" customWidth="1"/>
    <col min="11" max="12" width="10.5703125" bestFit="1" customWidth="1"/>
  </cols>
  <sheetData>
    <row r="1" spans="1:12" x14ac:dyDescent="0.25">
      <c r="A1" s="13" t="s">
        <v>6</v>
      </c>
      <c r="B1" t="s">
        <v>102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5">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3" t="s">
        <v>6</v>
      </c>
      <c r="B1" t="s">
        <v>83</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5">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3" t="s">
        <v>6</v>
      </c>
      <c r="B1" t="s">
        <v>22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5">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P17" sqref="P17"/>
    </sheetView>
  </sheetViews>
  <sheetFormatPr defaultRowHeight="15" x14ac:dyDescent="0.25"/>
  <cols>
    <col min="1" max="1" width="13.140625" bestFit="1" customWidth="1"/>
    <col min="2" max="2" width="16.28515625" bestFit="1" customWidth="1"/>
    <col min="3" max="5" width="11.710937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25">
      <c r="O3" s="13" t="s">
        <v>1955</v>
      </c>
      <c r="P3" t="s">
        <v>1960</v>
      </c>
    </row>
    <row r="4" spans="1:26" x14ac:dyDescent="0.25">
      <c r="O4" s="11" t="s">
        <v>29</v>
      </c>
      <c r="P4">
        <v>177</v>
      </c>
    </row>
    <row r="5" spans="1:26" x14ac:dyDescent="0.25">
      <c r="O5" s="11" t="s">
        <v>50</v>
      </c>
      <c r="P5">
        <v>377</v>
      </c>
    </row>
    <row r="6" spans="1:26" x14ac:dyDescent="0.25">
      <c r="O6" s="11" t="s">
        <v>21</v>
      </c>
      <c r="P6">
        <v>264</v>
      </c>
    </row>
    <row r="7" spans="1:26" x14ac:dyDescent="0.25">
      <c r="O7" s="11" t="s">
        <v>42</v>
      </c>
      <c r="P7">
        <v>221</v>
      </c>
    </row>
    <row r="8" spans="1:26" x14ac:dyDescent="0.25">
      <c r="O8" s="11" t="s">
        <v>1956</v>
      </c>
      <c r="P8">
        <v>1039</v>
      </c>
    </row>
    <row r="19" spans="1:5" x14ac:dyDescent="0.25">
      <c r="A19" s="13" t="s">
        <v>1957</v>
      </c>
      <c r="B19" s="13" t="s">
        <v>1961</v>
      </c>
    </row>
    <row r="20" spans="1:5" x14ac:dyDescent="0.25">
      <c r="A20" s="13" t="s">
        <v>1955</v>
      </c>
      <c r="B20" t="s">
        <v>1882</v>
      </c>
      <c r="C20" t="s">
        <v>20</v>
      </c>
      <c r="D20" t="s">
        <v>37</v>
      </c>
      <c r="E20" t="s">
        <v>1956</v>
      </c>
    </row>
    <row r="21" spans="1:5" x14ac:dyDescent="0.25">
      <c r="A21" s="11" t="s">
        <v>1958</v>
      </c>
      <c r="B21" s="5"/>
      <c r="C21" s="5"/>
      <c r="D21" s="5"/>
      <c r="E21" s="5"/>
    </row>
    <row r="22" spans="1:5" x14ac:dyDescent="0.25">
      <c r="A22" s="15" t="s">
        <v>1964</v>
      </c>
      <c r="B22" s="5">
        <v>3148.0843</v>
      </c>
      <c r="C22" s="5">
        <v>33085.339099999997</v>
      </c>
      <c r="D22" s="5">
        <v>45614.359200000014</v>
      </c>
      <c r="E22" s="5">
        <v>81847.78260000002</v>
      </c>
    </row>
    <row r="23" spans="1:5" x14ac:dyDescent="0.25">
      <c r="A23" s="15" t="s">
        <v>1965</v>
      </c>
      <c r="B23" s="5">
        <v>7910.5563999999995</v>
      </c>
      <c r="C23" s="5">
        <v>27044.158900000002</v>
      </c>
      <c r="D23" s="5">
        <v>77060.204899999997</v>
      </c>
      <c r="E23" s="5">
        <v>112014.92019999999</v>
      </c>
    </row>
    <row r="24" spans="1:5" x14ac:dyDescent="0.25">
      <c r="A24" s="15" t="s">
        <v>1966</v>
      </c>
      <c r="B24" s="5">
        <v>4132.2871999999998</v>
      </c>
      <c r="C24" s="5">
        <v>10324.0574</v>
      </c>
      <c r="D24" s="5">
        <v>62475.234900000003</v>
      </c>
      <c r="E24" s="5">
        <v>76931.579500000007</v>
      </c>
    </row>
    <row r="25" spans="1:5" x14ac:dyDescent="0.25">
      <c r="A25" s="15" t="s">
        <v>1967</v>
      </c>
      <c r="B25" s="5">
        <v>4997.7249000000002</v>
      </c>
      <c r="C25" s="5">
        <v>6975.8998000000001</v>
      </c>
      <c r="D25" s="5">
        <v>69995.039199999985</v>
      </c>
      <c r="E25" s="5">
        <v>81968.663899999985</v>
      </c>
    </row>
    <row r="26" spans="1:5" x14ac:dyDescent="0.25">
      <c r="A26" s="11" t="s">
        <v>1962</v>
      </c>
      <c r="B26" s="5">
        <v>20188.6528</v>
      </c>
      <c r="C26" s="5">
        <v>77429.455199999997</v>
      </c>
      <c r="D26" s="5">
        <v>255144.8382</v>
      </c>
      <c r="E26" s="5">
        <v>352762.94620000001</v>
      </c>
    </row>
    <row r="27" spans="1:5" x14ac:dyDescent="0.25">
      <c r="A27" s="11"/>
      <c r="B27" s="5"/>
      <c r="C27" s="5"/>
      <c r="D27" s="5"/>
      <c r="E27" s="5"/>
    </row>
    <row r="28" spans="1:5" x14ac:dyDescent="0.25">
      <c r="A28" s="11" t="s">
        <v>1959</v>
      </c>
      <c r="B28" s="5"/>
      <c r="C28" s="5"/>
      <c r="D28" s="5"/>
      <c r="E28" s="5"/>
    </row>
    <row r="29" spans="1:5" x14ac:dyDescent="0.25">
      <c r="A29" s="15" t="s">
        <v>1964</v>
      </c>
      <c r="B29" s="5">
        <v>3630.0371999999998</v>
      </c>
      <c r="C29" s="5">
        <v>23729.875599999996</v>
      </c>
      <c r="D29" s="5">
        <v>62364.591300000015</v>
      </c>
      <c r="E29" s="5">
        <v>89724.50410000002</v>
      </c>
    </row>
    <row r="30" spans="1:5" x14ac:dyDescent="0.25">
      <c r="A30" s="15" t="s">
        <v>1965</v>
      </c>
      <c r="B30" s="5">
        <v>5208.7814000000008</v>
      </c>
      <c r="C30" s="5">
        <v>20411.773300000001</v>
      </c>
      <c r="D30" s="5">
        <v>29577.634400000003</v>
      </c>
      <c r="E30" s="5">
        <v>55198.189100000003</v>
      </c>
    </row>
    <row r="31" spans="1:5" x14ac:dyDescent="0.25">
      <c r="A31" s="15" t="s">
        <v>1966</v>
      </c>
      <c r="B31" s="5">
        <v>12716.390100000001</v>
      </c>
      <c r="C31" s="5">
        <v>6232.9407999999985</v>
      </c>
      <c r="D31" s="5">
        <v>44971.108999999997</v>
      </c>
      <c r="E31" s="5">
        <v>63920.439899999998</v>
      </c>
    </row>
    <row r="32" spans="1:5" x14ac:dyDescent="0.25">
      <c r="A32" s="15" t="s">
        <v>1967</v>
      </c>
      <c r="B32" s="5">
        <v>2938.4452999999999</v>
      </c>
      <c r="C32" s="5">
        <v>11460.5463</v>
      </c>
      <c r="D32" s="5">
        <v>49046.571500000013</v>
      </c>
      <c r="E32" s="5">
        <v>63445.563100000014</v>
      </c>
    </row>
    <row r="33" spans="1:5" x14ac:dyDescent="0.25">
      <c r="A33" s="11" t="s">
        <v>1963</v>
      </c>
      <c r="B33" s="5">
        <v>24493.654000000002</v>
      </c>
      <c r="C33" s="5">
        <v>61835.135999999999</v>
      </c>
      <c r="D33" s="5">
        <v>185959.90620000003</v>
      </c>
      <c r="E33" s="5">
        <v>272288.69620000006</v>
      </c>
    </row>
    <row r="34" spans="1:5" x14ac:dyDescent="0.25">
      <c r="A34" s="11"/>
      <c r="B34" s="5"/>
      <c r="C34" s="5"/>
      <c r="D34" s="5"/>
      <c r="E34" s="5"/>
    </row>
    <row r="35" spans="1:5" x14ac:dyDescent="0.25">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Shipping Data</vt:lpstr>
      <vt:lpstr>Account Manager</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Abinash Dhakal</cp:lastModifiedBy>
  <dcterms:created xsi:type="dcterms:W3CDTF">2017-05-01T13:03:22Z</dcterms:created>
  <dcterms:modified xsi:type="dcterms:W3CDTF">2024-02-08T22:28:03Z</dcterms:modified>
</cp:coreProperties>
</file>