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budh\Downloads\"/>
    </mc:Choice>
  </mc:AlternateContent>
  <xr:revisionPtr revIDLastSave="0" documentId="13_ncr:1_{B30284C4-2A9F-45CA-8CC5-B5F97B3921BD}" xr6:coauthVersionLast="47" xr6:coauthVersionMax="47" xr10:uidLastSave="{00000000-0000-0000-0000-000000000000}"/>
  <bookViews>
    <workbookView xWindow="-120" yWindow="-120" windowWidth="29040" windowHeight="15720"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<sst xmlns="http://schemas.openxmlformats.org/spreadsheetml/2006/main" count="117738" uniqueCount="10858">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</sst>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multiLvlStrRef>
              <c:f>'Sales Trend'!$A$2:$A$28</c:f>
              <c:multiLvlStrCache>
                <c:ptCount val="22"/>
                <c:lvl>
                  <c:pt idx="0">
                    <c:v>Feb</c:v>
                  </c:pt>
                  <c:pt idx="1">
                    <c:v>Aug</c:v>
                  </c:pt>
                  <c:pt idx="2">
                    <c:v>Nov</c:v>
                  </c:pt>
                  <c:pt idx="3">
                    <c:v>Dec</c:v>
                  </c:pt>
                  <c:pt idx="4">
                    <c:v>Jun</c:v>
                  </c:pt>
                  <c:pt idx="5">
                    <c:v>Jul</c:v>
                  </c:pt>
                  <c:pt idx="6">
                    <c:v>Aug</c:v>
                  </c:pt>
                  <c:pt idx="7">
                    <c:v>Nov</c:v>
                  </c:pt>
                  <c:pt idx="8">
                    <c:v>Dec</c:v>
                  </c:pt>
                  <c:pt idx="9">
                    <c:v>Mar</c:v>
                  </c:pt>
                  <c:pt idx="10">
                    <c:v>Apr</c:v>
                  </c:pt>
                  <c:pt idx="11">
                    <c:v>May</c:v>
                  </c:pt>
                  <c:pt idx="12">
                    <c:v>Jul</c:v>
                  </c:pt>
                  <c:pt idx="13">
                    <c:v>Sep</c:v>
                  </c:pt>
                  <c:pt idx="14">
                    <c:v>Oct</c:v>
                  </c:pt>
                  <c:pt idx="15">
                    <c:v>Nov</c:v>
                  </c:pt>
                  <c:pt idx="16">
                    <c:v>Jan</c:v>
                  </c:pt>
                  <c:pt idx="17">
                    <c:v>Apr</c:v>
                  </c:pt>
                  <c:pt idx="18">
                    <c:v>May</c:v>
                  </c:pt>
                  <c:pt idx="19">
                    <c:v>Sep</c:v>
                  </c:pt>
                  <c:pt idx="20">
                    <c:v>Nov</c:v>
                  </c:pt>
                  <c:pt idx="21">
                    <c:v>Dec</c:v>
                  </c:pt>
                </c:lvl>
                <c:lvl>
                  <c:pt idx="0">
                    <c:v>2015</c:v>
                  </c:pt>
                  <c:pt idx="4">
                    <c:v>2016</c:v>
                  </c:pt>
                  <c:pt idx="9">
                    <c:v>2017</c:v>
                  </c:pt>
                  <c:pt idx="16">
                    <c:v>2018</c:v>
                  </c:pt>
                </c:lvl>
              </c:multiLvlStrCache>
            </c:multiLvlStrRef>
          </c:cat>
          <c:val>
            <c:numRef>
              <c:f>'Sales Trend'!$B$2:$B$28</c:f>
              <c:numCache>
                <c:formatCode>[$USD]\ #,##0.00</c:formatCode>
                <c:ptCount val="22"/>
                <c:pt idx="0">
                  <c:v>535.27</c:v>
                </c:pt>
                <c:pt idx="1">
                  <c:v>897.84</c:v>
                </c:pt>
                <c:pt idx="2">
                  <c:v>111.79</c:v>
                </c:pt>
                <c:pt idx="3">
                  <c:v>103.13</c:v>
                </c:pt>
                <c:pt idx="4">
                  <c:v>10.56</c:v>
                </c:pt>
                <c:pt idx="5">
                  <c:v>52.59</c:v>
                </c:pt>
                <c:pt idx="6">
                  <c:v>241.34</c:v>
                </c:pt>
                <c:pt idx="7">
                  <c:v>1685.1500000000003</c:v>
                </c:pt>
                <c:pt idx="8">
                  <c:v>4995.5700000000006</c:v>
                </c:pt>
                <c:pt idx="9">
                  <c:v>697.16</c:v>
                </c:pt>
                <c:pt idx="10">
                  <c:v>86.62</c:v>
                </c:pt>
                <c:pt idx="11">
                  <c:v>54.48</c:v>
                </c:pt>
                <c:pt idx="12">
                  <c:v>589.51999999999987</c:v>
                </c:pt>
                <c:pt idx="13">
                  <c:v>296.51</c:v>
                </c:pt>
                <c:pt idx="14">
                  <c:v>2377.56</c:v>
                </c:pt>
                <c:pt idx="15">
                  <c:v>119.25999999999999</c:v>
                </c:pt>
                <c:pt idx="16">
                  <c:v>4619.329999999999</c:v>
                </c:pt>
                <c:pt idx="17">
                  <c:v>131.36000000000001</c:v>
                </c:pt>
                <c:pt idx="18">
                  <c:v>865</c:v>
                </c:pt>
                <c:pt idx="19">
                  <c:v>2635.68</c:v>
                </c:pt>
                <c:pt idx="20">
                  <c:v>260</c:v>
                </c:pt>
                <c:pt idx="21">
                  <c:v>839.43</c:v>
                </c:pt>
              </c:numCache>
            </c:numRef>
          </c:val>
          <c:smooth val="0"/>
          <c:extLst>
            <c:ext xmlns:c16="http://schemas.microsoft.com/office/drawing/2014/chart" uri="{C3380CC4-5D6E-409C-BE32-E72D297353CC}">
              <c16:uniqueId val="{00000000-8464-41A8-9ED4-187557D62D23}"/>
            </c:ext>
          </c:extLst>
        </c:ser>
        <c:dLbls>
          <c:dLblPos val="ctr"/>
          <c:showLegendKey val="0"/>
          <c:showVal val="1"/>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137-45D8-91F5-F11EF12B6C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137-45D8-91F5-F11EF12B6C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37-45D8-91F5-F11EF12B6C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22205.15</c:v>
                </c:pt>
                <c:pt idx="1">
                  <c:v>0</c:v>
                </c:pt>
                <c:pt idx="2">
                  <c:v>0</c:v>
                </c:pt>
                <c:pt idx="3">
                  <c:v>0</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'Product Share'!$A$2:$A$20</c:f>
              <c:multiLvlStrCache>
                <c:ptCount val="15"/>
                <c:lvl>
                  <c:pt idx="0">
                    <c:v>Bookcases</c:v>
                  </c:pt>
                  <c:pt idx="1">
                    <c:v>Chairs</c:v>
                  </c:pt>
                  <c:pt idx="2">
                    <c:v>Furnishings</c:v>
                  </c:pt>
                  <c:pt idx="3">
                    <c:v>Tables</c:v>
                  </c:pt>
                  <c:pt idx="4">
                    <c:v>Appliances</c:v>
                  </c:pt>
                  <c:pt idx="5">
                    <c:v>Art</c:v>
                  </c:pt>
                  <c:pt idx="6">
                    <c:v>Binders</c:v>
                  </c:pt>
                  <c:pt idx="7">
                    <c:v>Envelopes</c:v>
                  </c:pt>
                  <c:pt idx="8">
                    <c:v>Labels</c:v>
                  </c:pt>
                  <c:pt idx="9">
                    <c:v>Paper</c:v>
                  </c:pt>
                  <c:pt idx="10">
                    <c:v>Storage</c:v>
                  </c:pt>
                  <c:pt idx="11">
                    <c:v>Supplies</c:v>
                  </c:pt>
                  <c:pt idx="12">
                    <c:v>Accessories</c:v>
                  </c:pt>
                  <c:pt idx="13">
                    <c:v>Copiers</c:v>
                  </c:pt>
                  <c:pt idx="14">
                    <c:v>Phones</c:v>
                  </c:pt>
                </c:lvl>
                <c:lvl>
                  <c:pt idx="0">
                    <c:v>Furniture</c:v>
                  </c:pt>
                  <c:pt idx="4">
                    <c:v>Office Supplies</c:v>
                  </c:pt>
                  <c:pt idx="12">
                    <c:v>Technology</c:v>
                  </c:pt>
                </c:lvl>
              </c:multiLvlStrCache>
            </c:multiLvlStrRef>
          </c:cat>
          <c:val>
            <c:numRef>
              <c:f>'Product Share'!$B$2:$B$20</c:f>
              <c:numCache>
                <c:formatCode>[$USD]\ #,##0.00</c:formatCode>
                <c:ptCount val="15"/>
                <c:pt idx="0">
                  <c:v>212.94</c:v>
                </c:pt>
                <c:pt idx="1">
                  <c:v>60.89</c:v>
                </c:pt>
                <c:pt idx="2">
                  <c:v>941.07999999999993</c:v>
                </c:pt>
                <c:pt idx="3">
                  <c:v>1721.54</c:v>
                </c:pt>
                <c:pt idx="4">
                  <c:v>3670.4299999999994</c:v>
                </c:pt>
                <c:pt idx="5">
                  <c:v>239.62</c:v>
                </c:pt>
                <c:pt idx="6">
                  <c:v>1875.6200000000001</c:v>
                </c:pt>
                <c:pt idx="7">
                  <c:v>71.179999999999993</c:v>
                </c:pt>
                <c:pt idx="8">
                  <c:v>14.94</c:v>
                </c:pt>
                <c:pt idx="9">
                  <c:v>301.80999999999995</c:v>
                </c:pt>
                <c:pt idx="10">
                  <c:v>1791.94</c:v>
                </c:pt>
                <c:pt idx="11">
                  <c:v>4216.6400000000003</c:v>
                </c:pt>
                <c:pt idx="12">
                  <c:v>1021.6799999999998</c:v>
                </c:pt>
                <c:pt idx="13">
                  <c:v>5499.92</c:v>
                </c:pt>
                <c:pt idx="14">
                  <c:v>564.92000000000007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100"/>
        <c:overlap val="-24"/>
        <c:axId val="696530664"/>
        <c:axId val="696536896"/>
      </c:barChart>
      <c:catAx>
        <c:axId val="696530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solidFill>
              <a:schemeClr val="accent1"/>
            </a:solidFill>
            <a:ln>
              <a:noFill/>
            </a:ln>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269"/>
        <c:overlap val="-50"/>
        <c:axId val="1214987696"/>
        <c:axId val="1214984416"/>
      </c:barChart>
      <c:catAx>
        <c:axId val="1214987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Trend'!$A$2:$A$28</c:f>
              <c:multiLvlStrCache>
                <c:ptCount val="22"/>
                <c:lvl>
                  <c:pt idx="0">
                    <c:v>Feb</c:v>
                  </c:pt>
                  <c:pt idx="1">
                    <c:v>Aug</c:v>
                  </c:pt>
                  <c:pt idx="2">
                    <c:v>Nov</c:v>
                  </c:pt>
                  <c:pt idx="3">
                    <c:v>Dec</c:v>
                  </c:pt>
                  <c:pt idx="4">
                    <c:v>Jun</c:v>
                  </c:pt>
                  <c:pt idx="5">
                    <c:v>Jul</c:v>
                  </c:pt>
                  <c:pt idx="6">
                    <c:v>Aug</c:v>
                  </c:pt>
                  <c:pt idx="7">
                    <c:v>Nov</c:v>
                  </c:pt>
                  <c:pt idx="8">
                    <c:v>Dec</c:v>
                  </c:pt>
                  <c:pt idx="9">
                    <c:v>Mar</c:v>
                  </c:pt>
                  <c:pt idx="10">
                    <c:v>Apr</c:v>
                  </c:pt>
                  <c:pt idx="11">
                    <c:v>May</c:v>
                  </c:pt>
                  <c:pt idx="12">
                    <c:v>Jul</c:v>
                  </c:pt>
                  <c:pt idx="13">
                    <c:v>Sep</c:v>
                  </c:pt>
                  <c:pt idx="14">
                    <c:v>Oct</c:v>
                  </c:pt>
                  <c:pt idx="15">
                    <c:v>Nov</c:v>
                  </c:pt>
                  <c:pt idx="16">
                    <c:v>Jan</c:v>
                  </c:pt>
                  <c:pt idx="17">
                    <c:v>Apr</c:v>
                  </c:pt>
                  <c:pt idx="18">
                    <c:v>May</c:v>
                  </c:pt>
                  <c:pt idx="19">
                    <c:v>Sep</c:v>
                  </c:pt>
                  <c:pt idx="20">
                    <c:v>Nov</c:v>
                  </c:pt>
                  <c:pt idx="21">
                    <c:v>Dec</c:v>
                  </c:pt>
                </c:lvl>
                <c:lvl>
                  <c:pt idx="0">
                    <c:v>2015</c:v>
                  </c:pt>
                  <c:pt idx="4">
                    <c:v>2016</c:v>
                  </c:pt>
                  <c:pt idx="9">
                    <c:v>2017</c:v>
                  </c:pt>
                  <c:pt idx="16">
                    <c:v>2018</c:v>
                  </c:pt>
                </c:lvl>
              </c:multiLvlStrCache>
            </c:multiLvlStrRef>
          </c:cat>
          <c:val>
            <c:numRef>
              <c:f>'Sales Trend'!$B$2:$B$28</c:f>
              <c:numCache>
                <c:formatCode>[$USD]\ #,##0.00</c:formatCode>
                <c:ptCount val="22"/>
                <c:pt idx="0">
                  <c:v>535.27</c:v>
                </c:pt>
                <c:pt idx="1">
                  <c:v>897.84</c:v>
                </c:pt>
                <c:pt idx="2">
                  <c:v>111.79</c:v>
                </c:pt>
                <c:pt idx="3">
                  <c:v>103.13</c:v>
                </c:pt>
                <c:pt idx="4">
                  <c:v>10.56</c:v>
                </c:pt>
                <c:pt idx="5">
                  <c:v>52.59</c:v>
                </c:pt>
                <c:pt idx="6">
                  <c:v>241.34</c:v>
                </c:pt>
                <c:pt idx="7">
                  <c:v>1685.1500000000003</c:v>
                </c:pt>
                <c:pt idx="8">
                  <c:v>4995.5700000000006</c:v>
                </c:pt>
                <c:pt idx="9">
                  <c:v>697.16</c:v>
                </c:pt>
                <c:pt idx="10">
                  <c:v>86.62</c:v>
                </c:pt>
                <c:pt idx="11">
                  <c:v>54.48</c:v>
                </c:pt>
                <c:pt idx="12">
                  <c:v>589.51999999999987</c:v>
                </c:pt>
                <c:pt idx="13">
                  <c:v>296.51</c:v>
                </c:pt>
                <c:pt idx="14">
                  <c:v>2377.56</c:v>
                </c:pt>
                <c:pt idx="15">
                  <c:v>119.25999999999999</c:v>
                </c:pt>
                <c:pt idx="16">
                  <c:v>4619.329999999999</c:v>
                </c:pt>
                <c:pt idx="17">
                  <c:v>131.36000000000001</c:v>
                </c:pt>
                <c:pt idx="18">
                  <c:v>865</c:v>
                </c:pt>
                <c:pt idx="19">
                  <c:v>2635.68</c:v>
                </c:pt>
                <c:pt idx="20">
                  <c:v>260</c:v>
                </c:pt>
                <c:pt idx="21">
                  <c:v>839.43</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22205.15</c:v>
                </c:pt>
                <c:pt idx="1">
                  <c:v>0</c:v>
                </c:pt>
                <c:pt idx="2">
                  <c:v>0</c:v>
                </c:pt>
                <c:pt idx="3">
                  <c:v>0</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extLst>
              <c:ext xmlns:c16="http://schemas.microsoft.com/office/drawing/2014/chart" uri="{C3380CC4-5D6E-409C-BE32-E72D297353CC}">
                <c16:uniqueId val="{0000000D-6352-4442-854E-D52D92F438BE}"/>
              </c:ext>
            </c:extLst>
          </c:dPt>
          <c:dPt>
            <c:idx val="11"/>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dPt>
          <c:dPt>
            <c:idx val="12"/>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extLst>
              <c:ext xmlns:c16="http://schemas.microsoft.com/office/drawing/2014/chart" uri="{C3380CC4-5D6E-409C-BE32-E72D297353CC}">
                <c16:uniqueId val="{00000009-6352-4442-854E-D52D92F438BE}"/>
              </c:ext>
            </c:extLst>
          </c:dPt>
          <c:dPt>
            <c:idx val="16"/>
            <c:invertIfNegative val="0"/>
            <c:bubble3D val="0"/>
            <c:extLst>
              <c:ext xmlns:c16="http://schemas.microsoft.com/office/drawing/2014/chart" uri="{C3380CC4-5D6E-409C-BE32-E72D297353CC}">
                <c16:uniqueId val="{00000008-6352-4442-854E-D52D92F438BE}"/>
              </c:ext>
            </c:extLst>
          </c:dPt>
          <c:cat>
            <c:multiLvlStrRef>
              <c:f>'Product Share'!$A$2:$A$20</c:f>
              <c:multiLvlStrCache>
                <c:ptCount val="15"/>
                <c:lvl>
                  <c:pt idx="0">
                    <c:v>Bookcases</c:v>
                  </c:pt>
                  <c:pt idx="1">
                    <c:v>Chairs</c:v>
                  </c:pt>
                  <c:pt idx="2">
                    <c:v>Furnishings</c:v>
                  </c:pt>
                  <c:pt idx="3">
                    <c:v>Tables</c:v>
                  </c:pt>
                  <c:pt idx="4">
                    <c:v>Appliances</c:v>
                  </c:pt>
                  <c:pt idx="5">
                    <c:v>Art</c:v>
                  </c:pt>
                  <c:pt idx="6">
                    <c:v>Binders</c:v>
                  </c:pt>
                  <c:pt idx="7">
                    <c:v>Envelopes</c:v>
                  </c:pt>
                  <c:pt idx="8">
                    <c:v>Labels</c:v>
                  </c:pt>
                  <c:pt idx="9">
                    <c:v>Paper</c:v>
                  </c:pt>
                  <c:pt idx="10">
                    <c:v>Storage</c:v>
                  </c:pt>
                  <c:pt idx="11">
                    <c:v>Supplies</c:v>
                  </c:pt>
                  <c:pt idx="12">
                    <c:v>Accessories</c:v>
                  </c:pt>
                  <c:pt idx="13">
                    <c:v>Copiers</c:v>
                  </c:pt>
                  <c:pt idx="14">
                    <c:v>Phones</c:v>
                  </c:pt>
                </c:lvl>
                <c:lvl>
                  <c:pt idx="0">
                    <c:v>Furniture</c:v>
                  </c:pt>
                  <c:pt idx="4">
                    <c:v>Office Supplies</c:v>
                  </c:pt>
                  <c:pt idx="12">
                    <c:v>Technology</c:v>
                  </c:pt>
                </c:lvl>
              </c:multiLvlStrCache>
            </c:multiLvlStrRef>
          </c:cat>
          <c:val>
            <c:numRef>
              <c:f>'Product Share'!$B$2:$B$20</c:f>
              <c:numCache>
                <c:formatCode>[$USD]\ #,##0.00</c:formatCode>
                <c:ptCount val="15"/>
                <c:pt idx="0">
                  <c:v>212.94</c:v>
                </c:pt>
                <c:pt idx="1">
                  <c:v>60.89</c:v>
                </c:pt>
                <c:pt idx="2">
                  <c:v>941.07999999999993</c:v>
                </c:pt>
                <c:pt idx="3">
                  <c:v>1721.54</c:v>
                </c:pt>
                <c:pt idx="4">
                  <c:v>3670.4299999999994</c:v>
                </c:pt>
                <c:pt idx="5">
                  <c:v>239.62</c:v>
                </c:pt>
                <c:pt idx="6">
                  <c:v>1875.6200000000001</c:v>
                </c:pt>
                <c:pt idx="7">
                  <c:v>71.179999999999993</c:v>
                </c:pt>
                <c:pt idx="8">
                  <c:v>14.94</c:v>
                </c:pt>
                <c:pt idx="9">
                  <c:v>301.80999999999995</c:v>
                </c:pt>
                <c:pt idx="10">
                  <c:v>1791.94</c:v>
                </c:pt>
                <c:pt idx="11">
                  <c:v>4216.6400000000003</c:v>
                </c:pt>
                <c:pt idx="12">
                  <c:v>1021.6799999999998</c:v>
                </c:pt>
                <c:pt idx="13">
                  <c:v>5499.92</c:v>
                </c:pt>
                <c:pt idx="14">
                  <c:v>564.92000000000007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1E9E60BD-A0D3-4A54-8258-7BB82CA0CAC6}">
          <cx:dataLabels pos="inEnd">
            <cx:visibility seriesName="0" categoryName="1" value="0"/>
          </cx:dataLabels>
          <cx:dataId val="0"/>
          <cx:layoutPr>
            <cx:parentLabelLayout val="overlapping"/>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171254</xdr:colOff>
      <xdr:row>2</xdr:row>
      <xdr:rowOff>123236</xdr:rowOff>
    </xdr:from>
    <xdr:to>
      <xdr:col>11</xdr:col>
      <xdr:colOff>548720</xdr:colOff>
      <xdr:row>14</xdr:row>
      <xdr:rowOff>8937</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12436"/>
          <a:ext cx="19217401" cy="9251237"/>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6">
  <location ref="A1:B28"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27">
    <i>
      <x v="1"/>
    </i>
    <i r="1">
      <x v="2"/>
    </i>
    <i r="1">
      <x v="8"/>
    </i>
    <i r="1">
      <x v="11"/>
    </i>
    <i r="1">
      <x v="12"/>
    </i>
    <i>
      <x v="2"/>
    </i>
    <i r="1">
      <x v="6"/>
    </i>
    <i r="1">
      <x v="7"/>
    </i>
    <i r="1">
      <x v="8"/>
    </i>
    <i r="1">
      <x v="11"/>
    </i>
    <i r="1">
      <x v="12"/>
    </i>
    <i>
      <x v="3"/>
    </i>
    <i r="1">
      <x v="3"/>
    </i>
    <i r="1">
      <x v="4"/>
    </i>
    <i r="1">
      <x v="5"/>
    </i>
    <i r="1">
      <x v="7"/>
    </i>
    <i r="1">
      <x v="9"/>
    </i>
    <i r="1">
      <x v="10"/>
    </i>
    <i r="1">
      <x v="11"/>
    </i>
    <i>
      <x v="4"/>
    </i>
    <i r="1">
      <x v="1"/>
    </i>
    <i r="1">
      <x v="4"/>
    </i>
    <i r="1">
      <x v="5"/>
    </i>
    <i r="1">
      <x v="9"/>
    </i>
    <i r="1">
      <x v="11"/>
    </i>
    <i r="1">
      <x v="12"/>
    </i>
    <i t="grand">
      <x/>
    </i>
  </rowItems>
  <colItems count="1">
    <i/>
  </colItems>
  <dataFields count="1">
    <dataField name="Sum of Sales" fld="14"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3"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2">
    <i>
      <x/>
    </i>
    <i t="grand">
      <x/>
    </i>
  </rowItems>
  <colItems count="1">
    <i/>
  </colItems>
  <dataFields count="1">
    <dataField name="Sum of Sales" fld="14"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1:B20"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19">
    <i>
      <x/>
    </i>
    <i r="1">
      <x v="4"/>
    </i>
    <i r="1">
      <x v="5"/>
    </i>
    <i r="1">
      <x v="9"/>
    </i>
    <i r="1">
      <x v="16"/>
    </i>
    <i>
      <x v="1"/>
    </i>
    <i r="1">
      <x v="1"/>
    </i>
    <i r="1">
      <x v="2"/>
    </i>
    <i r="1">
      <x v="3"/>
    </i>
    <i r="1">
      <x v="7"/>
    </i>
    <i r="1">
      <x v="10"/>
    </i>
    <i r="1">
      <x v="12"/>
    </i>
    <i r="1">
      <x v="14"/>
    </i>
    <i r="1">
      <x v="15"/>
    </i>
    <i>
      <x v="2"/>
    </i>
    <i r="1">
      <x/>
    </i>
    <i r="1">
      <x v="6"/>
    </i>
    <i r="1">
      <x v="13"/>
    </i>
    <i t="grand">
      <x/>
    </i>
  </rowItems>
  <colItems count="1">
    <i/>
  </colItems>
  <dataFields count="1">
    <dataField name="Sum of Sales" fld="14" baseField="0" baseItem="0" numFmtId="164"/>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i x="16"/>
        <i x="36"/>
        <i x="1"/>
        <i x="22"/>
        <i x="29"/>
        <i x="13"/>
        <i x="40"/>
        <i x="2"/>
        <i x="32"/>
        <i x="45"/>
        <i x="10"/>
        <i x="14"/>
        <i x="23"/>
        <i x="41"/>
        <i x="0"/>
        <i x="28"/>
        <i x="43"/>
        <i x="39"/>
        <i x="31"/>
        <i x="12"/>
        <i x="11"/>
        <i x="35"/>
        <i x="25" s="1"/>
        <i x="37"/>
        <i x="8"/>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
    <tableColumn id="2" xr3:uid="{00000000-0010-0000-0100-000002000000}" name="Sum of Sales"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3"/>
    <tableColumn id="2" xr3:uid="{00000000-0010-0000-0200-000002000000}" name="Sum of Sal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9775" zoomScale="86"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zoomScale="97" workbookViewId="0">
      <selection activeCell="M11" sqref="M11"/>
    </sheetView>
  </sheetViews>
  <sheetFormatPr defaultRowHeight="18.75" x14ac:dyDescent="0.3"/>
  <cols>
    <col min="1" max="1" width="11.3984375" bestFit="1" customWidth="1"/>
    <col min="2" max="2" width="12.59765625" bestFit="1" customWidth="1"/>
  </cols>
  <sheetData>
    <row r="1" spans="1:2" x14ac:dyDescent="0.3">
      <c r="A1" s="2" t="s">
        <v>10838</v>
      </c>
      <c r="B1" t="s">
        <v>10856</v>
      </c>
    </row>
    <row r="2" spans="1:2" x14ac:dyDescent="0.3">
      <c r="A2" s="3" t="s">
        <v>10840</v>
      </c>
      <c r="B2" s="6">
        <v>1648.0300000000002</v>
      </c>
    </row>
    <row r="3" spans="1:2" x14ac:dyDescent="0.3">
      <c r="A3" s="5" t="s">
        <v>10842</v>
      </c>
      <c r="B3" s="6">
        <v>535.27</v>
      </c>
    </row>
    <row r="4" spans="1:2" x14ac:dyDescent="0.3">
      <c r="A4" s="5" t="s">
        <v>10848</v>
      </c>
      <c r="B4" s="6">
        <v>897.84</v>
      </c>
    </row>
    <row r="5" spans="1:2" x14ac:dyDescent="0.3">
      <c r="A5" s="5" t="s">
        <v>10851</v>
      </c>
      <c r="B5" s="6">
        <v>111.79</v>
      </c>
    </row>
    <row r="6" spans="1:2" x14ac:dyDescent="0.3">
      <c r="A6" s="5" t="s">
        <v>10852</v>
      </c>
      <c r="B6" s="6">
        <v>103.13</v>
      </c>
    </row>
    <row r="7" spans="1:2" x14ac:dyDescent="0.3">
      <c r="A7" s="3" t="s">
        <v>10853</v>
      </c>
      <c r="B7" s="6">
        <v>6985.2100000000009</v>
      </c>
    </row>
    <row r="8" spans="1:2" x14ac:dyDescent="0.3">
      <c r="A8" s="5" t="s">
        <v>10846</v>
      </c>
      <c r="B8" s="6">
        <v>10.56</v>
      </c>
    </row>
    <row r="9" spans="1:2" x14ac:dyDescent="0.3">
      <c r="A9" s="5" t="s">
        <v>10847</v>
      </c>
      <c r="B9" s="6">
        <v>52.59</v>
      </c>
    </row>
    <row r="10" spans="1:2" x14ac:dyDescent="0.3">
      <c r="A10" s="5" t="s">
        <v>10848</v>
      </c>
      <c r="B10" s="6">
        <v>241.34</v>
      </c>
    </row>
    <row r="11" spans="1:2" x14ac:dyDescent="0.3">
      <c r="A11" s="5" t="s">
        <v>10851</v>
      </c>
      <c r="B11" s="6">
        <v>1685.1500000000003</v>
      </c>
    </row>
    <row r="12" spans="1:2" x14ac:dyDescent="0.3">
      <c r="A12" s="5" t="s">
        <v>10852</v>
      </c>
      <c r="B12" s="6">
        <v>4995.5700000000006</v>
      </c>
    </row>
    <row r="13" spans="1:2" x14ac:dyDescent="0.3">
      <c r="A13" s="3" t="s">
        <v>10854</v>
      </c>
      <c r="B13" s="6">
        <v>4221.1099999999997</v>
      </c>
    </row>
    <row r="14" spans="1:2" x14ac:dyDescent="0.3">
      <c r="A14" s="5" t="s">
        <v>10843</v>
      </c>
      <c r="B14" s="6">
        <v>697.16</v>
      </c>
    </row>
    <row r="15" spans="1:2" x14ac:dyDescent="0.3">
      <c r="A15" s="5" t="s">
        <v>10844</v>
      </c>
      <c r="B15" s="6">
        <v>86.62</v>
      </c>
    </row>
    <row r="16" spans="1:2" x14ac:dyDescent="0.3">
      <c r="A16" s="5" t="s">
        <v>10845</v>
      </c>
      <c r="B16" s="6">
        <v>54.48</v>
      </c>
    </row>
    <row r="17" spans="1:2" x14ac:dyDescent="0.3">
      <c r="A17" s="5" t="s">
        <v>10847</v>
      </c>
      <c r="B17" s="6">
        <v>589.51999999999987</v>
      </c>
    </row>
    <row r="18" spans="1:2" x14ac:dyDescent="0.3">
      <c r="A18" s="5" t="s">
        <v>10849</v>
      </c>
      <c r="B18" s="6">
        <v>296.51</v>
      </c>
    </row>
    <row r="19" spans="1:2" x14ac:dyDescent="0.3">
      <c r="A19" s="5" t="s">
        <v>10850</v>
      </c>
      <c r="B19" s="6">
        <v>2377.56</v>
      </c>
    </row>
    <row r="20" spans="1:2" x14ac:dyDescent="0.3">
      <c r="A20" s="5" t="s">
        <v>10851</v>
      </c>
      <c r="B20" s="6">
        <v>119.25999999999999</v>
      </c>
    </row>
    <row r="21" spans="1:2" x14ac:dyDescent="0.3">
      <c r="A21" s="3" t="s">
        <v>10855</v>
      </c>
      <c r="B21" s="6">
        <v>9350.7999999999993</v>
      </c>
    </row>
    <row r="22" spans="1:2" x14ac:dyDescent="0.3">
      <c r="A22" s="5" t="s">
        <v>10841</v>
      </c>
      <c r="B22" s="6">
        <v>4619.329999999999</v>
      </c>
    </row>
    <row r="23" spans="1:2" x14ac:dyDescent="0.3">
      <c r="A23" s="5" t="s">
        <v>10844</v>
      </c>
      <c r="B23" s="6">
        <v>131.36000000000001</v>
      </c>
    </row>
    <row r="24" spans="1:2" x14ac:dyDescent="0.3">
      <c r="A24" s="5" t="s">
        <v>10845</v>
      </c>
      <c r="B24" s="6">
        <v>865</v>
      </c>
    </row>
    <row r="25" spans="1:2" x14ac:dyDescent="0.3">
      <c r="A25" s="5" t="s">
        <v>10849</v>
      </c>
      <c r="B25" s="6">
        <v>2635.68</v>
      </c>
    </row>
    <row r="26" spans="1:2" x14ac:dyDescent="0.3">
      <c r="A26" s="5" t="s">
        <v>10851</v>
      </c>
      <c r="B26" s="6">
        <v>260</v>
      </c>
    </row>
    <row r="27" spans="1:2" x14ac:dyDescent="0.3">
      <c r="A27" s="5" t="s">
        <v>10852</v>
      </c>
      <c r="B27" s="6">
        <v>839.43</v>
      </c>
    </row>
    <row r="28" spans="1:2" x14ac:dyDescent="0.3">
      <c r="A28" s="3" t="s">
        <v>10839</v>
      </c>
      <c r="B28" s="6">
        <v>22205.15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2.59765625" bestFit="1" customWidth="1"/>
    <col min="4" max="4" width="9.19921875" customWidth="1"/>
    <col min="5" max="5" width="14.796875" customWidth="1"/>
  </cols>
  <sheetData>
    <row r="1" spans="1:5" x14ac:dyDescent="0.3">
      <c r="A1" s="2" t="s">
        <v>10838</v>
      </c>
      <c r="B1" t="s">
        <v>10856</v>
      </c>
    </row>
    <row r="2" spans="1:5" x14ac:dyDescent="0.3">
      <c r="A2" s="3" t="s">
        <v>96</v>
      </c>
      <c r="B2" s="6">
        <v>22205.15</v>
      </c>
      <c r="D2" s="3" t="s">
        <v>10857</v>
      </c>
      <c r="E2" t="s">
        <v>10856</v>
      </c>
    </row>
    <row r="3" spans="1:5" x14ac:dyDescent="0.3">
      <c r="A3" s="3" t="s">
        <v>10839</v>
      </c>
      <c r="B3" s="6">
        <v>22205.15</v>
      </c>
      <c r="D3" s="3" t="s">
        <v>96</v>
      </c>
      <c r="E3" s="6">
        <f>GETPIVOTDATA("Sales",$A$1,"Region","Central")</f>
        <v>22205.15</v>
      </c>
    </row>
    <row r="4" spans="1:5" x14ac:dyDescent="0.3">
      <c r="D4" s="3" t="s">
        <v>139</v>
      </c>
      <c r="E4" s="6" t="e">
        <f>GETPIVOTDATA("Sales",$A$1,"Region","East")</f>
        <v>#REF!</v>
      </c>
    </row>
    <row r="5" spans="1:5" x14ac:dyDescent="0.3">
      <c r="D5" s="3" t="s">
        <v>22</v>
      </c>
      <c r="E5" s="6" t="e">
        <f>GETPIVOTDATA("Sales",$A$1,"Region","South")</f>
        <v>#REF!</v>
      </c>
    </row>
    <row r="6" spans="1:5" x14ac:dyDescent="0.3">
      <c r="D6" s="3" t="s">
        <v>36</v>
      </c>
      <c r="E6" s="6" t="e">
        <f>GETPIVOTDATA("Sales",$A$1,"Region","West")</f>
        <v>#REF!</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0"/>
  <sheetViews>
    <sheetView workbookViewId="0">
      <selection activeCell="B2" sqref="B2"/>
    </sheetView>
  </sheetViews>
  <sheetFormatPr defaultRowHeight="18.75" x14ac:dyDescent="0.3"/>
  <cols>
    <col min="1" max="1" width="14.59765625" bestFit="1" customWidth="1"/>
    <col min="2" max="2" width="12.5976562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6">
        <v>2936.45</v>
      </c>
    </row>
    <row r="3" spans="1:2" x14ac:dyDescent="0.3">
      <c r="A3" s="4" t="s">
        <v>25</v>
      </c>
      <c r="B3" s="6">
        <v>212.94</v>
      </c>
    </row>
    <row r="4" spans="1:2" x14ac:dyDescent="0.3">
      <c r="A4" s="4" t="s">
        <v>28</v>
      </c>
      <c r="B4" s="6">
        <v>60.89</v>
      </c>
    </row>
    <row r="5" spans="1:2" x14ac:dyDescent="0.3">
      <c r="A5" s="4" t="s">
        <v>56</v>
      </c>
      <c r="B5" s="6">
        <v>941.07999999999993</v>
      </c>
    </row>
    <row r="6" spans="1:2" x14ac:dyDescent="0.3">
      <c r="A6" s="4" t="s">
        <v>47</v>
      </c>
      <c r="B6" s="6">
        <v>1721.54</v>
      </c>
    </row>
    <row r="7" spans="1:2" x14ac:dyDescent="0.3">
      <c r="A7" s="3" t="s">
        <v>38</v>
      </c>
      <c r="B7" s="6">
        <v>12182.18</v>
      </c>
    </row>
    <row r="8" spans="1:2" x14ac:dyDescent="0.3">
      <c r="A8" s="4" t="s">
        <v>69</v>
      </c>
      <c r="B8" s="6">
        <v>3670.4299999999994</v>
      </c>
    </row>
    <row r="9" spans="1:2" x14ac:dyDescent="0.3">
      <c r="A9" s="4" t="s">
        <v>59</v>
      </c>
      <c r="B9" s="6">
        <v>239.62</v>
      </c>
    </row>
    <row r="10" spans="1:2" x14ac:dyDescent="0.3">
      <c r="A10" s="4" t="s">
        <v>66</v>
      </c>
      <c r="B10" s="6">
        <v>1875.6200000000001</v>
      </c>
    </row>
    <row r="11" spans="1:2" x14ac:dyDescent="0.3">
      <c r="A11" s="4" t="s">
        <v>164</v>
      </c>
      <c r="B11" s="6">
        <v>71.179999999999993</v>
      </c>
    </row>
    <row r="12" spans="1:2" x14ac:dyDescent="0.3">
      <c r="A12" s="4" t="s">
        <v>39</v>
      </c>
      <c r="B12" s="6">
        <v>14.94</v>
      </c>
    </row>
    <row r="13" spans="1:2" x14ac:dyDescent="0.3">
      <c r="A13" s="4" t="s">
        <v>81</v>
      </c>
      <c r="B13" s="6">
        <v>301.80999999999995</v>
      </c>
    </row>
    <row r="14" spans="1:2" x14ac:dyDescent="0.3">
      <c r="A14" s="4" t="s">
        <v>50</v>
      </c>
      <c r="B14" s="6">
        <v>1791.94</v>
      </c>
    </row>
    <row r="15" spans="1:2" x14ac:dyDescent="0.3">
      <c r="A15" s="4" t="s">
        <v>569</v>
      </c>
      <c r="B15" s="6">
        <v>4216.6400000000003</v>
      </c>
    </row>
    <row r="16" spans="1:2" x14ac:dyDescent="0.3">
      <c r="A16" s="3" t="s">
        <v>62</v>
      </c>
      <c r="B16" s="6">
        <v>7086.52</v>
      </c>
    </row>
    <row r="17" spans="1:2" x14ac:dyDescent="0.3">
      <c r="A17" s="4" t="s">
        <v>152</v>
      </c>
      <c r="B17" s="6">
        <v>1021.6799999999998</v>
      </c>
    </row>
    <row r="18" spans="1:2" x14ac:dyDescent="0.3">
      <c r="A18" s="4" t="s">
        <v>1209</v>
      </c>
      <c r="B18" s="6">
        <v>5499.92</v>
      </c>
    </row>
    <row r="19" spans="1:2" x14ac:dyDescent="0.3">
      <c r="A19" s="4" t="s">
        <v>63</v>
      </c>
      <c r="B19" s="6">
        <v>564.92000000000007</v>
      </c>
    </row>
    <row r="20" spans="1:2" x14ac:dyDescent="0.3">
      <c r="A20" s="3" t="s">
        <v>10839</v>
      </c>
      <c r="B20" s="6">
        <v>22205.15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I7" sqref="I7"/>
    </sheetView>
  </sheetViews>
  <sheetFormatPr defaultRowHeight="18.75" x14ac:dyDescent="0.3"/>
  <cols>
    <col min="1" max="1" width="11.3984375" bestFit="1" customWidth="1"/>
    <col min="2" max="2" width="12.59765625" bestFit="1" customWidth="1"/>
    <col min="4" max="4" width="11.296875" customWidth="1"/>
    <col min="5" max="5" width="16.3984375" customWidth="1"/>
  </cols>
  <sheetData>
    <row r="1" spans="1:5" x14ac:dyDescent="0.3">
      <c r="A1" s="2" t="s">
        <v>10838</v>
      </c>
      <c r="B1" t="s">
        <v>10856</v>
      </c>
    </row>
    <row r="2" spans="1:5" x14ac:dyDescent="0.3">
      <c r="A2" s="3" t="s">
        <v>18</v>
      </c>
      <c r="B2" s="6">
        <v>5150.92</v>
      </c>
      <c r="D2" s="3" t="s">
        <v>4</v>
      </c>
      <c r="E2" s="6" t="s">
        <v>10856</v>
      </c>
    </row>
    <row r="3" spans="1:5" x14ac:dyDescent="0.3">
      <c r="A3" s="3" t="s">
        <v>33</v>
      </c>
      <c r="B3" s="6">
        <v>10500.429999999998</v>
      </c>
      <c r="D3" s="3" t="s">
        <v>18</v>
      </c>
      <c r="E3" s="6">
        <f>GETPIVOTDATA("Sales",$A$1,"Segment","Consumer")</f>
        <v>5150.92</v>
      </c>
    </row>
    <row r="4" spans="1:5" x14ac:dyDescent="0.3">
      <c r="A4" s="3" t="s">
        <v>93</v>
      </c>
      <c r="B4" s="6">
        <v>6553.8</v>
      </c>
      <c r="D4" s="3" t="s">
        <v>33</v>
      </c>
      <c r="E4" s="6">
        <f>GETPIVOTDATA("Sales",$A$1,"Segment","Corporate")</f>
        <v>10500.429999999998</v>
      </c>
    </row>
    <row r="5" spans="1:5" x14ac:dyDescent="0.3">
      <c r="A5" s="3" t="s">
        <v>10839</v>
      </c>
      <c r="B5" s="6">
        <v>22205.149999999998</v>
      </c>
      <c r="D5" s="3" t="s">
        <v>93</v>
      </c>
      <c r="E5" s="6">
        <f>GETPIVOTDATA("Sales",$A$1,"Segment","Home Office")</f>
        <v>6553.8</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O19" sqref="O19"/>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6">
        <v>19510.639999999992</v>
      </c>
    </row>
    <row r="3" spans="1:2" x14ac:dyDescent="0.3">
      <c r="A3" s="3" t="s">
        <v>300</v>
      </c>
      <c r="B3" s="6">
        <v>35272.656999999999</v>
      </c>
    </row>
    <row r="4" spans="1:2" x14ac:dyDescent="0.3">
      <c r="A4" s="3" t="s">
        <v>1701</v>
      </c>
      <c r="B4" s="6">
        <v>11678.129999999997</v>
      </c>
    </row>
    <row r="5" spans="1:2" x14ac:dyDescent="0.3">
      <c r="A5" s="3" t="s">
        <v>35</v>
      </c>
      <c r="B5" s="6">
        <v>446306.46350000112</v>
      </c>
    </row>
    <row r="6" spans="1:2" x14ac:dyDescent="0.3">
      <c r="A6" s="3" t="s">
        <v>447</v>
      </c>
      <c r="B6" s="6">
        <v>31841.597999999994</v>
      </c>
    </row>
    <row r="7" spans="1:2" x14ac:dyDescent="0.3">
      <c r="A7" s="3" t="s">
        <v>739</v>
      </c>
      <c r="B7" s="6">
        <v>13384.356999999996</v>
      </c>
    </row>
    <row r="8" spans="1:2" x14ac:dyDescent="0.3">
      <c r="A8" s="3" t="s">
        <v>235</v>
      </c>
      <c r="B8" s="6">
        <v>27322.998999999993</v>
      </c>
    </row>
    <row r="9" spans="1:2" x14ac:dyDescent="0.3">
      <c r="A9" s="3" t="s">
        <v>3030</v>
      </c>
      <c r="B9" s="6">
        <v>2865.0199999999995</v>
      </c>
    </row>
    <row r="10" spans="1:2" x14ac:dyDescent="0.3">
      <c r="A10" s="3" t="s">
        <v>45</v>
      </c>
      <c r="B10" s="6">
        <v>88436.531999999992</v>
      </c>
    </row>
    <row r="11" spans="1:2" x14ac:dyDescent="0.3">
      <c r="A11" s="3" t="s">
        <v>1265</v>
      </c>
      <c r="B11" s="6">
        <v>48219.110000000008</v>
      </c>
    </row>
    <row r="12" spans="1:2" x14ac:dyDescent="0.3">
      <c r="A12" s="3" t="s">
        <v>6257</v>
      </c>
      <c r="B12" s="6">
        <v>4382.4860000000017</v>
      </c>
    </row>
    <row r="13" spans="1:2" x14ac:dyDescent="0.3">
      <c r="A13" s="3" t="s">
        <v>201</v>
      </c>
      <c r="B13" s="6">
        <v>79236.516999999891</v>
      </c>
    </row>
    <row r="14" spans="1:2" x14ac:dyDescent="0.3">
      <c r="A14" s="3" t="s">
        <v>244</v>
      </c>
      <c r="B14" s="6">
        <v>48718.400000000001</v>
      </c>
    </row>
    <row r="15" spans="1:2" x14ac:dyDescent="0.3">
      <c r="A15" s="3" t="s">
        <v>479</v>
      </c>
      <c r="B15" s="6">
        <v>4443.5599999999995</v>
      </c>
    </row>
    <row r="16" spans="1:2" x14ac:dyDescent="0.3">
      <c r="A16" s="3" t="s">
        <v>4528</v>
      </c>
      <c r="B16" s="6">
        <v>2914.31</v>
      </c>
    </row>
    <row r="17" spans="1:2" x14ac:dyDescent="0.3">
      <c r="A17" s="3" t="s">
        <v>21</v>
      </c>
      <c r="B17" s="6">
        <v>36458.38999999997</v>
      </c>
    </row>
    <row r="18" spans="1:2" x14ac:dyDescent="0.3">
      <c r="A18" s="3" t="s">
        <v>728</v>
      </c>
      <c r="B18" s="6">
        <v>9131.0499999999993</v>
      </c>
    </row>
    <row r="19" spans="1:2" x14ac:dyDescent="0.3">
      <c r="A19" s="3" t="s">
        <v>5232</v>
      </c>
      <c r="B19" s="6">
        <v>1270.5300000000002</v>
      </c>
    </row>
    <row r="20" spans="1:2" x14ac:dyDescent="0.3">
      <c r="A20" s="3" t="s">
        <v>2731</v>
      </c>
      <c r="B20" s="6">
        <v>23705.523000000001</v>
      </c>
    </row>
    <row r="21" spans="1:2" x14ac:dyDescent="0.3">
      <c r="A21" s="3" t="s">
        <v>1238</v>
      </c>
      <c r="B21" s="6">
        <v>28634.433999999994</v>
      </c>
    </row>
    <row r="22" spans="1:2" x14ac:dyDescent="0.3">
      <c r="A22" s="3" t="s">
        <v>228</v>
      </c>
      <c r="B22" s="6">
        <v>76136.074000000022</v>
      </c>
    </row>
    <row r="23" spans="1:2" x14ac:dyDescent="0.3">
      <c r="A23" s="3" t="s">
        <v>219</v>
      </c>
      <c r="B23" s="6">
        <v>29863.149999999994</v>
      </c>
    </row>
    <row r="24" spans="1:2" x14ac:dyDescent="0.3">
      <c r="A24" s="3" t="s">
        <v>1481</v>
      </c>
      <c r="B24" s="6">
        <v>10771.34</v>
      </c>
    </row>
    <row r="25" spans="1:2" x14ac:dyDescent="0.3">
      <c r="A25" s="3" t="s">
        <v>587</v>
      </c>
      <c r="B25" s="6">
        <v>22205.149999999998</v>
      </c>
    </row>
    <row r="26" spans="1:2" x14ac:dyDescent="0.3">
      <c r="A26" s="3" t="s">
        <v>1756</v>
      </c>
      <c r="B26" s="6">
        <v>5589.3519999999971</v>
      </c>
    </row>
    <row r="27" spans="1:2" x14ac:dyDescent="0.3">
      <c r="A27" s="3" t="s">
        <v>129</v>
      </c>
      <c r="B27" s="6">
        <v>7464.9299999999985</v>
      </c>
    </row>
    <row r="28" spans="1:2" x14ac:dyDescent="0.3">
      <c r="A28" s="3" t="s">
        <v>1385</v>
      </c>
      <c r="B28" s="6">
        <v>16729.101999999999</v>
      </c>
    </row>
    <row r="29" spans="1:2" x14ac:dyDescent="0.3">
      <c r="A29" s="3" t="s">
        <v>2690</v>
      </c>
      <c r="B29" s="6">
        <v>7292.5239999999994</v>
      </c>
    </row>
    <row r="30" spans="1:2" x14ac:dyDescent="0.3">
      <c r="A30" s="3" t="s">
        <v>780</v>
      </c>
      <c r="B30" s="6">
        <v>34610.972000000016</v>
      </c>
    </row>
    <row r="31" spans="1:2" x14ac:dyDescent="0.3">
      <c r="A31" s="3" t="s">
        <v>659</v>
      </c>
      <c r="B31" s="6">
        <v>4783.521999999999</v>
      </c>
    </row>
    <row r="32" spans="1:2" x14ac:dyDescent="0.3">
      <c r="A32" s="3" t="s">
        <v>257</v>
      </c>
      <c r="B32" s="6">
        <v>306361.147</v>
      </c>
    </row>
    <row r="33" spans="1:2" x14ac:dyDescent="0.3">
      <c r="A33" s="3" t="s">
        <v>79</v>
      </c>
      <c r="B33" s="6">
        <v>55165.963999999971</v>
      </c>
    </row>
    <row r="34" spans="1:2" x14ac:dyDescent="0.3">
      <c r="A34" s="3" t="s">
        <v>7446</v>
      </c>
      <c r="B34" s="6">
        <v>919.91</v>
      </c>
    </row>
    <row r="35" spans="1:2" x14ac:dyDescent="0.3">
      <c r="A35" s="3" t="s">
        <v>488</v>
      </c>
      <c r="B35" s="6">
        <v>75130.349999999933</v>
      </c>
    </row>
    <row r="36" spans="1:2" x14ac:dyDescent="0.3">
      <c r="A36" s="3" t="s">
        <v>640</v>
      </c>
      <c r="B36" s="6">
        <v>19683.39</v>
      </c>
    </row>
    <row r="37" spans="1:2" x14ac:dyDescent="0.3">
      <c r="A37" s="3" t="s">
        <v>410</v>
      </c>
      <c r="B37" s="6">
        <v>17284.461999999992</v>
      </c>
    </row>
    <row r="38" spans="1:2" x14ac:dyDescent="0.3">
      <c r="A38" s="3" t="s">
        <v>138</v>
      </c>
      <c r="B38" s="6">
        <v>116276.65000000002</v>
      </c>
    </row>
    <row r="39" spans="1:2" x14ac:dyDescent="0.3">
      <c r="A39" s="3" t="s">
        <v>1392</v>
      </c>
      <c r="B39" s="6">
        <v>22525.025999999994</v>
      </c>
    </row>
    <row r="40" spans="1:2" x14ac:dyDescent="0.3">
      <c r="A40" s="3" t="s">
        <v>373</v>
      </c>
      <c r="B40" s="6">
        <v>8481.7099999999991</v>
      </c>
    </row>
    <row r="41" spans="1:2" x14ac:dyDescent="0.3">
      <c r="A41" s="3" t="s">
        <v>5323</v>
      </c>
      <c r="B41" s="6">
        <v>1315.5600000000002</v>
      </c>
    </row>
    <row r="42" spans="1:2" x14ac:dyDescent="0.3">
      <c r="A42" s="3" t="s">
        <v>325</v>
      </c>
      <c r="B42" s="6">
        <v>30661.872999999981</v>
      </c>
    </row>
    <row r="43" spans="1:2" x14ac:dyDescent="0.3">
      <c r="A43" s="3" t="s">
        <v>95</v>
      </c>
      <c r="B43" s="6">
        <v>168572.53220000005</v>
      </c>
    </row>
    <row r="44" spans="1:2" x14ac:dyDescent="0.3">
      <c r="A44" s="3" t="s">
        <v>112</v>
      </c>
      <c r="B44" s="6">
        <v>11220.055999999999</v>
      </c>
    </row>
    <row r="45" spans="1:2" x14ac:dyDescent="0.3">
      <c r="A45" s="3" t="s">
        <v>5201</v>
      </c>
      <c r="B45" s="6">
        <v>8929.369999999999</v>
      </c>
    </row>
    <row r="46" spans="1:2" x14ac:dyDescent="0.3">
      <c r="A46" s="3" t="s">
        <v>309</v>
      </c>
      <c r="B46" s="6">
        <v>70636.719999999987</v>
      </c>
    </row>
    <row r="47" spans="1:2" x14ac:dyDescent="0.3">
      <c r="A47" s="3" t="s">
        <v>87</v>
      </c>
      <c r="B47" s="6">
        <v>135206.84999999995</v>
      </c>
    </row>
    <row r="48" spans="1:2" x14ac:dyDescent="0.3">
      <c r="A48" s="3" t="s">
        <v>9723</v>
      </c>
      <c r="B48" s="6">
        <v>1209.8240000000001</v>
      </c>
    </row>
    <row r="49" spans="1:2" x14ac:dyDescent="0.3">
      <c r="A49" s="3" t="s">
        <v>105</v>
      </c>
      <c r="B49" s="6">
        <v>31173.430000000018</v>
      </c>
    </row>
    <row r="50" spans="1:2" x14ac:dyDescent="0.3">
      <c r="A50" s="3" t="s">
        <v>8539</v>
      </c>
      <c r="B50" s="6">
        <v>1603.136</v>
      </c>
    </row>
    <row r="51" spans="1:2" x14ac:dyDescent="0.3">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topLeftCell="A5" zoomScale="49" zoomScaleNormal="60" zoomScalePageLayoutView="61" workbookViewId="0">
      <selection activeCell="Q50" sqref="Q50"/>
    </sheetView>
  </sheetViews>
  <sheetFormatPr defaultRowHeight="18.75" x14ac:dyDescent="0.3"/>
  <sheetData>
    <row r="1" spans="1:25" ht="18.75" customHeight="1" x14ac:dyDescent="0.3">
      <c r="A1" s="7"/>
      <c r="B1" s="8"/>
      <c r="C1" s="8"/>
      <c r="D1" s="8"/>
      <c r="E1" s="8"/>
      <c r="F1" s="8"/>
      <c r="G1" s="8"/>
      <c r="H1" s="8"/>
      <c r="I1" s="8"/>
      <c r="J1" s="8"/>
      <c r="K1" s="8"/>
      <c r="L1" s="8"/>
      <c r="M1" s="8"/>
      <c r="N1" s="8"/>
      <c r="O1" s="8"/>
      <c r="P1" s="8"/>
      <c r="Q1" s="8"/>
      <c r="R1" s="8"/>
      <c r="S1" s="8"/>
      <c r="T1" s="8"/>
      <c r="U1" s="8"/>
      <c r="V1" s="8"/>
      <c r="W1" s="8"/>
      <c r="X1" s="8"/>
      <c r="Y1" s="8"/>
    </row>
    <row r="2" spans="1:25" x14ac:dyDescent="0.3">
      <c r="A2" s="8"/>
      <c r="B2" s="8"/>
      <c r="C2" s="8"/>
      <c r="D2" s="8"/>
      <c r="E2" s="8"/>
      <c r="F2" s="8"/>
      <c r="G2" s="8"/>
      <c r="H2" s="8"/>
      <c r="I2" s="8"/>
      <c r="J2" s="8"/>
      <c r="K2" s="8"/>
      <c r="L2" s="8"/>
      <c r="M2" s="8"/>
      <c r="N2" s="8"/>
      <c r="O2" s="8"/>
      <c r="P2" s="8"/>
      <c r="Q2" s="8"/>
      <c r="R2" s="8"/>
      <c r="S2" s="8"/>
      <c r="T2" s="8"/>
      <c r="U2" s="8"/>
      <c r="V2" s="8"/>
      <c r="W2" s="8"/>
      <c r="X2" s="8"/>
      <c r="Y2" s="8"/>
    </row>
    <row r="3" spans="1:25" x14ac:dyDescent="0.3">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Abinash Dhakal</cp:lastModifiedBy>
  <cp:lastPrinted>2021-08-01T15:48:55Z</cp:lastPrinted>
  <dcterms:created xsi:type="dcterms:W3CDTF">2021-07-31T04:31:27Z</dcterms:created>
  <dcterms:modified xsi:type="dcterms:W3CDTF">2024-02-08T22:41:07Z</dcterms:modified>
</cp:coreProperties>
</file>