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Excel\"/>
    </mc:Choice>
  </mc:AlternateContent>
  <xr:revisionPtr revIDLastSave="0" documentId="8_{19FB8CC7-5AC6-49EA-818C-6A42261A933D}" xr6:coauthVersionLast="47" xr6:coauthVersionMax="47" xr10:uidLastSave="{00000000-0000-0000-0000-000000000000}"/>
  <bookViews>
    <workbookView xWindow="-108" yWindow="-108" windowWidth="23256" windowHeight="12456" activeTab="1" xr2:uid="{D10BE077-D64A-4009-A7B3-43BCFC00D626}"/>
  </bookViews>
  <sheets>
    <sheet name="tables" sheetId="1" r:id="rId1"/>
    <sheet name="charts" sheetId="2" r:id="rId2"/>
  </sheets>
  <definedNames>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2" l="1"/>
  <c r="D19" i="2"/>
  <c r="E19" i="2"/>
  <c r="F19" i="2"/>
  <c r="F20" i="2" s="1"/>
  <c r="G19" i="2"/>
  <c r="C20" i="2"/>
  <c r="D20" i="2"/>
  <c r="E20" i="2"/>
  <c r="G20" i="2"/>
  <c r="B20" i="2"/>
  <c r="B19" i="2"/>
  <c r="J6" i="1" a="1"/>
  <c r="J6" i="1" s="1"/>
  <c r="K6" i="1" s="1"/>
  <c r="D11" i="1"/>
  <c r="H5" i="1"/>
  <c r="H8" i="1"/>
  <c r="H12" i="1"/>
  <c r="H15" i="1"/>
  <c r="B16" i="1"/>
  <c r="B17" i="1"/>
  <c r="B18" i="1"/>
  <c r="B15" i="1"/>
  <c r="E10" i="1"/>
  <c r="F14" i="1"/>
  <c r="E3" i="1"/>
  <c r="E4" i="1"/>
  <c r="E5" i="1"/>
  <c r="E6" i="1"/>
  <c r="E7" i="1"/>
  <c r="E8" i="1"/>
  <c r="E9" i="1"/>
  <c r="E2" i="1"/>
  <c r="K7" i="1" l="1"/>
  <c r="K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<sst xmlns="http://schemas.openxmlformats.org/spreadsheetml/2006/main" count="56" uniqueCount="43">
  <si>
    <t>Date</t>
  </si>
  <si>
    <t>Category</t>
  </si>
  <si>
    <t>Item</t>
  </si>
  <si>
    <t>Amount</t>
  </si>
  <si>
    <t>Food</t>
  </si>
  <si>
    <t>bill</t>
  </si>
  <si>
    <t>utility</t>
  </si>
  <si>
    <t>accessories</t>
  </si>
  <si>
    <t>meals</t>
  </si>
  <si>
    <t>pizza</t>
  </si>
  <si>
    <t>water</t>
  </si>
  <si>
    <t>gas</t>
  </si>
  <si>
    <t>recharge</t>
  </si>
  <si>
    <t>plant</t>
  </si>
  <si>
    <t>watch</t>
  </si>
  <si>
    <t>bangle</t>
  </si>
  <si>
    <t>Major Expense?</t>
  </si>
  <si>
    <t>Conditional Sum</t>
  </si>
  <si>
    <t>Sum</t>
  </si>
  <si>
    <t>Average</t>
  </si>
  <si>
    <t>Conditional Average</t>
  </si>
  <si>
    <t>Formulae</t>
  </si>
  <si>
    <t>Total</t>
  </si>
  <si>
    <t>pros of table&gt;&gt;&gt;</t>
  </si>
  <si>
    <t xml:space="preserve">Slicer </t>
  </si>
  <si>
    <t>Company</t>
  </si>
  <si>
    <t>Revenue</t>
  </si>
  <si>
    <t>Profit</t>
  </si>
  <si>
    <t>Tata</t>
  </si>
  <si>
    <t>reliance</t>
  </si>
  <si>
    <t>tesla</t>
  </si>
  <si>
    <t>meta</t>
  </si>
  <si>
    <t>vedanta</t>
  </si>
  <si>
    <t>party</t>
  </si>
  <si>
    <t>comparing datewise expense</t>
  </si>
  <si>
    <t>total</t>
  </si>
  <si>
    <t xml:space="preserve">  -cost of goods sold</t>
  </si>
  <si>
    <t xml:space="preserve">  -selling,general,administrative</t>
  </si>
  <si>
    <t xml:space="preserve">  -depriciation and amortization</t>
  </si>
  <si>
    <t>income</t>
  </si>
  <si>
    <t>Q1</t>
  </si>
  <si>
    <t>Q2</t>
  </si>
  <si>
    <t>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</si>
</sst>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6" formatCode="[$-409]d\-mmm;@"/>
  </numFmts>
  <fonts count="6"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10">
    <fill>
      <patternFill patternType="none"/>
    </fill>
    <fill>
      <patternFill patternType="gray125"/>
    </fill>
    <fill>
      <patternFill patternType="solid">
        <fgColor theme="3" tint="0.749992370372631"/>
        <bgColor indexed="64"/>
      </patternFill>
    </fill>
    <fill>
      <patternFill patternType="solid">
        <fgColor theme="3" tint="0.89999084444715716"/>
        <bgColor indexed="64"/>
      </patternFill>
    </fill>
    <fill>
      <patternFill patternType="solid">
        <fgColor theme="1" tint="4.9989318521683403E-2"/>
        <bgColor indexed="64"/>
      </patternFill>
    </fill>
    <fill>
      <patternFill patternType="solid">
        <fgColor theme="4" tint="0.39997558519241921"/>
        <bgColor indexed="64"/>
      </patternFill>
    </fill>
    <fill>
      <patternFill patternType="solid">
        <fgColor theme="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8" tint="0.79998168889431442"/>
        <bgColor indexed="64"/>
      </patternFill>
    </fill>
  </fills>
  <borders count="14">
    <border>
      <left/>
      <right/>
      <top/>
      <bottom/>
      <diagonal/>
    </border>
    <border>
      <left/>
      <right/>
      <top style="thin">
        <color theme="8" tint="0.39997558519241921"/>
      </top>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0" fontId="4" fillId="4" borderId="0" xfId="0" applyFont="1" applyFill="1"/>
    <xf numFmtId="0" fontId="4" fillId="4" borderId="0" xfId="0" applyFont="1" applyFill="1" applyAlignment="1">
      <alignment horizontal="center" vertical="center"/>
    </xf>
    <xf numFmtId="0" fontId="0" fillId="5" borderId="0" xfId="0" applyFill="1"/>
    <xf numFmtId="0" fontId="4" fillId="6" borderId="0" xfId="0" applyFont="1" applyFill="1"/>
    <xf numFmtId="0" fontId="0" fillId="3" borderId="1" xfId="0" applyFont="1" applyFill="1" applyBorder="1"/>
    <xf numFmtId="16" fontId="0" fillId="3" borderId="1" xfId="0" applyNumberFormat="1" applyFont="1" applyFill="1" applyBorder="1"/>
    <xf numFmtId="0" fontId="2" fillId="2" borderId="0"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xf numFmtId="0" fontId="4" fillId="6" borderId="0" xfId="0" applyFont="1" applyFill="1" applyAlignment="1">
      <alignment horizontal="center"/>
    </xf>
    <xf numFmtId="0" fontId="0" fillId="7" borderId="0" xfId="0" applyFill="1"/>
    <xf numFmtId="0" fontId="0" fillId="3" borderId="3" xfId="0" applyFont="1" applyFill="1" applyBorder="1"/>
    <xf numFmtId="166" fontId="0" fillId="0" borderId="0" xfId="0" applyNumberFormat="1"/>
    <xf numFmtId="0" fontId="0" fillId="0" borderId="6" xfId="0" applyBorder="1"/>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9" xfId="0" applyFont="1" applyFill="1" applyBorder="1"/>
    <xf numFmtId="0" fontId="4" fillId="8" borderId="11" xfId="0" applyFont="1" applyFill="1" applyBorder="1"/>
    <xf numFmtId="0" fontId="4" fillId="8" borderId="13" xfId="0" applyFont="1" applyFill="1" applyBorder="1"/>
    <xf numFmtId="16" fontId="0" fillId="9" borderId="5" xfId="0" applyNumberFormat="1" applyFill="1" applyBorder="1"/>
    <xf numFmtId="16" fontId="0" fillId="9" borderId="10" xfId="0" applyNumberFormat="1" applyFill="1" applyBorder="1"/>
    <xf numFmtId="10" fontId="0" fillId="9" borderId="0" xfId="2" applyNumberFormat="1" applyFont="1" applyFill="1"/>
    <xf numFmtId="0" fontId="0" fillId="0" borderId="0" xfId="0" applyAlignment="1">
      <alignment wrapText="1"/>
    </xf>
    <xf numFmtId="44" fontId="0" fillId="9" borderId="5" xfId="1" applyFont="1" applyFill="1" applyBorder="1"/>
    <xf numFmtId="44" fontId="0" fillId="9" borderId="12" xfId="1" applyFont="1" applyFill="1" applyBorder="1"/>
  </cellXfs>
  <cellStyles count="3">
    <cellStyle name="Currency" xfId="1" builtinId="4"/>
    <cellStyle name="Normal" xfId="0" builtinId="0"/>
    <cellStyle name="Percent" xfId="2" builtinId="5"/>
  </cellStyles>
  <dxfs count="9">
    <dxf>
      <fill>
        <patternFill patternType="solid">
          <fgColor indexed="64"/>
          <bgColor theme="5" tint="0.39997558519241921"/>
        </patternFill>
      </fill>
    </dxf>
    <dxf>
      <font>
        <b val="0"/>
        <i val="0"/>
        <strike val="0"/>
        <condense val="0"/>
        <extend val="0"/>
        <outline val="0"/>
        <shadow val="0"/>
        <u val="none"/>
        <vertAlign val="baseline"/>
        <sz val="11"/>
        <color theme="1"/>
        <name val="Aptos Narrow"/>
        <family val="2"/>
        <scheme val="minor"/>
      </font>
      <fill>
        <patternFill patternType="solid">
          <fgColor indexed="64"/>
          <bgColor theme="3" tint="0.89999084444715716"/>
        </patternFill>
      </fill>
      <border diagonalUp="0" diagonalDown="0">
        <left/>
        <right/>
        <top style="thin">
          <color theme="8"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3" tint="0.89999084444715716"/>
        </patternFill>
      </fill>
      <border diagonalUp="0" diagonalDown="0">
        <left/>
        <right/>
        <top style="thin">
          <color theme="8"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3" tint="0.89999084444715716"/>
        </patternFill>
      </fill>
      <border diagonalUp="0" diagonalDown="0">
        <left/>
        <right/>
        <top style="thin">
          <color theme="8"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3" tint="0.89999084444715716"/>
        </patternFill>
      </fill>
      <border diagonalUp="0" diagonalDown="0">
        <left/>
        <right/>
        <top style="thin">
          <color theme="8" tint="0.39997558519241921"/>
        </top>
        <bottom/>
        <vertical/>
        <horizontal/>
      </border>
    </dxf>
    <dxf>
      <font>
        <b val="0"/>
        <i val="0"/>
        <strike val="0"/>
        <condense val="0"/>
        <extend val="0"/>
        <outline val="0"/>
        <shadow val="0"/>
        <u val="none"/>
        <vertAlign val="baseline"/>
        <sz val="11"/>
        <color theme="1"/>
        <name val="Aptos Narrow"/>
        <family val="2"/>
        <scheme val="minor"/>
      </font>
      <numFmt numFmtId="21" formatCode="d\-mmm"/>
      <fill>
        <patternFill patternType="solid">
          <fgColor indexed="64"/>
          <bgColor theme="3" tint="0.89999084444715716"/>
        </patternFill>
      </fill>
      <border diagonalUp="0" diagonalDown="0">
        <left/>
        <right/>
        <top style="thin">
          <color theme="8" tint="0.39997558519241921"/>
        </top>
        <bottom/>
        <vertical/>
        <horizontal/>
      </border>
    </dxf>
    <dxf>
      <border outline="0">
        <left style="thin">
          <color theme="8" tint="0.39997558519241921"/>
        </left>
        <right style="thin">
          <color theme="8" tint="0.39997558519241921"/>
        </right>
        <top style="thin">
          <color theme="8" tint="0.39997558519241921"/>
        </top>
        <bottom style="double">
          <color theme="8"/>
        </bottom>
      </border>
    </dxf>
    <dxf>
      <font>
        <b val="0"/>
        <i val="0"/>
        <strike val="0"/>
        <condense val="0"/>
        <extend val="0"/>
        <outline val="0"/>
        <shadow val="0"/>
        <u val="none"/>
        <vertAlign val="baseline"/>
        <sz val="11"/>
        <color theme="1"/>
        <name val="Aptos Narrow"/>
        <family val="2"/>
        <scheme val="minor"/>
      </font>
      <fill>
        <patternFill patternType="solid">
          <fgColor indexed="64"/>
          <bgColor theme="3" tint="0.89999084444715716"/>
        </patternFill>
      </fill>
    </dxf>
    <dxf>
      <font>
        <b/>
        <i val="0"/>
        <strike val="0"/>
        <condense val="0"/>
        <extend val="0"/>
        <outline val="0"/>
        <shadow val="0"/>
        <u val="none"/>
        <vertAlign val="baseline"/>
        <sz val="11"/>
        <color theme="0"/>
        <name val="Aptos Narrow"/>
        <family val="2"/>
        <scheme val="minor"/>
      </font>
      <fill>
        <patternFill patternType="solid">
          <fgColor indexed="64"/>
          <bgColor theme="3" tint="0.749992370372631"/>
        </patternFill>
      </fill>
    </dxf>
  </dxfs>
  <tableStyles count="1" defaultTableStyle="TableStyleMedium2" defaultPivotStyle="PivotStyleLight16">
    <tableStyle name="Invisible" pivot="0" table="0" count="0" xr9:uid="{DCE3A92F-999F-488F-97ED-0D520395927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tx>
            <c:strRef>
              <c:f>tables!$B$14</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dPt>
          <c:dPt>
            <c:idx val="3"/>
            <c:bubble3D val="0"/>
            <c:explosion val="12"/>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1-32BA-4524-98C9-5045CF9024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tables!$A$15:$A$18</c:f>
              <c:strCache>
                <c:ptCount val="4"/>
                <c:pt idx="0">
                  <c:v>Food</c:v>
                </c:pt>
                <c:pt idx="1">
                  <c:v>bill</c:v>
                </c:pt>
                <c:pt idx="2">
                  <c:v>utility</c:v>
                </c:pt>
                <c:pt idx="3">
                  <c:v>accessories</c:v>
                </c:pt>
              </c:strCache>
            </c:strRef>
          </c:cat>
          <c:val>
            <c:numRef>
              <c:f>tables!$B$15:$B$18</c:f>
              <c:numCache>
                <c:formatCode>General</c:formatCode>
                <c:ptCount val="4"/>
                <c:pt idx="0">
                  <c:v>499</c:v>
                </c:pt>
                <c:pt idx="1">
                  <c:v>2000</c:v>
                </c:pt>
                <c:pt idx="2">
                  <c:v>3800</c:v>
                </c:pt>
                <c:pt idx="3">
                  <c:v>9100</c:v>
                </c:pt>
              </c:numCache>
            </c:numRef>
          </c:val>
          <c:extLst>
            <c:ext xmlns:c16="http://schemas.microsoft.com/office/drawing/2014/chart" uri="{C3380CC4-5D6E-409C-BE32-E72D297353CC}">
              <c16:uniqueId val="{00000000-32BA-4524-98C9-5045CF902434}"/>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tables!$K$5</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tables!$J$6:$J$8</c:f>
              <c:numCache>
                <c:formatCode>[$-409]d\-mmm;@</c:formatCode>
                <c:ptCount val="3"/>
                <c:pt idx="0">
                  <c:v>45658</c:v>
                </c:pt>
                <c:pt idx="1">
                  <c:v>45659</c:v>
                </c:pt>
                <c:pt idx="2">
                  <c:v>45660</c:v>
                </c:pt>
              </c:numCache>
            </c:numRef>
          </c:cat>
          <c:val>
            <c:numRef>
              <c:f>tables!$K$6:$K$8</c:f>
              <c:numCache>
                <c:formatCode>General</c:formatCode>
                <c:ptCount val="3"/>
                <c:pt idx="0">
                  <c:v>9900</c:v>
                </c:pt>
                <c:pt idx="1">
                  <c:v>2499</c:v>
                </c:pt>
                <c:pt idx="2">
                  <c:v>3000</c:v>
                </c:pt>
              </c:numCache>
            </c:numRef>
          </c:val>
          <c:smooth val="0"/>
          <c:extLst>
            <c:ext xmlns:c16="http://schemas.microsoft.com/office/drawing/2014/chart" uri="{C3380CC4-5D6E-409C-BE32-E72D297353CC}">
              <c16:uniqueId val="{00000000-4A32-4C84-9E10-340A690B6AC2}"/>
            </c:ext>
          </c:extLst>
        </c:ser>
        <c:dLbls>
          <c:showLegendKey val="0"/>
          <c:showVal val="0"/>
          <c:showCatName val="0"/>
          <c:showSerName val="0"/>
          <c:showPercent val="0"/>
          <c:showBubbleSize val="0"/>
        </c:dLbls>
        <c:smooth val="0"/>
        <c:axId val="125704239"/>
        <c:axId val="125705679"/>
      </c:lineChart>
      <c:dateAx>
        <c:axId val="12570423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409]d\-mmm;@"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5705679"/>
        <c:crosses val="autoZero"/>
        <c:auto val="1"/>
        <c:lblOffset val="100"/>
        <c:baseTimeUnit val="days"/>
      </c:dateAx>
      <c:valAx>
        <c:axId val="12570567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expense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5704239"/>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charts!$B$1</c:f>
              <c:strCache>
                <c:ptCount val="1"/>
                <c:pt idx="0">
                  <c:v>Revenue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charts!$A$2:$A$6</c:f>
              <c:strCache>
                <c:ptCount val="5"/>
                <c:pt idx="0">
                  <c:v>Tata</c:v>
                </c:pt>
                <c:pt idx="1">
                  <c:v>reliance</c:v>
                </c:pt>
                <c:pt idx="2">
                  <c:v>tesla</c:v>
                </c:pt>
                <c:pt idx="3">
                  <c:v>meta</c:v>
                </c:pt>
                <c:pt idx="4">
                  <c:v>vedanta</c:v>
                </c:pt>
              </c:strCache>
            </c:strRef>
          </c:cat>
          <c:val>
            <c:numRef>
              <c:f>charts!$B$2:$B$6</c:f>
              <c:numCache>
                <c:formatCode>General</c:formatCode>
                <c:ptCount val="5"/>
                <c:pt idx="0">
                  <c:v>100</c:v>
                </c:pt>
                <c:pt idx="1">
                  <c:v>80</c:v>
                </c:pt>
                <c:pt idx="2">
                  <c:v>70</c:v>
                </c:pt>
                <c:pt idx="3">
                  <c:v>200</c:v>
                </c:pt>
                <c:pt idx="4">
                  <c:v>111</c:v>
                </c:pt>
              </c:numCache>
            </c:numRef>
          </c:val>
          <c:extLst>
            <c:ext xmlns:c16="http://schemas.microsoft.com/office/drawing/2014/chart" uri="{C3380CC4-5D6E-409C-BE32-E72D297353CC}">
              <c16:uniqueId val="{00000000-BEE0-42C1-8195-2D4D02C12336}"/>
            </c:ext>
          </c:extLst>
        </c:ser>
        <c:ser>
          <c:idx val="1"/>
          <c:order val="1"/>
          <c:tx>
            <c:strRef>
              <c:f>charts!$C$1</c:f>
              <c:strCache>
                <c:ptCount val="1"/>
                <c:pt idx="0">
                  <c:v>Profit</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charts!$A$2:$A$6</c:f>
              <c:strCache>
                <c:ptCount val="5"/>
                <c:pt idx="0">
                  <c:v>Tata</c:v>
                </c:pt>
                <c:pt idx="1">
                  <c:v>reliance</c:v>
                </c:pt>
                <c:pt idx="2">
                  <c:v>tesla</c:v>
                </c:pt>
                <c:pt idx="3">
                  <c:v>meta</c:v>
                </c:pt>
                <c:pt idx="4">
                  <c:v>vedanta</c:v>
                </c:pt>
              </c:strCache>
            </c:strRef>
          </c:cat>
          <c:val>
            <c:numRef>
              <c:f>charts!$C$2:$C$6</c:f>
              <c:numCache>
                <c:formatCode>General</c:formatCode>
                <c:ptCount val="5"/>
                <c:pt idx="0">
                  <c:v>24</c:v>
                </c:pt>
                <c:pt idx="1">
                  <c:v>20</c:v>
                </c:pt>
                <c:pt idx="2">
                  <c:v>11</c:v>
                </c:pt>
                <c:pt idx="3">
                  <c:v>40</c:v>
                </c:pt>
                <c:pt idx="4">
                  <c:v>11</c:v>
                </c:pt>
              </c:numCache>
            </c:numRef>
          </c:val>
          <c:extLst>
            <c:ext xmlns:c16="http://schemas.microsoft.com/office/drawing/2014/chart" uri="{C3380CC4-5D6E-409C-BE32-E72D297353CC}">
              <c16:uniqueId val="{00000001-BEE0-42C1-8195-2D4D02C12336}"/>
            </c:ext>
          </c:extLst>
        </c:ser>
        <c:dLbls>
          <c:dLblPos val="outEnd"/>
          <c:showLegendKey val="0"/>
          <c:showVal val="1"/>
          <c:showCatName val="0"/>
          <c:showSerName val="0"/>
          <c:showPercent val="0"/>
          <c:showBubbleSize val="0"/>
        </c:dLbls>
        <c:gapWidth val="444"/>
        <c:overlap val="-90"/>
        <c:axId val="120865663"/>
        <c:axId val="120864223"/>
      </c:barChart>
      <c:catAx>
        <c:axId val="120865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0864223"/>
        <c:crosses val="autoZero"/>
        <c:auto val="1"/>
        <c:lblAlgn val="ctr"/>
        <c:lblOffset val="100"/>
        <c:noMultiLvlLbl val="0"/>
      </c:catAx>
      <c:valAx>
        <c:axId val="120864223"/>
        <c:scaling>
          <c:orientation val="minMax"/>
        </c:scaling>
        <c:delete val="1"/>
        <c:axPos val="l"/>
        <c:numFmt formatCode="General" sourceLinked="1"/>
        <c:majorTickMark val="none"/>
        <c:minorTickMark val="none"/>
        <c:tickLblPos val="nextTo"/>
        <c:crossAx val="12086566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5</xdr:col>
      <xdr:colOff>177888</xdr:colOff>
      <xdr:row>2</xdr:row>
      <xdr:rowOff>127965</xdr:rowOff>
    </xdr:from>
    <xdr:to>
      <xdr:col>6</xdr:col>
      <xdr:colOff>993228</xdr:colOff>
      <xdr:row>11</xdr:row>
      <xdr:rowOff>110360</xdr:rowOff>
    </xdr:to>
    <mc:AlternateContent xmlns:mc="http://schemas.openxmlformats.org/markup-compatibility/2006">
      <mc:Choice xmlns:sle15="http://schemas.microsoft.com/office/drawing/2012/slicer" Requires="sle15">
        <xdr:graphicFrame macro="">
          <xdr:nvGraphicFramePr>
            <xdr:cNvPr id="3" name="Category">
              <a:extLst>
                <a:ext uri="{FF2B5EF4-FFF2-40B4-BE49-F238E27FC236}">
                  <a16:creationId xmlns:a16="http://schemas.microsoft.com/office/drawing/2014/main" id="{F2B7C8AA-4301-CB38-B9ED-24370D328E1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930081" y="495827"/>
              <a:ext cx="1424940" cy="163777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181303</xdr:colOff>
      <xdr:row>11</xdr:row>
      <xdr:rowOff>89338</xdr:rowOff>
    </xdr:from>
    <xdr:to>
      <xdr:col>5</xdr:col>
      <xdr:colOff>73573</xdr:colOff>
      <xdr:row>24</xdr:row>
      <xdr:rowOff>99848</xdr:rowOff>
    </xdr:to>
    <xdr:graphicFrame macro="">
      <xdr:nvGraphicFramePr>
        <xdr:cNvPr id="4" name="Chart 3">
          <a:extLst>
            <a:ext uri="{FF2B5EF4-FFF2-40B4-BE49-F238E27FC236}">
              <a16:creationId xmlns:a16="http://schemas.microsoft.com/office/drawing/2014/main" id="{80359C3F-5C95-BE6D-DD9E-0B25727CB3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344214</xdr:colOff>
      <xdr:row>8</xdr:row>
      <xdr:rowOff>141890</xdr:rowOff>
    </xdr:from>
    <xdr:to>
      <xdr:col>11</xdr:col>
      <xdr:colOff>467710</xdr:colOff>
      <xdr:row>17</xdr:row>
      <xdr:rowOff>68317</xdr:rowOff>
    </xdr:to>
    <xdr:graphicFrame macro="">
      <xdr:nvGraphicFramePr>
        <xdr:cNvPr id="5" name="Chart 4">
          <a:extLst>
            <a:ext uri="{FF2B5EF4-FFF2-40B4-BE49-F238E27FC236}">
              <a16:creationId xmlns:a16="http://schemas.microsoft.com/office/drawing/2014/main" id="{F47DB511-2AEF-A694-6079-94A884E61E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190500</xdr:colOff>
      <xdr:row>0</xdr:row>
      <xdr:rowOff>0</xdr:rowOff>
    </xdr:from>
    <xdr:to>
      <xdr:col>7</xdr:col>
      <xdr:colOff>152400</xdr:colOff>
      <xdr:row>10</xdr:row>
      <xdr:rowOff>164429</xdr:rowOff>
    </xdr:to>
    <xdr:graphicFrame macro="">
      <xdr:nvGraphicFramePr>
        <xdr:cNvPr id="3" name="Chart 2">
          <a:extLst>
            <a:ext uri="{FF2B5EF4-FFF2-40B4-BE49-F238E27FC236}">
              <a16:creationId xmlns:a16="http://schemas.microsoft.com/office/drawing/2014/main" id="{5DAAC2EF-8AAA-112E-F2D1-DE999468CB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7700780-D4BB-41DD-B01B-D8404576D401}" sourceName="Category">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AEC1EA1C-F40F-4FC4-95D3-769E662D9658}" cache="Slicer_Category" caption="Category"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65244-4FE4-4673-8A9B-B533C2387357}" name="expenses" displayName="expenses" ref="A1:E10" totalsRowShown="0" headerRowDxfId="8" dataDxfId="7" tableBorderDxfId="6">
  <autoFilter ref="A1:E10" xr:uid="{45265244-4FE4-4673-8A9B-B533C2387357}"/>
  <tableColumns count="5">
    <tableColumn id="1" xr3:uid="{7BCADA6B-2534-4EBB-BBE9-13B104C95E8A}" name="Date" dataDxfId="5"/>
    <tableColumn id="2" xr3:uid="{313BAF75-3243-48EC-B48A-92C5451F0DCD}" name="Category" dataDxfId="4"/>
    <tableColumn id="3" xr3:uid="{457BA1B5-F46A-41C5-B7F5-84B0025AC5EF}" name="Item" dataDxfId="3"/>
    <tableColumn id="4" xr3:uid="{4478F264-8103-47A7-A78C-3E6741D77D1F}" name="Amount" dataDxfId="2"/>
    <tableColumn id="5" xr3:uid="{22AB3F70-7D93-46CB-BB99-DD2A23BF866B}" name="Major Expense?" dataDxfId="1">
      <calculatedColumnFormula>IF(D2&gt;=1000,"yes","no")</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C9F4357-0AD6-467A-9D7C-5A4B149E0783}" name="Table4" displayName="Table4" ref="A1:C6" totalsRowShown="0" headerRowDxfId="0">
  <autoFilter ref="A1:C6" xr:uid="{1C9F4357-0AD6-467A-9D7C-5A4B149E0783}"/>
  <tableColumns count="3">
    <tableColumn id="1" xr3:uid="{7D5D8AF7-CF21-4930-8DA1-7459F09A62D6}" name="Company"/>
    <tableColumn id="2" xr3:uid="{70B6F2DF-4D5C-4A71-A85E-2FED9D850A72}" name="Revenue"/>
    <tableColumn id="3" xr3:uid="{3D3AC39C-A838-4D20-A126-75E961B61FA8}"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90BD3-CB6E-4883-AE53-EFC61BD8B27C}">
  <dimension ref="A1:K18"/>
  <sheetViews>
    <sheetView topLeftCell="A10" zoomScale="145" zoomScaleNormal="145" workbookViewId="0">
      <selection activeCell="G15" sqref="G15"/>
    </sheetView>
  </sheetViews>
  <sheetFormatPr defaultRowHeight="14.4" x14ac:dyDescent="0.3"/>
  <cols>
    <col min="1" max="2" width="10.77734375" bestFit="1" customWidth="1"/>
    <col min="5" max="5" width="15.33203125" customWidth="1"/>
    <col min="7" max="8" width="17" bestFit="1" customWidth="1"/>
    <col min="10" max="10" width="25" bestFit="1" customWidth="1"/>
  </cols>
  <sheetData>
    <row r="1" spans="1:11" x14ac:dyDescent="0.3">
      <c r="A1" s="7" t="s">
        <v>0</v>
      </c>
      <c r="B1" s="7" t="s">
        <v>1</v>
      </c>
      <c r="C1" s="7" t="s">
        <v>2</v>
      </c>
      <c r="D1" s="7" t="s">
        <v>3</v>
      </c>
      <c r="E1" s="7" t="s">
        <v>16</v>
      </c>
      <c r="H1" s="2" t="s">
        <v>21</v>
      </c>
    </row>
    <row r="2" spans="1:11" x14ac:dyDescent="0.3">
      <c r="A2" s="6">
        <v>45658</v>
      </c>
      <c r="B2" s="5" t="s">
        <v>4</v>
      </c>
      <c r="C2" s="5" t="s">
        <v>8</v>
      </c>
      <c r="D2" s="5">
        <v>200</v>
      </c>
      <c r="E2" s="5" t="str">
        <f>IF(D2&gt;=1000,"yes","no")</f>
        <v>no</v>
      </c>
      <c r="F2" s="11" t="s">
        <v>24</v>
      </c>
      <c r="G2" s="11"/>
      <c r="H2" s="2"/>
    </row>
    <row r="3" spans="1:11" x14ac:dyDescent="0.3">
      <c r="A3" s="6">
        <v>45658</v>
      </c>
      <c r="B3" s="5" t="s">
        <v>5</v>
      </c>
      <c r="C3" s="5" t="s">
        <v>10</v>
      </c>
      <c r="D3" s="5">
        <v>1000</v>
      </c>
      <c r="E3" s="5" t="str">
        <f t="shared" ref="E3:E9" si="0">IF(D3&gt;=1000,"yes","no")</f>
        <v>yes</v>
      </c>
    </row>
    <row r="4" spans="1:11" x14ac:dyDescent="0.3">
      <c r="A4" s="6">
        <v>45658</v>
      </c>
      <c r="B4" s="5" t="s">
        <v>6</v>
      </c>
      <c r="C4" s="5" t="s">
        <v>12</v>
      </c>
      <c r="D4" s="5">
        <v>700</v>
      </c>
      <c r="E4" s="5" t="str">
        <f t="shared" si="0"/>
        <v>no</v>
      </c>
      <c r="H4" s="1" t="s">
        <v>18</v>
      </c>
    </row>
    <row r="5" spans="1:11" x14ac:dyDescent="0.3">
      <c r="A5" s="6">
        <v>45658</v>
      </c>
      <c r="B5" s="5" t="s">
        <v>7</v>
      </c>
      <c r="C5" s="5" t="s">
        <v>14</v>
      </c>
      <c r="D5" s="5">
        <v>8000</v>
      </c>
      <c r="E5" s="5" t="str">
        <f t="shared" si="0"/>
        <v>yes</v>
      </c>
      <c r="H5">
        <f>SUM(D2:D10)</f>
        <v>15399</v>
      </c>
      <c r="J5" s="4" t="s">
        <v>34</v>
      </c>
      <c r="K5" t="s">
        <v>35</v>
      </c>
    </row>
    <row r="6" spans="1:11" x14ac:dyDescent="0.3">
      <c r="A6" s="6">
        <v>45659</v>
      </c>
      <c r="B6" s="5" t="s">
        <v>4</v>
      </c>
      <c r="C6" s="5" t="s">
        <v>9</v>
      </c>
      <c r="D6" s="5">
        <v>299</v>
      </c>
      <c r="E6" s="5" t="str">
        <f t="shared" si="0"/>
        <v>no</v>
      </c>
      <c r="J6" s="14" cm="1">
        <f t="array" ref="J6:J8">_xlfn.UNIQUE(expenses[Date])</f>
        <v>45658</v>
      </c>
      <c r="K6">
        <f>SUMIF(expenses[Date],J6,expenses[Amount])</f>
        <v>9900</v>
      </c>
    </row>
    <row r="7" spans="1:11" x14ac:dyDescent="0.3">
      <c r="A7" s="6">
        <v>45659</v>
      </c>
      <c r="B7" s="5" t="s">
        <v>5</v>
      </c>
      <c r="C7" s="5" t="s">
        <v>11</v>
      </c>
      <c r="D7" s="5">
        <v>1000</v>
      </c>
      <c r="E7" s="5" t="str">
        <f t="shared" si="0"/>
        <v>yes</v>
      </c>
      <c r="H7" s="1" t="s">
        <v>17</v>
      </c>
      <c r="J7" s="14">
        <v>45659</v>
      </c>
      <c r="K7">
        <f>SUMIF(expenses[Date],J7,expenses[Amount])</f>
        <v>2499</v>
      </c>
    </row>
    <row r="8" spans="1:11" x14ac:dyDescent="0.3">
      <c r="A8" s="6">
        <v>45659</v>
      </c>
      <c r="B8" s="5" t="s">
        <v>6</v>
      </c>
      <c r="C8" s="5" t="s">
        <v>13</v>
      </c>
      <c r="D8" s="5">
        <v>100</v>
      </c>
      <c r="E8" s="5" t="str">
        <f t="shared" si="0"/>
        <v>no</v>
      </c>
      <c r="H8">
        <f>SUMIF(B2:B10,B2,D2:D10)</f>
        <v>499</v>
      </c>
      <c r="J8" s="14">
        <v>45660</v>
      </c>
      <c r="K8">
        <f>SUMIF(expenses[Date],J8,expenses[Amount])</f>
        <v>3000</v>
      </c>
    </row>
    <row r="9" spans="1:11" x14ac:dyDescent="0.3">
      <c r="A9" s="6">
        <v>45659</v>
      </c>
      <c r="B9" s="5" t="s">
        <v>7</v>
      </c>
      <c r="C9" s="5" t="s">
        <v>15</v>
      </c>
      <c r="D9" s="5">
        <v>1100</v>
      </c>
      <c r="E9" s="5" t="str">
        <f t="shared" si="0"/>
        <v>yes</v>
      </c>
    </row>
    <row r="10" spans="1:11" x14ac:dyDescent="0.3">
      <c r="A10" s="6">
        <v>45660</v>
      </c>
      <c r="B10" s="5" t="s">
        <v>6</v>
      </c>
      <c r="C10" s="5" t="s">
        <v>33</v>
      </c>
      <c r="D10" s="5">
        <v>3000</v>
      </c>
      <c r="E10" s="5" t="str">
        <f>IF(D10&gt;=1000,"yes","no")</f>
        <v>yes</v>
      </c>
    </row>
    <row r="11" spans="1:11" x14ac:dyDescent="0.3">
      <c r="A11" s="8" t="s">
        <v>22</v>
      </c>
      <c r="B11" s="9"/>
      <c r="C11" s="9"/>
      <c r="D11" s="13">
        <f>SUBTOTAL(109,tables!$D$2:$D$10)</f>
        <v>15399</v>
      </c>
      <c r="E11" s="10"/>
      <c r="H11" s="1" t="s">
        <v>19</v>
      </c>
    </row>
    <row r="12" spans="1:11" x14ac:dyDescent="0.3">
      <c r="H12">
        <f>AVERAGE(D2:D10)</f>
        <v>1711</v>
      </c>
    </row>
    <row r="14" spans="1:11" x14ac:dyDescent="0.3">
      <c r="A14" s="3" t="s">
        <v>1</v>
      </c>
      <c r="B14" s="3" t="s">
        <v>22</v>
      </c>
      <c r="E14" s="4" t="s">
        <v>23</v>
      </c>
      <c r="F14">
        <f>SUM(expenses[Amount])</f>
        <v>15399</v>
      </c>
      <c r="H14" s="1" t="s">
        <v>20</v>
      </c>
    </row>
    <row r="15" spans="1:11" x14ac:dyDescent="0.3">
      <c r="A15" t="s">
        <v>4</v>
      </c>
      <c r="B15">
        <f>SUMIF($B$2:$B$10,A15,$D$2:$D$10)</f>
        <v>499</v>
      </c>
      <c r="H15">
        <f>AVERAGEIF(B2:B10,B2,D2:D10)</f>
        <v>249.5</v>
      </c>
    </row>
    <row r="16" spans="1:11" x14ac:dyDescent="0.3">
      <c r="A16" t="s">
        <v>5</v>
      </c>
      <c r="B16">
        <f>SUMIF($B$2:$B$10,A16,$D$2:$D$10)</f>
        <v>2000</v>
      </c>
    </row>
    <row r="17" spans="1:2" x14ac:dyDescent="0.3">
      <c r="A17" t="s">
        <v>6</v>
      </c>
      <c r="B17">
        <f>SUMIF($B$2:$B$10,A17,$D$2:$D$10)</f>
        <v>3800</v>
      </c>
    </row>
    <row r="18" spans="1:2" x14ac:dyDescent="0.3">
      <c r="A18" t="s">
        <v>7</v>
      </c>
      <c r="B18">
        <f>SUMIF($B$2:$B$10,A18,$D$2:$D$10)</f>
        <v>9100</v>
      </c>
    </row>
  </sheetData>
  <mergeCells count="2">
    <mergeCell ref="H1:H2"/>
    <mergeCell ref="F2:G2"/>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6F476-D804-4AAE-ABF9-9D125329BFAB}">
  <dimension ref="A1:G20"/>
  <sheetViews>
    <sheetView tabSelected="1" topLeftCell="A10" zoomScale="190" zoomScaleNormal="190" workbookViewId="0">
      <selection activeCell="C22" sqref="C22"/>
    </sheetView>
  </sheetViews>
  <sheetFormatPr defaultRowHeight="14.4" x14ac:dyDescent="0.3"/>
  <cols>
    <col min="1" max="1" width="18.109375" customWidth="1"/>
  </cols>
  <sheetData>
    <row r="1" spans="1:7" x14ac:dyDescent="0.3">
      <c r="A1" s="12" t="s">
        <v>25</v>
      </c>
      <c r="B1" s="12" t="s">
        <v>26</v>
      </c>
      <c r="C1" s="12" t="s">
        <v>27</v>
      </c>
    </row>
    <row r="2" spans="1:7" x14ac:dyDescent="0.3">
      <c r="A2" t="s">
        <v>28</v>
      </c>
      <c r="B2">
        <v>100</v>
      </c>
      <c r="C2">
        <v>24</v>
      </c>
    </row>
    <row r="3" spans="1:7" x14ac:dyDescent="0.3">
      <c r="A3" t="s">
        <v>29</v>
      </c>
      <c r="B3">
        <v>80</v>
      </c>
      <c r="C3">
        <v>20</v>
      </c>
    </row>
    <row r="4" spans="1:7" x14ac:dyDescent="0.3">
      <c r="A4" t="s">
        <v>30</v>
      </c>
      <c r="B4">
        <v>70</v>
      </c>
      <c r="C4">
        <v>11</v>
      </c>
    </row>
    <row r="5" spans="1:7" x14ac:dyDescent="0.3">
      <c r="A5" t="s">
        <v>31</v>
      </c>
      <c r="B5">
        <v>200</v>
      </c>
      <c r="C5">
        <v>40</v>
      </c>
    </row>
    <row r="6" spans="1:7" x14ac:dyDescent="0.3">
      <c r="A6" t="s">
        <v>32</v>
      </c>
      <c r="B6">
        <v>111</v>
      </c>
      <c r="C6">
        <v>11</v>
      </c>
    </row>
    <row r="11" spans="1:7" x14ac:dyDescent="0.3">
      <c r="C11" s="24"/>
    </row>
    <row r="12" spans="1:7" ht="15" thickBot="1" x14ac:dyDescent="0.35"/>
    <row r="13" spans="1:7" x14ac:dyDescent="0.3">
      <c r="A13" s="15"/>
      <c r="B13" s="16" t="s">
        <v>40</v>
      </c>
      <c r="C13" s="16"/>
      <c r="D13" s="16"/>
      <c r="E13" s="16" t="s">
        <v>41</v>
      </c>
      <c r="F13" s="16"/>
      <c r="G13" s="17"/>
    </row>
    <row r="14" spans="1:7" x14ac:dyDescent="0.3">
      <c r="A14" s="18" t="s">
        <v>0</v>
      </c>
      <c r="B14" s="21">
        <v>45680</v>
      </c>
      <c r="C14" s="21">
        <v>45681</v>
      </c>
      <c r="D14" s="21">
        <v>45682</v>
      </c>
      <c r="E14" s="21">
        <v>45683</v>
      </c>
      <c r="F14" s="21">
        <v>45684</v>
      </c>
      <c r="G14" s="22">
        <v>45685</v>
      </c>
    </row>
    <row r="15" spans="1:7" x14ac:dyDescent="0.3">
      <c r="A15" s="18" t="s">
        <v>26</v>
      </c>
      <c r="B15" s="25">
        <v>100</v>
      </c>
      <c r="C15" s="25">
        <v>100</v>
      </c>
      <c r="D15" s="25">
        <v>100</v>
      </c>
      <c r="E15" s="25">
        <v>100</v>
      </c>
      <c r="F15" s="25">
        <v>100</v>
      </c>
      <c r="G15" s="25">
        <v>100</v>
      </c>
    </row>
    <row r="16" spans="1:7" x14ac:dyDescent="0.3">
      <c r="A16" s="18" t="s">
        <v>36</v>
      </c>
      <c r="B16" s="25">
        <v>42</v>
      </c>
      <c r="C16" s="25">
        <v>42</v>
      </c>
      <c r="D16" s="25">
        <v>42</v>
      </c>
      <c r="E16" s="25">
        <v>42</v>
      </c>
      <c r="F16" s="25">
        <v>42</v>
      </c>
      <c r="G16" s="25">
        <v>42</v>
      </c>
    </row>
    <row r="17" spans="1:7" x14ac:dyDescent="0.3">
      <c r="A17" s="18" t="s">
        <v>37</v>
      </c>
      <c r="B17" s="25">
        <v>12</v>
      </c>
      <c r="C17" s="25">
        <v>12</v>
      </c>
      <c r="D17" s="25">
        <v>12</v>
      </c>
      <c r="E17" s="25">
        <v>12</v>
      </c>
      <c r="F17" s="25">
        <v>12</v>
      </c>
      <c r="G17" s="25">
        <v>12</v>
      </c>
    </row>
    <row r="18" spans="1:7" x14ac:dyDescent="0.3">
      <c r="A18" s="18" t="s">
        <v>38</v>
      </c>
      <c r="B18" s="25">
        <v>17</v>
      </c>
      <c r="C18" s="25">
        <v>17</v>
      </c>
      <c r="D18" s="25">
        <v>17</v>
      </c>
      <c r="E18" s="25">
        <v>17</v>
      </c>
      <c r="F18" s="25">
        <v>17</v>
      </c>
      <c r="G18" s="25">
        <v>17</v>
      </c>
    </row>
    <row r="19" spans="1:7" ht="15" thickBot="1" x14ac:dyDescent="0.35">
      <c r="A19" s="19" t="s">
        <v>39</v>
      </c>
      <c r="B19" s="26">
        <f>B15-B16-B17-B18</f>
        <v>29</v>
      </c>
      <c r="C19" s="26">
        <f t="shared" ref="C19:G19" si="0">C15-C16-C17-C18</f>
        <v>29</v>
      </c>
      <c r="D19" s="26">
        <f t="shared" si="0"/>
        <v>29</v>
      </c>
      <c r="E19" s="26">
        <f t="shared" si="0"/>
        <v>29</v>
      </c>
      <c r="F19" s="26">
        <f t="shared" si="0"/>
        <v>29</v>
      </c>
      <c r="G19" s="26">
        <f t="shared" si="0"/>
        <v>29</v>
      </c>
    </row>
    <row r="20" spans="1:7" x14ac:dyDescent="0.3">
      <c r="A20" s="20" t="s">
        <v>42</v>
      </c>
      <c r="B20" s="23">
        <f>B19/B15</f>
        <v>0.28999999999999998</v>
      </c>
      <c r="C20" s="23">
        <f t="shared" ref="C20:D20" si="1">C19/C15</f>
        <v>0.28999999999999998</v>
      </c>
      <c r="D20" s="23">
        <f t="shared" si="1"/>
        <v>0.28999999999999998</v>
      </c>
      <c r="E20" s="23">
        <f t="shared" ref="C20:G20" si="2">E19/E15</f>
        <v>0.28999999999999998</v>
      </c>
      <c r="F20" s="23">
        <f t="shared" si="2"/>
        <v>0.28999999999999998</v>
      </c>
      <c r="G20" s="23">
        <f t="shared" si="2"/>
        <v>0.28999999999999998</v>
      </c>
    </row>
  </sheetData>
  <mergeCells count="2">
    <mergeCell ref="B13:D13"/>
    <mergeCell ref="E13:G13"/>
  </mergeCells>
  <phoneticPr fontId="5" type="noConversion"/>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Abinaya Karthikeyan</dc:creator>
  <cp:lastModifiedBy>Abinaya Karthikeyan</cp:lastModifiedBy>
  <dcterms:created xsi:type="dcterms:W3CDTF">2025-02-09T09:32:42Z</dcterms:created>
  <dcterms:modified xsi:type="dcterms:W3CDTF">2025-02-09T13:55:29Z</dcterms:modified>
</cp:coreProperties>
</file>