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4CE7F709-C366-4786-89DF-50E6DDE72B08}" xr6:coauthVersionLast="47" xr6:coauthVersionMax="47" xr10:uidLastSave="{00000000-0000-0000-0000-000000000000}"/>
  <bookViews>
    <workbookView xWindow="-120" yWindow="-120" windowWidth="20730" windowHeight="11160" xr2:uid="{00000000-000D-0000-FFFF-FFFF00000000}"/>
  </bookViews>
  <sheets>
    <sheet name="Bperson Financial Data" sheetId="2" r:id="rId1"/>
    <sheet name="Income Statement Preparation" sheetId="3" r:id="rId2"/>
    <sheet name="Statement of Owner’s Equity" sheetId="4" r:id="rId3"/>
    <sheet name="Balance Sheet Construction" sheetId="5" r:id="rId4"/>
    <sheet name="Statement of Cash Flows" sheetId="6" r:id="rId5"/>
    <sheet name="Explanations" sheetId="7"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6" l="1"/>
  <c r="B17" i="6"/>
  <c r="B16" i="6"/>
  <c r="B15" i="6"/>
  <c r="B14" i="6"/>
  <c r="B12" i="6"/>
  <c r="B11" i="6"/>
  <c r="B9" i="6"/>
  <c r="B7" i="6"/>
  <c r="B5" i="6"/>
  <c r="B3" i="6"/>
  <c r="J12" i="5"/>
  <c r="J11" i="5"/>
  <c r="J9" i="5"/>
  <c r="J8" i="5"/>
  <c r="B12" i="5"/>
  <c r="B11" i="5"/>
  <c r="B4" i="5"/>
  <c r="B7" i="5" s="1"/>
  <c r="B3" i="3"/>
  <c r="B11" i="3" s="1"/>
  <c r="B4" i="4" s="1"/>
  <c r="B6" i="4" s="1"/>
  <c r="B10" i="3"/>
</calcChain>
</file>

<file path=xl/sharedStrings.xml><?xml version="1.0" encoding="utf-8"?>
<sst xmlns="http://schemas.openxmlformats.org/spreadsheetml/2006/main" count="127" uniqueCount="92">
  <si>
    <t>Date</t>
  </si>
  <si>
    <t>Description</t>
  </si>
  <si>
    <t>Amount (USD)</t>
  </si>
  <si>
    <t>Account Debited</t>
  </si>
  <si>
    <t>Account Credited</t>
  </si>
  <si>
    <t>Cash investment by Owner</t>
  </si>
  <si>
    <t>Cash</t>
  </si>
  <si>
    <t>Owner's Equity</t>
  </si>
  <si>
    <t>Office Supplies Purchased</t>
  </si>
  <si>
    <t>Office Supplies</t>
  </si>
  <si>
    <t>Services Rendered - Invoice #001</t>
  </si>
  <si>
    <t>Accounts Receivable</t>
  </si>
  <si>
    <t>Service Revenue</t>
  </si>
  <si>
    <t>Rent Paid for March</t>
  </si>
  <si>
    <t>Rent Expense</t>
  </si>
  <si>
    <t>Utilities Paid</t>
  </si>
  <si>
    <t>Utility Expense</t>
  </si>
  <si>
    <t>Payment Received - Invoice #001</t>
  </si>
  <si>
    <t>Computer Equipment Purchased</t>
  </si>
  <si>
    <t>Computer Equipment</t>
  </si>
  <si>
    <t>Insurance Purchased for 12 Months</t>
  </si>
  <si>
    <t>Prepaid Insurance</t>
  </si>
  <si>
    <t>Services Rendered - Invoice #002</t>
  </si>
  <si>
    <t>Payment Received - Invoice #002</t>
  </si>
  <si>
    <t>Salaries Paid</t>
  </si>
  <si>
    <t>Salary Expense</t>
  </si>
  <si>
    <t>Dividends Declared and Paid</t>
  </si>
  <si>
    <t>Dividends</t>
  </si>
  <si>
    <t>Depreciation Expense - Computer</t>
  </si>
  <si>
    <t>Depreciation Expense</t>
  </si>
  <si>
    <t>Accumulated Depreciation</t>
  </si>
  <si>
    <t>Additional Information:</t>
  </si>
  <si>
    <t>Opening Balances as of March 1, 2023:</t>
  </si>
  <si>
    <t>Cash: $0</t>
  </si>
  <si>
    <t>Owner's Equity: $0</t>
  </si>
  <si>
    <t>All other accounts: $0 (assume no previous activity for simplicity)</t>
  </si>
  <si>
    <t>Instructions for Students:</t>
  </si>
  <si>
    <t>Input Data: Start by entering the above transactions into an Excel workbook. Each transaction should be entered on a separate row.</t>
  </si>
  <si>
    <t>Setup Accounts: Create ledger accounts using Excel sheets for Cash, Accounts Receivable, Service Revenue, etc. Use formulas to update balances automatically.</t>
  </si>
  <si>
    <t>Financial Statements:</t>
  </si>
  <si>
    <t>Income Statement: Sum up all revenue and expense accounts to determine the Net Income or Loss.</t>
  </si>
  <si>
    <t>Statement of Owner’s Equity: Start with the initial investment, add net income, and adjust for dividends or additional investments/withdrawals to calculate the ending owner’s equity.</t>
  </si>
  <si>
    <t>Balance Sheet: Organize assets, liabilities, and owner’s equity to ensure the equation balances.</t>
  </si>
  <si>
    <t>Statement of Cash Flows: Utilize the indirect method by starting with net income, adjusting for non-cash transactions like depreciation, and reflecting changes in working capital from balance sheet accounts.</t>
  </si>
  <si>
    <t>By following these steps, students will not only learn how to manage and analyze financial data but also gain proficiency in using Excel for financial reporting. This exercise can be enhanced by including hypothetical scenarios where students must adjust entries for errors or assess the impact of different financial decisions.</t>
  </si>
  <si>
    <t>Revenue</t>
  </si>
  <si>
    <t>Expenses</t>
  </si>
  <si>
    <t>Total Expenses</t>
  </si>
  <si>
    <t>Net Income</t>
  </si>
  <si>
    <t>Beginning Owner’s Equity</t>
  </si>
  <si>
    <t>Add: Owner’s Investment</t>
  </si>
  <si>
    <t>Add: Net Income</t>
  </si>
  <si>
    <t>Less: Withdrawals</t>
  </si>
  <si>
    <t>Ending Owner’s Equity</t>
  </si>
  <si>
    <t>Assets</t>
  </si>
  <si>
    <t>Current Assets</t>
  </si>
  <si>
    <t>Total Current Assets</t>
  </si>
  <si>
    <t>Non-Current Assets</t>
  </si>
  <si>
    <t>Less: Accumulated Depreciation</t>
  </si>
  <si>
    <t>Total Non-Current Assets</t>
  </si>
  <si>
    <t>Total Assets</t>
  </si>
  <si>
    <t>Assets Section</t>
  </si>
  <si>
    <t>Liabilities and Owner’s Equity Section</t>
  </si>
  <si>
    <t>Liabilities and Owner’s Equity</t>
  </si>
  <si>
    <t>Liabilities</t>
  </si>
  <si>
    <t>(No liabilities in this case)</t>
  </si>
  <si>
    <t>Total Liabilities</t>
  </si>
  <si>
    <t>Owner’s Equity</t>
  </si>
  <si>
    <t>Less: Withdrawals (Dividends)</t>
  </si>
  <si>
    <t>Total Owner’s Equity</t>
  </si>
  <si>
    <t>Total Liabilities + Equity</t>
  </si>
  <si>
    <t>Category</t>
  </si>
  <si>
    <t>Cash Flows from Operating Activities</t>
  </si>
  <si>
    <t>Adjustments for Non-Cash Items:</t>
  </si>
  <si>
    <t>Changes in Working Capital:</t>
  </si>
  <si>
    <t>Decrease in Accounts Receivable</t>
  </si>
  <si>
    <t>Increase in Prepaid Insurance</t>
  </si>
  <si>
    <t>Net Cash Provided by Operating Activities</t>
  </si>
  <si>
    <t>Cash Flows from Investing Activities</t>
  </si>
  <si>
    <t>Purchase of Computer Equipment</t>
  </si>
  <si>
    <t>Net Cash Used in Investing Activities</t>
  </si>
  <si>
    <t>Cash Flows from Financing Activities</t>
  </si>
  <si>
    <t>Owner’s Investment</t>
  </si>
  <si>
    <t>Dividends Paid</t>
  </si>
  <si>
    <t>Net Cash Provided by Financing Activities</t>
  </si>
  <si>
    <t>Net Increase in Cash</t>
  </si>
  <si>
    <t>Cash at Beginning of Period</t>
  </si>
  <si>
    <t>Cash at End of Period</t>
  </si>
  <si>
    <t>1. General Accounting Principles Applied</t>
  </si>
  <si>
    <t>2. Explanation of Each Financial Statement</t>
  </si>
  <si>
    <t>3. Treatment of Specific Transactions</t>
  </si>
  <si>
    <t>4. B67GAAP vs. IFRS Considerations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</si>
</sst>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i/>
      <sz val="11"/>
      <color theme="1"/>
      <name val="Calibri"/>
      <family val="2"/>
      <scheme val="minor"/>
    </font>
    <font>
      <b/>
      <sz val="14"/>
      <color theme="1"/>
      <name val="Calibri"/>
      <family val="2"/>
      <scheme val="minor"/>
    </font>
    <font>
      <b/>
      <i/>
      <sz val="14"/>
      <color theme="1"/>
      <name val="Calibri"/>
      <family val="2"/>
      <scheme val="minor"/>
    </font>
    <font>
      <i/>
      <sz val="14"/>
      <color theme="1"/>
      <name val="Calibri"/>
      <family val="2"/>
      <scheme val="minor"/>
    </font>
    <font>
      <b/>
      <sz val="11"/>
      <color rgb="FFFF0000"/>
      <name val="Calibri"/>
      <family val="2"/>
      <scheme val="minor"/>
    </font>
    <font>
      <i/>
      <sz val="11"/>
      <color theme="1"/>
      <name val="Calibri"/>
      <family val="2"/>
      <scheme val="minor"/>
    </font>
    <font>
      <b/>
      <sz val="1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31">
    <xf numFmtId="0" fontId="0" fillId="0" borderId="0" xfId="0"/>
    <xf numFmtId="14" fontId="0" fillId="0" borderId="0" xfId="0" applyNumberFormat="1"/>
    <xf numFmtId="3" fontId="0" fillId="0" borderId="0" xfId="0" applyNumberFormat="1"/>
    <xf numFmtId="0" fontId="1" fillId="0" borderId="0" xfId="0" applyFont="1"/>
    <xf numFmtId="0" fontId="2" fillId="0" borderId="0" xfId="0" applyFont="1"/>
    <xf numFmtId="3" fontId="1" fillId="0" borderId="0" xfId="0" applyNumberFormat="1" applyFont="1"/>
    <xf numFmtId="3" fontId="2" fillId="0" borderId="0" xfId="0" applyNumberFormat="1" applyFont="1"/>
    <xf numFmtId="0" fontId="0" fillId="0" borderId="0" xfId="0" applyFont="1"/>
    <xf numFmtId="0" fontId="1" fillId="3" borderId="0" xfId="0" applyFont="1" applyFill="1"/>
    <xf numFmtId="0" fontId="3" fillId="3" borderId="0" xfId="0" applyFont="1" applyFill="1"/>
    <xf numFmtId="0" fontId="4" fillId="0" borderId="0" xfId="0" applyFont="1"/>
    <xf numFmtId="0" fontId="5" fillId="0" borderId="0" xfId="0" applyFont="1"/>
    <xf numFmtId="3" fontId="5" fillId="0" borderId="0" xfId="0" applyNumberFormat="1" applyFont="1"/>
    <xf numFmtId="3" fontId="6" fillId="4" borderId="0" xfId="0" applyNumberFormat="1" applyFont="1" applyFill="1"/>
    <xf numFmtId="3" fontId="4" fillId="4" borderId="0" xfId="0" applyNumberFormat="1" applyFont="1" applyFill="1"/>
    <xf numFmtId="3" fontId="4" fillId="5" borderId="0" xfId="0" applyNumberFormat="1" applyFont="1" applyFill="1"/>
    <xf numFmtId="0" fontId="0" fillId="0" borderId="0" xfId="0" applyAlignment="1">
      <alignment horizontal="center"/>
    </xf>
    <xf numFmtId="0" fontId="0" fillId="0" borderId="0" xfId="0" applyAlignment="1">
      <alignment horizontal="center"/>
    </xf>
    <xf numFmtId="0" fontId="1" fillId="6" borderId="0" xfId="0" applyFont="1" applyFill="1" applyAlignment="1">
      <alignment horizontal="center"/>
    </xf>
    <xf numFmtId="3" fontId="1" fillId="5" borderId="0" xfId="0" applyNumberFormat="1" applyFont="1" applyFill="1"/>
    <xf numFmtId="3" fontId="1" fillId="4" borderId="0" xfId="0" applyNumberFormat="1" applyFont="1" applyFill="1"/>
    <xf numFmtId="0" fontId="1" fillId="0" borderId="0" xfId="0" applyFont="1" applyAlignment="1">
      <alignment horizontal="center"/>
    </xf>
    <xf numFmtId="3" fontId="2" fillId="4" borderId="0" xfId="0" applyNumberFormat="1" applyFont="1" applyFill="1"/>
    <xf numFmtId="3" fontId="2" fillId="5" borderId="0" xfId="0" applyNumberFormat="1" applyFont="1" applyFill="1"/>
    <xf numFmtId="0" fontId="7" fillId="0" borderId="0" xfId="0" applyFont="1"/>
    <xf numFmtId="3" fontId="7" fillId="0" borderId="0" xfId="0" applyNumberFormat="1" applyFont="1"/>
    <xf numFmtId="3" fontId="2" fillId="8" borderId="0" xfId="0" applyNumberFormat="1" applyFont="1" applyFill="1"/>
    <xf numFmtId="0" fontId="6" fillId="0" borderId="0" xfId="0" applyFont="1" applyAlignment="1">
      <alignment horizontal="center"/>
    </xf>
    <xf numFmtId="0" fontId="6" fillId="0" borderId="0" xfId="0" applyFont="1" applyAlignment="1">
      <alignment horizontal="center"/>
    </xf>
    <xf numFmtId="0" fontId="8" fillId="2" borderId="0" xfId="0" applyFont="1" applyFill="1"/>
    <xf numFmtId="0" fontId="8" fillId="7" borderId="0" xfId="0" applyFont="1" applyFill="1"/>
  </cellXfs>
  <cellStyles count="1">
    <cellStyle name="Normal" xfId="0" builtinId="0"/>
  </cellStyles>
  <dxfs count="7">
    <dxf>
      <font>
        <b/>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theme="4" tint="0.39997558519241921"/>
        </patternFill>
      </fill>
    </dxf>
    <dxf>
      <font>
        <b/>
        <i val="0"/>
        <strike val="0"/>
        <condense val="0"/>
        <extend val="0"/>
        <outline val="0"/>
        <shadow val="0"/>
        <u val="none"/>
        <vertAlign val="baseline"/>
        <sz val="14"/>
        <color theme="1"/>
        <name val="Calibri"/>
        <family val="2"/>
        <scheme val="minor"/>
      </font>
      <fill>
        <patternFill patternType="solid">
          <fgColor indexed="64"/>
          <bgColor theme="4" tint="0.39997558519241921"/>
        </patternFill>
      </fill>
    </dxf>
    <dxf>
      <font>
        <b val="0"/>
        <i/>
        <strike val="0"/>
        <condense val="0"/>
        <extend val="0"/>
        <outline val="0"/>
        <shadow val="0"/>
        <u val="none"/>
        <vertAlign val="baseline"/>
        <sz val="14"/>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9</xdr:row>
      <xdr:rowOff>95250</xdr:rowOff>
    </xdr:from>
    <xdr:to>
      <xdr:col>1</xdr:col>
      <xdr:colOff>7162800</xdr:colOff>
      <xdr:row>14</xdr:row>
      <xdr:rowOff>180975</xdr:rowOff>
    </xdr:to>
    <xdr:sp macro="" textlink="">
      <xdr:nvSpPr>
        <xdr:cNvPr id="3" name="TextBox 2">
          <a:extLst>
            <a:ext uri="{FF2B5EF4-FFF2-40B4-BE49-F238E27FC236}">
              <a16:creationId xmlns:a16="http://schemas.microsoft.com/office/drawing/2014/main" id="{22D133B0-2095-0A31-4511-D4E120D50282}"/>
            </a:ext>
          </a:extLst>
        </xdr:cNvPr>
        <xdr:cNvSpPr txBox="1"/>
      </xdr:nvSpPr>
      <xdr:spPr>
        <a:xfrm>
          <a:off x="1552575" y="1809750"/>
          <a:ext cx="7143750" cy="10382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ysClr val="windowText" lastClr="000000"/>
              </a:solidFill>
              <a:effectLst/>
              <a:latin typeface="+mn-lt"/>
              <a:ea typeface="+mn-ea"/>
              <a:cs typeface="+mn-cs"/>
            </a:rPr>
            <a:t>Income Statement</a:t>
          </a:r>
          <a:endParaRPr lang="en-US" sz="1100" i="1">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Purpose</a:t>
          </a:r>
          <a:r>
            <a:rPr lang="en-US" sz="1100" b="1" baseline="0">
              <a:solidFill>
                <a:schemeClr val="dk1"/>
              </a:solidFill>
              <a:effectLst/>
              <a:latin typeface="+mn-lt"/>
              <a:ea typeface="+mn-ea"/>
              <a:cs typeface="+mn-cs"/>
            </a:rPr>
            <a:t> : </a:t>
          </a:r>
          <a:r>
            <a:rPr lang="en-US" sz="1100">
              <a:solidFill>
                <a:schemeClr val="dk1"/>
              </a:solidFill>
              <a:effectLst/>
              <a:latin typeface="+mn-lt"/>
              <a:ea typeface="+mn-ea"/>
              <a:cs typeface="+mn-cs"/>
            </a:rPr>
            <a:t>Summarizes revenues and expenses to calculate Net Income for the period.</a:t>
          </a:r>
        </a:p>
        <a:p>
          <a:r>
            <a:rPr lang="en-US" sz="1100" b="1">
              <a:solidFill>
                <a:schemeClr val="dk1"/>
              </a:solidFill>
              <a:effectLst/>
              <a:latin typeface="+mn-lt"/>
              <a:ea typeface="+mn-ea"/>
              <a:cs typeface="+mn-cs"/>
            </a:rPr>
            <a:t>Accounting Treatment</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a. Service revenue was recognized when services were provided (invoices dated 3/5/2023 and 3/20/2023).</a:t>
          </a:r>
        </a:p>
        <a:p>
          <a:pPr lvl="0"/>
          <a:r>
            <a:rPr lang="en-US" sz="1100">
              <a:solidFill>
                <a:schemeClr val="dk1"/>
              </a:solidFill>
              <a:effectLst/>
              <a:latin typeface="+mn-lt"/>
              <a:ea typeface="+mn-ea"/>
              <a:cs typeface="+mn-cs"/>
            </a:rPr>
            <a:t>b.</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Expenses like rent, salaries, and depreciation were recognized as incurred, regardless of cash payment timing.</a:t>
          </a:r>
        </a:p>
        <a:p>
          <a:endParaRPr lang="en-US" sz="1100" kern="1200"/>
        </a:p>
      </xdr:txBody>
    </xdr:sp>
    <xdr:clientData/>
  </xdr:twoCellAnchor>
  <xdr:twoCellAnchor>
    <xdr:from>
      <xdr:col>1</xdr:col>
      <xdr:colOff>19050</xdr:colOff>
      <xdr:row>16</xdr:row>
      <xdr:rowOff>38100</xdr:rowOff>
    </xdr:from>
    <xdr:to>
      <xdr:col>1</xdr:col>
      <xdr:colOff>7181850</xdr:colOff>
      <xdr:row>22</xdr:row>
      <xdr:rowOff>171450</xdr:rowOff>
    </xdr:to>
    <xdr:sp macro="" textlink="">
      <xdr:nvSpPr>
        <xdr:cNvPr id="4" name="TextBox 3">
          <a:extLst>
            <a:ext uri="{FF2B5EF4-FFF2-40B4-BE49-F238E27FC236}">
              <a16:creationId xmlns:a16="http://schemas.microsoft.com/office/drawing/2014/main" id="{FB1F8048-D504-47C4-9931-3B732997D09C}"/>
            </a:ext>
          </a:extLst>
        </xdr:cNvPr>
        <xdr:cNvSpPr txBox="1"/>
      </xdr:nvSpPr>
      <xdr:spPr>
        <a:xfrm>
          <a:off x="1552575" y="3086100"/>
          <a:ext cx="7162800" cy="12763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i="1">
              <a:solidFill>
                <a:sysClr val="windowText" lastClr="000000"/>
              </a:solidFill>
            </a:rPr>
            <a:t>Statement of Owner’s Equity</a:t>
          </a:r>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Purpose</a:t>
          </a:r>
          <a:r>
            <a:rPr lang="en-US" sz="1100" b="1" baseline="0">
              <a:solidFill>
                <a:schemeClr val="dk1"/>
              </a:solidFill>
              <a:effectLst/>
              <a:latin typeface="+mn-lt"/>
              <a:ea typeface="+mn-ea"/>
              <a:cs typeface="+mn-cs"/>
            </a:rPr>
            <a:t> : </a:t>
          </a:r>
          <a:r>
            <a:rPr lang="en-US"/>
            <a:t>Shows changes in the owner’s equity due to contributions, withdrawals, and net income.</a:t>
          </a:r>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Accounting Treatment</a:t>
          </a:r>
          <a:endParaRPr lang="en-US" sz="1100">
            <a:solidFill>
              <a:schemeClr val="dk1"/>
            </a:solidFill>
            <a:effectLst/>
            <a:latin typeface="+mn-lt"/>
            <a:ea typeface="+mn-ea"/>
            <a:cs typeface="+mn-cs"/>
          </a:endParaRPr>
        </a:p>
        <a:p>
          <a:r>
            <a:rPr lang="en-US" sz="1100" kern="1200"/>
            <a:t>a.</a:t>
          </a:r>
          <a:r>
            <a:rPr lang="en-US" sz="1100" kern="1200" baseline="0"/>
            <a:t> </a:t>
          </a:r>
          <a:r>
            <a:rPr lang="en-US"/>
            <a:t>Owner’s investment (3/1/2023) was added directly to equity.</a:t>
          </a:r>
        </a:p>
        <a:p>
          <a:r>
            <a:rPr lang="en-US"/>
            <a:t>b. Net income from the Income Statement was included to calculate the ending equity balance.</a:t>
          </a:r>
        </a:p>
        <a:p>
          <a:r>
            <a:rPr lang="en-US"/>
            <a:t>c. Dividends reduced equity, reflecting returns to the owner.</a:t>
          </a:r>
          <a:endParaRPr lang="en-US" sz="1100" kern="1200"/>
        </a:p>
      </xdr:txBody>
    </xdr:sp>
    <xdr:clientData/>
  </xdr:twoCellAnchor>
  <xdr:twoCellAnchor>
    <xdr:from>
      <xdr:col>1</xdr:col>
      <xdr:colOff>0</xdr:colOff>
      <xdr:row>23</xdr:row>
      <xdr:rowOff>161925</xdr:rowOff>
    </xdr:from>
    <xdr:to>
      <xdr:col>1</xdr:col>
      <xdr:colOff>7143750</xdr:colOff>
      <xdr:row>31</xdr:row>
      <xdr:rowOff>0</xdr:rowOff>
    </xdr:to>
    <xdr:sp macro="" textlink="">
      <xdr:nvSpPr>
        <xdr:cNvPr id="5" name="TextBox 4">
          <a:extLst>
            <a:ext uri="{FF2B5EF4-FFF2-40B4-BE49-F238E27FC236}">
              <a16:creationId xmlns:a16="http://schemas.microsoft.com/office/drawing/2014/main" id="{0592EF05-9146-433C-8504-B5C2B711B712}"/>
            </a:ext>
          </a:extLst>
        </xdr:cNvPr>
        <xdr:cNvSpPr txBox="1"/>
      </xdr:nvSpPr>
      <xdr:spPr>
        <a:xfrm>
          <a:off x="1533525" y="4543425"/>
          <a:ext cx="7143750" cy="13620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solidFill>
                <a:sysClr val="windowText" lastClr="000000"/>
              </a:solidFill>
            </a:rPr>
            <a:t>Balance Sheet</a:t>
          </a:r>
          <a:endParaRPr lang="en-US" sz="1100" b="1">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Purpose</a:t>
          </a:r>
          <a:r>
            <a:rPr lang="en-US" sz="1100" b="1" baseline="0">
              <a:solidFill>
                <a:schemeClr val="dk1"/>
              </a:solidFill>
              <a:effectLst/>
              <a:latin typeface="+mn-lt"/>
              <a:ea typeface="+mn-ea"/>
              <a:cs typeface="+mn-cs"/>
            </a:rPr>
            <a:t> : </a:t>
          </a:r>
          <a:r>
            <a:rPr lang="en-US"/>
            <a:t>Provides a snapshot of the company’s financial position (assets, liabilities, and equity) as of the end of March 2023.</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Accounting Treatment</a:t>
          </a:r>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a.</a:t>
          </a:r>
          <a:r>
            <a:rPr lang="en-US" sz="1100" baseline="0">
              <a:solidFill>
                <a:schemeClr val="dk1"/>
              </a:solidFill>
              <a:effectLst/>
              <a:latin typeface="+mn-lt"/>
              <a:ea typeface="+mn-ea"/>
              <a:cs typeface="+mn-cs"/>
            </a:rPr>
            <a:t> </a:t>
          </a:r>
          <a:r>
            <a:rPr lang="en-US"/>
            <a:t>Assets include tangible items (e.g., cash, computer equipment) and prepaid expenses (e.g., insurance).</a:t>
          </a:r>
        </a:p>
        <a:p>
          <a:pPr lvl="0"/>
          <a:r>
            <a:rPr lang="en-US"/>
            <a:t>b. Liabilities were assumed to be zero, as none were provided in the dataset.</a:t>
          </a:r>
        </a:p>
        <a:p>
          <a:pPr lvl="0"/>
          <a:r>
            <a:rPr lang="en-US"/>
            <a:t>c. Total assets matched the sum of liabilities and owner’s equity to maintain the accounting equation.</a:t>
          </a:r>
          <a:endParaRPr lang="en-US" sz="1100">
            <a:solidFill>
              <a:schemeClr val="dk1"/>
            </a:solidFill>
            <a:effectLst/>
            <a:latin typeface="+mn-lt"/>
            <a:ea typeface="+mn-ea"/>
            <a:cs typeface="+mn-cs"/>
          </a:endParaRPr>
        </a:p>
      </xdr:txBody>
    </xdr:sp>
    <xdr:clientData/>
  </xdr:twoCellAnchor>
  <xdr:twoCellAnchor>
    <xdr:from>
      <xdr:col>1</xdr:col>
      <xdr:colOff>28575</xdr:colOff>
      <xdr:row>32</xdr:row>
      <xdr:rowOff>1</xdr:rowOff>
    </xdr:from>
    <xdr:to>
      <xdr:col>1</xdr:col>
      <xdr:colOff>7172325</xdr:colOff>
      <xdr:row>40</xdr:row>
      <xdr:rowOff>57150</xdr:rowOff>
    </xdr:to>
    <xdr:sp macro="" textlink="">
      <xdr:nvSpPr>
        <xdr:cNvPr id="6" name="TextBox 5">
          <a:extLst>
            <a:ext uri="{FF2B5EF4-FFF2-40B4-BE49-F238E27FC236}">
              <a16:creationId xmlns:a16="http://schemas.microsoft.com/office/drawing/2014/main" id="{45143CC3-2A9E-449F-B777-C5F816E1A647}"/>
            </a:ext>
          </a:extLst>
        </xdr:cNvPr>
        <xdr:cNvSpPr txBox="1"/>
      </xdr:nvSpPr>
      <xdr:spPr>
        <a:xfrm>
          <a:off x="1562100" y="6096001"/>
          <a:ext cx="7143750" cy="158114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i="1">
              <a:solidFill>
                <a:sysClr val="windowText" lastClr="000000"/>
              </a:solidFill>
            </a:rPr>
            <a:t>Statement of Cash Flows</a:t>
          </a:r>
          <a:endParaRPr lang="en-US" sz="1100" b="1" i="1">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Purpose</a:t>
          </a:r>
          <a:r>
            <a:rPr lang="en-US" sz="1100" b="1" baseline="0">
              <a:solidFill>
                <a:schemeClr val="dk1"/>
              </a:solidFill>
              <a:effectLst/>
              <a:latin typeface="+mn-lt"/>
              <a:ea typeface="+mn-ea"/>
              <a:cs typeface="+mn-cs"/>
            </a:rPr>
            <a:t> : </a:t>
          </a:r>
          <a:r>
            <a:rPr lang="en-US"/>
            <a:t>Categorizes cash flows into operating, investing, and financing activities to show cash movement during the period.</a:t>
          </a:r>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Accounting Treatment</a:t>
          </a:r>
          <a:endParaRPr lang="en-US" sz="1100">
            <a:solidFill>
              <a:schemeClr val="dk1"/>
            </a:solidFill>
            <a:effectLst/>
            <a:latin typeface="+mn-lt"/>
            <a:ea typeface="+mn-ea"/>
            <a:cs typeface="+mn-cs"/>
          </a:endParaRPr>
        </a:p>
        <a:p>
          <a:pPr lvl="0"/>
          <a:r>
            <a:rPr lang="en-US"/>
            <a:t>a. Net Income was adjusted for non-cash items (depreciation) and changes in working capital (accounts receivable, prepaid insurance).</a:t>
          </a:r>
        </a:p>
        <a:p>
          <a:pPr lvl="0"/>
          <a:r>
            <a:rPr lang="en-US"/>
            <a:t>b. Cash flows from investing included the purchase of computer equipment.</a:t>
          </a:r>
        </a:p>
        <a:p>
          <a:pPr lvl="0"/>
          <a:r>
            <a:rPr lang="en-US"/>
            <a:t>c. Financing activities reflected the owner's investment and dividends paid.</a:t>
          </a:r>
          <a:endParaRPr lang="en-US" sz="1100">
            <a:solidFill>
              <a:schemeClr val="dk1"/>
            </a:solidFill>
            <a:effectLst/>
            <a:latin typeface="+mn-lt"/>
            <a:ea typeface="+mn-ea"/>
            <a:cs typeface="+mn-cs"/>
          </a:endParaRPr>
        </a:p>
      </xdr:txBody>
    </xdr:sp>
    <xdr:clientData/>
  </xdr:twoCellAnchor>
  <xdr:twoCellAnchor>
    <xdr:from>
      <xdr:col>0</xdr:col>
      <xdr:colOff>1524000</xdr:colOff>
      <xdr:row>1</xdr:row>
      <xdr:rowOff>66674</xdr:rowOff>
    </xdr:from>
    <xdr:to>
      <xdr:col>1</xdr:col>
      <xdr:colOff>7134225</xdr:colOff>
      <xdr:row>7</xdr:row>
      <xdr:rowOff>114300</xdr:rowOff>
    </xdr:to>
    <xdr:sp macro="" textlink="">
      <xdr:nvSpPr>
        <xdr:cNvPr id="7" name="TextBox 6">
          <a:extLst>
            <a:ext uri="{FF2B5EF4-FFF2-40B4-BE49-F238E27FC236}">
              <a16:creationId xmlns:a16="http://schemas.microsoft.com/office/drawing/2014/main" id="{9466382B-267C-4598-B2CA-AB831E8F4280}"/>
            </a:ext>
          </a:extLst>
        </xdr:cNvPr>
        <xdr:cNvSpPr txBox="1"/>
      </xdr:nvSpPr>
      <xdr:spPr>
        <a:xfrm>
          <a:off x="1524000" y="257174"/>
          <a:ext cx="7143750" cy="11906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Accrual Basis Accounting : </a:t>
          </a:r>
          <a:r>
            <a:rPr lang="en-US" sz="1100">
              <a:solidFill>
                <a:schemeClr val="dk1"/>
              </a:solidFill>
              <a:effectLst/>
              <a:latin typeface="+mn-lt"/>
              <a:ea typeface="+mn-ea"/>
              <a:cs typeface="+mn-cs"/>
            </a:rPr>
            <a:t>All revenues and expenses are recorded when they are earned or incurred, regardless of when cash is received or paid.</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Matching Principle :</a:t>
          </a:r>
          <a:r>
            <a:rPr lang="en-US" sz="1100">
              <a:solidFill>
                <a:schemeClr val="dk1"/>
              </a:solidFill>
              <a:effectLst/>
              <a:latin typeface="+mn-lt"/>
              <a:ea typeface="+mn-ea"/>
              <a:cs typeface="+mn-cs"/>
            </a:rPr>
            <a:t>Expenses (e.g., rent, utilities) are recognized in the same period as the revenues they help generate.</a:t>
          </a:r>
        </a:p>
        <a:p>
          <a:r>
            <a:rPr lang="en-US" sz="1100" b="1">
              <a:solidFill>
                <a:schemeClr val="dk1"/>
              </a:solidFill>
              <a:effectLst/>
              <a:latin typeface="+mn-lt"/>
              <a:ea typeface="+mn-ea"/>
              <a:cs typeface="+mn-cs"/>
            </a:rPr>
            <a:t>Consistency Principle</a:t>
          </a:r>
          <a:r>
            <a:rPr lang="en-US" sz="1100" b="0">
              <a:solidFill>
                <a:schemeClr val="dk1"/>
              </a:solidFill>
              <a:effectLst/>
              <a:latin typeface="+mn-lt"/>
              <a:ea typeface="+mn-ea"/>
              <a:cs typeface="+mn-cs"/>
            </a:rPr>
            <a:t>:</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The same methods were applied throughout the preparation of all financial statements to ensure comparability.</a:t>
          </a:r>
        </a:p>
        <a:p>
          <a:r>
            <a:rPr lang="en-US" sz="1100" b="1">
              <a:solidFill>
                <a:schemeClr val="dk1"/>
              </a:solidFill>
              <a:effectLst/>
              <a:latin typeface="+mn-lt"/>
              <a:ea typeface="+mn-ea"/>
              <a:cs typeface="+mn-cs"/>
            </a:rPr>
            <a:t>Materiality</a:t>
          </a:r>
          <a:r>
            <a:rPr lang="en-US" sz="1100" b="0">
              <a:solidFill>
                <a:schemeClr val="dk1"/>
              </a:solidFill>
              <a:effectLst/>
              <a:latin typeface="+mn-lt"/>
              <a:ea typeface="+mn-ea"/>
              <a:cs typeface="+mn-cs"/>
            </a:rPr>
            <a:t>;</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Only significant amounts and transactions were included in the preparation of financial statements.</a:t>
          </a:r>
        </a:p>
        <a:p>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kern="1200"/>
        </a:p>
      </xdr:txBody>
    </xdr:sp>
    <xdr:clientData/>
  </xdr:twoCellAnchor>
  <xdr:twoCellAnchor>
    <xdr:from>
      <xdr:col>1</xdr:col>
      <xdr:colOff>1</xdr:colOff>
      <xdr:row>42</xdr:row>
      <xdr:rowOff>133351</xdr:rowOff>
    </xdr:from>
    <xdr:to>
      <xdr:col>6</xdr:col>
      <xdr:colOff>38100</xdr:colOff>
      <xdr:row>51</xdr:row>
      <xdr:rowOff>142875</xdr:rowOff>
    </xdr:to>
    <xdr:sp macro="" textlink="">
      <xdr:nvSpPr>
        <xdr:cNvPr id="8" name="TextBox 7">
          <a:extLst>
            <a:ext uri="{FF2B5EF4-FFF2-40B4-BE49-F238E27FC236}">
              <a16:creationId xmlns:a16="http://schemas.microsoft.com/office/drawing/2014/main" id="{CD4A4B39-A1CC-4B0D-A589-D4EE53EA62B2}"/>
            </a:ext>
          </a:extLst>
        </xdr:cNvPr>
        <xdr:cNvSpPr txBox="1"/>
      </xdr:nvSpPr>
      <xdr:spPr>
        <a:xfrm>
          <a:off x="1533526" y="8134351"/>
          <a:ext cx="7543799" cy="172402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l"/>
          <a:r>
            <a:rPr lang="en-US" b="1" u="sng"/>
            <a:t>                      Transaction                    |                                   </a:t>
          </a:r>
          <a:r>
            <a:rPr lang="en-US" sz="1100" b="1" u="sng">
              <a:solidFill>
                <a:schemeClr val="dk1"/>
              </a:solidFill>
              <a:effectLst/>
              <a:latin typeface="+mn-lt"/>
              <a:ea typeface="+mn-ea"/>
              <a:cs typeface="+mn-cs"/>
            </a:rPr>
            <a:t>Treatment of Specific Transactions                                                           .</a:t>
          </a:r>
          <a:endParaRPr lang="en-US" sz="1100" b="1" i="0" u="sng"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accent6">
                  <a:lumMod val="50000"/>
                </a:schemeClr>
              </a:solidFill>
              <a:effectLst/>
              <a:latin typeface="+mn-lt"/>
              <a:ea typeface="+mn-ea"/>
              <a:cs typeface="+mn-cs"/>
            </a:rPr>
            <a:t>a. Service Revenue (3/5 and 3/20)</a:t>
          </a:r>
          <a:r>
            <a:rPr lang="en-US" b="1">
              <a:solidFill>
                <a:schemeClr val="accent6">
                  <a:lumMod val="50000"/>
                </a:schemeClr>
              </a:solidFill>
            </a:rPr>
            <a:t> | </a:t>
          </a:r>
          <a:r>
            <a:rPr lang="en-US" sz="1100" b="0" i="0">
              <a:solidFill>
                <a:schemeClr val="accent6">
                  <a:lumMod val="50000"/>
                </a:schemeClr>
              </a:solidFill>
              <a:effectLst/>
              <a:latin typeface="+mn-lt"/>
              <a:ea typeface="+mn-ea"/>
              <a:cs typeface="+mn-cs"/>
            </a:rPr>
            <a:t>Recorded as accounts receivable upon invoicing; recognized as revenue in the Income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 </a:t>
          </a:r>
          <a:r>
            <a:rPr lang="en-US" sz="1100" b="0" i="0" baseline="0">
              <a:solidFill>
                <a:schemeClr val="accent6">
                  <a:lumMod val="50000"/>
                </a:schemeClr>
              </a:solidFill>
              <a:effectLst/>
              <a:latin typeface="+mn-lt"/>
              <a:ea typeface="+mn-ea"/>
              <a:cs typeface="+mn-cs"/>
            </a:rPr>
            <a:t>                                                              </a:t>
          </a:r>
          <a:r>
            <a:rPr lang="en-US" sz="1100" b="1">
              <a:solidFill>
                <a:schemeClr val="accent6">
                  <a:lumMod val="50000"/>
                </a:schemeClr>
              </a:solidFill>
              <a:effectLst/>
              <a:latin typeface="+mn-lt"/>
              <a:ea typeface="+mn-ea"/>
              <a:cs typeface="+mn-cs"/>
            </a:rPr>
            <a:t>|  </a:t>
          </a:r>
          <a:r>
            <a:rPr lang="en-US" sz="1100" b="0" i="0">
              <a:solidFill>
                <a:schemeClr val="accent6">
                  <a:lumMod val="50000"/>
                </a:schemeClr>
              </a:solidFill>
              <a:effectLst/>
              <a:latin typeface="+mn-lt"/>
              <a:ea typeface="+mn-ea"/>
              <a:cs typeface="+mn-cs"/>
            </a:rPr>
            <a:t>Statement</a:t>
          </a:r>
          <a:endParaRPr lang="en-US" b="1">
            <a:solidFill>
              <a:schemeClr val="accent6">
                <a:lumMod val="50000"/>
              </a:schemeClr>
            </a:solidFill>
          </a:endParaRPr>
        </a:p>
        <a:p>
          <a:pPr lvl="0"/>
          <a:r>
            <a:rPr lang="en-US" sz="1100" b="1" i="0" u="none" strike="noStrike">
              <a:solidFill>
                <a:schemeClr val="accent6">
                  <a:lumMod val="75000"/>
                </a:schemeClr>
              </a:solidFill>
              <a:effectLst/>
              <a:latin typeface="+mn-lt"/>
              <a:ea typeface="+mn-ea"/>
              <a:cs typeface="+mn-cs"/>
            </a:rPr>
            <a:t>b. Prepaid Insurance (3/18)</a:t>
          </a:r>
          <a:r>
            <a:rPr lang="en-US" b="1">
              <a:solidFill>
                <a:schemeClr val="accent6">
                  <a:lumMod val="75000"/>
                </a:schemeClr>
              </a:solidFill>
            </a:rPr>
            <a:t> </a:t>
          </a:r>
          <a:r>
            <a:rPr lang="en-US" b="1" baseline="0">
              <a:solidFill>
                <a:schemeClr val="accent6">
                  <a:lumMod val="75000"/>
                </a:schemeClr>
              </a:solidFill>
            </a:rPr>
            <a:t>            |  </a:t>
          </a:r>
          <a:r>
            <a:rPr lang="en-US" sz="1100" b="0" i="0">
              <a:solidFill>
                <a:schemeClr val="accent6">
                  <a:lumMod val="75000"/>
                </a:schemeClr>
              </a:solidFill>
              <a:effectLst/>
              <a:latin typeface="+mn-lt"/>
              <a:ea typeface="+mn-ea"/>
              <a:cs typeface="+mn-cs"/>
            </a:rPr>
            <a:t>Treated as an asset and not expensed immediately; will be expensed over 12 months as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75000"/>
                </a:schemeClr>
              </a:solidFill>
              <a:effectLst/>
              <a:latin typeface="+mn-lt"/>
              <a:ea typeface="+mn-ea"/>
              <a:cs typeface="+mn-cs"/>
            </a:rPr>
            <a:t>                                                               </a:t>
          </a:r>
          <a:r>
            <a:rPr lang="en-US" sz="1100" b="1" i="0">
              <a:solidFill>
                <a:schemeClr val="accent6">
                  <a:lumMod val="75000"/>
                </a:schemeClr>
              </a:solidFill>
              <a:effectLst/>
              <a:latin typeface="+mn-lt"/>
              <a:ea typeface="+mn-ea"/>
              <a:cs typeface="+mn-cs"/>
            </a:rPr>
            <a:t>| </a:t>
          </a:r>
          <a:r>
            <a:rPr lang="en-US" sz="1100" b="0" i="0">
              <a:solidFill>
                <a:schemeClr val="accent6">
                  <a:lumMod val="75000"/>
                </a:schemeClr>
              </a:solidFill>
              <a:effectLst/>
              <a:latin typeface="+mn-lt"/>
              <a:ea typeface="+mn-ea"/>
              <a:cs typeface="+mn-cs"/>
            </a:rPr>
            <a:t>   per the policy term</a:t>
          </a:r>
          <a:endParaRPr lang="en-US" b="1">
            <a:solidFill>
              <a:schemeClr val="accent6">
                <a:lumMod val="7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2">
                  <a:lumMod val="60000"/>
                  <a:lumOff val="40000"/>
                </a:schemeClr>
              </a:solidFill>
              <a:effectLst/>
              <a:latin typeface="+mn-lt"/>
              <a:ea typeface="+mn-ea"/>
              <a:cs typeface="+mn-cs"/>
            </a:rPr>
            <a:t>c. Depreciation (3/30)</a:t>
          </a:r>
          <a:r>
            <a:rPr lang="en-US" b="1">
              <a:solidFill>
                <a:schemeClr val="tx2">
                  <a:lumMod val="60000"/>
                  <a:lumOff val="40000"/>
                </a:schemeClr>
              </a:solidFill>
            </a:rPr>
            <a:t> </a:t>
          </a:r>
          <a:r>
            <a:rPr lang="en-US" b="1" baseline="0">
              <a:solidFill>
                <a:schemeClr val="tx2">
                  <a:lumMod val="60000"/>
                  <a:lumOff val="40000"/>
                </a:schemeClr>
              </a:solidFill>
            </a:rPr>
            <a:t>                      |  </a:t>
          </a:r>
          <a:r>
            <a:rPr lang="en-US" sz="1100" b="0" i="0">
              <a:solidFill>
                <a:schemeClr val="tx2">
                  <a:lumMod val="60000"/>
                  <a:lumOff val="40000"/>
                </a:schemeClr>
              </a:solidFill>
              <a:effectLst/>
              <a:latin typeface="+mn-lt"/>
              <a:ea typeface="+mn-ea"/>
              <a:cs typeface="+mn-cs"/>
            </a:rPr>
            <a:t>A non-cash expense reducing the value of computer equipment over time; recognized in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2">
                  <a:lumMod val="60000"/>
                  <a:lumOff val="40000"/>
                </a:schemeClr>
              </a:solidFill>
              <a:effectLst/>
              <a:latin typeface="+mn-lt"/>
              <a:ea typeface="+mn-ea"/>
              <a:cs typeface="+mn-cs"/>
            </a:rPr>
            <a:t>                                                               </a:t>
          </a:r>
          <a:r>
            <a:rPr lang="en-US" sz="1100" b="1">
              <a:solidFill>
                <a:schemeClr val="tx2">
                  <a:lumMod val="60000"/>
                  <a:lumOff val="40000"/>
                </a:schemeClr>
              </a:solidFill>
              <a:effectLst/>
              <a:latin typeface="+mn-lt"/>
              <a:ea typeface="+mn-ea"/>
              <a:cs typeface="+mn-cs"/>
            </a:rPr>
            <a:t>|</a:t>
          </a:r>
          <a:r>
            <a:rPr lang="en-US" sz="1100" b="0" i="0">
              <a:solidFill>
                <a:schemeClr val="tx2">
                  <a:lumMod val="60000"/>
                  <a:lumOff val="40000"/>
                </a:schemeClr>
              </a:solidFill>
              <a:effectLst/>
              <a:latin typeface="+mn-lt"/>
              <a:ea typeface="+mn-ea"/>
              <a:cs typeface="+mn-cs"/>
            </a:rPr>
            <a:t>   the Income Statement</a:t>
          </a:r>
          <a:r>
            <a:rPr lang="en-US" sz="1100" b="0" i="0">
              <a:solidFill>
                <a:schemeClr val="dk1"/>
              </a:solidFill>
              <a:effectLst/>
              <a:latin typeface="+mn-lt"/>
              <a:ea typeface="+mn-ea"/>
              <a:cs typeface="+mn-cs"/>
            </a:rPr>
            <a:t>.</a:t>
          </a:r>
          <a:r>
            <a:rPr lang="en-US" sz="1100">
              <a:solidFill>
                <a:schemeClr val="dk1"/>
              </a:solidFill>
              <a:effectLst/>
              <a:latin typeface="+mn-lt"/>
              <a:ea typeface="+mn-ea"/>
              <a:cs typeface="+mn-cs"/>
            </a:rPr>
            <a:t> </a:t>
          </a:r>
          <a:r>
            <a:rPr lang="en-US" b="1"/>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accent2"/>
              </a:solidFill>
              <a:effectLst/>
              <a:latin typeface="+mn-lt"/>
              <a:ea typeface="+mn-ea"/>
              <a:cs typeface="+mn-cs"/>
            </a:rPr>
            <a:t>d. Dividends (3/28)</a:t>
          </a:r>
          <a:r>
            <a:rPr lang="en-US" sz="1100" b="1">
              <a:solidFill>
                <a:schemeClr val="accent2"/>
              </a:solidFill>
              <a:effectLst/>
              <a:latin typeface="+mn-lt"/>
              <a:ea typeface="+mn-ea"/>
              <a:cs typeface="+mn-cs"/>
            </a:rPr>
            <a:t>                         </a:t>
          </a:r>
          <a:r>
            <a:rPr lang="en-US" b="1">
              <a:solidFill>
                <a:schemeClr val="accent2"/>
              </a:solidFill>
            </a:rPr>
            <a:t>   </a:t>
          </a:r>
          <a:r>
            <a:rPr lang="en-US" sz="1100" b="1">
              <a:solidFill>
                <a:schemeClr val="accent2"/>
              </a:solidFill>
              <a:effectLst/>
              <a:latin typeface="+mn-lt"/>
              <a:ea typeface="+mn-ea"/>
              <a:cs typeface="+mn-cs"/>
            </a:rPr>
            <a:t>|   </a:t>
          </a:r>
          <a:r>
            <a:rPr lang="en-US" sz="1100" b="0" i="0">
              <a:solidFill>
                <a:schemeClr val="accent2"/>
              </a:solidFill>
              <a:effectLst/>
              <a:latin typeface="+mn-lt"/>
              <a:ea typeface="+mn-ea"/>
              <a:cs typeface="+mn-cs"/>
            </a:rPr>
            <a:t>Reduced cash and owner’s equity, but not included in the Income Statement as it is a </a:t>
          </a:r>
          <a:endParaRPr lang="en-US" b="1">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accent2"/>
              </a:solidFill>
            </a:rPr>
            <a:t>                                                               </a:t>
          </a:r>
          <a:r>
            <a:rPr lang="en-US" sz="1100" b="1">
              <a:solidFill>
                <a:schemeClr val="accent2"/>
              </a:solidFill>
              <a:effectLst/>
              <a:latin typeface="+mn-lt"/>
              <a:ea typeface="+mn-ea"/>
              <a:cs typeface="+mn-cs"/>
            </a:rPr>
            <a:t>|   </a:t>
          </a:r>
          <a:r>
            <a:rPr lang="en-US" sz="1100" b="0" i="0">
              <a:solidFill>
                <a:schemeClr val="accent2"/>
              </a:solidFill>
              <a:effectLst/>
              <a:latin typeface="+mn-lt"/>
              <a:ea typeface="+mn-ea"/>
              <a:cs typeface="+mn-cs"/>
            </a:rPr>
            <a:t>distribution, not an expense</a:t>
          </a:r>
          <a:r>
            <a:rPr lang="en-US" sz="1100" b="0" i="0">
              <a:solidFill>
                <a:schemeClr val="accent6">
                  <a:lumMod val="75000"/>
                </a:schemeClr>
              </a:solidFill>
              <a:effectLst/>
              <a:latin typeface="+mn-lt"/>
              <a:ea typeface="+mn-ea"/>
              <a:cs typeface="+mn-cs"/>
            </a:rPr>
            <a:t>.</a:t>
          </a:r>
          <a:r>
            <a:rPr lang="en-US" sz="1100">
              <a:solidFill>
                <a:schemeClr val="accent6">
                  <a:lumMod val="75000"/>
                </a:schemeClr>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accent6">
                  <a:lumMod val="75000"/>
                </a:schemeClr>
              </a:solidFill>
              <a:effectLst/>
              <a:latin typeface="+mn-lt"/>
              <a:ea typeface="+mn-ea"/>
              <a:cs typeface="+mn-cs"/>
            </a:rPr>
            <a:t>                                                               </a:t>
          </a:r>
          <a:r>
            <a:rPr lang="en-US" sz="1100" b="1">
              <a:solidFill>
                <a:schemeClr val="accent6">
                  <a:lumMod val="75000"/>
                </a:schemeClr>
              </a:solidFill>
              <a:effectLst/>
              <a:latin typeface="+mn-lt"/>
              <a:ea typeface="+mn-ea"/>
              <a:cs typeface="+mn-cs"/>
            </a:rPr>
            <a:t>|</a:t>
          </a:r>
          <a:endParaRPr lang="en-US">
            <a:solidFill>
              <a:schemeClr val="accent6">
                <a:lumMod val="75000"/>
              </a:schemeClr>
            </a:solidFill>
            <a:effectLst/>
          </a:endParaRPr>
        </a:p>
        <a:p>
          <a:pPr lvl="0"/>
          <a:endParaRPr lang="en-US" b="1"/>
        </a:p>
        <a:p>
          <a:pPr lvl="0"/>
          <a:endParaRPr lang="en-US" sz="1100">
            <a:solidFill>
              <a:schemeClr val="dk1"/>
            </a:solidFill>
            <a:effectLst/>
            <a:latin typeface="+mn-lt"/>
            <a:ea typeface="+mn-ea"/>
            <a:cs typeface="+mn-cs"/>
          </a:endParaRPr>
        </a:p>
      </xdr:txBody>
    </xdr:sp>
    <xdr:clientData/>
  </xdr:twoCellAnchor>
  <xdr:twoCellAnchor>
    <xdr:from>
      <xdr:col>1</xdr:col>
      <xdr:colOff>0</xdr:colOff>
      <xdr:row>57</xdr:row>
      <xdr:rowOff>0</xdr:rowOff>
    </xdr:from>
    <xdr:to>
      <xdr:col>12</xdr:col>
      <xdr:colOff>466725</xdr:colOff>
      <xdr:row>65</xdr:row>
      <xdr:rowOff>95250</xdr:rowOff>
    </xdr:to>
    <xdr:sp macro="" textlink="">
      <xdr:nvSpPr>
        <xdr:cNvPr id="11" name="TextBox 10">
          <a:extLst>
            <a:ext uri="{FF2B5EF4-FFF2-40B4-BE49-F238E27FC236}">
              <a16:creationId xmlns:a16="http://schemas.microsoft.com/office/drawing/2014/main" id="{A3A84E81-9477-4AFF-B9C1-30036EDC1135}"/>
            </a:ext>
          </a:extLst>
        </xdr:cNvPr>
        <xdr:cNvSpPr txBox="1"/>
      </xdr:nvSpPr>
      <xdr:spPr>
        <a:xfrm>
          <a:off x="1533525" y="10858500"/>
          <a:ext cx="11630025" cy="1619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sng" strike="noStrike">
              <a:solidFill>
                <a:schemeClr val="dk1"/>
              </a:solidFill>
              <a:effectLst/>
              <a:latin typeface="+mn-lt"/>
              <a:ea typeface="+mn-ea"/>
              <a:cs typeface="+mn-cs"/>
            </a:rPr>
            <a:t>Aspect</a:t>
          </a:r>
          <a:r>
            <a:rPr lang="en-US" u="sng"/>
            <a:t>                                </a:t>
          </a:r>
          <a:r>
            <a:rPr lang="en-US" sz="1100" b="1" u="sng">
              <a:solidFill>
                <a:schemeClr val="dk1"/>
              </a:solidFill>
              <a:effectLst/>
              <a:latin typeface="+mn-lt"/>
              <a:ea typeface="+mn-ea"/>
              <a:cs typeface="+mn-cs"/>
            </a:rPr>
            <a:t>|</a:t>
          </a:r>
          <a:r>
            <a:rPr lang="en-US" u="sng"/>
            <a:t>                   </a:t>
          </a:r>
          <a:r>
            <a:rPr lang="en-US" sz="1100" b="1" i="0" u="sng" strike="noStrike">
              <a:solidFill>
                <a:schemeClr val="dk1"/>
              </a:solidFill>
              <a:effectLst/>
              <a:latin typeface="+mn-lt"/>
              <a:ea typeface="+mn-ea"/>
              <a:cs typeface="+mn-cs"/>
            </a:rPr>
            <a:t>GAAP Treatment                                                                                                </a:t>
          </a:r>
          <a:r>
            <a:rPr lang="en-US" sz="1100" b="1" u="sng">
              <a:solidFill>
                <a:schemeClr val="dk1"/>
              </a:solidFill>
              <a:effectLst/>
              <a:latin typeface="+mn-lt"/>
              <a:ea typeface="+mn-ea"/>
              <a:cs typeface="+mn-cs"/>
            </a:rPr>
            <a:t>|</a:t>
          </a:r>
          <a:r>
            <a:rPr lang="en-US" sz="1100" b="1" i="0" u="sng" strike="noStrike">
              <a:solidFill>
                <a:schemeClr val="dk1"/>
              </a:solidFill>
              <a:effectLst/>
              <a:latin typeface="+mn-lt"/>
              <a:ea typeface="+mn-ea"/>
              <a:cs typeface="+mn-cs"/>
            </a:rPr>
            <a:t>            IFRS Treatment</a:t>
          </a:r>
          <a:r>
            <a:rPr lang="en-US" u="sng"/>
            <a:t> </a:t>
          </a:r>
          <a:r>
            <a:rPr lang="en-US" sz="1100" b="1" i="0" u="sng" strike="noStrike">
              <a:solidFill>
                <a:schemeClr val="dk1"/>
              </a:solidFill>
              <a:effectLst/>
              <a:latin typeface="+mn-lt"/>
              <a:ea typeface="+mn-ea"/>
              <a:cs typeface="+mn-cs"/>
            </a:rPr>
            <a:t>Aspect</a:t>
          </a:r>
          <a:r>
            <a:rPr lang="en-US" u="sng"/>
            <a:t> </a:t>
          </a:r>
          <a:r>
            <a:rPr lang="en-US" sz="1100" b="1" i="0" u="sng" strike="noStrike">
              <a:solidFill>
                <a:schemeClr val="dk1"/>
              </a:solidFill>
              <a:effectLst/>
              <a:latin typeface="+mn-lt"/>
              <a:ea typeface="+mn-ea"/>
              <a:cs typeface="+mn-cs"/>
            </a:rPr>
            <a:t>GAAP Treatment</a:t>
          </a:r>
          <a:r>
            <a:rPr lang="en-US" u="sng"/>
            <a:t> </a:t>
          </a:r>
          <a:r>
            <a:rPr lang="en-US" sz="1100" b="1" i="0" u="sng" strike="noStrike">
              <a:solidFill>
                <a:schemeClr val="dk1"/>
              </a:solidFill>
              <a:effectLst/>
              <a:latin typeface="+mn-lt"/>
              <a:ea typeface="+mn-ea"/>
              <a:cs typeface="+mn-cs"/>
            </a:rPr>
            <a:t>IFRS Treatment                                               .          </a:t>
          </a:r>
        </a:p>
        <a:p>
          <a:r>
            <a:rPr lang="en-US"/>
            <a:t> </a:t>
          </a:r>
          <a:r>
            <a:rPr lang="en-US" sz="1100" b="0" i="0" u="sng" strike="noStrike">
              <a:solidFill>
                <a:schemeClr val="dk1"/>
              </a:solidFill>
              <a:effectLst/>
              <a:latin typeface="+mn-lt"/>
              <a:ea typeface="+mn-ea"/>
              <a:cs typeface="+mn-cs"/>
            </a:rPr>
            <a:t>Depreciation</a:t>
          </a:r>
          <a:r>
            <a:rPr lang="en-US" u="sng"/>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Straight-line depreciation is commonly applied, as done in this project.</a:t>
          </a:r>
          <a:r>
            <a:rPr lang="en-US" u="sng"/>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Similar to GAAP, but IFRS allows more flexibility in choosing depreciation methods.</a:t>
          </a:r>
        </a:p>
        <a:p>
          <a:r>
            <a:rPr lang="en-US" sz="1100" b="0" i="0" u="none" strike="noStrike">
              <a:solidFill>
                <a:schemeClr val="dk1"/>
              </a:solidFill>
              <a:effectLst/>
              <a:latin typeface="+mn-lt"/>
              <a:ea typeface="+mn-ea"/>
              <a:cs typeface="+mn-cs"/>
            </a:rPr>
            <a:t>                                            </a:t>
          </a:r>
          <a:r>
            <a:rPr lang="en-US" sz="1100" b="1" u="non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u="sng"/>
            <a:t> </a:t>
          </a:r>
          <a:r>
            <a:rPr lang="en-US" sz="1100" b="0" i="0" u="sng" strike="noStrike">
              <a:solidFill>
                <a:schemeClr val="dk1"/>
              </a:solidFill>
              <a:effectLst/>
              <a:latin typeface="+mn-lt"/>
              <a:ea typeface="+mn-ea"/>
              <a:cs typeface="+mn-cs"/>
            </a:rPr>
            <a:t>Prepaid Expenses</a:t>
          </a:r>
          <a:r>
            <a:rPr lang="en-US" u="sng"/>
            <a:t>           </a:t>
          </a:r>
          <a:r>
            <a:rPr lang="en-US" u="sng" baseline="0"/>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Treated as assets and expensed over their useful life.</a:t>
          </a:r>
          <a:r>
            <a:rPr lang="en-US" u="sng"/>
            <a:t>                                   </a:t>
          </a:r>
          <a:r>
            <a:rPr lang="en-US" u="sng" baseline="0"/>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Similar treatment under IFRS                                                                                                .   </a:t>
          </a:r>
          <a:r>
            <a:rPr lang="en-US" u="sng"/>
            <a:t> </a:t>
          </a:r>
        </a:p>
        <a:p>
          <a:r>
            <a:rPr lang="en-US" sz="1100" b="0" i="0" u="none" strike="noStrike">
              <a:solidFill>
                <a:schemeClr val="dk1"/>
              </a:solidFill>
              <a:effectLst/>
              <a:latin typeface="+mn-lt"/>
              <a:ea typeface="+mn-ea"/>
              <a:cs typeface="+mn-cs"/>
            </a:rPr>
            <a:t>                                            </a:t>
          </a:r>
          <a:r>
            <a:rPr lang="en-US" sz="1100" b="1" u="non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Owner’s Contributions </a:t>
          </a:r>
          <a:r>
            <a:rPr lang="en-US" u="sng"/>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Treated as equity; not recognized as revenue.                                            </a:t>
          </a:r>
          <a:r>
            <a:rPr lang="en-US" sz="1100" b="0" i="0" u="sng" strike="noStrike" baseline="0">
              <a:solidFill>
                <a:schemeClr val="dk1"/>
              </a:solidFill>
              <a:effectLst/>
              <a:latin typeface="+mn-lt"/>
              <a:ea typeface="+mn-ea"/>
              <a:cs typeface="+mn-cs"/>
            </a:rPr>
            <a:t> </a:t>
          </a:r>
          <a:r>
            <a:rPr lang="en-US" sz="1100" b="1" u="sng">
              <a:solidFill>
                <a:schemeClr val="dk1"/>
              </a:solidFill>
              <a:effectLst/>
              <a:latin typeface="+mn-lt"/>
              <a:ea typeface="+mn-ea"/>
              <a:cs typeface="+mn-cs"/>
            </a:rPr>
            <a:t>|</a:t>
          </a:r>
          <a:r>
            <a:rPr lang="en-US" sz="1100" b="0" i="0" u="sng" strike="noStrike">
              <a:solidFill>
                <a:schemeClr val="dk1"/>
              </a:solidFill>
              <a:effectLst/>
              <a:latin typeface="+mn-lt"/>
              <a:ea typeface="+mn-ea"/>
              <a:cs typeface="+mn-cs"/>
            </a:rPr>
            <a:t>                  </a:t>
          </a:r>
          <a:r>
            <a:rPr lang="en-US" u="sng"/>
            <a:t> </a:t>
          </a:r>
          <a:r>
            <a:rPr lang="en-US" sz="1100" b="0" i="0" u="sng" strike="noStrike">
              <a:solidFill>
                <a:schemeClr val="dk1"/>
              </a:solidFill>
              <a:effectLst/>
              <a:latin typeface="+mn-lt"/>
              <a:ea typeface="+mn-ea"/>
              <a:cs typeface="+mn-cs"/>
            </a:rPr>
            <a:t>Same as GAAP                                                                                                                        .</a:t>
          </a:r>
        </a:p>
        <a:p>
          <a:r>
            <a:rPr lang="en-US" sz="1100" b="0" i="0" u="none" strike="noStrike">
              <a:solidFill>
                <a:schemeClr val="dk1"/>
              </a:solidFill>
              <a:effectLst/>
              <a:latin typeface="+mn-lt"/>
              <a:ea typeface="+mn-ea"/>
              <a:cs typeface="+mn-cs"/>
            </a:rPr>
            <a:t>                   </a:t>
          </a:r>
          <a:r>
            <a:rPr lang="en-US" sz="1100" b="0" i="0" u="none" strike="noStrike" baseline="0">
              <a:solidFill>
                <a:schemeClr val="dk1"/>
              </a:solidFill>
              <a:effectLst/>
              <a:latin typeface="+mn-lt"/>
              <a:ea typeface="+mn-ea"/>
              <a:cs typeface="+mn-cs"/>
            </a:rPr>
            <a:t>                         </a:t>
          </a:r>
          <a:r>
            <a:rPr lang="en-US" sz="1100" b="1" u="non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u="sng"/>
            <a:t> </a:t>
          </a:r>
          <a:r>
            <a:rPr lang="en-US" sz="1100" b="0" i="0" u="sng" strike="noStrike">
              <a:solidFill>
                <a:schemeClr val="dk1"/>
              </a:solidFill>
              <a:effectLst/>
              <a:latin typeface="+mn-lt"/>
              <a:ea typeface="+mn-ea"/>
              <a:cs typeface="+mn-cs"/>
            </a:rPr>
            <a:t>Dividends</a:t>
          </a:r>
          <a:r>
            <a:rPr lang="en-US" u="sng"/>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Recorded as a reduction in equity.</a:t>
          </a:r>
          <a:r>
            <a:rPr lang="en-US" u="sng"/>
            <a:t>                                                                       </a:t>
          </a:r>
          <a:r>
            <a:rPr lang="en-US" sz="1100" b="1" u="sng">
              <a:solidFill>
                <a:schemeClr val="dk1"/>
              </a:solidFill>
              <a:effectLst/>
              <a:latin typeface="+mn-lt"/>
              <a:ea typeface="+mn-ea"/>
              <a:cs typeface="+mn-cs"/>
            </a:rPr>
            <a:t>|</a:t>
          </a:r>
          <a:r>
            <a:rPr lang="en-US" u="sng"/>
            <a:t>              </a:t>
          </a:r>
          <a:r>
            <a:rPr lang="en-US" sz="1100" b="0" i="0" u="sng" strike="noStrike">
              <a:solidFill>
                <a:schemeClr val="dk1"/>
              </a:solidFill>
              <a:effectLst/>
              <a:latin typeface="+mn-lt"/>
              <a:ea typeface="+mn-ea"/>
              <a:cs typeface="+mn-cs"/>
            </a:rPr>
            <a:t>Same as GAAP                                                                                                                           .</a:t>
          </a:r>
          <a:r>
            <a:rPr lang="en-US" u="sng"/>
            <a:t> </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DEE7D6-CCD4-4DB1-A32A-9E41D9B63855}" name="Table2" displayName="Table2" ref="A1:B11" totalsRowShown="0" headerRowDxfId="5">
  <autoFilter ref="A1:B11" xr:uid="{27DEE7D6-CCD4-4DB1-A32A-9E41D9B63855}"/>
  <tableColumns count="2">
    <tableColumn id="1" xr3:uid="{AA822B92-9BAA-47F5-AA1C-301DAF085C48}" name="Description" dataDxfId="6"/>
    <tableColumn id="2" xr3:uid="{723F122A-8C06-448F-B03C-38C5FA7BE2E3}" name="Amount (USD)"/>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1ABB14-C7C9-486B-A40D-EB63F9C9FA70}" name="Table3" displayName="Table3" ref="A1:B6" totalsRowShown="0" headerRowDxfId="4">
  <autoFilter ref="A1:B6" xr:uid="{1F1ABB14-C7C9-486B-A40D-EB63F9C9FA70}"/>
  <tableColumns count="2">
    <tableColumn id="1" xr3:uid="{7EC6A34C-96B8-4A0E-8E19-05033D4394B2}" name="Description"/>
    <tableColumn id="2" xr3:uid="{262A4AF7-35F4-4049-B61C-A853654FB073}" name="Amount (USD)"/>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B52CA6-4E5B-41FB-92A1-138D79789D62}" name="Table7" displayName="Table7" ref="A2:B12" totalsRowShown="0" headerRowDxfId="2">
  <autoFilter ref="A2:B12" xr:uid="{3BB52CA6-4E5B-41FB-92A1-138D79789D62}"/>
  <tableColumns count="2">
    <tableColumn id="1" xr3:uid="{52B555A7-6158-4794-9124-1F0AF5B89F25}" name="Assets" dataDxfId="3"/>
    <tableColumn id="2" xr3:uid="{8EF652AB-BAD4-4C61-9292-408031677143}" name="Amount (USD)"/>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5A99514-0261-4D5C-B8BC-16C803145A31}" name="Table8" displayName="Table8" ref="I2:J12" totalsRowShown="0">
  <autoFilter ref="I2:J12" xr:uid="{95A99514-0261-4D5C-B8BC-16C803145A31}"/>
  <tableColumns count="2">
    <tableColumn id="1" xr3:uid="{37F66B34-FE97-4E9F-BB5D-452B386F5350}" name="Liabilities and Owner’s Equity"/>
    <tableColumn id="2" xr3:uid="{B3DC9B8B-0087-49AD-988A-9BC74FBDBB4A}" name="Amount (USD)"/>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982EF4F-B029-43D9-A768-4F02DE974828}" name="Table9" displayName="Table9" ref="A1:B19" totalsRowShown="0" headerRowDxfId="0">
  <autoFilter ref="A1:B19" xr:uid="{3982EF4F-B029-43D9-A768-4F02DE974828}"/>
  <tableColumns count="2">
    <tableColumn id="1" xr3:uid="{C9370978-0BF3-404B-9B4F-5C9A1DAD2CB8}" name="Category" dataDxfId="1"/>
    <tableColumn id="2" xr3:uid="{C6DCD440-9E4B-401A-B271-814124630BBD}" name="Amount (USD)"/>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E5563-983E-4B12-93C3-511F23F607C7}">
  <dimension ref="A1:I33"/>
  <sheetViews>
    <sheetView tabSelected="1" workbookViewId="0">
      <selection activeCell="D20" sqref="D20"/>
    </sheetView>
  </sheetViews>
  <sheetFormatPr defaultRowHeight="15" x14ac:dyDescent="0.25"/>
  <cols>
    <col min="1" max="1" width="9.7109375" bestFit="1" customWidth="1"/>
    <col min="2" max="2" width="32.85546875" bestFit="1" customWidth="1"/>
    <col min="3" max="3" width="13.85546875" bestFit="1" customWidth="1"/>
    <col min="4" max="4" width="20.28515625" bestFit="1" customWidth="1"/>
    <col min="5" max="5" width="24.7109375" bestFit="1" customWidth="1"/>
  </cols>
  <sheetData>
    <row r="1" spans="1:9" x14ac:dyDescent="0.25">
      <c r="A1" s="3" t="s">
        <v>0</v>
      </c>
      <c r="B1" s="3" t="s">
        <v>1</v>
      </c>
      <c r="C1" s="3" t="s">
        <v>2</v>
      </c>
      <c r="D1" s="3" t="s">
        <v>3</v>
      </c>
      <c r="E1" s="3" t="s">
        <v>4</v>
      </c>
    </row>
    <row r="2" spans="1:9" x14ac:dyDescent="0.25">
      <c r="A2" s="1">
        <v>44986</v>
      </c>
      <c r="B2" t="s">
        <v>5</v>
      </c>
      <c r="C2" s="2">
        <v>15000</v>
      </c>
      <c r="D2" t="s">
        <v>6</v>
      </c>
      <c r="E2" t="s">
        <v>7</v>
      </c>
    </row>
    <row r="3" spans="1:9" x14ac:dyDescent="0.25">
      <c r="A3" s="1">
        <v>44988</v>
      </c>
      <c r="B3" t="s">
        <v>8</v>
      </c>
      <c r="C3">
        <v>300</v>
      </c>
      <c r="D3" t="s">
        <v>9</v>
      </c>
      <c r="E3" t="s">
        <v>6</v>
      </c>
    </row>
    <row r="4" spans="1:9" x14ac:dyDescent="0.25">
      <c r="A4" s="1">
        <v>44990</v>
      </c>
      <c r="B4" t="s">
        <v>10</v>
      </c>
      <c r="C4" s="2">
        <v>2200</v>
      </c>
      <c r="D4" t="s">
        <v>11</v>
      </c>
      <c r="E4" t="s">
        <v>12</v>
      </c>
      <c r="I4" s="2"/>
    </row>
    <row r="5" spans="1:9" x14ac:dyDescent="0.25">
      <c r="A5" s="1">
        <v>44993</v>
      </c>
      <c r="B5" t="s">
        <v>13</v>
      </c>
      <c r="C5" s="2">
        <v>1200</v>
      </c>
      <c r="D5" t="s">
        <v>14</v>
      </c>
      <c r="E5" t="s">
        <v>6</v>
      </c>
      <c r="H5" s="2"/>
    </row>
    <row r="6" spans="1:9" x14ac:dyDescent="0.25">
      <c r="A6" s="1">
        <v>44995</v>
      </c>
      <c r="B6" t="s">
        <v>15</v>
      </c>
      <c r="C6">
        <v>150</v>
      </c>
      <c r="D6" t="s">
        <v>16</v>
      </c>
      <c r="E6" t="s">
        <v>6</v>
      </c>
    </row>
    <row r="7" spans="1:9" x14ac:dyDescent="0.25">
      <c r="A7" s="1">
        <v>44997</v>
      </c>
      <c r="B7" t="s">
        <v>17</v>
      </c>
      <c r="C7" s="2">
        <v>2200</v>
      </c>
      <c r="D7" t="s">
        <v>6</v>
      </c>
      <c r="E7" t="s">
        <v>11</v>
      </c>
    </row>
    <row r="8" spans="1:9" x14ac:dyDescent="0.25">
      <c r="A8" s="1">
        <v>45000</v>
      </c>
      <c r="B8" t="s">
        <v>18</v>
      </c>
      <c r="C8" s="2">
        <v>1000</v>
      </c>
      <c r="D8" t="s">
        <v>19</v>
      </c>
      <c r="E8" t="s">
        <v>6</v>
      </c>
    </row>
    <row r="9" spans="1:9" x14ac:dyDescent="0.25">
      <c r="A9" s="1">
        <v>45003</v>
      </c>
      <c r="B9" t="s">
        <v>20</v>
      </c>
      <c r="C9" s="2">
        <v>1200</v>
      </c>
      <c r="D9" t="s">
        <v>21</v>
      </c>
      <c r="E9" t="s">
        <v>6</v>
      </c>
    </row>
    <row r="10" spans="1:9" x14ac:dyDescent="0.25">
      <c r="A10" s="1">
        <v>45005</v>
      </c>
      <c r="B10" t="s">
        <v>22</v>
      </c>
      <c r="C10" s="2">
        <v>3000</v>
      </c>
      <c r="D10" t="s">
        <v>11</v>
      </c>
      <c r="E10" t="s">
        <v>12</v>
      </c>
    </row>
    <row r="11" spans="1:9" x14ac:dyDescent="0.25">
      <c r="A11" s="1">
        <v>45007</v>
      </c>
      <c r="B11" t="s">
        <v>23</v>
      </c>
      <c r="C11" s="2">
        <v>3000</v>
      </c>
      <c r="D11" t="s">
        <v>6</v>
      </c>
      <c r="E11" t="s">
        <v>11</v>
      </c>
    </row>
    <row r="12" spans="1:9" x14ac:dyDescent="0.25">
      <c r="A12" s="1">
        <v>45010</v>
      </c>
      <c r="B12" t="s">
        <v>24</v>
      </c>
      <c r="C12" s="2">
        <v>2500</v>
      </c>
      <c r="D12" t="s">
        <v>25</v>
      </c>
      <c r="E12" t="s">
        <v>6</v>
      </c>
    </row>
    <row r="13" spans="1:9" x14ac:dyDescent="0.25">
      <c r="A13" s="1">
        <v>45013</v>
      </c>
      <c r="B13" t="s">
        <v>26</v>
      </c>
      <c r="C13">
        <v>500</v>
      </c>
      <c r="D13" t="s">
        <v>27</v>
      </c>
      <c r="E13" t="s">
        <v>6</v>
      </c>
    </row>
    <row r="14" spans="1:9" x14ac:dyDescent="0.25">
      <c r="A14" s="1">
        <v>45015</v>
      </c>
      <c r="B14" t="s">
        <v>28</v>
      </c>
      <c r="C14">
        <v>100</v>
      </c>
      <c r="D14" t="s">
        <v>29</v>
      </c>
      <c r="E14" t="s">
        <v>30</v>
      </c>
    </row>
    <row r="19" spans="2:2" x14ac:dyDescent="0.25">
      <c r="B19" s="3" t="s">
        <v>31</v>
      </c>
    </row>
    <row r="20" spans="2:2" x14ac:dyDescent="0.25">
      <c r="B20" t="s">
        <v>32</v>
      </c>
    </row>
    <row r="21" spans="2:2" x14ac:dyDescent="0.25">
      <c r="B21" t="s">
        <v>33</v>
      </c>
    </row>
    <row r="22" spans="2:2" x14ac:dyDescent="0.25">
      <c r="B22" t="s">
        <v>34</v>
      </c>
    </row>
    <row r="23" spans="2:2" x14ac:dyDescent="0.25">
      <c r="B23" t="s">
        <v>35</v>
      </c>
    </row>
    <row r="24" spans="2:2" x14ac:dyDescent="0.25">
      <c r="B24" s="3" t="s">
        <v>36</v>
      </c>
    </row>
    <row r="25" spans="2:2" x14ac:dyDescent="0.25">
      <c r="B25" t="s">
        <v>37</v>
      </c>
    </row>
    <row r="26" spans="2:2" x14ac:dyDescent="0.25">
      <c r="B26" t="s">
        <v>38</v>
      </c>
    </row>
    <row r="27" spans="2:2" x14ac:dyDescent="0.25">
      <c r="B27" t="s">
        <v>39</v>
      </c>
    </row>
    <row r="28" spans="2:2" x14ac:dyDescent="0.25">
      <c r="B28" t="s">
        <v>40</v>
      </c>
    </row>
    <row r="29" spans="2:2" x14ac:dyDescent="0.25">
      <c r="B29" t="s">
        <v>41</v>
      </c>
    </row>
    <row r="30" spans="2:2" x14ac:dyDescent="0.25">
      <c r="B30" t="s">
        <v>42</v>
      </c>
    </row>
    <row r="31" spans="2:2" x14ac:dyDescent="0.25">
      <c r="B31" t="s">
        <v>43</v>
      </c>
    </row>
    <row r="33" spans="2:2" x14ac:dyDescent="0.25">
      <c r="B3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A346-FF9F-4197-9AB6-E5BEE888BE4A}">
  <dimension ref="A1:E14"/>
  <sheetViews>
    <sheetView zoomScale="87" zoomScaleNormal="87" workbookViewId="0">
      <selection activeCell="E9" sqref="E9"/>
    </sheetView>
  </sheetViews>
  <sheetFormatPr defaultRowHeight="15" x14ac:dyDescent="0.25"/>
  <cols>
    <col min="1" max="1" width="39.28515625" customWidth="1"/>
    <col min="2" max="2" width="52.7109375" customWidth="1"/>
    <col min="3" max="3" width="13.85546875" bestFit="1" customWidth="1"/>
    <col min="4" max="4" width="20.5703125" bestFit="1" customWidth="1"/>
    <col min="5" max="5" width="24.85546875" bestFit="1" customWidth="1"/>
  </cols>
  <sheetData>
    <row r="1" spans="1:5" ht="18.75" x14ac:dyDescent="0.3">
      <c r="A1" s="9" t="s">
        <v>1</v>
      </c>
      <c r="B1" s="9" t="s">
        <v>2</v>
      </c>
      <c r="C1" s="3"/>
      <c r="D1" s="3"/>
      <c r="E1" s="3"/>
    </row>
    <row r="2" spans="1:5" ht="18.75" x14ac:dyDescent="0.3">
      <c r="A2" s="10" t="s">
        <v>45</v>
      </c>
      <c r="B2" s="11"/>
      <c r="C2" s="2"/>
    </row>
    <row r="3" spans="1:5" ht="18.75" x14ac:dyDescent="0.3">
      <c r="A3" s="10" t="s">
        <v>12</v>
      </c>
      <c r="B3" s="15">
        <f>'Bperson Financial Data'!C4+'Bperson Financial Data'!C10</f>
        <v>5200</v>
      </c>
    </row>
    <row r="4" spans="1:5" ht="18.75" x14ac:dyDescent="0.3">
      <c r="A4" s="10" t="s">
        <v>46</v>
      </c>
      <c r="B4" s="11"/>
      <c r="C4" s="2"/>
    </row>
    <row r="5" spans="1:5" ht="18.75" x14ac:dyDescent="0.3">
      <c r="A5" s="11" t="s">
        <v>14</v>
      </c>
      <c r="B5" s="12">
        <v>1200</v>
      </c>
      <c r="C5" s="2"/>
    </row>
    <row r="6" spans="1:5" ht="18.75" x14ac:dyDescent="0.3">
      <c r="A6" s="11" t="s">
        <v>16</v>
      </c>
      <c r="B6" s="11">
        <v>150</v>
      </c>
    </row>
    <row r="7" spans="1:5" ht="18.75" x14ac:dyDescent="0.3">
      <c r="A7" s="11" t="s">
        <v>25</v>
      </c>
      <c r="B7" s="12">
        <v>2500</v>
      </c>
      <c r="C7" s="2"/>
    </row>
    <row r="8" spans="1:5" ht="18.75" x14ac:dyDescent="0.3">
      <c r="A8" s="11" t="s">
        <v>9</v>
      </c>
      <c r="B8" s="11">
        <v>300</v>
      </c>
      <c r="C8" s="2"/>
    </row>
    <row r="9" spans="1:5" ht="18.75" x14ac:dyDescent="0.3">
      <c r="A9" s="11" t="s">
        <v>29</v>
      </c>
      <c r="B9" s="11">
        <v>100</v>
      </c>
      <c r="C9" s="2"/>
    </row>
    <row r="10" spans="1:5" ht="18.75" x14ac:dyDescent="0.3">
      <c r="A10" s="10" t="s">
        <v>47</v>
      </c>
      <c r="B10" s="15">
        <f>SUM(B5:B9)</f>
        <v>4250</v>
      </c>
      <c r="C10" s="2"/>
    </row>
    <row r="11" spans="1:5" ht="18.75" x14ac:dyDescent="0.3">
      <c r="A11" s="10" t="s">
        <v>48</v>
      </c>
      <c r="B11" s="14">
        <f>B3-B10</f>
        <v>950</v>
      </c>
      <c r="C11" s="2"/>
    </row>
    <row r="12" spans="1:5" x14ac:dyDescent="0.25">
      <c r="A12" s="1"/>
      <c r="C12" s="2"/>
    </row>
    <row r="13" spans="1:5" x14ac:dyDescent="0.25">
      <c r="A13" s="1"/>
    </row>
    <row r="14" spans="1:5" x14ac:dyDescent="0.25">
      <c r="A14"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6B47C-C7B5-420D-8759-273622694820}">
  <dimension ref="A1:B6"/>
  <sheetViews>
    <sheetView workbookViewId="0">
      <selection sqref="A1:B6"/>
    </sheetView>
  </sheetViews>
  <sheetFormatPr defaultRowHeight="15" x14ac:dyDescent="0.25"/>
  <cols>
    <col min="1" max="1" width="24.140625" bestFit="1" customWidth="1"/>
    <col min="2" max="2" width="23.85546875" customWidth="1"/>
  </cols>
  <sheetData>
    <row r="1" spans="1:2" x14ac:dyDescent="0.25">
      <c r="A1" s="8" t="s">
        <v>1</v>
      </c>
      <c r="B1" s="8" t="s">
        <v>2</v>
      </c>
    </row>
    <row r="2" spans="1:2" x14ac:dyDescent="0.25">
      <c r="A2" t="s">
        <v>49</v>
      </c>
      <c r="B2">
        <v>0</v>
      </c>
    </row>
    <row r="3" spans="1:2" x14ac:dyDescent="0.25">
      <c r="A3" t="s">
        <v>50</v>
      </c>
      <c r="B3" s="2">
        <v>15000</v>
      </c>
    </row>
    <row r="4" spans="1:2" x14ac:dyDescent="0.25">
      <c r="A4" t="s">
        <v>51</v>
      </c>
      <c r="B4" s="2">
        <f>'Income Statement Preparation'!B11</f>
        <v>950</v>
      </c>
    </row>
    <row r="5" spans="1:2" x14ac:dyDescent="0.25">
      <c r="A5" t="s">
        <v>52</v>
      </c>
      <c r="B5">
        <v>-500</v>
      </c>
    </row>
    <row r="6" spans="1:2" x14ac:dyDescent="0.25">
      <c r="A6" s="3" t="s">
        <v>53</v>
      </c>
      <c r="B6" s="13">
        <f>SUM(B2:B5)</f>
        <v>15450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7045-F86E-44BC-97D3-5E05A26BB02D}">
  <dimension ref="A1:J12"/>
  <sheetViews>
    <sheetView workbookViewId="0">
      <selection activeCell="E7" sqref="E7"/>
    </sheetView>
  </sheetViews>
  <sheetFormatPr defaultRowHeight="15" x14ac:dyDescent="0.25"/>
  <cols>
    <col min="1" max="1" width="29.85546875" bestFit="1" customWidth="1"/>
    <col min="2" max="2" width="34.5703125" customWidth="1"/>
    <col min="9" max="9" width="30" bestFit="1" customWidth="1"/>
    <col min="10" max="10" width="16.140625" bestFit="1" customWidth="1"/>
  </cols>
  <sheetData>
    <row r="1" spans="1:10" x14ac:dyDescent="0.25">
      <c r="A1" s="18" t="s">
        <v>61</v>
      </c>
      <c r="B1" s="18"/>
      <c r="I1" s="18" t="s">
        <v>62</v>
      </c>
      <c r="J1" s="18"/>
    </row>
    <row r="2" spans="1:10" x14ac:dyDescent="0.25">
      <c r="A2" s="29" t="s">
        <v>54</v>
      </c>
      <c r="B2" s="29" t="s">
        <v>2</v>
      </c>
      <c r="I2" t="s">
        <v>63</v>
      </c>
      <c r="J2" t="s">
        <v>2</v>
      </c>
    </row>
    <row r="3" spans="1:10" x14ac:dyDescent="0.25">
      <c r="A3" s="3" t="s">
        <v>55</v>
      </c>
      <c r="I3" s="3" t="s">
        <v>64</v>
      </c>
    </row>
    <row r="4" spans="1:10" x14ac:dyDescent="0.25">
      <c r="A4" t="s">
        <v>6</v>
      </c>
      <c r="B4" s="2">
        <f>'Bperson Financial Data'!C2-'Bperson Financial Data'!C6-'Bperson Financial Data'!C13</f>
        <v>14350</v>
      </c>
      <c r="I4" t="s">
        <v>65</v>
      </c>
      <c r="J4">
        <v>0</v>
      </c>
    </row>
    <row r="5" spans="1:10" x14ac:dyDescent="0.25">
      <c r="A5" t="s">
        <v>11</v>
      </c>
      <c r="B5">
        <v>0</v>
      </c>
      <c r="I5" s="3" t="s">
        <v>66</v>
      </c>
      <c r="J5">
        <v>0</v>
      </c>
    </row>
    <row r="6" spans="1:10" x14ac:dyDescent="0.25">
      <c r="A6" t="s">
        <v>21</v>
      </c>
      <c r="B6" s="2">
        <v>1200</v>
      </c>
      <c r="I6" s="3" t="s">
        <v>67</v>
      </c>
    </row>
    <row r="7" spans="1:10" x14ac:dyDescent="0.25">
      <c r="A7" s="3" t="s">
        <v>56</v>
      </c>
      <c r="B7" s="5">
        <f>SUM(B4:B6)</f>
        <v>15550</v>
      </c>
      <c r="I7" t="s">
        <v>49</v>
      </c>
      <c r="J7">
        <v>0</v>
      </c>
    </row>
    <row r="8" spans="1:10" x14ac:dyDescent="0.25">
      <c r="A8" s="3" t="s">
        <v>57</v>
      </c>
      <c r="I8" t="s">
        <v>50</v>
      </c>
      <c r="J8" s="2">
        <f>'Bperson Financial Data'!C2</f>
        <v>15000</v>
      </c>
    </row>
    <row r="9" spans="1:10" x14ac:dyDescent="0.25">
      <c r="A9" t="s">
        <v>19</v>
      </c>
      <c r="B9" s="2">
        <v>1000</v>
      </c>
      <c r="I9" t="s">
        <v>51</v>
      </c>
      <c r="J9" s="2">
        <f>'Income Statement Preparation'!B11</f>
        <v>950</v>
      </c>
    </row>
    <row r="10" spans="1:10" x14ac:dyDescent="0.25">
      <c r="A10" t="s">
        <v>58</v>
      </c>
      <c r="B10">
        <v>-100</v>
      </c>
      <c r="I10" t="s">
        <v>68</v>
      </c>
      <c r="J10">
        <v>-500</v>
      </c>
    </row>
    <row r="11" spans="1:10" x14ac:dyDescent="0.25">
      <c r="A11" s="3" t="s">
        <v>59</v>
      </c>
      <c r="B11" s="19">
        <f>SUM(B9:B10)</f>
        <v>900</v>
      </c>
      <c r="I11" s="4" t="s">
        <v>69</v>
      </c>
      <c r="J11" s="23">
        <f>SUM(J8:J10)</f>
        <v>15450</v>
      </c>
    </row>
    <row r="12" spans="1:10" x14ac:dyDescent="0.25">
      <c r="A12" s="3" t="s">
        <v>60</v>
      </c>
      <c r="B12" s="20">
        <f>SUM(B7,B11)</f>
        <v>16450</v>
      </c>
      <c r="I12" s="4" t="s">
        <v>70</v>
      </c>
      <c r="J12" s="22">
        <f>B12</f>
        <v>16450</v>
      </c>
    </row>
  </sheetData>
  <mergeCells count="2">
    <mergeCell ref="A1:B1"/>
    <mergeCell ref="I1:J1"/>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3804-31DE-43E7-906B-E94DF427A494}">
  <dimension ref="A1:B19"/>
  <sheetViews>
    <sheetView workbookViewId="0">
      <selection activeCell="E12" sqref="E12"/>
    </sheetView>
  </sheetViews>
  <sheetFormatPr defaultRowHeight="15" x14ac:dyDescent="0.25"/>
  <cols>
    <col min="1" max="1" width="38.85546875" bestFit="1" customWidth="1"/>
    <col min="2" max="2" width="15.85546875" customWidth="1"/>
  </cols>
  <sheetData>
    <row r="1" spans="1:2" x14ac:dyDescent="0.25">
      <c r="A1" s="30" t="s">
        <v>71</v>
      </c>
      <c r="B1" s="30" t="s">
        <v>2</v>
      </c>
    </row>
    <row r="2" spans="1:2" x14ac:dyDescent="0.25">
      <c r="A2" s="3" t="s">
        <v>72</v>
      </c>
      <c r="B2" s="24"/>
    </row>
    <row r="3" spans="1:2" x14ac:dyDescent="0.25">
      <c r="A3" t="s">
        <v>48</v>
      </c>
      <c r="B3" s="25">
        <f>'Income Statement Preparation'!B11</f>
        <v>950</v>
      </c>
    </row>
    <row r="4" spans="1:2" x14ac:dyDescent="0.25">
      <c r="A4" t="s">
        <v>73</v>
      </c>
      <c r="B4" s="24"/>
    </row>
    <row r="5" spans="1:2" x14ac:dyDescent="0.25">
      <c r="A5" t="s">
        <v>29</v>
      </c>
      <c r="B5" s="24">
        <f>'Bperson Financial Data'!C14</f>
        <v>100</v>
      </c>
    </row>
    <row r="6" spans="1:2" x14ac:dyDescent="0.25">
      <c r="A6" t="s">
        <v>74</v>
      </c>
      <c r="B6" s="24"/>
    </row>
    <row r="7" spans="1:2" x14ac:dyDescent="0.25">
      <c r="A7" s="7" t="s">
        <v>75</v>
      </c>
      <c r="B7" s="25">
        <f>'Bperson Financial Data'!C4+'Bperson Financial Data'!C10</f>
        <v>5200</v>
      </c>
    </row>
    <row r="8" spans="1:2" x14ac:dyDescent="0.25">
      <c r="A8" t="s">
        <v>76</v>
      </c>
      <c r="B8" s="25">
        <v>-1200</v>
      </c>
    </row>
    <row r="9" spans="1:2" x14ac:dyDescent="0.25">
      <c r="A9" s="3" t="s">
        <v>77</v>
      </c>
      <c r="B9" s="26">
        <f>SUM(B3:B8)</f>
        <v>5050</v>
      </c>
    </row>
    <row r="10" spans="1:2" x14ac:dyDescent="0.25">
      <c r="A10" s="3" t="s">
        <v>78</v>
      </c>
      <c r="B10" s="24"/>
    </row>
    <row r="11" spans="1:2" x14ac:dyDescent="0.25">
      <c r="A11" t="s">
        <v>79</v>
      </c>
      <c r="B11" s="25">
        <f>-'Bperson Financial Data'!C8</f>
        <v>-1000</v>
      </c>
    </row>
    <row r="12" spans="1:2" x14ac:dyDescent="0.25">
      <c r="A12" t="s">
        <v>80</v>
      </c>
      <c r="B12" s="25">
        <f>SUM(B11)</f>
        <v>-1000</v>
      </c>
    </row>
    <row r="13" spans="1:2" x14ac:dyDescent="0.25">
      <c r="A13" s="3" t="s">
        <v>81</v>
      </c>
      <c r="B13" s="24"/>
    </row>
    <row r="14" spans="1:2" x14ac:dyDescent="0.25">
      <c r="A14" t="s">
        <v>82</v>
      </c>
      <c r="B14" s="25">
        <f>'Bperson Financial Data'!C2</f>
        <v>15000</v>
      </c>
    </row>
    <row r="15" spans="1:2" x14ac:dyDescent="0.25">
      <c r="A15" t="s">
        <v>83</v>
      </c>
      <c r="B15" s="24">
        <f xml:space="preserve"> -'Bperson Financial Data'!C13</f>
        <v>-500</v>
      </c>
    </row>
    <row r="16" spans="1:2" x14ac:dyDescent="0.25">
      <c r="A16" s="3" t="s">
        <v>84</v>
      </c>
      <c r="B16" s="22">
        <f>SUM(B14:B15)</f>
        <v>14500</v>
      </c>
    </row>
    <row r="17" spans="1:2" x14ac:dyDescent="0.25">
      <c r="A17" s="3" t="s">
        <v>85</v>
      </c>
      <c r="B17" s="6">
        <f>B9+B12+B16</f>
        <v>18550</v>
      </c>
    </row>
    <row r="18" spans="1:2" x14ac:dyDescent="0.25">
      <c r="A18" t="s">
        <v>86</v>
      </c>
      <c r="B18" s="24">
        <v>0</v>
      </c>
    </row>
    <row r="19" spans="1:2" x14ac:dyDescent="0.25">
      <c r="A19" s="3" t="s">
        <v>87</v>
      </c>
      <c r="B19" s="26">
        <f>SUM(B17:B18)</f>
        <v>18550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F3F2E-243E-4BE3-8B79-EED45FA3B87F}">
  <dimension ref="A1:D56"/>
  <sheetViews>
    <sheetView workbookViewId="0">
      <selection activeCell="B2" sqref="B2"/>
    </sheetView>
  </sheetViews>
  <sheetFormatPr defaultRowHeight="15" x14ac:dyDescent="0.25"/>
  <cols>
    <col min="1" max="1" width="23" bestFit="1" customWidth="1"/>
    <col min="2" max="2" width="76" customWidth="1"/>
  </cols>
  <sheetData>
    <row r="1" spans="1:4" x14ac:dyDescent="0.25">
      <c r="A1" s="28" t="s">
        <v>88</v>
      </c>
      <c r="B1" s="28"/>
      <c r="C1" s="28"/>
      <c r="D1" s="28"/>
    </row>
    <row r="3" spans="1:4" x14ac:dyDescent="0.25">
      <c r="A3" s="3"/>
      <c r="B3" s="3"/>
    </row>
    <row r="4" spans="1:4" x14ac:dyDescent="0.25">
      <c r="A4" s="3"/>
    </row>
    <row r="5" spans="1:4" x14ac:dyDescent="0.25">
      <c r="A5" s="3"/>
    </row>
    <row r="6" spans="1:4" x14ac:dyDescent="0.25">
      <c r="A6" s="3"/>
    </row>
    <row r="7" spans="1:4" x14ac:dyDescent="0.25">
      <c r="A7" s="3"/>
    </row>
    <row r="9" spans="1:4" x14ac:dyDescent="0.25">
      <c r="A9" s="16"/>
      <c r="B9" s="27" t="s">
        <v>89</v>
      </c>
    </row>
    <row r="42" spans="1:2" x14ac:dyDescent="0.25">
      <c r="A42" s="28" t="s">
        <v>90</v>
      </c>
      <c r="B42" s="17"/>
    </row>
    <row r="45" spans="1:2" x14ac:dyDescent="0.25">
      <c r="A45" s="27"/>
      <c r="B45" s="21"/>
    </row>
    <row r="56" spans="2:2" x14ac:dyDescent="0.25">
      <c r="B56" s="27" t="s">
        <v>91</v>
      </c>
    </row>
  </sheetData>
  <mergeCells count="2">
    <mergeCell ref="A1:D1"/>
    <mergeCell ref="A42:B4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C822C1067BFB44B5E95039456382FD" ma:contentTypeVersion="14" ma:contentTypeDescription="Create a new document." ma:contentTypeScope="" ma:versionID="b3dfd581a91de9c20a95f191e2f8bfd6">
  <xsd:schema xmlns:xsd="http://www.w3.org/2001/XMLSchema" xmlns:xs="http://www.w3.org/2001/XMLSchema" xmlns:p="http://schemas.microsoft.com/office/2006/metadata/properties" xmlns:ns2="48cd2e37-82c6-485b-b63d-7944b190b0b1" xmlns:ns3="b78ea756-bb5a-4825-b456-145a069e9640" targetNamespace="http://schemas.microsoft.com/office/2006/metadata/properties" ma:root="true" ma:fieldsID="68f1e0f9dbac3aee3414dae0671cdb0a" ns2:_="" ns3:_="">
    <xsd:import namespace="48cd2e37-82c6-485b-b63d-7944b190b0b1"/>
    <xsd:import namespace="b78ea756-bb5a-4825-b456-145a069e964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cd2e37-82c6-485b-b63d-7944b190b0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24853b0-4b0c-4ec2-a197-8d07c248d780"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8ea756-bb5a-4825-b456-145a069e964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e600357-66df-4736-85f7-61d311d5dbc9}" ma:internalName="TaxCatchAll" ma:showField="CatchAllData" ma:web="b78ea756-bb5a-4825-b456-145a069e96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78ea756-bb5a-4825-b456-145a069e9640" xsi:nil="true"/>
    <lcf76f155ced4ddcb4097134ff3c332f xmlns="48cd2e37-82c6-485b-b63d-7944b190b0b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820330C-21CA-4DE4-86EE-FC688E1017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cd2e37-82c6-485b-b63d-7944b190b0b1"/>
    <ds:schemaRef ds:uri="b78ea756-bb5a-4825-b456-145a069e96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7183BC-8BFD-4CBB-AF79-87EBC4FC94BD}">
  <ds:schemaRefs>
    <ds:schemaRef ds:uri="http://schemas.microsoft.com/sharepoint/v3/contenttype/forms"/>
  </ds:schemaRefs>
</ds:datastoreItem>
</file>

<file path=customXml/itemProps3.xml><?xml version="1.0" encoding="utf-8"?>
<ds:datastoreItem xmlns:ds="http://schemas.openxmlformats.org/officeDocument/2006/customXml" ds:itemID="{8E5D2FA0-241E-42A2-AAA3-A307CE5AEA36}">
  <ds:schemaRefs>
    <ds:schemaRef ds:uri="http://schemas.microsoft.com/office/2006/metadata/properties"/>
    <ds:schemaRef ds:uri="http://schemas.microsoft.com/office/infopath/2007/PartnerControls"/>
    <ds:schemaRef ds:uri="b78ea756-bb5a-4825-b456-145a069e9640"/>
    <ds:schemaRef ds:uri="48cd2e37-82c6-485b-b63d-7944b190b0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Bperson Financial Data</vt:lpstr>
      <vt:lpstr>Income Statement Preparation</vt:lpstr>
      <vt:lpstr>Statement of Owner’s Equity</vt:lpstr>
      <vt:lpstr>Balance Sheet Construction</vt:lpstr>
      <vt:lpstr>Statement of Cash Flows</vt:lpstr>
      <vt:lpstr>Explanations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Mobolaji Olanrewaju</dc:creator>
  <cp:keywords/>
  <dc:description/>
  <cp:lastModifiedBy>Uche Nkudu</cp:lastModifiedBy>
  <cp:revision/>
  <dcterms:created xsi:type="dcterms:W3CDTF">2024-04-06T09:49:07Z</dcterms:created>
  <dcterms:modified xsi:type="dcterms:W3CDTF">2024-12-18T08:53:15Z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0x010100CEC822C1067BFB44B5E95039456382FD</vt:lpwstr>
  </property>
  <property fmtid="{D5CDD505-2E9C-101B-9397-08002B2CF9AE}" pid="3" name="MediaServiceImageTags">
    <vt:lpwstr/>
  </property>
</Properties>
</file>