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sovinsys-my.sharepoint.com/personal/aoajao_binatone_com/Documents/MERCHANDISER MANAGEMENT/ATTENDANCE AND SALARY SCHEDULE-REVIEW/MERCHANDISER ATTENDANCE/"/>
    </mc:Choice>
  </mc:AlternateContent>
  <xr:revisionPtr revIDLastSave="46" documentId="8_{1447BE73-0151-4271-A780-A9E05F15A86A}" xr6:coauthVersionLast="47" xr6:coauthVersionMax="47" xr10:uidLastSave="{CF712521-966E-674F-9351-ACF329915100}"/>
  <bookViews>
    <workbookView xWindow="-110" yWindow="-110" windowWidth="19420" windowHeight="10420" firstSheet="2" activeTab="4" xr2:uid="{00000000-000D-0000-FFFF-FFFF00000000}"/>
  </bookViews>
  <sheets>
    <sheet name="Merchandiser Data" sheetId="1" r:id="rId1"/>
    <sheet name="HO ATTENDANCE" sheetId="2" r:id="rId2"/>
    <sheet name="ABUJA ATTENDANCE" sheetId="3" r:id="rId3"/>
    <sheet name="ONITSHA ATTENDANCE" sheetId="4" r:id="rId4"/>
    <sheet name="PHC ATTENDANCE" sheetId="5" r:id="rId5"/>
  </sheets>
  <definedNames>
    <definedName name="_xlnm._FilterDatabase" localSheetId="0" hidden="1">'Merchandiser Data'!$A$2:$X$74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4DtqfpAcXthZ762lfXOrs9JfpOA7IhmW+w2O4Bo7Lp0="/>
    </ext>
  </extLst>
</workbook>
</file>

<file path=xl/calcChain.xml><?xml version="1.0" encoding="utf-8"?>
<calcChain xmlns="http://schemas.openxmlformats.org/spreadsheetml/2006/main">
  <c r="C18" i="5" l="1"/>
  <c r="A37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C36" i="2"/>
  <c r="E36" i="2"/>
  <c r="AO36" i="2"/>
  <c r="AN36" i="2"/>
  <c r="AL36" i="2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3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D18" i="5"/>
  <c r="AO18" i="5"/>
  <c r="AN18" i="5"/>
  <c r="AM18" i="5"/>
  <c r="AL18" i="5"/>
  <c r="AJ18" i="5"/>
  <c r="AO17" i="5"/>
  <c r="AN17" i="5"/>
  <c r="AM17" i="5"/>
  <c r="AL17" i="5"/>
  <c r="A17" i="5"/>
  <c r="A18" i="5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7" i="2"/>
  <c r="C37" i="2"/>
  <c r="AL37" i="2"/>
  <c r="AL35" i="2"/>
  <c r="AL34" i="2"/>
  <c r="C4" i="2"/>
  <c r="AL4" i="2"/>
  <c r="C3" i="2"/>
  <c r="AL3" i="2"/>
  <c r="C35" i="2"/>
  <c r="C34" i="2"/>
  <c r="A4" i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5" i="4"/>
  <c r="A6" i="4"/>
  <c r="A7" i="4"/>
  <c r="A8" i="4"/>
  <c r="A9" i="4"/>
  <c r="A4" i="4"/>
  <c r="A4" i="3"/>
  <c r="A5" i="3"/>
  <c r="A6" i="3"/>
  <c r="A7" i="3"/>
  <c r="A8" i="3"/>
  <c r="A9" i="3"/>
  <c r="A10" i="3"/>
  <c r="A11" i="3"/>
  <c r="A12" i="3"/>
  <c r="A13" i="3"/>
  <c r="A14" i="3"/>
  <c r="A15" i="3"/>
  <c r="A16" i="3"/>
  <c r="D17" i="2"/>
  <c r="D18" i="2"/>
  <c r="D19" i="2"/>
  <c r="D20" i="2"/>
  <c r="D21" i="2"/>
  <c r="D22" i="2"/>
  <c r="D23" i="2"/>
  <c r="D2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AO16" i="5"/>
  <c r="AN16" i="5"/>
  <c r="AM16" i="5"/>
  <c r="AL16" i="5"/>
  <c r="AO15" i="5"/>
  <c r="AN15" i="5"/>
  <c r="AM15" i="5"/>
  <c r="AL15" i="5"/>
  <c r="AO14" i="5"/>
  <c r="AN14" i="5"/>
  <c r="AM14" i="5"/>
  <c r="AL14" i="5"/>
  <c r="AO13" i="5"/>
  <c r="AN13" i="5"/>
  <c r="AM13" i="5"/>
  <c r="AL13" i="5"/>
  <c r="AO12" i="5"/>
  <c r="AN12" i="5"/>
  <c r="AM12" i="5"/>
  <c r="AL12" i="5"/>
  <c r="AO11" i="5"/>
  <c r="AN11" i="5"/>
  <c r="AM11" i="5"/>
  <c r="AL11" i="5"/>
  <c r="AO10" i="5"/>
  <c r="AN10" i="5"/>
  <c r="AM10" i="5"/>
  <c r="AL10" i="5"/>
  <c r="AO9" i="5"/>
  <c r="AN9" i="5"/>
  <c r="AM9" i="5"/>
  <c r="AL9" i="5"/>
  <c r="AO8" i="5"/>
  <c r="AN8" i="5"/>
  <c r="AM8" i="5"/>
  <c r="AL8" i="5"/>
  <c r="AO7" i="5"/>
  <c r="AN7" i="5"/>
  <c r="AM7" i="5"/>
  <c r="AL7" i="5"/>
  <c r="AO6" i="5"/>
  <c r="AN6" i="5"/>
  <c r="AM6" i="5"/>
  <c r="AL6" i="5"/>
  <c r="AO5" i="5"/>
  <c r="AN5" i="5"/>
  <c r="AM5" i="5"/>
  <c r="AL5" i="5"/>
  <c r="AO4" i="5"/>
  <c r="AN4" i="5"/>
  <c r="AM4" i="5"/>
  <c r="AL4" i="5"/>
  <c r="AO3" i="5"/>
  <c r="AN3" i="5"/>
  <c r="AM3" i="5"/>
  <c r="AL3" i="5"/>
  <c r="AO9" i="4"/>
  <c r="AN9" i="4"/>
  <c r="AM9" i="4"/>
  <c r="AL9" i="4"/>
  <c r="AO8" i="4"/>
  <c r="AN8" i="4"/>
  <c r="AM8" i="4"/>
  <c r="AL8" i="4"/>
  <c r="AO7" i="4"/>
  <c r="AN7" i="4"/>
  <c r="AM7" i="4"/>
  <c r="AL7" i="4"/>
  <c r="AO6" i="4"/>
  <c r="AN6" i="4"/>
  <c r="AM6" i="4"/>
  <c r="AL6" i="4"/>
  <c r="AO5" i="4"/>
  <c r="AN5" i="4"/>
  <c r="AM5" i="4"/>
  <c r="AL5" i="4"/>
  <c r="AO4" i="4"/>
  <c r="AN4" i="4"/>
  <c r="AM4" i="4"/>
  <c r="AL4" i="4"/>
  <c r="AO3" i="4"/>
  <c r="AN3" i="4"/>
  <c r="AM3" i="4"/>
  <c r="AL3" i="4"/>
  <c r="AM16" i="3"/>
  <c r="AL16" i="3"/>
  <c r="AM15" i="3"/>
  <c r="AL15" i="3"/>
  <c r="AM13" i="3"/>
  <c r="AL13" i="3"/>
  <c r="AM12" i="3"/>
  <c r="AL12" i="3"/>
  <c r="AM14" i="3"/>
  <c r="AL14" i="3"/>
  <c r="AM11" i="3"/>
  <c r="AL11" i="3"/>
  <c r="AM10" i="3"/>
  <c r="AL10" i="3"/>
  <c r="AM9" i="3"/>
  <c r="AL9" i="3"/>
  <c r="AM8" i="3"/>
  <c r="AL8" i="3"/>
  <c r="AM7" i="3"/>
  <c r="AL7" i="3"/>
  <c r="AM6" i="3"/>
  <c r="AL6" i="3"/>
  <c r="AM5" i="3"/>
  <c r="AL5" i="3"/>
  <c r="AM4" i="3"/>
  <c r="AL4" i="3"/>
  <c r="AM3" i="3"/>
  <c r="AL3" i="3"/>
  <c r="AL33" i="2"/>
  <c r="AL32" i="2"/>
  <c r="AL31" i="2"/>
  <c r="AL30" i="2"/>
  <c r="AL29" i="2"/>
  <c r="AL28" i="2"/>
  <c r="AL27" i="2"/>
  <c r="AL26" i="2"/>
  <c r="AL25" i="2"/>
  <c r="AL24" i="2"/>
  <c r="AL23" i="2"/>
  <c r="AL22" i="2"/>
  <c r="AL21" i="2"/>
  <c r="AL20" i="2"/>
  <c r="AL19" i="2"/>
  <c r="AL18" i="2"/>
  <c r="AL17" i="2"/>
  <c r="AL16" i="2"/>
  <c r="AL15" i="2"/>
  <c r="AL14" i="2"/>
  <c r="AL13" i="2"/>
  <c r="AL12" i="2"/>
  <c r="AL11" i="2"/>
  <c r="AL10" i="2"/>
  <c r="AL9" i="2"/>
  <c r="AL8" i="2"/>
  <c r="AL7" i="2"/>
  <c r="AL6" i="2"/>
  <c r="AL5" i="2"/>
  <c r="AM36" i="2"/>
  <c r="AJ36" i="2"/>
  <c r="AJ17" i="5"/>
  <c r="AJ12" i="5"/>
  <c r="AJ11" i="5"/>
  <c r="AJ8" i="5"/>
  <c r="AJ7" i="4"/>
  <c r="AO34" i="2"/>
  <c r="AM34" i="2"/>
  <c r="AN34" i="2"/>
  <c r="AN4" i="2"/>
  <c r="AO37" i="2"/>
  <c r="AN3" i="2"/>
  <c r="AN37" i="2"/>
  <c r="AM37" i="2"/>
  <c r="AO4" i="2"/>
  <c r="AM3" i="2"/>
  <c r="AM4" i="2"/>
  <c r="AO3" i="2"/>
  <c r="AO3" i="3"/>
  <c r="AO11" i="3"/>
  <c r="AO12" i="3"/>
  <c r="AO33" i="2"/>
  <c r="AJ3" i="4"/>
  <c r="AN33" i="2"/>
  <c r="AJ3" i="5"/>
  <c r="AJ7" i="5"/>
  <c r="AJ9" i="5"/>
  <c r="AJ15" i="5"/>
  <c r="AJ6" i="5"/>
  <c r="AJ4" i="5"/>
  <c r="AJ10" i="5"/>
  <c r="AJ14" i="5"/>
  <c r="AJ16" i="5"/>
  <c r="AO8" i="3"/>
  <c r="AN16" i="2"/>
  <c r="AN6" i="3"/>
  <c r="AJ6" i="4"/>
  <c r="AJ9" i="4"/>
  <c r="AJ4" i="4"/>
  <c r="AJ8" i="4"/>
  <c r="AM16" i="2"/>
  <c r="AO16" i="3"/>
  <c r="AN8" i="3"/>
  <c r="AO6" i="3"/>
  <c r="AN12" i="3"/>
  <c r="AJ12" i="3"/>
  <c r="AN16" i="3"/>
  <c r="AO16" i="2"/>
  <c r="AM33" i="2"/>
  <c r="AO32" i="2"/>
  <c r="AM32" i="2"/>
  <c r="AN32" i="2"/>
  <c r="AJ5" i="4"/>
  <c r="AJ13" i="5"/>
  <c r="AJ5" i="5"/>
  <c r="AO30" i="2"/>
  <c r="AM30" i="2"/>
  <c r="AO26" i="2"/>
  <c r="AM26" i="2"/>
  <c r="AO22" i="2"/>
  <c r="AM22" i="2"/>
  <c r="AO18" i="2"/>
  <c r="AM18" i="2"/>
  <c r="AN29" i="2"/>
  <c r="AO29" i="2"/>
  <c r="AN25" i="2"/>
  <c r="AO25" i="2"/>
  <c r="AN21" i="2"/>
  <c r="AO21" i="2"/>
  <c r="AN17" i="2"/>
  <c r="AO17" i="2"/>
  <c r="AM8" i="2"/>
  <c r="AO8" i="2"/>
  <c r="AO12" i="2"/>
  <c r="AM12" i="2"/>
  <c r="AN10" i="3"/>
  <c r="AO10" i="3"/>
  <c r="AN5" i="3"/>
  <c r="AO5" i="3"/>
  <c r="AN10" i="2"/>
  <c r="AM10" i="2"/>
  <c r="AO10" i="2"/>
  <c r="AN28" i="2"/>
  <c r="AM28" i="2"/>
  <c r="AO28" i="2"/>
  <c r="AO4" i="3"/>
  <c r="AN4" i="3"/>
  <c r="AN13" i="3"/>
  <c r="AO13" i="3"/>
  <c r="AN6" i="2"/>
  <c r="AO6" i="2"/>
  <c r="AM6" i="2"/>
  <c r="AN9" i="3"/>
  <c r="AO9" i="3"/>
  <c r="AN14" i="3"/>
  <c r="AO14" i="3"/>
  <c r="AM5" i="2"/>
  <c r="AN5" i="2"/>
  <c r="AO5" i="2"/>
  <c r="AO7" i="2"/>
  <c r="AN7" i="2"/>
  <c r="AM7" i="2"/>
  <c r="AO15" i="3"/>
  <c r="AN15" i="3"/>
  <c r="AM13" i="2"/>
  <c r="AN13" i="2"/>
  <c r="AO13" i="2"/>
  <c r="AO15" i="2"/>
  <c r="AN15" i="2"/>
  <c r="AM15" i="2"/>
  <c r="AN20" i="2"/>
  <c r="AM20" i="2"/>
  <c r="AO20" i="2"/>
  <c r="AN24" i="2"/>
  <c r="AM24" i="2"/>
  <c r="AO24" i="2"/>
  <c r="AM9" i="2"/>
  <c r="AO9" i="2"/>
  <c r="AN9" i="2"/>
  <c r="AO11" i="2"/>
  <c r="AN11" i="2"/>
  <c r="AM11" i="2"/>
  <c r="AN14" i="2"/>
  <c r="AM14" i="2"/>
  <c r="AO14" i="2"/>
  <c r="AM19" i="2"/>
  <c r="AO19" i="2"/>
  <c r="AN19" i="2"/>
  <c r="AM23" i="2"/>
  <c r="AN23" i="2"/>
  <c r="AO23" i="2"/>
  <c r="AM27" i="2"/>
  <c r="AO27" i="2"/>
  <c r="AN27" i="2"/>
  <c r="AM31" i="2"/>
  <c r="AN31" i="2"/>
  <c r="AO31" i="2"/>
  <c r="AN7" i="3"/>
  <c r="AO7" i="3"/>
  <c r="AN8" i="2"/>
  <c r="AN12" i="2"/>
  <c r="AM17" i="2"/>
  <c r="AN18" i="2"/>
  <c r="AM21" i="2"/>
  <c r="AN22" i="2"/>
  <c r="AM25" i="2"/>
  <c r="AN26" i="2"/>
  <c r="AM29" i="2"/>
  <c r="AN30" i="2"/>
  <c r="AN3" i="3"/>
  <c r="AN11" i="3"/>
  <c r="AJ11" i="3"/>
  <c r="AJ3" i="3"/>
  <c r="AJ34" i="2"/>
  <c r="AJ3" i="2"/>
  <c r="AJ37" i="2"/>
  <c r="AJ4" i="2"/>
  <c r="AO35" i="2"/>
  <c r="AM35" i="2"/>
  <c r="AN35" i="2"/>
  <c r="AJ33" i="2"/>
  <c r="AJ16" i="3"/>
  <c r="AJ6" i="3"/>
  <c r="AJ18" i="2"/>
  <c r="AJ26" i="2"/>
  <c r="AJ16" i="2"/>
  <c r="AJ8" i="3"/>
  <c r="AJ32" i="2"/>
  <c r="AJ29" i="2"/>
  <c r="AJ8" i="2"/>
  <c r="AJ30" i="2"/>
  <c r="AJ21" i="2"/>
  <c r="AJ10" i="3"/>
  <c r="AJ4" i="3"/>
  <c r="AJ22" i="2"/>
  <c r="AJ25" i="2"/>
  <c r="AJ17" i="2"/>
  <c r="AJ5" i="2"/>
  <c r="AJ9" i="3"/>
  <c r="AJ12" i="2"/>
  <c r="AJ14" i="3"/>
  <c r="AJ19" i="2"/>
  <c r="AJ9" i="2"/>
  <c r="AJ15" i="2"/>
  <c r="AJ6" i="2"/>
  <c r="AJ13" i="3"/>
  <c r="AJ11" i="2"/>
  <c r="AJ13" i="2"/>
  <c r="AJ7" i="2"/>
  <c r="AJ20" i="2"/>
  <c r="AJ10" i="2"/>
  <c r="AJ7" i="3"/>
  <c r="AJ27" i="2"/>
  <c r="AJ14" i="2"/>
  <c r="AJ15" i="3"/>
  <c r="AJ28" i="2"/>
  <c r="AJ5" i="3"/>
  <c r="AJ23" i="2"/>
  <c r="AJ24" i="2"/>
  <c r="AJ31" i="2"/>
  <c r="AJ35" i="2"/>
</calcChain>
</file>

<file path=xl/sharedStrings.xml><?xml version="1.0" encoding="utf-8"?>
<sst xmlns="http://schemas.openxmlformats.org/spreadsheetml/2006/main" count="2514" uniqueCount="205">
  <si>
    <t>Merchandiser list</t>
  </si>
  <si>
    <t>SN</t>
  </si>
  <si>
    <t>NAME OF MERCHANDISER</t>
  </si>
  <si>
    <t>BRANCH</t>
  </si>
  <si>
    <t>OUTLET</t>
  </si>
  <si>
    <t>LOCATION</t>
  </si>
  <si>
    <t>MONTHLY SALARY</t>
  </si>
  <si>
    <t>EKAWU JOHN ODEY</t>
  </si>
  <si>
    <t>LAGOS</t>
  </si>
  <si>
    <t>PARK N SHOP</t>
  </si>
  <si>
    <t>SPAR LEKKI</t>
  </si>
  <si>
    <t>SPAR ADEOLA ODEKO</t>
  </si>
  <si>
    <t>JUMOKE JOHNSON</t>
  </si>
  <si>
    <t>SPAR ILUPEJU</t>
  </si>
  <si>
    <t>GLORY DANIEL UBONG</t>
  </si>
  <si>
    <t>SPAR OPEBI</t>
  </si>
  <si>
    <t>BLESSING ISAAC</t>
  </si>
  <si>
    <t xml:space="preserve">PARK N SHOP </t>
  </si>
  <si>
    <t>SPAR TEJOUSHO/SURULELE</t>
  </si>
  <si>
    <t>CHUKWUEKETE JULIET IFEOMA</t>
  </si>
  <si>
    <t>SPAR FESTAC</t>
  </si>
  <si>
    <t>CHIKA OBERE ONYEAKAGBUSI</t>
  </si>
  <si>
    <t>CASH N CARRY ADEOLA ODEKU</t>
  </si>
  <si>
    <t>CHINWE EME</t>
  </si>
  <si>
    <t>CASH N CARRY AJAH</t>
  </si>
  <si>
    <t>CASH N CARRY IKEJA</t>
  </si>
  <si>
    <t>CHIOMA MADU</t>
  </si>
  <si>
    <t>CASH N CARRY ALLEN</t>
  </si>
  <si>
    <t>ADELE ADENIKE AMINAT</t>
  </si>
  <si>
    <t>CASH N CARRY MARINA</t>
  </si>
  <si>
    <t>AFOLAYAN TAIWO</t>
  </si>
  <si>
    <t>CASH N CARRY APAPA</t>
  </si>
  <si>
    <t>MHAMBE EMMANUEL</t>
  </si>
  <si>
    <t>CASH N CARRY LEKKI</t>
  </si>
  <si>
    <t>JANET OLAREWAJU OMOLOLA</t>
  </si>
  <si>
    <t>CASH N CARRY IBADAN</t>
  </si>
  <si>
    <t>COLORS</t>
  </si>
  <si>
    <t>COLORS ADEOLA ODEKO</t>
  </si>
  <si>
    <t>FEMI ADIGBOLUJA</t>
  </si>
  <si>
    <t xml:space="preserve">FOOD CO </t>
  </si>
  <si>
    <t>FOODCO LEKKI</t>
  </si>
  <si>
    <t>FESTUS ROSEMARY AYENI</t>
  </si>
  <si>
    <t>FOOD CO</t>
  </si>
  <si>
    <t>FOODCO IBADAN</t>
  </si>
  <si>
    <t>ADEWUJU OLUWABUSOLA</t>
  </si>
  <si>
    <t>KOSHAR</t>
  </si>
  <si>
    <t>KOSHAR SANGOTEDO</t>
  </si>
  <si>
    <t>MODOPEOLA ADAGAREJE</t>
  </si>
  <si>
    <t>3CHUB IKEJA</t>
  </si>
  <si>
    <t>ONYINYECHI ERNESTINA IWUAMADI</t>
  </si>
  <si>
    <t>SHOPRITE</t>
  </si>
  <si>
    <t>SHOPRITE CIRCLE MALL</t>
  </si>
  <si>
    <t>SALIHU ABDULAHI</t>
  </si>
  <si>
    <t>AJIBOYE OLUWASEUN DAVID</t>
  </si>
  <si>
    <t>SHOPRITE SANGOTEDO</t>
  </si>
  <si>
    <t>IME AKPAN MONDAY</t>
  </si>
  <si>
    <t>SHOPRITE LEKKI</t>
  </si>
  <si>
    <t>MORONKE ALLI</t>
  </si>
  <si>
    <t>JUSTRITE</t>
  </si>
  <si>
    <t>JUSTRITE IKORODU</t>
  </si>
  <si>
    <t>WILLSON WILLIAM IMEJE</t>
  </si>
  <si>
    <t>JUSTRITE ABULE EGBA</t>
  </si>
  <si>
    <t>HOSANA FUNKE LOLADE</t>
  </si>
  <si>
    <t xml:space="preserve">JUSTRITE </t>
  </si>
  <si>
    <t>JUSTRITE OTTA</t>
  </si>
  <si>
    <t>GODWIN HANNAH NKECHI</t>
  </si>
  <si>
    <t>JUSTRITE ISOLO</t>
  </si>
  <si>
    <t>DURUJAIYE ESTHER SHOLA</t>
  </si>
  <si>
    <t>JUSTRITE DOPEMO/IYANA IPAJA</t>
  </si>
  <si>
    <t>OLALEYE TEMITOPE DEBORAH</t>
  </si>
  <si>
    <t>JUSTRITE AKOWONJO</t>
  </si>
  <si>
    <t>ADELEYE ANUOLUWAPO JANET</t>
  </si>
  <si>
    <t>JUSTRITE ABEOKUTA</t>
  </si>
  <si>
    <t>JENDOL</t>
  </si>
  <si>
    <t>JENDOL ABULE EGBA</t>
  </si>
  <si>
    <t>FAGBAMIGBE JANET</t>
  </si>
  <si>
    <t>JENDOL EGBEDA</t>
  </si>
  <si>
    <t>HELEN AGHOMON</t>
  </si>
  <si>
    <t>GRANDSQUARE</t>
  </si>
  <si>
    <t>GRANDSQUARE ALAUSA</t>
  </si>
  <si>
    <t>OJOCHENEMI YUSUF PRECIOUS</t>
  </si>
  <si>
    <t>MAUVE VENTURES</t>
  </si>
  <si>
    <t>MAUVE ICM</t>
  </si>
  <si>
    <t>MEGA PLAZA</t>
  </si>
  <si>
    <t>MEGAPLAZA VI</t>
  </si>
  <si>
    <t>VICTORIA GODSON</t>
  </si>
  <si>
    <t>ABUJA</t>
  </si>
  <si>
    <t>CASMIRIC</t>
  </si>
  <si>
    <t>CASMIRIC WUSE ZONE 4</t>
  </si>
  <si>
    <t>MUSA HYEDIMA</t>
  </si>
  <si>
    <t>SAHAD STORES</t>
  </si>
  <si>
    <t xml:space="preserve">SAHAD GARKI </t>
  </si>
  <si>
    <t>DORCAS JOSHUA</t>
  </si>
  <si>
    <t xml:space="preserve">SPAR CEDDI </t>
  </si>
  <si>
    <t>AMAKA NWOSU</t>
  </si>
  <si>
    <t>PARK N SHOP WUSE</t>
  </si>
  <si>
    <t>AYADU UDUAK SUNDAY</t>
  </si>
  <si>
    <t>MGS</t>
  </si>
  <si>
    <t>MGS WUSE 2</t>
  </si>
  <si>
    <t>STEVEN EJE</t>
  </si>
  <si>
    <t>GRANDSQUARE KANO</t>
  </si>
  <si>
    <t>MOSES DANIEL</t>
  </si>
  <si>
    <t>GRANDSQUARE CBD</t>
  </si>
  <si>
    <t>SPAR LIFE CAMP</t>
  </si>
  <si>
    <t>GRACE SAMUEL</t>
  </si>
  <si>
    <t>CHAMPION ELECTRONICS</t>
  </si>
  <si>
    <t>CHAMPION ELECTRONICS ZARIA</t>
  </si>
  <si>
    <t>ONOJA JEREMIAH</t>
  </si>
  <si>
    <t>SHOPRITE JABI</t>
  </si>
  <si>
    <t>TIMOTHY OLONIKAWU SEYI</t>
  </si>
  <si>
    <t>SHOPRITE GATEWAY</t>
  </si>
  <si>
    <t>JOSIAH ANDZA</t>
  </si>
  <si>
    <t>SHOPRITE GRANDTOWERS</t>
  </si>
  <si>
    <t>BULAMA PINDAR</t>
  </si>
  <si>
    <t>SAHAD CBD</t>
  </si>
  <si>
    <t>JOSEPHINE JOSEPH</t>
  </si>
  <si>
    <t>SHOWROOM ASSISTANT</t>
  </si>
  <si>
    <t>OKORO CHISOM</t>
  </si>
  <si>
    <t>ONITSHA</t>
  </si>
  <si>
    <t>PARK SHOP ENUGU</t>
  </si>
  <si>
    <t>CHUKWUEMEKA STANLEY</t>
  </si>
  <si>
    <t>SHOPRITE ENUGU</t>
  </si>
  <si>
    <t>CHIME UGOCHUKWU SIMON</t>
  </si>
  <si>
    <t>ROBAN</t>
  </si>
  <si>
    <t>ROBAN STORES ENUGU</t>
  </si>
  <si>
    <t>SHOPRITE ASABA</t>
  </si>
  <si>
    <t>PRINCE JIMMY</t>
  </si>
  <si>
    <t>SHOPRITE WARRI</t>
  </si>
  <si>
    <t>ONUH EASTHER CHINENYE</t>
  </si>
  <si>
    <t>Albertina</t>
  </si>
  <si>
    <t xml:space="preserve">ALBERTINA AWKA </t>
  </si>
  <si>
    <t>EGBUZIE ROSEMARY</t>
  </si>
  <si>
    <t>BBV (MARKET SQUARE)</t>
  </si>
  <si>
    <t>BBV BENIN</t>
  </si>
  <si>
    <t>HARRISON UFORO EMMANUEL</t>
  </si>
  <si>
    <t>PHC</t>
  </si>
  <si>
    <t>BBV OKPORO/SHOPRITE GCM</t>
  </si>
  <si>
    <t>JAJA IFEANYI</t>
  </si>
  <si>
    <t>BBV ODILI/RUKPOKWO</t>
  </si>
  <si>
    <t>NNODI UKELABUCHI JOY</t>
  </si>
  <si>
    <t>SPAR PHC</t>
  </si>
  <si>
    <t>GRACE OBU</t>
  </si>
  <si>
    <t>SPAR CALABAR</t>
  </si>
  <si>
    <t>BASSEY JOHN JONAH</t>
  </si>
  <si>
    <t>ELECTRONICA/HYPERCITY</t>
  </si>
  <si>
    <t>ELECTRONICA/HYPERCITY IKOKU</t>
  </si>
  <si>
    <t>NOBLE NWANKPA BENJAMIN</t>
  </si>
  <si>
    <t>NEXT CASH AND CARRY</t>
  </si>
  <si>
    <t>NEXT CASH &amp; CARRY TRANS AMADI</t>
  </si>
  <si>
    <t>MAUREEN JACOB</t>
  </si>
  <si>
    <t>BBV CHOBA/ADA GEORGE</t>
  </si>
  <si>
    <t>JOY GODWIN ETIM</t>
  </si>
  <si>
    <t>NEXT CASH AND CARRY &amp; CNC</t>
  </si>
  <si>
    <t>NEXT CNC &amp; CNC WATERLINES</t>
  </si>
  <si>
    <t>PRINCESS EZIDI OCHONMA</t>
  </si>
  <si>
    <t>BBV GRA/BBV ELELENWO</t>
  </si>
  <si>
    <t>EMMANUEL OLUEBUBE FAVOUR</t>
  </si>
  <si>
    <t xml:space="preserve">RIGHT CHOICE </t>
  </si>
  <si>
    <t xml:space="preserve">RIGHT CHOICE ABA 1 </t>
  </si>
  <si>
    <t>PRECIOUS CHINEDUM</t>
  </si>
  <si>
    <t>HYPERCITY (ELECTRONICA)</t>
  </si>
  <si>
    <t>ELECTRONICA/HYPERCITY EBP</t>
  </si>
  <si>
    <t>WARIBOKO CROWN OTONYE</t>
  </si>
  <si>
    <t>BRAVE GLOBAL AND RESOURCES LTD</t>
  </si>
  <si>
    <t>BRAVE GLOBAL AIR FORCE ROAD</t>
  </si>
  <si>
    <t>ONU MIRACLE OLUCHI</t>
  </si>
  <si>
    <t>RIGHT CHOICE ABA &amp; MSQ ABA</t>
  </si>
  <si>
    <t>FAVOUR PROMISE IHEMRIOROCHI</t>
  </si>
  <si>
    <t>ELECTRONICA/HYPERCITY SLAUGHTER MARKET</t>
  </si>
  <si>
    <t>SEPTEMBER</t>
  </si>
  <si>
    <t xml:space="preserve">TOTAL DAYS </t>
  </si>
  <si>
    <t>WORKING DAYS</t>
  </si>
  <si>
    <t>DAYS PRESENT</t>
  </si>
  <si>
    <t>OFF DAYS</t>
  </si>
  <si>
    <t>LEAVE DAYS APPROVED</t>
  </si>
  <si>
    <t>LEAVE DAYS NOT APPROVED</t>
  </si>
  <si>
    <t>Name of Promoter</t>
  </si>
  <si>
    <t>OFF</t>
  </si>
  <si>
    <t>A</t>
  </si>
  <si>
    <t>P</t>
  </si>
  <si>
    <t>TOTAL DAYS</t>
  </si>
  <si>
    <t xml:space="preserve"> </t>
  </si>
  <si>
    <t>ADAMSON OLUWASEUN</t>
  </si>
  <si>
    <t>CASH AND CARRY</t>
  </si>
  <si>
    <t>BLESSING DAVID</t>
  </si>
  <si>
    <t>OCTOBER</t>
  </si>
  <si>
    <t>ABDULRAHEEM SAMIAT OLAMIDE</t>
  </si>
  <si>
    <t>ADESINA MARIAM OPEYEMI</t>
  </si>
  <si>
    <t>OGUNTOLA  YETUNDE</t>
  </si>
  <si>
    <t>JENDOL IKORODU</t>
  </si>
  <si>
    <t>NEW</t>
  </si>
  <si>
    <t>JUSTRITRE IJU</t>
  </si>
  <si>
    <t>TRANSFERRED FROM SHOPRITE ICM</t>
  </si>
  <si>
    <t>REPLACEMENT OF UDOH FAVOUR</t>
  </si>
  <si>
    <t>TRANSFERRED FROM JUSTRITE IKORODU</t>
  </si>
  <si>
    <t xml:space="preserve">NEW RECRUITMENT </t>
  </si>
  <si>
    <t>RESIGNED</t>
  </si>
  <si>
    <t xml:space="preserve">EDEMANYA CHUKWUEMEKA FRANCIS </t>
  </si>
  <si>
    <t>JOHN JOY</t>
  </si>
  <si>
    <t>EVERYDAY EMPORIUM</t>
  </si>
  <si>
    <t>OGBONNA MARYANN</t>
  </si>
  <si>
    <t>BBV OWERRI</t>
  </si>
  <si>
    <t>NEW RECRUITMENT(ADDITION TO HEAD COUNT)</t>
  </si>
  <si>
    <t>REPLACEMENT OF CHUKWUOCHA VIVIAN (RESIGNED MAY 28,2024)</t>
  </si>
  <si>
    <t>UDOH FAVOUR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</si>
</sst>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4"/>
      <color theme="1"/>
      <name val="Century Gothic"/>
      <family val="2"/>
    </font>
    <font>
      <sz val="11"/>
      <name val="Calibri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0"/>
      <color theme="1"/>
      <name val="Century Gothic"/>
      <family val="2"/>
    </font>
  </fonts>
  <fills count="15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  <fill>
      <patternFill patternType="solid">
        <fgColor rgb="FFBDD6EE"/>
        <bgColor rgb="FFBDD6EE"/>
      </patternFill>
    </fill>
    <fill>
      <patternFill patternType="solid">
        <fgColor rgb="FFFFE598"/>
        <bgColor rgb="FFFFE598"/>
      </patternFill>
    </fill>
    <fill>
      <patternFill patternType="solid">
        <fgColor rgb="FF9FC5E8"/>
        <bgColor rgb="FF9FC5E8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5" fillId="4" borderId="4" xfId="0" applyFont="1" applyFill="1" applyBorder="1"/>
    <xf numFmtId="0" fontId="6" fillId="0" borderId="0" xfId="0" applyFont="1" applyAlignment="1">
      <alignment horizontal="center"/>
    </xf>
    <xf numFmtId="0" fontId="5" fillId="4" borderId="4" xfId="0" applyFont="1" applyFill="1" applyBorder="1" applyAlignment="1">
      <alignment horizontal="left"/>
    </xf>
    <xf numFmtId="0" fontId="5" fillId="5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vertical="center" wrapText="1"/>
    </xf>
    <xf numFmtId="0" fontId="5" fillId="4" borderId="5" xfId="0" applyFont="1" applyFill="1" applyBorder="1" applyAlignment="1">
      <alignment vertical="center"/>
    </xf>
    <xf numFmtId="0" fontId="7" fillId="3" borderId="6" xfId="0" applyFont="1" applyFill="1" applyBorder="1"/>
    <xf numFmtId="164" fontId="5" fillId="4" borderId="6" xfId="0" applyNumberFormat="1" applyFont="1" applyFill="1" applyBorder="1" applyAlignment="1">
      <alignment horizontal="center"/>
    </xf>
    <xf numFmtId="0" fontId="5" fillId="4" borderId="4" xfId="0" applyFont="1" applyFill="1" applyBorder="1" applyAlignment="1">
      <alignment horizontal="left" vertical="center"/>
    </xf>
    <xf numFmtId="0" fontId="7" fillId="4" borderId="6" xfId="0" applyFont="1" applyFill="1" applyBorder="1"/>
    <xf numFmtId="0" fontId="5" fillId="0" borderId="1" xfId="0" applyFont="1" applyBorder="1" applyAlignment="1">
      <alignment horizontal="left"/>
    </xf>
    <xf numFmtId="2" fontId="5" fillId="4" borderId="4" xfId="0" applyNumberFormat="1" applyFont="1" applyFill="1" applyBorder="1" applyAlignment="1">
      <alignment horizontal="left"/>
    </xf>
    <xf numFmtId="0" fontId="7" fillId="4" borderId="0" xfId="0" applyFont="1" applyFill="1"/>
    <xf numFmtId="0" fontId="5" fillId="8" borderId="4" xfId="0" applyFont="1" applyFill="1" applyBorder="1"/>
    <xf numFmtId="164" fontId="7" fillId="0" borderId="0" xfId="0" applyNumberFormat="1" applyFont="1"/>
    <xf numFmtId="0" fontId="4" fillId="0" borderId="4" xfId="0" applyFont="1" applyBorder="1" applyAlignment="1">
      <alignment horizontal="center"/>
    </xf>
    <xf numFmtId="0" fontId="4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4" borderId="1" xfId="0" applyFont="1" applyFill="1" applyBorder="1"/>
    <xf numFmtId="0" fontId="9" fillId="3" borderId="4" xfId="0" applyFont="1" applyFill="1" applyBorder="1" applyAlignment="1">
      <alignment horizontal="center"/>
    </xf>
    <xf numFmtId="0" fontId="4" fillId="0" borderId="4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5" fillId="4" borderId="5" xfId="0" applyFont="1" applyFill="1" applyBorder="1" applyAlignment="1">
      <alignment horizontal="left"/>
    </xf>
    <xf numFmtId="0" fontId="10" fillId="4" borderId="4" xfId="0" applyFont="1" applyFill="1" applyBorder="1" applyAlignment="1">
      <alignment horizontal="left"/>
    </xf>
    <xf numFmtId="0" fontId="5" fillId="12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4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4" borderId="5" xfId="0" applyFont="1" applyFill="1" applyBorder="1"/>
    <xf numFmtId="0" fontId="5" fillId="4" borderId="9" xfId="0" applyFont="1" applyFill="1" applyBorder="1"/>
    <xf numFmtId="0" fontId="5" fillId="7" borderId="9" xfId="0" applyFont="1" applyFill="1" applyBorder="1" applyAlignment="1">
      <alignment horizontal="center" vertical="center"/>
    </xf>
    <xf numFmtId="0" fontId="0" fillId="0" borderId="6" xfId="0" applyBorder="1"/>
    <xf numFmtId="0" fontId="6" fillId="0" borderId="6" xfId="0" applyFont="1" applyBorder="1" applyAlignment="1">
      <alignment horizontal="center"/>
    </xf>
    <xf numFmtId="0" fontId="1" fillId="13" borderId="10" xfId="0" applyFont="1" applyFill="1" applyBorder="1"/>
    <xf numFmtId="0" fontId="0" fillId="13" borderId="10" xfId="0" applyFill="1" applyBorder="1" applyAlignment="1">
      <alignment wrapText="1"/>
    </xf>
    <xf numFmtId="0" fontId="0" fillId="13" borderId="10" xfId="0" applyFill="1" applyBorder="1"/>
    <xf numFmtId="0" fontId="1" fillId="13" borderId="10" xfId="0" applyFont="1" applyFill="1" applyBorder="1" applyAlignment="1">
      <alignment wrapText="1"/>
    </xf>
    <xf numFmtId="0" fontId="4" fillId="3" borderId="12" xfId="0" applyFont="1" applyFill="1" applyBorder="1" applyAlignment="1">
      <alignment horizontal="center"/>
    </xf>
    <xf numFmtId="0" fontId="5" fillId="4" borderId="13" xfId="0" applyFont="1" applyFill="1" applyBorder="1"/>
    <xf numFmtId="164" fontId="5" fillId="4" borderId="14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164" fontId="5" fillId="4" borderId="15" xfId="0" applyNumberFormat="1" applyFont="1" applyFill="1" applyBorder="1" applyAlignment="1">
      <alignment horizontal="center"/>
    </xf>
    <xf numFmtId="164" fontId="5" fillId="4" borderId="16" xfId="0" applyNumberFormat="1" applyFont="1" applyFill="1" applyBorder="1" applyAlignment="1">
      <alignment horizontal="center"/>
    </xf>
    <xf numFmtId="164" fontId="5" fillId="0" borderId="16" xfId="0" applyNumberFormat="1" applyFont="1" applyBorder="1" applyAlignment="1">
      <alignment horizontal="center"/>
    </xf>
    <xf numFmtId="0" fontId="5" fillId="4" borderId="17" xfId="0" applyFont="1" applyFill="1" applyBorder="1"/>
    <xf numFmtId="0" fontId="4" fillId="3" borderId="20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164" fontId="4" fillId="3" borderId="22" xfId="0" applyNumberFormat="1" applyFont="1" applyFill="1" applyBorder="1" applyAlignment="1">
      <alignment horizontal="center"/>
    </xf>
    <xf numFmtId="0" fontId="5" fillId="4" borderId="23" xfId="0" applyFont="1" applyFill="1" applyBorder="1" applyAlignment="1">
      <alignment horizontal="left"/>
    </xf>
    <xf numFmtId="0" fontId="10" fillId="4" borderId="23" xfId="0" applyFont="1" applyFill="1" applyBorder="1" applyAlignment="1">
      <alignment horizontal="left"/>
    </xf>
    <xf numFmtId="0" fontId="5" fillId="4" borderId="23" xfId="0" applyFont="1" applyFill="1" applyBorder="1"/>
    <xf numFmtId="0" fontId="5" fillId="4" borderId="24" xfId="0" applyFont="1" applyFill="1" applyBorder="1"/>
    <xf numFmtId="0" fontId="5" fillId="4" borderId="25" xfId="0" applyFont="1" applyFill="1" applyBorder="1"/>
    <xf numFmtId="0" fontId="5" fillId="0" borderId="25" xfId="0" applyFont="1" applyBorder="1"/>
    <xf numFmtId="0" fontId="5" fillId="0" borderId="26" xfId="0" applyFont="1" applyBorder="1"/>
    <xf numFmtId="164" fontId="5" fillId="0" borderId="27" xfId="0" applyNumberFormat="1" applyFont="1" applyBorder="1" applyAlignment="1">
      <alignment horizontal="center"/>
    </xf>
    <xf numFmtId="0" fontId="0" fillId="13" borderId="6" xfId="0" applyFill="1" applyBorder="1"/>
    <xf numFmtId="0" fontId="4" fillId="14" borderId="1" xfId="0" applyFont="1" applyFill="1" applyBorder="1" applyAlignment="1"/>
    <xf numFmtId="0" fontId="4" fillId="14" borderId="2" xfId="0" applyFont="1" applyFill="1" applyBorder="1" applyAlignment="1"/>
    <xf numFmtId="0" fontId="2" fillId="2" borderId="11" xfId="0" applyFont="1" applyFill="1" applyBorder="1" applyAlignment="1">
      <alignment horizontal="center" vertical="center"/>
    </xf>
    <xf numFmtId="0" fontId="3" fillId="0" borderId="18" xfId="0" applyFont="1" applyBorder="1"/>
    <xf numFmtId="0" fontId="3" fillId="0" borderId="19" xfId="0" applyFont="1" applyBorder="1"/>
    <xf numFmtId="0" fontId="4" fillId="14" borderId="1" xfId="0" applyFont="1" applyFill="1" applyBorder="1" applyAlignment="1">
      <alignment horizontal="center"/>
    </xf>
    <xf numFmtId="0" fontId="4" fillId="14" borderId="2" xfId="0" applyFont="1" applyFill="1" applyBorder="1" applyAlignment="1">
      <alignment horizontal="center"/>
    </xf>
    <xf numFmtId="0" fontId="4" fillId="14" borderId="3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3" fillId="0" borderId="2" xfId="0" applyFont="1" applyBorder="1"/>
    <xf numFmtId="0" fontId="8" fillId="11" borderId="5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8" fillId="10" borderId="1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6" fillId="11" borderId="5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21"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8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 /><Relationship Id="rId3" Type="http://schemas.openxmlformats.org/officeDocument/2006/relationships/worksheet" Target="worksheets/sheet3.xml" /><Relationship Id="rId12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6" Type="http://schemas.openxmlformats.org/officeDocument/2006/relationships/customXml" Target="../customXml/item3.xml" /><Relationship Id="rId1" Type="http://schemas.openxmlformats.org/officeDocument/2006/relationships/worksheet" Target="worksheets/sheet1.xml" /><Relationship Id="rId11" Type="http://schemas.openxmlformats.org/officeDocument/2006/relationships/styles" Target="styles.xml" /><Relationship Id="rId5" Type="http://schemas.openxmlformats.org/officeDocument/2006/relationships/worksheet" Target="worksheets/sheet5.xml" /><Relationship Id="rId15" Type="http://schemas.openxmlformats.org/officeDocument/2006/relationships/customXml" Target="../customXml/item2.xml" /><Relationship Id="rId10" Type="http://schemas.openxmlformats.org/officeDocument/2006/relationships/theme" Target="theme/theme1.xml" /><Relationship Id="rId4" Type="http://schemas.openxmlformats.org/officeDocument/2006/relationships/worksheet" Target="worksheets/sheet4.xml" /><Relationship Id="rId9" Type="http://customschemas.google.com/relationships/workbookmetadata" Target="metadata" /><Relationship Id="rId14" Type="http://schemas.openxmlformats.org/officeDocument/2006/relationships/customXml" Target="../customXml/item1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99"/>
  <sheetViews>
    <sheetView topLeftCell="A62" workbookViewId="0">
      <selection activeCell="A4" sqref="A4:A76"/>
    </sheetView>
  </sheetViews>
  <sheetFormatPr defaultColWidth="14.390625" defaultRowHeight="15" customHeight="1" x14ac:dyDescent="0.2"/>
  <cols>
    <col min="1" max="1" width="3.49609375" customWidth="1"/>
    <col min="2" max="2" width="35.2421875" customWidth="1"/>
    <col min="3" max="3" width="12.77734375" customWidth="1"/>
    <col min="4" max="4" width="34.4375" customWidth="1"/>
    <col min="5" max="5" width="42.5078125" customWidth="1"/>
    <col min="6" max="6" width="22.1953125" customWidth="1"/>
    <col min="7" max="7" width="18.16015625" customWidth="1"/>
    <col min="8" max="24" width="8.7421875" customWidth="1"/>
  </cols>
  <sheetData>
    <row r="1" spans="1:24" ht="14.25" customHeight="1" thickBot="1" x14ac:dyDescent="0.25">
      <c r="A1" s="70" t="s">
        <v>0</v>
      </c>
      <c r="B1" s="71"/>
      <c r="C1" s="71"/>
      <c r="D1" s="71"/>
      <c r="E1" s="71"/>
      <c r="F1" s="72"/>
      <c r="G1" s="41"/>
    </row>
    <row r="2" spans="1:24" ht="27.75" customHeight="1" x14ac:dyDescent="0.2">
      <c r="A2" s="47" t="s">
        <v>1</v>
      </c>
      <c r="B2" s="56" t="s">
        <v>2</v>
      </c>
      <c r="C2" s="57" t="s">
        <v>3</v>
      </c>
      <c r="D2" s="57" t="s">
        <v>4</v>
      </c>
      <c r="E2" s="57" t="s">
        <v>5</v>
      </c>
      <c r="F2" s="58" t="s">
        <v>6</v>
      </c>
      <c r="G2" s="41"/>
    </row>
    <row r="3" spans="1:24" ht="14.25" customHeight="1" x14ac:dyDescent="0.2">
      <c r="A3" s="48">
        <v>1</v>
      </c>
      <c r="B3" s="59" t="s">
        <v>7</v>
      </c>
      <c r="C3" s="4" t="s">
        <v>8</v>
      </c>
      <c r="D3" s="1" t="s">
        <v>9</v>
      </c>
      <c r="E3" s="1" t="s">
        <v>10</v>
      </c>
      <c r="F3" s="49">
        <v>70000</v>
      </c>
      <c r="G3" s="4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4.25" customHeight="1" x14ac:dyDescent="0.2">
      <c r="A4" s="48">
        <f>A3+1</f>
        <v>2</v>
      </c>
      <c r="B4" s="60" t="s">
        <v>188</v>
      </c>
      <c r="C4" s="4" t="s">
        <v>8</v>
      </c>
      <c r="D4" s="1" t="s">
        <v>9</v>
      </c>
      <c r="E4" s="1" t="s">
        <v>11</v>
      </c>
      <c r="F4" s="49">
        <v>70000</v>
      </c>
      <c r="G4" s="4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 customHeight="1" x14ac:dyDescent="0.2">
      <c r="A5" s="48">
        <f t="shared" ref="A5:A33" si="0">A4+1</f>
        <v>3</v>
      </c>
      <c r="B5" s="59" t="s">
        <v>12</v>
      </c>
      <c r="C5" s="4" t="s">
        <v>8</v>
      </c>
      <c r="D5" s="1" t="s">
        <v>9</v>
      </c>
      <c r="E5" s="1" t="s">
        <v>13</v>
      </c>
      <c r="F5" s="49">
        <v>70000</v>
      </c>
      <c r="G5" s="41"/>
    </row>
    <row r="6" spans="1:24" ht="15" customHeight="1" x14ac:dyDescent="0.2">
      <c r="A6" s="48">
        <f t="shared" si="0"/>
        <v>4</v>
      </c>
      <c r="B6" s="59" t="s">
        <v>14</v>
      </c>
      <c r="C6" s="4" t="s">
        <v>8</v>
      </c>
      <c r="D6" s="1" t="s">
        <v>9</v>
      </c>
      <c r="E6" s="1" t="s">
        <v>15</v>
      </c>
      <c r="F6" s="49">
        <v>70000</v>
      </c>
      <c r="G6" s="41"/>
    </row>
    <row r="7" spans="1:24" ht="15" customHeight="1" x14ac:dyDescent="0.2">
      <c r="A7" s="48">
        <f t="shared" si="0"/>
        <v>5</v>
      </c>
      <c r="B7" s="59" t="s">
        <v>16</v>
      </c>
      <c r="C7" s="4" t="s">
        <v>8</v>
      </c>
      <c r="D7" s="1" t="s">
        <v>17</v>
      </c>
      <c r="E7" s="1" t="s">
        <v>18</v>
      </c>
      <c r="F7" s="49">
        <v>70000</v>
      </c>
      <c r="G7" s="41"/>
    </row>
    <row r="8" spans="1:24" ht="15" customHeight="1" x14ac:dyDescent="0.2">
      <c r="A8" s="48">
        <f t="shared" si="0"/>
        <v>6</v>
      </c>
      <c r="B8" s="59" t="s">
        <v>19</v>
      </c>
      <c r="C8" s="4" t="s">
        <v>8</v>
      </c>
      <c r="D8" s="1" t="s">
        <v>17</v>
      </c>
      <c r="E8" s="1" t="s">
        <v>20</v>
      </c>
      <c r="F8" s="49">
        <v>70000</v>
      </c>
      <c r="G8" s="41"/>
    </row>
    <row r="9" spans="1:24" ht="15" customHeight="1" x14ac:dyDescent="0.2">
      <c r="A9" s="48">
        <f t="shared" si="0"/>
        <v>7</v>
      </c>
      <c r="B9" s="59" t="s">
        <v>21</v>
      </c>
      <c r="C9" s="4" t="s">
        <v>8</v>
      </c>
      <c r="D9" s="1" t="s">
        <v>183</v>
      </c>
      <c r="E9" s="1" t="s">
        <v>22</v>
      </c>
      <c r="F9" s="49">
        <v>70000</v>
      </c>
      <c r="G9" s="41"/>
    </row>
    <row r="10" spans="1:24" ht="15" customHeight="1" x14ac:dyDescent="0.2">
      <c r="A10" s="48">
        <f t="shared" si="0"/>
        <v>8</v>
      </c>
      <c r="B10" s="59" t="s">
        <v>23</v>
      </c>
      <c r="C10" s="4" t="s">
        <v>8</v>
      </c>
      <c r="D10" s="1" t="s">
        <v>183</v>
      </c>
      <c r="E10" s="1" t="s">
        <v>24</v>
      </c>
      <c r="F10" s="49">
        <v>70000</v>
      </c>
      <c r="G10" s="41"/>
    </row>
    <row r="11" spans="1:24" ht="15" customHeight="1" x14ac:dyDescent="0.2">
      <c r="A11" s="48">
        <f t="shared" si="0"/>
        <v>9</v>
      </c>
      <c r="B11" s="59"/>
      <c r="C11" s="4" t="s">
        <v>8</v>
      </c>
      <c r="D11" s="1" t="s">
        <v>183</v>
      </c>
      <c r="E11" s="1" t="s">
        <v>25</v>
      </c>
      <c r="F11" s="49">
        <v>70000</v>
      </c>
      <c r="G11" s="41"/>
    </row>
    <row r="12" spans="1:24" ht="15" customHeight="1" x14ac:dyDescent="0.2">
      <c r="A12" s="48">
        <f t="shared" si="0"/>
        <v>10</v>
      </c>
      <c r="B12" s="59" t="s">
        <v>26</v>
      </c>
      <c r="C12" s="4" t="s">
        <v>8</v>
      </c>
      <c r="D12" s="1" t="s">
        <v>183</v>
      </c>
      <c r="E12" s="1" t="s">
        <v>27</v>
      </c>
      <c r="F12" s="49">
        <v>70000</v>
      </c>
      <c r="G12" s="41"/>
    </row>
    <row r="13" spans="1:24" ht="15" customHeight="1" x14ac:dyDescent="0.2">
      <c r="A13" s="48">
        <f t="shared" si="0"/>
        <v>11</v>
      </c>
      <c r="B13" s="61" t="s">
        <v>28</v>
      </c>
      <c r="C13" s="4" t="s">
        <v>8</v>
      </c>
      <c r="D13" s="1" t="s">
        <v>183</v>
      </c>
      <c r="E13" s="1" t="s">
        <v>29</v>
      </c>
      <c r="F13" s="49">
        <v>70000</v>
      </c>
      <c r="G13" s="41"/>
    </row>
    <row r="14" spans="1:24" ht="15" customHeight="1" x14ac:dyDescent="0.2">
      <c r="A14" s="48">
        <f t="shared" si="0"/>
        <v>12</v>
      </c>
      <c r="B14" s="59" t="s">
        <v>30</v>
      </c>
      <c r="C14" s="4" t="s">
        <v>8</v>
      </c>
      <c r="D14" s="1" t="s">
        <v>183</v>
      </c>
      <c r="E14" s="1" t="s">
        <v>31</v>
      </c>
      <c r="F14" s="49">
        <v>70000</v>
      </c>
      <c r="G14" s="41"/>
    </row>
    <row r="15" spans="1:24" ht="15" customHeight="1" x14ac:dyDescent="0.2">
      <c r="A15" s="48">
        <f t="shared" si="0"/>
        <v>13</v>
      </c>
      <c r="B15" s="59" t="s">
        <v>32</v>
      </c>
      <c r="C15" s="4" t="s">
        <v>8</v>
      </c>
      <c r="D15" s="1" t="s">
        <v>183</v>
      </c>
      <c r="E15" s="1" t="s">
        <v>33</v>
      </c>
      <c r="F15" s="49">
        <v>70000</v>
      </c>
      <c r="G15" s="41"/>
    </row>
    <row r="16" spans="1:24" ht="15" customHeight="1" x14ac:dyDescent="0.2">
      <c r="A16" s="48">
        <f t="shared" si="0"/>
        <v>14</v>
      </c>
      <c r="B16" s="59" t="s">
        <v>34</v>
      </c>
      <c r="C16" s="4" t="s">
        <v>8</v>
      </c>
      <c r="D16" s="1" t="s">
        <v>183</v>
      </c>
      <c r="E16" s="1" t="s">
        <v>35</v>
      </c>
      <c r="F16" s="49">
        <v>70000</v>
      </c>
      <c r="G16" s="41"/>
    </row>
    <row r="17" spans="1:24" ht="15" customHeight="1" x14ac:dyDescent="0.2">
      <c r="A17" s="48">
        <f t="shared" si="0"/>
        <v>15</v>
      </c>
      <c r="B17" s="60" t="s">
        <v>182</v>
      </c>
      <c r="C17" s="4" t="s">
        <v>8</v>
      </c>
      <c r="D17" s="1" t="s">
        <v>36</v>
      </c>
      <c r="E17" s="1" t="s">
        <v>37</v>
      </c>
      <c r="F17" s="49">
        <v>70000</v>
      </c>
      <c r="G17" s="41"/>
    </row>
    <row r="18" spans="1:24" ht="15" customHeight="1" x14ac:dyDescent="0.2">
      <c r="A18" s="48">
        <f t="shared" si="0"/>
        <v>16</v>
      </c>
      <c r="B18" s="59" t="s">
        <v>38</v>
      </c>
      <c r="C18" s="4" t="s">
        <v>8</v>
      </c>
      <c r="D18" s="1" t="s">
        <v>39</v>
      </c>
      <c r="E18" s="1" t="s">
        <v>40</v>
      </c>
      <c r="F18" s="49">
        <v>70000</v>
      </c>
      <c r="G18" s="41"/>
    </row>
    <row r="19" spans="1:24" ht="15" customHeight="1" x14ac:dyDescent="0.2">
      <c r="A19" s="48">
        <f t="shared" si="0"/>
        <v>17</v>
      </c>
      <c r="B19" s="59" t="s">
        <v>41</v>
      </c>
      <c r="C19" s="4" t="s">
        <v>8</v>
      </c>
      <c r="D19" s="1" t="s">
        <v>42</v>
      </c>
      <c r="E19" s="3" t="s">
        <v>43</v>
      </c>
      <c r="F19" s="49">
        <v>70000</v>
      </c>
      <c r="G19" s="41"/>
    </row>
    <row r="20" spans="1:24" ht="15" customHeight="1" x14ac:dyDescent="0.2">
      <c r="A20" s="48">
        <f t="shared" si="0"/>
        <v>18</v>
      </c>
      <c r="B20" s="59" t="s">
        <v>44</v>
      </c>
      <c r="C20" s="4" t="s">
        <v>8</v>
      </c>
      <c r="D20" s="1" t="s">
        <v>45</v>
      </c>
      <c r="E20" s="1" t="s">
        <v>46</v>
      </c>
      <c r="F20" s="49">
        <v>70000</v>
      </c>
      <c r="G20" s="41"/>
    </row>
    <row r="21" spans="1:24" ht="15" customHeight="1" thickBot="1" x14ac:dyDescent="0.25">
      <c r="A21" s="48">
        <f t="shared" si="0"/>
        <v>19</v>
      </c>
      <c r="B21" s="59" t="s">
        <v>47</v>
      </c>
      <c r="C21" s="4" t="s">
        <v>8</v>
      </c>
      <c r="D21" s="3" t="s">
        <v>48</v>
      </c>
      <c r="E21" s="1" t="s">
        <v>48</v>
      </c>
      <c r="F21" s="49">
        <v>70000</v>
      </c>
      <c r="G21" s="41"/>
    </row>
    <row r="22" spans="1:24" ht="15" customHeight="1" thickBot="1" x14ac:dyDescent="0.25">
      <c r="A22" s="48">
        <f t="shared" si="0"/>
        <v>20</v>
      </c>
      <c r="B22" s="59" t="s">
        <v>49</v>
      </c>
      <c r="C22" s="4" t="s">
        <v>8</v>
      </c>
      <c r="D22" s="5" t="s">
        <v>50</v>
      </c>
      <c r="E22" s="6" t="s">
        <v>51</v>
      </c>
      <c r="F22" s="49">
        <v>70000</v>
      </c>
      <c r="G22" s="43" t="s">
        <v>196</v>
      </c>
    </row>
    <row r="23" spans="1:24" ht="15" customHeight="1" thickBot="1" x14ac:dyDescent="0.25">
      <c r="A23" s="48">
        <f t="shared" si="0"/>
        <v>21</v>
      </c>
      <c r="B23" s="61" t="s">
        <v>53</v>
      </c>
      <c r="C23" s="4" t="s">
        <v>8</v>
      </c>
      <c r="D23" s="1" t="s">
        <v>50</v>
      </c>
      <c r="E23" s="1" t="s">
        <v>54</v>
      </c>
      <c r="F23" s="49">
        <v>70000</v>
      </c>
      <c r="G23" s="43" t="s">
        <v>196</v>
      </c>
      <c r="X23" s="7"/>
    </row>
    <row r="24" spans="1:24" ht="15" customHeight="1" thickBot="1" x14ac:dyDescent="0.25">
      <c r="A24" s="48">
        <f t="shared" si="0"/>
        <v>22</v>
      </c>
      <c r="B24" s="59" t="s">
        <v>55</v>
      </c>
      <c r="C24" s="4" t="s">
        <v>8</v>
      </c>
      <c r="D24" s="1" t="s">
        <v>50</v>
      </c>
      <c r="E24" s="1" t="s">
        <v>56</v>
      </c>
      <c r="F24" s="49">
        <v>70000</v>
      </c>
      <c r="G24" s="43" t="s">
        <v>196</v>
      </c>
    </row>
    <row r="25" spans="1:24" ht="27.6" customHeight="1" thickBot="1" x14ac:dyDescent="0.25">
      <c r="A25" s="48">
        <f t="shared" si="0"/>
        <v>23</v>
      </c>
      <c r="B25" s="59" t="s">
        <v>52</v>
      </c>
      <c r="C25" s="4" t="s">
        <v>8</v>
      </c>
      <c r="D25" s="1" t="s">
        <v>58</v>
      </c>
      <c r="E25" s="1" t="s">
        <v>191</v>
      </c>
      <c r="F25" s="49">
        <v>70000</v>
      </c>
      <c r="G25" s="44" t="s">
        <v>192</v>
      </c>
    </row>
    <row r="26" spans="1:24" ht="15" customHeight="1" thickBot="1" x14ac:dyDescent="0.25">
      <c r="A26" s="48">
        <f t="shared" si="0"/>
        <v>24</v>
      </c>
      <c r="B26" s="59" t="s">
        <v>187</v>
      </c>
      <c r="C26" s="4" t="s">
        <v>8</v>
      </c>
      <c r="D26" s="1" t="s">
        <v>58</v>
      </c>
      <c r="E26" s="1" t="s">
        <v>59</v>
      </c>
      <c r="F26" s="49">
        <v>70000</v>
      </c>
      <c r="G26" s="45" t="s">
        <v>190</v>
      </c>
    </row>
    <row r="27" spans="1:24" ht="15" customHeight="1" x14ac:dyDescent="0.2">
      <c r="A27" s="48">
        <f t="shared" si="0"/>
        <v>25</v>
      </c>
      <c r="B27" s="59" t="s">
        <v>60</v>
      </c>
      <c r="C27" s="4" t="s">
        <v>8</v>
      </c>
      <c r="D27" s="1" t="s">
        <v>58</v>
      </c>
      <c r="E27" s="1" t="s">
        <v>61</v>
      </c>
      <c r="F27" s="49">
        <v>70000</v>
      </c>
      <c r="G27" s="41"/>
    </row>
    <row r="28" spans="1:24" ht="15" customHeight="1" x14ac:dyDescent="0.2">
      <c r="A28" s="48">
        <f t="shared" si="0"/>
        <v>26</v>
      </c>
      <c r="B28" s="59" t="s">
        <v>62</v>
      </c>
      <c r="C28" s="4" t="s">
        <v>8</v>
      </c>
      <c r="D28" s="1" t="s">
        <v>63</v>
      </c>
      <c r="E28" s="1" t="s">
        <v>64</v>
      </c>
      <c r="F28" s="49">
        <v>70000</v>
      </c>
      <c r="G28" s="41"/>
    </row>
    <row r="29" spans="1:24" ht="14.25" customHeight="1" x14ac:dyDescent="0.2">
      <c r="A29" s="48">
        <f t="shared" si="0"/>
        <v>27</v>
      </c>
      <c r="B29" s="59" t="s">
        <v>65</v>
      </c>
      <c r="C29" s="4" t="s">
        <v>8</v>
      </c>
      <c r="D29" s="1" t="s">
        <v>63</v>
      </c>
      <c r="E29" s="1" t="s">
        <v>66</v>
      </c>
      <c r="F29" s="49">
        <v>70000</v>
      </c>
      <c r="G29" s="41"/>
    </row>
    <row r="30" spans="1:24" ht="14.25" customHeight="1" x14ac:dyDescent="0.2">
      <c r="A30" s="48">
        <f t="shared" si="0"/>
        <v>28</v>
      </c>
      <c r="B30" s="59" t="s">
        <v>67</v>
      </c>
      <c r="C30" s="4" t="s">
        <v>8</v>
      </c>
      <c r="D30" s="1" t="s">
        <v>63</v>
      </c>
      <c r="E30" s="1" t="s">
        <v>68</v>
      </c>
      <c r="F30" s="49">
        <v>70000</v>
      </c>
      <c r="G30" s="41"/>
    </row>
    <row r="31" spans="1:24" ht="14.25" customHeight="1" x14ac:dyDescent="0.2">
      <c r="A31" s="48">
        <f t="shared" si="0"/>
        <v>29</v>
      </c>
      <c r="B31" s="59" t="s">
        <v>69</v>
      </c>
      <c r="C31" s="4" t="s">
        <v>8</v>
      </c>
      <c r="D31" s="1" t="s">
        <v>58</v>
      </c>
      <c r="E31" s="1" t="s">
        <v>70</v>
      </c>
      <c r="F31" s="49">
        <v>70000</v>
      </c>
      <c r="G31" s="41"/>
    </row>
    <row r="32" spans="1:24" ht="14.25" customHeight="1" thickBot="1" x14ac:dyDescent="0.25">
      <c r="A32" s="48">
        <f t="shared" si="0"/>
        <v>30</v>
      </c>
      <c r="B32" s="61" t="s">
        <v>71</v>
      </c>
      <c r="C32" s="4" t="s">
        <v>8</v>
      </c>
      <c r="D32" s="1" t="s">
        <v>58</v>
      </c>
      <c r="E32" s="1" t="s">
        <v>72</v>
      </c>
      <c r="F32" s="49">
        <v>70000</v>
      </c>
      <c r="G32" s="41"/>
    </row>
    <row r="33" spans="1:24" ht="14.25" customHeight="1" thickBot="1" x14ac:dyDescent="0.25">
      <c r="A33" s="48">
        <f t="shared" si="0"/>
        <v>31</v>
      </c>
      <c r="B33" s="59" t="s">
        <v>186</v>
      </c>
      <c r="C33" s="4" t="s">
        <v>8</v>
      </c>
      <c r="D33" s="1" t="s">
        <v>73</v>
      </c>
      <c r="E33" s="1" t="s">
        <v>74</v>
      </c>
      <c r="F33" s="49">
        <v>70000</v>
      </c>
      <c r="G33" s="45" t="s">
        <v>190</v>
      </c>
    </row>
    <row r="34" spans="1:24" ht="14.25" customHeight="1" x14ac:dyDescent="0.2">
      <c r="A34" s="48">
        <f>A33+1</f>
        <v>32</v>
      </c>
      <c r="B34" s="59" t="s">
        <v>204</v>
      </c>
      <c r="C34" s="4" t="s">
        <v>8</v>
      </c>
      <c r="D34" s="1" t="s">
        <v>73</v>
      </c>
      <c r="E34" s="1" t="s">
        <v>74</v>
      </c>
      <c r="F34" s="49">
        <v>70001</v>
      </c>
      <c r="G34" s="67"/>
    </row>
    <row r="35" spans="1:24" ht="15" customHeight="1" thickBot="1" x14ac:dyDescent="0.25">
      <c r="A35" s="48">
        <f t="shared" ref="A35:A76" si="1">A34+1</f>
        <v>33</v>
      </c>
      <c r="B35" s="59" t="s">
        <v>75</v>
      </c>
      <c r="C35" s="4" t="s">
        <v>8</v>
      </c>
      <c r="D35" s="1" t="s">
        <v>73</v>
      </c>
      <c r="E35" s="1" t="s">
        <v>76</v>
      </c>
      <c r="F35" s="49">
        <v>70000</v>
      </c>
      <c r="G35" s="41"/>
    </row>
    <row r="36" spans="1:24" ht="27.6" customHeight="1" thickBot="1" x14ac:dyDescent="0.25">
      <c r="A36" s="48">
        <f t="shared" si="1"/>
        <v>34</v>
      </c>
      <c r="B36" s="59" t="s">
        <v>57</v>
      </c>
      <c r="C36" s="4" t="s">
        <v>8</v>
      </c>
      <c r="D36" s="1" t="s">
        <v>73</v>
      </c>
      <c r="E36" s="1" t="s">
        <v>189</v>
      </c>
      <c r="F36" s="49">
        <v>70000</v>
      </c>
      <c r="G36" s="46" t="s">
        <v>194</v>
      </c>
      <c r="H36" s="8"/>
    </row>
    <row r="37" spans="1:24" ht="15" customHeight="1" x14ac:dyDescent="0.2">
      <c r="A37" s="48">
        <f t="shared" si="1"/>
        <v>35</v>
      </c>
      <c r="B37" s="59" t="s">
        <v>77</v>
      </c>
      <c r="C37" s="4" t="s">
        <v>8</v>
      </c>
      <c r="D37" s="9" t="s">
        <v>78</v>
      </c>
      <c r="E37" s="1" t="s">
        <v>79</v>
      </c>
      <c r="F37" s="49">
        <v>70000</v>
      </c>
      <c r="G37" s="41"/>
    </row>
    <row r="38" spans="1:24" ht="15" customHeight="1" x14ac:dyDescent="0.2">
      <c r="A38" s="48">
        <f t="shared" si="1"/>
        <v>36</v>
      </c>
      <c r="B38" s="59" t="s">
        <v>80</v>
      </c>
      <c r="C38" s="4" t="s">
        <v>8</v>
      </c>
      <c r="D38" s="9" t="s">
        <v>81</v>
      </c>
      <c r="E38" s="1" t="s">
        <v>82</v>
      </c>
      <c r="F38" s="49">
        <v>70000</v>
      </c>
      <c r="G38" s="41"/>
    </row>
    <row r="39" spans="1:24" ht="15" customHeight="1" x14ac:dyDescent="0.2">
      <c r="A39" s="48">
        <f t="shared" si="1"/>
        <v>37</v>
      </c>
      <c r="B39" s="59"/>
      <c r="C39" s="4" t="s">
        <v>8</v>
      </c>
      <c r="D39" s="3" t="s">
        <v>83</v>
      </c>
      <c r="E39" s="1" t="s">
        <v>84</v>
      </c>
      <c r="F39" s="49">
        <v>70000</v>
      </c>
      <c r="G39" s="41"/>
    </row>
    <row r="40" spans="1:24" ht="15" customHeight="1" x14ac:dyDescent="0.2">
      <c r="A40" s="48">
        <f t="shared" si="1"/>
        <v>38</v>
      </c>
      <c r="B40" s="59" t="s">
        <v>85</v>
      </c>
      <c r="C40" s="50" t="s">
        <v>86</v>
      </c>
      <c r="D40" s="1" t="s">
        <v>87</v>
      </c>
      <c r="E40" s="1" t="s">
        <v>88</v>
      </c>
      <c r="F40" s="49">
        <v>83040</v>
      </c>
      <c r="G40" s="41"/>
    </row>
    <row r="41" spans="1:24" ht="15" customHeight="1" x14ac:dyDescent="0.2">
      <c r="A41" s="48">
        <f t="shared" si="1"/>
        <v>39</v>
      </c>
      <c r="B41" s="59" t="s">
        <v>89</v>
      </c>
      <c r="C41" s="50" t="s">
        <v>86</v>
      </c>
      <c r="D41" s="3" t="s">
        <v>90</v>
      </c>
      <c r="E41" s="1" t="s">
        <v>91</v>
      </c>
      <c r="F41" s="49">
        <v>70000</v>
      </c>
      <c r="G41" s="41"/>
    </row>
    <row r="42" spans="1:24" ht="15" customHeight="1" x14ac:dyDescent="0.2">
      <c r="A42" s="48">
        <f t="shared" si="1"/>
        <v>40</v>
      </c>
      <c r="B42" s="59" t="s">
        <v>92</v>
      </c>
      <c r="C42" s="50" t="s">
        <v>86</v>
      </c>
      <c r="D42" s="1" t="s">
        <v>17</v>
      </c>
      <c r="E42" s="1" t="s">
        <v>93</v>
      </c>
      <c r="F42" s="49">
        <v>81600</v>
      </c>
      <c r="G42" s="41"/>
    </row>
    <row r="43" spans="1:24" ht="15" customHeight="1" x14ac:dyDescent="0.2">
      <c r="A43" s="48">
        <f t="shared" si="1"/>
        <v>41</v>
      </c>
      <c r="B43" s="59" t="s">
        <v>94</v>
      </c>
      <c r="C43" s="50" t="s">
        <v>86</v>
      </c>
      <c r="D43" s="1" t="s">
        <v>9</v>
      </c>
      <c r="E43" s="1" t="s">
        <v>95</v>
      </c>
      <c r="F43" s="49">
        <v>70000</v>
      </c>
      <c r="G43" s="41"/>
    </row>
    <row r="44" spans="1:24" ht="15" customHeight="1" x14ac:dyDescent="0.2">
      <c r="A44" s="48">
        <f t="shared" si="1"/>
        <v>42</v>
      </c>
      <c r="B44" s="59" t="s">
        <v>96</v>
      </c>
      <c r="C44" s="50" t="s">
        <v>86</v>
      </c>
      <c r="D44" s="3" t="s">
        <v>97</v>
      </c>
      <c r="E44" s="3" t="s">
        <v>98</v>
      </c>
      <c r="F44" s="49">
        <v>70000</v>
      </c>
      <c r="G44" s="41"/>
    </row>
    <row r="45" spans="1:24" ht="15" customHeight="1" x14ac:dyDescent="0.2">
      <c r="A45" s="48">
        <f t="shared" si="1"/>
        <v>43</v>
      </c>
      <c r="B45" s="59" t="s">
        <v>99</v>
      </c>
      <c r="C45" s="50" t="s">
        <v>86</v>
      </c>
      <c r="D45" s="9" t="s">
        <v>78</v>
      </c>
      <c r="E45" s="1" t="s">
        <v>100</v>
      </c>
      <c r="F45" s="49">
        <v>70000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ht="15" customHeight="1" thickBot="1" x14ac:dyDescent="0.25">
      <c r="A46" s="48">
        <f t="shared" si="1"/>
        <v>44</v>
      </c>
      <c r="B46" s="59" t="s">
        <v>101</v>
      </c>
      <c r="C46" s="50" t="s">
        <v>86</v>
      </c>
      <c r="D46" s="9" t="s">
        <v>78</v>
      </c>
      <c r="E46" s="1" t="s">
        <v>102</v>
      </c>
      <c r="F46" s="49">
        <v>70000</v>
      </c>
      <c r="G46" s="41"/>
    </row>
    <row r="47" spans="1:24" ht="15" customHeight="1" thickBot="1" x14ac:dyDescent="0.25">
      <c r="A47" s="48">
        <f t="shared" si="1"/>
        <v>45</v>
      </c>
      <c r="B47" s="59" t="s">
        <v>184</v>
      </c>
      <c r="C47" s="50" t="s">
        <v>86</v>
      </c>
      <c r="D47" s="1" t="s">
        <v>17</v>
      </c>
      <c r="E47" s="1" t="s">
        <v>103</v>
      </c>
      <c r="F47" s="49">
        <v>70000</v>
      </c>
      <c r="G47" s="43" t="s">
        <v>196</v>
      </c>
    </row>
    <row r="48" spans="1:24" ht="15" customHeight="1" thickBot="1" x14ac:dyDescent="0.25">
      <c r="A48" s="48">
        <f t="shared" si="1"/>
        <v>46</v>
      </c>
      <c r="B48" s="59" t="s">
        <v>104</v>
      </c>
      <c r="C48" s="50" t="s">
        <v>86</v>
      </c>
      <c r="D48" s="1" t="s">
        <v>105</v>
      </c>
      <c r="E48" s="1" t="s">
        <v>106</v>
      </c>
      <c r="F48" s="49">
        <v>70000</v>
      </c>
      <c r="G48" s="43" t="s">
        <v>196</v>
      </c>
    </row>
    <row r="49" spans="1:24" ht="15" customHeight="1" x14ac:dyDescent="0.2">
      <c r="A49" s="48">
        <f t="shared" si="1"/>
        <v>47</v>
      </c>
      <c r="B49" s="61" t="s">
        <v>107</v>
      </c>
      <c r="C49" s="50" t="s">
        <v>86</v>
      </c>
      <c r="D49" s="1" t="s">
        <v>50</v>
      </c>
      <c r="E49" s="1" t="s">
        <v>108</v>
      </c>
      <c r="F49" s="49">
        <v>70000</v>
      </c>
      <c r="G49" s="41"/>
    </row>
    <row r="50" spans="1:24" ht="15" customHeight="1" thickBot="1" x14ac:dyDescent="0.25">
      <c r="A50" s="48">
        <f t="shared" si="1"/>
        <v>48</v>
      </c>
      <c r="B50" s="59" t="s">
        <v>109</v>
      </c>
      <c r="C50" s="50" t="s">
        <v>86</v>
      </c>
      <c r="D50" s="1" t="s">
        <v>50</v>
      </c>
      <c r="E50" s="1" t="s">
        <v>110</v>
      </c>
      <c r="F50" s="49">
        <v>70000</v>
      </c>
      <c r="G50" s="41"/>
    </row>
    <row r="51" spans="1:24" ht="15" customHeight="1" thickBot="1" x14ac:dyDescent="0.25">
      <c r="A51" s="48">
        <f t="shared" si="1"/>
        <v>49</v>
      </c>
      <c r="B51" s="59" t="s">
        <v>111</v>
      </c>
      <c r="C51" s="50" t="s">
        <v>86</v>
      </c>
      <c r="D51" s="1" t="s">
        <v>50</v>
      </c>
      <c r="E51" s="1" t="s">
        <v>112</v>
      </c>
      <c r="F51" s="49">
        <v>70000</v>
      </c>
      <c r="G51" s="43" t="s">
        <v>196</v>
      </c>
    </row>
    <row r="52" spans="1:24" ht="15" customHeight="1" x14ac:dyDescent="0.2">
      <c r="A52" s="48">
        <f t="shared" si="1"/>
        <v>50</v>
      </c>
      <c r="B52" s="59" t="s">
        <v>113</v>
      </c>
      <c r="C52" s="50" t="s">
        <v>86</v>
      </c>
      <c r="D52" s="3" t="s">
        <v>90</v>
      </c>
      <c r="E52" s="1" t="s">
        <v>114</v>
      </c>
      <c r="F52" s="49">
        <v>88200</v>
      </c>
      <c r="G52" s="41"/>
    </row>
    <row r="53" spans="1:24" ht="15" customHeight="1" x14ac:dyDescent="0.2">
      <c r="A53" s="48">
        <f t="shared" si="1"/>
        <v>51</v>
      </c>
      <c r="B53" s="59" t="s">
        <v>115</v>
      </c>
      <c r="C53" s="50" t="s">
        <v>86</v>
      </c>
      <c r="D53" s="3" t="s">
        <v>116</v>
      </c>
      <c r="E53" s="1" t="s">
        <v>116</v>
      </c>
      <c r="F53" s="49">
        <v>70000</v>
      </c>
      <c r="G53" s="41"/>
    </row>
    <row r="54" spans="1:24" ht="15" customHeight="1" x14ac:dyDescent="0.2">
      <c r="A54" s="48">
        <f t="shared" si="1"/>
        <v>52</v>
      </c>
      <c r="B54" s="59" t="s">
        <v>117</v>
      </c>
      <c r="C54" s="51" t="s">
        <v>118</v>
      </c>
      <c r="D54" s="1" t="s">
        <v>9</v>
      </c>
      <c r="E54" s="1" t="s">
        <v>119</v>
      </c>
      <c r="F54" s="49">
        <v>70000</v>
      </c>
      <c r="G54" s="41"/>
    </row>
    <row r="55" spans="1:24" ht="15" customHeight="1" x14ac:dyDescent="0.2">
      <c r="A55" s="48">
        <f t="shared" si="1"/>
        <v>53</v>
      </c>
      <c r="B55" s="59" t="s">
        <v>120</v>
      </c>
      <c r="C55" s="51" t="s">
        <v>118</v>
      </c>
      <c r="D55" s="1" t="s">
        <v>50</v>
      </c>
      <c r="E55" s="1" t="s">
        <v>121</v>
      </c>
      <c r="F55" s="49">
        <v>70000</v>
      </c>
      <c r="G55" s="41"/>
    </row>
    <row r="56" spans="1:24" ht="15" customHeight="1" x14ac:dyDescent="0.2">
      <c r="A56" s="48">
        <f t="shared" si="1"/>
        <v>54</v>
      </c>
      <c r="B56" s="59" t="s">
        <v>122</v>
      </c>
      <c r="C56" s="51" t="s">
        <v>118</v>
      </c>
      <c r="D56" s="1" t="s">
        <v>123</v>
      </c>
      <c r="E56" s="1" t="s">
        <v>124</v>
      </c>
      <c r="F56" s="49">
        <v>70000</v>
      </c>
      <c r="G56" s="41"/>
    </row>
    <row r="57" spans="1:24" ht="15" customHeight="1" x14ac:dyDescent="0.2">
      <c r="A57" s="48">
        <f t="shared" si="1"/>
        <v>55</v>
      </c>
      <c r="B57" s="59" t="s">
        <v>197</v>
      </c>
      <c r="C57" s="51" t="s">
        <v>118</v>
      </c>
      <c r="D57" s="1" t="s">
        <v>50</v>
      </c>
      <c r="E57" s="1" t="s">
        <v>125</v>
      </c>
      <c r="F57" s="49">
        <v>70000</v>
      </c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5" customHeight="1" x14ac:dyDescent="0.2">
      <c r="A58" s="48">
        <f t="shared" si="1"/>
        <v>56</v>
      </c>
      <c r="B58" s="59" t="s">
        <v>126</v>
      </c>
      <c r="C58" s="51" t="s">
        <v>118</v>
      </c>
      <c r="D58" s="1" t="s">
        <v>50</v>
      </c>
      <c r="E58" s="1" t="s">
        <v>127</v>
      </c>
      <c r="F58" s="49">
        <v>70000</v>
      </c>
      <c r="G58" s="41"/>
    </row>
    <row r="59" spans="1:24" ht="15" customHeight="1" x14ac:dyDescent="0.2">
      <c r="A59" s="48">
        <f t="shared" si="1"/>
        <v>57</v>
      </c>
      <c r="B59" s="61" t="s">
        <v>128</v>
      </c>
      <c r="C59" s="51" t="s">
        <v>118</v>
      </c>
      <c r="D59" s="1" t="s">
        <v>129</v>
      </c>
      <c r="E59" s="1" t="s">
        <v>130</v>
      </c>
      <c r="F59" s="49">
        <v>70000</v>
      </c>
      <c r="G59" s="41"/>
    </row>
    <row r="60" spans="1:24" ht="15" customHeight="1" x14ac:dyDescent="0.2">
      <c r="A60" s="48">
        <f t="shared" si="1"/>
        <v>58</v>
      </c>
      <c r="B60" s="61" t="s">
        <v>131</v>
      </c>
      <c r="C60" s="51" t="s">
        <v>118</v>
      </c>
      <c r="D60" s="11" t="s">
        <v>132</v>
      </c>
      <c r="E60" s="11" t="s">
        <v>133</v>
      </c>
      <c r="F60" s="49">
        <v>70000</v>
      </c>
      <c r="G60" s="41"/>
    </row>
    <row r="61" spans="1:24" ht="15" customHeight="1" x14ac:dyDescent="0.2">
      <c r="A61" s="48">
        <f t="shared" si="1"/>
        <v>59</v>
      </c>
      <c r="B61" s="59" t="s">
        <v>134</v>
      </c>
      <c r="C61" s="37" t="s">
        <v>135</v>
      </c>
      <c r="D61" s="11" t="s">
        <v>132</v>
      </c>
      <c r="E61" s="1" t="s">
        <v>136</v>
      </c>
      <c r="F61" s="49">
        <v>70000</v>
      </c>
      <c r="G61" s="41"/>
    </row>
    <row r="62" spans="1:24" ht="15" customHeight="1" x14ac:dyDescent="0.2">
      <c r="A62" s="48">
        <f t="shared" si="1"/>
        <v>60</v>
      </c>
      <c r="B62" s="59" t="s">
        <v>137</v>
      </c>
      <c r="C62" s="37" t="s">
        <v>135</v>
      </c>
      <c r="D62" s="11" t="s">
        <v>132</v>
      </c>
      <c r="E62" s="1" t="s">
        <v>138</v>
      </c>
      <c r="F62" s="49">
        <v>70000</v>
      </c>
      <c r="G62" s="41"/>
    </row>
    <row r="63" spans="1:24" ht="15" customHeight="1" x14ac:dyDescent="0.2">
      <c r="A63" s="48">
        <f t="shared" si="1"/>
        <v>61</v>
      </c>
      <c r="B63" s="61" t="s">
        <v>139</v>
      </c>
      <c r="C63" s="37" t="s">
        <v>135</v>
      </c>
      <c r="D63" s="1" t="s">
        <v>9</v>
      </c>
      <c r="E63" s="1" t="s">
        <v>140</v>
      </c>
      <c r="F63" s="49">
        <v>70000</v>
      </c>
      <c r="G63" s="41"/>
    </row>
    <row r="64" spans="1:24" ht="15" customHeight="1" x14ac:dyDescent="0.2">
      <c r="A64" s="48">
        <f t="shared" si="1"/>
        <v>62</v>
      </c>
      <c r="B64" s="59" t="s">
        <v>141</v>
      </c>
      <c r="C64" s="37" t="s">
        <v>135</v>
      </c>
      <c r="D64" s="1" t="s">
        <v>9</v>
      </c>
      <c r="E64" s="1" t="s">
        <v>142</v>
      </c>
      <c r="F64" s="49">
        <v>70000</v>
      </c>
      <c r="G64" s="41"/>
    </row>
    <row r="65" spans="1:24" ht="15" customHeight="1" x14ac:dyDescent="0.2">
      <c r="A65" s="48">
        <f t="shared" si="1"/>
        <v>63</v>
      </c>
      <c r="B65" s="59" t="s">
        <v>143</v>
      </c>
      <c r="C65" s="37" t="s">
        <v>135</v>
      </c>
      <c r="D65" s="1" t="s">
        <v>144</v>
      </c>
      <c r="E65" s="1" t="s">
        <v>145</v>
      </c>
      <c r="F65" s="49">
        <v>70000</v>
      </c>
      <c r="G65" s="41"/>
    </row>
    <row r="66" spans="1:24" ht="14.25" customHeight="1" x14ac:dyDescent="0.2">
      <c r="A66" s="48">
        <f t="shared" si="1"/>
        <v>64</v>
      </c>
      <c r="B66" s="59" t="s">
        <v>146</v>
      </c>
      <c r="C66" s="37" t="s">
        <v>135</v>
      </c>
      <c r="D66" s="11" t="s">
        <v>147</v>
      </c>
      <c r="E66" s="1" t="s">
        <v>148</v>
      </c>
      <c r="F66" s="49">
        <v>70000</v>
      </c>
      <c r="G66" s="41"/>
    </row>
    <row r="67" spans="1:24" ht="14.25" customHeight="1" x14ac:dyDescent="0.2">
      <c r="A67" s="48">
        <f t="shared" si="1"/>
        <v>65</v>
      </c>
      <c r="B67" s="61" t="s">
        <v>149</v>
      </c>
      <c r="C67" s="37" t="s">
        <v>135</v>
      </c>
      <c r="D67" s="11" t="s">
        <v>132</v>
      </c>
      <c r="E67" s="1" t="s">
        <v>150</v>
      </c>
      <c r="F67" s="49">
        <v>70000</v>
      </c>
      <c r="G67" s="41"/>
    </row>
    <row r="68" spans="1:24" ht="14.25" customHeight="1" x14ac:dyDescent="0.2">
      <c r="A68" s="48">
        <f t="shared" si="1"/>
        <v>66</v>
      </c>
      <c r="B68" s="61" t="s">
        <v>151</v>
      </c>
      <c r="C68" s="37" t="s">
        <v>135</v>
      </c>
      <c r="D68" s="12" t="s">
        <v>152</v>
      </c>
      <c r="E68" s="1" t="s">
        <v>153</v>
      </c>
      <c r="F68" s="49">
        <v>70000</v>
      </c>
      <c r="G68" s="10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  <row r="69" spans="1:24" ht="14.25" customHeight="1" x14ac:dyDescent="0.2">
      <c r="A69" s="48">
        <f t="shared" si="1"/>
        <v>67</v>
      </c>
      <c r="B69" s="59" t="s">
        <v>154</v>
      </c>
      <c r="C69" s="37" t="s">
        <v>135</v>
      </c>
      <c r="D69" s="11" t="s">
        <v>132</v>
      </c>
      <c r="E69" s="1" t="s">
        <v>155</v>
      </c>
      <c r="F69" s="49">
        <v>70000</v>
      </c>
      <c r="G69" s="41"/>
    </row>
    <row r="70" spans="1:24" ht="14.25" customHeight="1" x14ac:dyDescent="0.2">
      <c r="A70" s="48">
        <f t="shared" si="1"/>
        <v>68</v>
      </c>
      <c r="B70" s="59" t="s">
        <v>156</v>
      </c>
      <c r="C70" s="37" t="s">
        <v>135</v>
      </c>
      <c r="D70" s="3" t="s">
        <v>157</v>
      </c>
      <c r="E70" s="1" t="s">
        <v>158</v>
      </c>
      <c r="F70" s="49">
        <v>70000</v>
      </c>
      <c r="G70" s="10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1" spans="1:24" ht="14.25" customHeight="1" x14ac:dyDescent="0.2">
      <c r="A71" s="48">
        <f t="shared" si="1"/>
        <v>69</v>
      </c>
      <c r="B71" s="61" t="s">
        <v>159</v>
      </c>
      <c r="C71" s="37" t="s">
        <v>135</v>
      </c>
      <c r="D71" s="14" t="s">
        <v>160</v>
      </c>
      <c r="E71" s="14" t="s">
        <v>161</v>
      </c>
      <c r="F71" s="49">
        <v>70000</v>
      </c>
      <c r="G71" s="41"/>
    </row>
    <row r="72" spans="1:24" ht="14.25" customHeight="1" x14ac:dyDescent="0.2">
      <c r="A72" s="48">
        <f t="shared" si="1"/>
        <v>70</v>
      </c>
      <c r="B72" s="62" t="s">
        <v>162</v>
      </c>
      <c r="C72" s="37" t="s">
        <v>135</v>
      </c>
      <c r="D72" s="30" t="s">
        <v>163</v>
      </c>
      <c r="E72" s="38" t="s">
        <v>164</v>
      </c>
      <c r="F72" s="52">
        <v>70000</v>
      </c>
      <c r="G72" s="41"/>
    </row>
    <row r="73" spans="1:24" ht="14.25" customHeight="1" x14ac:dyDescent="0.2">
      <c r="A73" s="48">
        <f t="shared" si="1"/>
        <v>71</v>
      </c>
      <c r="B73" s="63" t="s">
        <v>165</v>
      </c>
      <c r="C73" s="40" t="s">
        <v>135</v>
      </c>
      <c r="D73" s="39" t="s">
        <v>166</v>
      </c>
      <c r="E73" s="39" t="s">
        <v>166</v>
      </c>
      <c r="F73" s="53">
        <v>70000</v>
      </c>
      <c r="G73" s="41"/>
    </row>
    <row r="74" spans="1:24" ht="14.25" customHeight="1" thickBot="1" x14ac:dyDescent="0.25">
      <c r="A74" s="48">
        <f t="shared" si="1"/>
        <v>72</v>
      </c>
      <c r="B74" s="64" t="s">
        <v>167</v>
      </c>
      <c r="C74" s="40" t="s">
        <v>135</v>
      </c>
      <c r="D74" s="39" t="s">
        <v>160</v>
      </c>
      <c r="E74" s="39" t="s">
        <v>168</v>
      </c>
      <c r="F74" s="54">
        <v>70000</v>
      </c>
      <c r="G74" s="41"/>
    </row>
    <row r="75" spans="1:24" ht="14.25" customHeight="1" thickBot="1" x14ac:dyDescent="0.25">
      <c r="A75" s="48">
        <f t="shared" si="1"/>
        <v>73</v>
      </c>
      <c r="B75" s="64" t="s">
        <v>198</v>
      </c>
      <c r="C75" s="40" t="s">
        <v>135</v>
      </c>
      <c r="D75" s="39" t="s">
        <v>199</v>
      </c>
      <c r="E75" s="39" t="s">
        <v>199</v>
      </c>
      <c r="F75" s="54">
        <v>70000</v>
      </c>
      <c r="G75" s="45" t="s">
        <v>190</v>
      </c>
    </row>
    <row r="76" spans="1:24" ht="14.25" customHeight="1" thickBot="1" x14ac:dyDescent="0.25">
      <c r="A76" s="48">
        <f t="shared" si="1"/>
        <v>74</v>
      </c>
      <c r="B76" s="65" t="s">
        <v>200</v>
      </c>
      <c r="C76" s="40" t="s">
        <v>135</v>
      </c>
      <c r="D76" s="39" t="s">
        <v>132</v>
      </c>
      <c r="E76" s="55" t="s">
        <v>201</v>
      </c>
      <c r="F76" s="66">
        <v>70000</v>
      </c>
      <c r="G76" s="45" t="s">
        <v>190</v>
      </c>
    </row>
    <row r="77" spans="1:24" ht="14.25" customHeight="1" x14ac:dyDescent="0.2">
      <c r="F77" s="15"/>
    </row>
    <row r="78" spans="1:24" ht="14.25" customHeight="1" x14ac:dyDescent="0.2">
      <c r="F78" s="15"/>
    </row>
    <row r="79" spans="1:24" ht="14.25" customHeight="1" x14ac:dyDescent="0.2">
      <c r="F79" s="15"/>
    </row>
    <row r="80" spans="1:24" ht="14.25" customHeight="1" x14ac:dyDescent="0.2">
      <c r="F80" s="15"/>
    </row>
    <row r="81" spans="6:6" ht="14.25" customHeight="1" x14ac:dyDescent="0.2">
      <c r="F81" s="15"/>
    </row>
    <row r="82" spans="6:6" ht="14.25" customHeight="1" x14ac:dyDescent="0.2">
      <c r="F82" s="15"/>
    </row>
    <row r="83" spans="6:6" ht="14.25" customHeight="1" x14ac:dyDescent="0.2">
      <c r="F83" s="15"/>
    </row>
    <row r="84" spans="6:6" ht="14.25" customHeight="1" x14ac:dyDescent="0.2">
      <c r="F84" s="15"/>
    </row>
    <row r="85" spans="6:6" ht="14.25" customHeight="1" x14ac:dyDescent="0.2">
      <c r="F85" s="15"/>
    </row>
    <row r="86" spans="6:6" ht="14.25" customHeight="1" x14ac:dyDescent="0.2">
      <c r="F86" s="15"/>
    </row>
    <row r="87" spans="6:6" ht="14.25" customHeight="1" x14ac:dyDescent="0.2">
      <c r="F87" s="15"/>
    </row>
    <row r="88" spans="6:6" ht="14.25" customHeight="1" x14ac:dyDescent="0.2">
      <c r="F88" s="15"/>
    </row>
    <row r="89" spans="6:6" ht="14.25" customHeight="1" x14ac:dyDescent="0.2">
      <c r="F89" s="15"/>
    </row>
    <row r="90" spans="6:6" ht="14.25" customHeight="1" x14ac:dyDescent="0.2">
      <c r="F90" s="15"/>
    </row>
    <row r="91" spans="6:6" ht="14.25" customHeight="1" x14ac:dyDescent="0.2">
      <c r="F91" s="15"/>
    </row>
    <row r="92" spans="6:6" ht="14.25" customHeight="1" x14ac:dyDescent="0.2">
      <c r="F92" s="15"/>
    </row>
    <row r="93" spans="6:6" ht="14.25" customHeight="1" x14ac:dyDescent="0.2">
      <c r="F93" s="15"/>
    </row>
    <row r="94" spans="6:6" ht="14.25" customHeight="1" x14ac:dyDescent="0.2">
      <c r="F94" s="15"/>
    </row>
    <row r="95" spans="6:6" ht="14.25" customHeight="1" x14ac:dyDescent="0.2">
      <c r="F95" s="15"/>
    </row>
    <row r="96" spans="6:6" ht="14.25" customHeight="1" x14ac:dyDescent="0.2">
      <c r="F96" s="15"/>
    </row>
    <row r="97" spans="6:6" ht="14.25" customHeight="1" x14ac:dyDescent="0.2">
      <c r="F97" s="15"/>
    </row>
    <row r="98" spans="6:6" ht="14.25" customHeight="1" x14ac:dyDescent="0.2">
      <c r="F98" s="15"/>
    </row>
    <row r="99" spans="6:6" ht="14.25" customHeight="1" x14ac:dyDescent="0.2">
      <c r="F99" s="15"/>
    </row>
    <row r="100" spans="6:6" ht="14.25" customHeight="1" x14ac:dyDescent="0.2">
      <c r="F100" s="15"/>
    </row>
    <row r="101" spans="6:6" ht="14.25" customHeight="1" x14ac:dyDescent="0.2">
      <c r="F101" s="15"/>
    </row>
    <row r="102" spans="6:6" ht="14.25" customHeight="1" x14ac:dyDescent="0.2">
      <c r="F102" s="15"/>
    </row>
    <row r="103" spans="6:6" ht="14.25" customHeight="1" x14ac:dyDescent="0.2">
      <c r="F103" s="15"/>
    </row>
    <row r="104" spans="6:6" ht="14.25" customHeight="1" x14ac:dyDescent="0.2">
      <c r="F104" s="15"/>
    </row>
    <row r="105" spans="6:6" ht="14.25" customHeight="1" x14ac:dyDescent="0.2">
      <c r="F105" s="15"/>
    </row>
    <row r="106" spans="6:6" ht="14.25" customHeight="1" x14ac:dyDescent="0.2">
      <c r="F106" s="15"/>
    </row>
    <row r="107" spans="6:6" ht="14.25" customHeight="1" x14ac:dyDescent="0.2">
      <c r="F107" s="15"/>
    </row>
    <row r="108" spans="6:6" ht="14.25" customHeight="1" x14ac:dyDescent="0.2">
      <c r="F108" s="15"/>
    </row>
    <row r="109" spans="6:6" ht="14.25" customHeight="1" x14ac:dyDescent="0.2">
      <c r="F109" s="15"/>
    </row>
    <row r="110" spans="6:6" ht="14.25" customHeight="1" x14ac:dyDescent="0.2">
      <c r="F110" s="15"/>
    </row>
    <row r="111" spans="6:6" ht="14.25" customHeight="1" x14ac:dyDescent="0.2">
      <c r="F111" s="15"/>
    </row>
    <row r="112" spans="6:6" ht="14.25" customHeight="1" x14ac:dyDescent="0.2">
      <c r="F112" s="15"/>
    </row>
    <row r="113" spans="6:6" ht="14.25" customHeight="1" x14ac:dyDescent="0.2">
      <c r="F113" s="15"/>
    </row>
    <row r="114" spans="6:6" ht="14.25" customHeight="1" x14ac:dyDescent="0.2">
      <c r="F114" s="15"/>
    </row>
    <row r="115" spans="6:6" ht="14.25" customHeight="1" x14ac:dyDescent="0.2">
      <c r="F115" s="15"/>
    </row>
    <row r="116" spans="6:6" ht="14.25" customHeight="1" x14ac:dyDescent="0.2">
      <c r="F116" s="15"/>
    </row>
    <row r="117" spans="6:6" ht="14.25" customHeight="1" x14ac:dyDescent="0.2">
      <c r="F117" s="15"/>
    </row>
    <row r="118" spans="6:6" ht="14.25" customHeight="1" x14ac:dyDescent="0.2">
      <c r="F118" s="15"/>
    </row>
    <row r="119" spans="6:6" ht="14.25" customHeight="1" x14ac:dyDescent="0.2">
      <c r="F119" s="15"/>
    </row>
    <row r="120" spans="6:6" ht="14.25" customHeight="1" x14ac:dyDescent="0.2">
      <c r="F120" s="15"/>
    </row>
    <row r="121" spans="6:6" ht="14.25" customHeight="1" x14ac:dyDescent="0.2">
      <c r="F121" s="15"/>
    </row>
    <row r="122" spans="6:6" ht="14.25" customHeight="1" x14ac:dyDescent="0.2">
      <c r="F122" s="15"/>
    </row>
    <row r="123" spans="6:6" ht="14.25" customHeight="1" x14ac:dyDescent="0.2">
      <c r="F123" s="15"/>
    </row>
    <row r="124" spans="6:6" ht="14.25" customHeight="1" x14ac:dyDescent="0.2">
      <c r="F124" s="15"/>
    </row>
    <row r="125" spans="6:6" ht="14.25" customHeight="1" x14ac:dyDescent="0.2">
      <c r="F125" s="15"/>
    </row>
    <row r="126" spans="6:6" ht="14.25" customHeight="1" x14ac:dyDescent="0.2">
      <c r="F126" s="15"/>
    </row>
    <row r="127" spans="6:6" ht="14.25" customHeight="1" x14ac:dyDescent="0.2">
      <c r="F127" s="15"/>
    </row>
    <row r="128" spans="6:6" ht="14.25" customHeight="1" x14ac:dyDescent="0.2">
      <c r="F128" s="15"/>
    </row>
    <row r="129" spans="6:6" ht="14.25" customHeight="1" x14ac:dyDescent="0.2">
      <c r="F129" s="15"/>
    </row>
    <row r="130" spans="6:6" ht="14.25" customHeight="1" x14ac:dyDescent="0.2">
      <c r="F130" s="15"/>
    </row>
    <row r="131" spans="6:6" ht="14.25" customHeight="1" x14ac:dyDescent="0.2">
      <c r="F131" s="15"/>
    </row>
    <row r="132" spans="6:6" ht="14.25" customHeight="1" x14ac:dyDescent="0.2">
      <c r="F132" s="15"/>
    </row>
    <row r="133" spans="6:6" ht="14.25" customHeight="1" x14ac:dyDescent="0.2">
      <c r="F133" s="15"/>
    </row>
    <row r="134" spans="6:6" ht="14.25" customHeight="1" x14ac:dyDescent="0.2">
      <c r="F134" s="15"/>
    </row>
    <row r="135" spans="6:6" ht="14.25" customHeight="1" x14ac:dyDescent="0.2">
      <c r="F135" s="15"/>
    </row>
    <row r="136" spans="6:6" ht="14.25" customHeight="1" x14ac:dyDescent="0.2">
      <c r="F136" s="15"/>
    </row>
    <row r="137" spans="6:6" ht="14.25" customHeight="1" x14ac:dyDescent="0.2">
      <c r="F137" s="15"/>
    </row>
    <row r="138" spans="6:6" ht="14.25" customHeight="1" x14ac:dyDescent="0.2">
      <c r="F138" s="15"/>
    </row>
    <row r="139" spans="6:6" ht="14.25" customHeight="1" x14ac:dyDescent="0.2">
      <c r="F139" s="15"/>
    </row>
    <row r="140" spans="6:6" ht="14.25" customHeight="1" x14ac:dyDescent="0.2">
      <c r="F140" s="15"/>
    </row>
    <row r="141" spans="6:6" ht="14.25" customHeight="1" x14ac:dyDescent="0.2">
      <c r="F141" s="15"/>
    </row>
    <row r="142" spans="6:6" ht="14.25" customHeight="1" x14ac:dyDescent="0.2">
      <c r="F142" s="15"/>
    </row>
    <row r="143" spans="6:6" ht="14.25" customHeight="1" x14ac:dyDescent="0.2">
      <c r="F143" s="15"/>
    </row>
    <row r="144" spans="6:6" ht="14.25" customHeight="1" x14ac:dyDescent="0.2">
      <c r="F144" s="15"/>
    </row>
    <row r="145" spans="6:6" ht="14.25" customHeight="1" x14ac:dyDescent="0.2">
      <c r="F145" s="15"/>
    </row>
    <row r="146" spans="6:6" ht="14.25" customHeight="1" x14ac:dyDescent="0.2">
      <c r="F146" s="15"/>
    </row>
    <row r="147" spans="6:6" ht="14.25" customHeight="1" x14ac:dyDescent="0.2">
      <c r="F147" s="15"/>
    </row>
    <row r="148" spans="6:6" ht="14.25" customHeight="1" x14ac:dyDescent="0.2">
      <c r="F148" s="15"/>
    </row>
    <row r="149" spans="6:6" ht="14.25" customHeight="1" x14ac:dyDescent="0.2">
      <c r="F149" s="15"/>
    </row>
    <row r="150" spans="6:6" ht="14.25" customHeight="1" x14ac:dyDescent="0.2">
      <c r="F150" s="15"/>
    </row>
    <row r="151" spans="6:6" ht="14.25" customHeight="1" x14ac:dyDescent="0.2">
      <c r="F151" s="15"/>
    </row>
    <row r="152" spans="6:6" ht="14.25" customHeight="1" x14ac:dyDescent="0.2">
      <c r="F152" s="15"/>
    </row>
    <row r="153" spans="6:6" ht="14.25" customHeight="1" x14ac:dyDescent="0.2">
      <c r="F153" s="15"/>
    </row>
    <row r="154" spans="6:6" ht="14.25" customHeight="1" x14ac:dyDescent="0.2">
      <c r="F154" s="15"/>
    </row>
    <row r="155" spans="6:6" ht="14.25" customHeight="1" x14ac:dyDescent="0.2">
      <c r="F155" s="15"/>
    </row>
    <row r="156" spans="6:6" ht="14.25" customHeight="1" x14ac:dyDescent="0.2">
      <c r="F156" s="15"/>
    </row>
    <row r="157" spans="6:6" ht="14.25" customHeight="1" x14ac:dyDescent="0.2">
      <c r="F157" s="15"/>
    </row>
    <row r="158" spans="6:6" ht="14.25" customHeight="1" x14ac:dyDescent="0.2">
      <c r="F158" s="15"/>
    </row>
    <row r="159" spans="6:6" ht="14.25" customHeight="1" x14ac:dyDescent="0.2">
      <c r="F159" s="15"/>
    </row>
    <row r="160" spans="6:6" ht="14.25" customHeight="1" x14ac:dyDescent="0.2">
      <c r="F160" s="15"/>
    </row>
    <row r="161" spans="6:6" ht="14.25" customHeight="1" x14ac:dyDescent="0.2">
      <c r="F161" s="15"/>
    </row>
    <row r="162" spans="6:6" ht="14.25" customHeight="1" x14ac:dyDescent="0.2">
      <c r="F162" s="15"/>
    </row>
    <row r="163" spans="6:6" ht="14.25" customHeight="1" x14ac:dyDescent="0.2">
      <c r="F163" s="15"/>
    </row>
    <row r="164" spans="6:6" ht="14.25" customHeight="1" x14ac:dyDescent="0.2">
      <c r="F164" s="15"/>
    </row>
    <row r="165" spans="6:6" ht="14.25" customHeight="1" x14ac:dyDescent="0.2">
      <c r="F165" s="15"/>
    </row>
    <row r="166" spans="6:6" ht="14.25" customHeight="1" x14ac:dyDescent="0.2">
      <c r="F166" s="15"/>
    </row>
    <row r="167" spans="6:6" ht="14.25" customHeight="1" x14ac:dyDescent="0.2">
      <c r="F167" s="15"/>
    </row>
    <row r="168" spans="6:6" ht="14.25" customHeight="1" x14ac:dyDescent="0.2">
      <c r="F168" s="15"/>
    </row>
    <row r="169" spans="6:6" ht="14.25" customHeight="1" x14ac:dyDescent="0.2">
      <c r="F169" s="15"/>
    </row>
    <row r="170" spans="6:6" ht="14.25" customHeight="1" x14ac:dyDescent="0.2">
      <c r="F170" s="15"/>
    </row>
    <row r="171" spans="6:6" ht="14.25" customHeight="1" x14ac:dyDescent="0.2">
      <c r="F171" s="15"/>
    </row>
    <row r="172" spans="6:6" ht="14.25" customHeight="1" x14ac:dyDescent="0.2">
      <c r="F172" s="15"/>
    </row>
    <row r="173" spans="6:6" ht="14.25" customHeight="1" x14ac:dyDescent="0.2">
      <c r="F173" s="15"/>
    </row>
    <row r="174" spans="6:6" ht="14.25" customHeight="1" x14ac:dyDescent="0.2">
      <c r="F174" s="15"/>
    </row>
    <row r="175" spans="6:6" ht="14.25" customHeight="1" x14ac:dyDescent="0.2">
      <c r="F175" s="15"/>
    </row>
    <row r="176" spans="6:6" ht="14.25" customHeight="1" x14ac:dyDescent="0.2">
      <c r="F176" s="15"/>
    </row>
    <row r="177" spans="6:6" ht="14.25" customHeight="1" x14ac:dyDescent="0.2">
      <c r="F177" s="15"/>
    </row>
    <row r="178" spans="6:6" ht="14.25" customHeight="1" x14ac:dyDescent="0.2">
      <c r="F178" s="15"/>
    </row>
    <row r="179" spans="6:6" ht="14.25" customHeight="1" x14ac:dyDescent="0.2">
      <c r="F179" s="15"/>
    </row>
    <row r="180" spans="6:6" ht="14.25" customHeight="1" x14ac:dyDescent="0.2">
      <c r="F180" s="15"/>
    </row>
    <row r="181" spans="6:6" ht="14.25" customHeight="1" x14ac:dyDescent="0.2">
      <c r="F181" s="15"/>
    </row>
    <row r="182" spans="6:6" ht="14.25" customHeight="1" x14ac:dyDescent="0.2">
      <c r="F182" s="15"/>
    </row>
    <row r="183" spans="6:6" ht="14.25" customHeight="1" x14ac:dyDescent="0.2">
      <c r="F183" s="15"/>
    </row>
    <row r="184" spans="6:6" ht="14.25" customHeight="1" x14ac:dyDescent="0.2">
      <c r="F184" s="15"/>
    </row>
    <row r="185" spans="6:6" ht="14.25" customHeight="1" x14ac:dyDescent="0.2">
      <c r="F185" s="15"/>
    </row>
    <row r="186" spans="6:6" ht="14.25" customHeight="1" x14ac:dyDescent="0.2">
      <c r="F186" s="15"/>
    </row>
    <row r="187" spans="6:6" ht="14.25" customHeight="1" x14ac:dyDescent="0.2">
      <c r="F187" s="15"/>
    </row>
    <row r="188" spans="6:6" ht="14.25" customHeight="1" x14ac:dyDescent="0.2">
      <c r="F188" s="15"/>
    </row>
    <row r="189" spans="6:6" ht="14.25" customHeight="1" x14ac:dyDescent="0.2">
      <c r="F189" s="15"/>
    </row>
    <row r="190" spans="6:6" ht="14.25" customHeight="1" x14ac:dyDescent="0.2">
      <c r="F190" s="15"/>
    </row>
    <row r="191" spans="6:6" ht="14.25" customHeight="1" x14ac:dyDescent="0.2">
      <c r="F191" s="15"/>
    </row>
    <row r="192" spans="6:6" ht="14.25" customHeight="1" x14ac:dyDescent="0.2">
      <c r="F192" s="15"/>
    </row>
    <row r="193" spans="6:6" ht="14.25" customHeight="1" x14ac:dyDescent="0.2">
      <c r="F193" s="15"/>
    </row>
    <row r="194" spans="6:6" ht="14.25" customHeight="1" x14ac:dyDescent="0.2">
      <c r="F194" s="15"/>
    </row>
    <row r="195" spans="6:6" ht="14.25" customHeight="1" x14ac:dyDescent="0.2">
      <c r="F195" s="15"/>
    </row>
    <row r="196" spans="6:6" ht="14.25" customHeight="1" x14ac:dyDescent="0.2">
      <c r="F196" s="15"/>
    </row>
    <row r="197" spans="6:6" ht="14.25" customHeight="1" x14ac:dyDescent="0.2">
      <c r="F197" s="15"/>
    </row>
    <row r="198" spans="6:6" ht="14.25" customHeight="1" x14ac:dyDescent="0.2">
      <c r="F198" s="15"/>
    </row>
    <row r="199" spans="6:6" ht="14.25" customHeight="1" x14ac:dyDescent="0.2">
      <c r="F199" s="15"/>
    </row>
    <row r="200" spans="6:6" ht="14.25" customHeight="1" x14ac:dyDescent="0.2">
      <c r="F200" s="15"/>
    </row>
    <row r="201" spans="6:6" ht="14.25" customHeight="1" x14ac:dyDescent="0.2">
      <c r="F201" s="15"/>
    </row>
    <row r="202" spans="6:6" ht="14.25" customHeight="1" x14ac:dyDescent="0.2">
      <c r="F202" s="15"/>
    </row>
    <row r="203" spans="6:6" ht="14.25" customHeight="1" x14ac:dyDescent="0.2">
      <c r="F203" s="15"/>
    </row>
    <row r="204" spans="6:6" ht="14.25" customHeight="1" x14ac:dyDescent="0.2">
      <c r="F204" s="15"/>
    </row>
    <row r="205" spans="6:6" ht="14.25" customHeight="1" x14ac:dyDescent="0.2">
      <c r="F205" s="15"/>
    </row>
    <row r="206" spans="6:6" ht="14.25" customHeight="1" x14ac:dyDescent="0.2">
      <c r="F206" s="15"/>
    </row>
    <row r="207" spans="6:6" ht="14.25" customHeight="1" x14ac:dyDescent="0.2">
      <c r="F207" s="15"/>
    </row>
    <row r="208" spans="6:6" ht="14.25" customHeight="1" x14ac:dyDescent="0.2">
      <c r="F208" s="15"/>
    </row>
    <row r="209" spans="6:6" ht="14.25" customHeight="1" x14ac:dyDescent="0.2">
      <c r="F209" s="15"/>
    </row>
    <row r="210" spans="6:6" ht="14.25" customHeight="1" x14ac:dyDescent="0.2">
      <c r="F210" s="15"/>
    </row>
    <row r="211" spans="6:6" ht="14.25" customHeight="1" x14ac:dyDescent="0.2">
      <c r="F211" s="15"/>
    </row>
    <row r="212" spans="6:6" ht="14.25" customHeight="1" x14ac:dyDescent="0.2">
      <c r="F212" s="15"/>
    </row>
    <row r="213" spans="6:6" ht="14.25" customHeight="1" x14ac:dyDescent="0.2">
      <c r="F213" s="15"/>
    </row>
    <row r="214" spans="6:6" ht="14.25" customHeight="1" x14ac:dyDescent="0.2">
      <c r="F214" s="15"/>
    </row>
    <row r="215" spans="6:6" ht="14.25" customHeight="1" x14ac:dyDescent="0.2">
      <c r="F215" s="15"/>
    </row>
    <row r="216" spans="6:6" ht="14.25" customHeight="1" x14ac:dyDescent="0.2">
      <c r="F216" s="15"/>
    </row>
    <row r="217" spans="6:6" ht="14.25" customHeight="1" x14ac:dyDescent="0.2">
      <c r="F217" s="15"/>
    </row>
    <row r="218" spans="6:6" ht="14.25" customHeight="1" x14ac:dyDescent="0.2">
      <c r="F218" s="15"/>
    </row>
    <row r="219" spans="6:6" ht="14.25" customHeight="1" x14ac:dyDescent="0.2">
      <c r="F219" s="15"/>
    </row>
    <row r="220" spans="6:6" ht="14.25" customHeight="1" x14ac:dyDescent="0.2">
      <c r="F220" s="15"/>
    </row>
    <row r="221" spans="6:6" ht="14.25" customHeight="1" x14ac:dyDescent="0.2">
      <c r="F221" s="15"/>
    </row>
    <row r="222" spans="6:6" ht="14.25" customHeight="1" x14ac:dyDescent="0.2">
      <c r="F222" s="15"/>
    </row>
    <row r="223" spans="6:6" ht="14.25" customHeight="1" x14ac:dyDescent="0.2">
      <c r="F223" s="15"/>
    </row>
    <row r="224" spans="6:6" ht="14.25" customHeight="1" x14ac:dyDescent="0.2">
      <c r="F224" s="15"/>
    </row>
    <row r="225" spans="6:6" ht="14.25" customHeight="1" x14ac:dyDescent="0.2">
      <c r="F225" s="15"/>
    </row>
    <row r="226" spans="6:6" ht="14.25" customHeight="1" x14ac:dyDescent="0.2">
      <c r="F226" s="15"/>
    </row>
    <row r="227" spans="6:6" ht="14.25" customHeight="1" x14ac:dyDescent="0.2">
      <c r="F227" s="15"/>
    </row>
    <row r="228" spans="6:6" ht="14.25" customHeight="1" x14ac:dyDescent="0.2">
      <c r="F228" s="15"/>
    </row>
    <row r="229" spans="6:6" ht="14.25" customHeight="1" x14ac:dyDescent="0.2">
      <c r="F229" s="15"/>
    </row>
    <row r="230" spans="6:6" ht="14.25" customHeight="1" x14ac:dyDescent="0.2">
      <c r="F230" s="15"/>
    </row>
    <row r="231" spans="6:6" ht="14.25" customHeight="1" x14ac:dyDescent="0.2">
      <c r="F231" s="15"/>
    </row>
    <row r="232" spans="6:6" ht="14.25" customHeight="1" x14ac:dyDescent="0.2">
      <c r="F232" s="15"/>
    </row>
    <row r="233" spans="6:6" ht="14.25" customHeight="1" x14ac:dyDescent="0.2">
      <c r="F233" s="15"/>
    </row>
    <row r="234" spans="6:6" ht="14.25" customHeight="1" x14ac:dyDescent="0.2">
      <c r="F234" s="15"/>
    </row>
    <row r="235" spans="6:6" ht="14.25" customHeight="1" x14ac:dyDescent="0.2">
      <c r="F235" s="15"/>
    </row>
    <row r="236" spans="6:6" ht="14.25" customHeight="1" x14ac:dyDescent="0.2">
      <c r="F236" s="15"/>
    </row>
    <row r="237" spans="6:6" ht="14.25" customHeight="1" x14ac:dyDescent="0.2">
      <c r="F237" s="15"/>
    </row>
    <row r="238" spans="6:6" ht="14.25" customHeight="1" x14ac:dyDescent="0.2">
      <c r="F238" s="15"/>
    </row>
    <row r="239" spans="6:6" ht="14.25" customHeight="1" x14ac:dyDescent="0.2">
      <c r="F239" s="15"/>
    </row>
    <row r="240" spans="6:6" ht="14.25" customHeight="1" x14ac:dyDescent="0.2">
      <c r="F240" s="15"/>
    </row>
    <row r="241" spans="6:6" ht="14.25" customHeight="1" x14ac:dyDescent="0.2">
      <c r="F241" s="15"/>
    </row>
    <row r="242" spans="6:6" ht="14.25" customHeight="1" x14ac:dyDescent="0.2">
      <c r="F242" s="15"/>
    </row>
    <row r="243" spans="6:6" ht="14.25" customHeight="1" x14ac:dyDescent="0.2">
      <c r="F243" s="15"/>
    </row>
    <row r="244" spans="6:6" ht="14.25" customHeight="1" x14ac:dyDescent="0.2">
      <c r="F244" s="15"/>
    </row>
    <row r="245" spans="6:6" ht="14.25" customHeight="1" x14ac:dyDescent="0.2">
      <c r="F245" s="15"/>
    </row>
    <row r="246" spans="6:6" ht="14.25" customHeight="1" x14ac:dyDescent="0.2">
      <c r="F246" s="15"/>
    </row>
    <row r="247" spans="6:6" ht="14.25" customHeight="1" x14ac:dyDescent="0.2">
      <c r="F247" s="15"/>
    </row>
    <row r="248" spans="6:6" ht="14.25" customHeight="1" x14ac:dyDescent="0.2">
      <c r="F248" s="15"/>
    </row>
    <row r="249" spans="6:6" ht="14.25" customHeight="1" x14ac:dyDescent="0.2">
      <c r="F249" s="15"/>
    </row>
    <row r="250" spans="6:6" ht="14.25" customHeight="1" x14ac:dyDescent="0.2">
      <c r="F250" s="15"/>
    </row>
    <row r="251" spans="6:6" ht="14.25" customHeight="1" x14ac:dyDescent="0.2">
      <c r="F251" s="15"/>
    </row>
    <row r="252" spans="6:6" ht="14.25" customHeight="1" x14ac:dyDescent="0.2">
      <c r="F252" s="15"/>
    </row>
    <row r="253" spans="6:6" ht="14.25" customHeight="1" x14ac:dyDescent="0.2">
      <c r="F253" s="15"/>
    </row>
    <row r="254" spans="6:6" ht="14.25" customHeight="1" x14ac:dyDescent="0.2">
      <c r="F254" s="15"/>
    </row>
    <row r="255" spans="6:6" ht="14.25" customHeight="1" x14ac:dyDescent="0.2">
      <c r="F255" s="15"/>
    </row>
    <row r="256" spans="6:6" ht="14.25" customHeight="1" x14ac:dyDescent="0.2">
      <c r="F256" s="15"/>
    </row>
    <row r="257" spans="6:6" ht="14.25" customHeight="1" x14ac:dyDescent="0.2">
      <c r="F257" s="15"/>
    </row>
    <row r="258" spans="6:6" ht="14.25" customHeight="1" x14ac:dyDescent="0.2">
      <c r="F258" s="15"/>
    </row>
    <row r="259" spans="6:6" ht="14.25" customHeight="1" x14ac:dyDescent="0.2">
      <c r="F259" s="15"/>
    </row>
    <row r="260" spans="6:6" ht="14.25" customHeight="1" x14ac:dyDescent="0.2">
      <c r="F260" s="15"/>
    </row>
    <row r="261" spans="6:6" ht="14.25" customHeight="1" x14ac:dyDescent="0.2">
      <c r="F261" s="15"/>
    </row>
    <row r="262" spans="6:6" ht="14.25" customHeight="1" x14ac:dyDescent="0.2">
      <c r="F262" s="15"/>
    </row>
    <row r="263" spans="6:6" ht="14.25" customHeight="1" x14ac:dyDescent="0.2">
      <c r="F263" s="15"/>
    </row>
    <row r="264" spans="6:6" ht="14.25" customHeight="1" x14ac:dyDescent="0.2">
      <c r="F264" s="15"/>
    </row>
    <row r="265" spans="6:6" ht="14.25" customHeight="1" x14ac:dyDescent="0.2">
      <c r="F265" s="15"/>
    </row>
    <row r="266" spans="6:6" ht="14.25" customHeight="1" x14ac:dyDescent="0.2">
      <c r="F266" s="15"/>
    </row>
    <row r="267" spans="6:6" ht="14.25" customHeight="1" x14ac:dyDescent="0.2">
      <c r="F267" s="15"/>
    </row>
    <row r="268" spans="6:6" ht="14.25" customHeight="1" x14ac:dyDescent="0.2">
      <c r="F268" s="15"/>
    </row>
    <row r="269" spans="6:6" ht="14.25" customHeight="1" x14ac:dyDescent="0.2">
      <c r="F269" s="15"/>
    </row>
    <row r="270" spans="6:6" ht="14.25" customHeight="1" x14ac:dyDescent="0.2">
      <c r="F270" s="15"/>
    </row>
    <row r="271" spans="6:6" ht="14.25" customHeight="1" x14ac:dyDescent="0.2">
      <c r="F271" s="15"/>
    </row>
    <row r="272" spans="6:6" ht="14.25" customHeight="1" x14ac:dyDescent="0.2">
      <c r="F272" s="15"/>
    </row>
    <row r="273" spans="6:6" ht="14.25" customHeight="1" x14ac:dyDescent="0.2">
      <c r="F273" s="15"/>
    </row>
    <row r="274" spans="6:6" ht="14.25" customHeight="1" x14ac:dyDescent="0.2">
      <c r="F274" s="15"/>
    </row>
    <row r="275" spans="6:6" ht="14.25" customHeight="1" x14ac:dyDescent="0.2">
      <c r="F275" s="15"/>
    </row>
    <row r="276" spans="6:6" ht="14.25" customHeight="1" x14ac:dyDescent="0.2">
      <c r="F276" s="15"/>
    </row>
    <row r="277" spans="6:6" ht="14.25" customHeight="1" x14ac:dyDescent="0.2">
      <c r="F277" s="15"/>
    </row>
    <row r="278" spans="6:6" ht="14.25" customHeight="1" x14ac:dyDescent="0.2">
      <c r="F278" s="15"/>
    </row>
    <row r="279" spans="6:6" ht="14.25" customHeight="1" x14ac:dyDescent="0.2">
      <c r="F279" s="15"/>
    </row>
    <row r="280" spans="6:6" ht="14.25" customHeight="1" x14ac:dyDescent="0.2">
      <c r="F280" s="15"/>
    </row>
    <row r="281" spans="6:6" ht="14.25" customHeight="1" x14ac:dyDescent="0.2">
      <c r="F281" s="15"/>
    </row>
    <row r="282" spans="6:6" ht="14.25" customHeight="1" x14ac:dyDescent="0.2">
      <c r="F282" s="15"/>
    </row>
    <row r="283" spans="6:6" ht="14.25" customHeight="1" x14ac:dyDescent="0.2">
      <c r="F283" s="15"/>
    </row>
    <row r="284" spans="6:6" ht="14.25" customHeight="1" x14ac:dyDescent="0.2">
      <c r="F284" s="15"/>
    </row>
    <row r="285" spans="6:6" ht="14.25" customHeight="1" x14ac:dyDescent="0.2">
      <c r="F285" s="15"/>
    </row>
    <row r="286" spans="6:6" ht="14.25" customHeight="1" x14ac:dyDescent="0.2">
      <c r="F286" s="15"/>
    </row>
    <row r="287" spans="6:6" ht="14.25" customHeight="1" x14ac:dyDescent="0.2">
      <c r="F287" s="15"/>
    </row>
    <row r="288" spans="6:6" ht="14.25" customHeight="1" x14ac:dyDescent="0.2">
      <c r="F288" s="15"/>
    </row>
    <row r="289" spans="6:6" ht="14.25" customHeight="1" x14ac:dyDescent="0.2">
      <c r="F289" s="15"/>
    </row>
    <row r="290" spans="6:6" ht="14.25" customHeight="1" x14ac:dyDescent="0.2">
      <c r="F290" s="15"/>
    </row>
    <row r="291" spans="6:6" ht="14.25" customHeight="1" x14ac:dyDescent="0.2">
      <c r="F291" s="15"/>
    </row>
    <row r="292" spans="6:6" ht="14.25" customHeight="1" x14ac:dyDescent="0.2">
      <c r="F292" s="15"/>
    </row>
    <row r="293" spans="6:6" ht="14.25" customHeight="1" x14ac:dyDescent="0.2">
      <c r="F293" s="15"/>
    </row>
    <row r="294" spans="6:6" ht="14.25" customHeight="1" x14ac:dyDescent="0.2">
      <c r="F294" s="15"/>
    </row>
    <row r="295" spans="6:6" ht="14.25" customHeight="1" x14ac:dyDescent="0.2">
      <c r="F295" s="15"/>
    </row>
    <row r="296" spans="6:6" ht="14.25" customHeight="1" x14ac:dyDescent="0.2">
      <c r="F296" s="15"/>
    </row>
    <row r="297" spans="6:6" ht="14.25" customHeight="1" x14ac:dyDescent="0.2">
      <c r="F297" s="15"/>
    </row>
    <row r="298" spans="6:6" ht="14.25" customHeight="1" x14ac:dyDescent="0.2">
      <c r="F298" s="15"/>
    </row>
    <row r="299" spans="6:6" ht="14.25" customHeight="1" x14ac:dyDescent="0.2">
      <c r="F299" s="15"/>
    </row>
    <row r="300" spans="6:6" ht="14.25" customHeight="1" x14ac:dyDescent="0.2">
      <c r="F300" s="15"/>
    </row>
    <row r="301" spans="6:6" ht="14.25" customHeight="1" x14ac:dyDescent="0.2">
      <c r="F301" s="15"/>
    </row>
    <row r="302" spans="6:6" ht="14.25" customHeight="1" x14ac:dyDescent="0.2">
      <c r="F302" s="15"/>
    </row>
    <row r="303" spans="6:6" ht="14.25" customHeight="1" x14ac:dyDescent="0.2">
      <c r="F303" s="15"/>
    </row>
    <row r="304" spans="6:6" ht="14.25" customHeight="1" x14ac:dyDescent="0.2">
      <c r="F304" s="15"/>
    </row>
    <row r="305" spans="6:6" ht="14.25" customHeight="1" x14ac:dyDescent="0.2">
      <c r="F305" s="15"/>
    </row>
    <row r="306" spans="6:6" ht="14.25" customHeight="1" x14ac:dyDescent="0.2">
      <c r="F306" s="15"/>
    </row>
    <row r="307" spans="6:6" ht="14.25" customHeight="1" x14ac:dyDescent="0.2">
      <c r="F307" s="15"/>
    </row>
    <row r="308" spans="6:6" ht="14.25" customHeight="1" x14ac:dyDescent="0.2">
      <c r="F308" s="15"/>
    </row>
    <row r="309" spans="6:6" ht="14.25" customHeight="1" x14ac:dyDescent="0.2">
      <c r="F309" s="15"/>
    </row>
    <row r="310" spans="6:6" ht="14.25" customHeight="1" x14ac:dyDescent="0.2">
      <c r="F310" s="15"/>
    </row>
    <row r="311" spans="6:6" ht="14.25" customHeight="1" x14ac:dyDescent="0.2">
      <c r="F311" s="15"/>
    </row>
    <row r="312" spans="6:6" ht="14.25" customHeight="1" x14ac:dyDescent="0.2">
      <c r="F312" s="15"/>
    </row>
    <row r="313" spans="6:6" ht="14.25" customHeight="1" x14ac:dyDescent="0.2">
      <c r="F313" s="15"/>
    </row>
    <row r="314" spans="6:6" ht="14.25" customHeight="1" x14ac:dyDescent="0.2">
      <c r="F314" s="15"/>
    </row>
    <row r="315" spans="6:6" ht="14.25" customHeight="1" x14ac:dyDescent="0.2">
      <c r="F315" s="15"/>
    </row>
    <row r="316" spans="6:6" ht="14.25" customHeight="1" x14ac:dyDescent="0.2">
      <c r="F316" s="15"/>
    </row>
    <row r="317" spans="6:6" ht="14.25" customHeight="1" x14ac:dyDescent="0.2">
      <c r="F317" s="15"/>
    </row>
    <row r="318" spans="6:6" ht="14.25" customHeight="1" x14ac:dyDescent="0.2">
      <c r="F318" s="15"/>
    </row>
    <row r="319" spans="6:6" ht="14.25" customHeight="1" x14ac:dyDescent="0.2">
      <c r="F319" s="15"/>
    </row>
    <row r="320" spans="6:6" ht="14.25" customHeight="1" x14ac:dyDescent="0.2">
      <c r="F320" s="15"/>
    </row>
    <row r="321" spans="6:6" ht="14.25" customHeight="1" x14ac:dyDescent="0.2">
      <c r="F321" s="15"/>
    </row>
    <row r="322" spans="6:6" ht="14.25" customHeight="1" x14ac:dyDescent="0.2">
      <c r="F322" s="15"/>
    </row>
    <row r="323" spans="6:6" ht="14.25" customHeight="1" x14ac:dyDescent="0.2">
      <c r="F323" s="15"/>
    </row>
    <row r="324" spans="6:6" ht="14.25" customHeight="1" x14ac:dyDescent="0.2">
      <c r="F324" s="15"/>
    </row>
    <row r="325" spans="6:6" ht="14.25" customHeight="1" x14ac:dyDescent="0.2">
      <c r="F325" s="15"/>
    </row>
    <row r="326" spans="6:6" ht="14.25" customHeight="1" x14ac:dyDescent="0.2">
      <c r="F326" s="15"/>
    </row>
    <row r="327" spans="6:6" ht="14.25" customHeight="1" x14ac:dyDescent="0.2">
      <c r="F327" s="15"/>
    </row>
    <row r="328" spans="6:6" ht="14.25" customHeight="1" x14ac:dyDescent="0.2">
      <c r="F328" s="15"/>
    </row>
    <row r="329" spans="6:6" ht="14.25" customHeight="1" x14ac:dyDescent="0.2">
      <c r="F329" s="15"/>
    </row>
    <row r="330" spans="6:6" ht="14.25" customHeight="1" x14ac:dyDescent="0.2">
      <c r="F330" s="15"/>
    </row>
    <row r="331" spans="6:6" ht="14.25" customHeight="1" x14ac:dyDescent="0.2">
      <c r="F331" s="15"/>
    </row>
    <row r="332" spans="6:6" ht="14.25" customHeight="1" x14ac:dyDescent="0.2">
      <c r="F332" s="15"/>
    </row>
    <row r="333" spans="6:6" ht="14.25" customHeight="1" x14ac:dyDescent="0.2">
      <c r="F333" s="15"/>
    </row>
    <row r="334" spans="6:6" ht="14.25" customHeight="1" x14ac:dyDescent="0.2">
      <c r="F334" s="15"/>
    </row>
    <row r="335" spans="6:6" ht="14.25" customHeight="1" x14ac:dyDescent="0.2">
      <c r="F335" s="15"/>
    </row>
    <row r="336" spans="6:6" ht="14.25" customHeight="1" x14ac:dyDescent="0.2">
      <c r="F336" s="15"/>
    </row>
    <row r="337" spans="6:6" ht="14.25" customHeight="1" x14ac:dyDescent="0.2">
      <c r="F337" s="15"/>
    </row>
    <row r="338" spans="6:6" ht="14.25" customHeight="1" x14ac:dyDescent="0.2">
      <c r="F338" s="15"/>
    </row>
    <row r="339" spans="6:6" ht="14.25" customHeight="1" x14ac:dyDescent="0.2">
      <c r="F339" s="15"/>
    </row>
    <row r="340" spans="6:6" ht="14.25" customHeight="1" x14ac:dyDescent="0.2">
      <c r="F340" s="15"/>
    </row>
    <row r="341" spans="6:6" ht="14.25" customHeight="1" x14ac:dyDescent="0.2">
      <c r="F341" s="15"/>
    </row>
    <row r="342" spans="6:6" ht="14.25" customHeight="1" x14ac:dyDescent="0.2">
      <c r="F342" s="15"/>
    </row>
    <row r="343" spans="6:6" ht="14.25" customHeight="1" x14ac:dyDescent="0.2">
      <c r="F343" s="15"/>
    </row>
    <row r="344" spans="6:6" ht="14.25" customHeight="1" x14ac:dyDescent="0.2">
      <c r="F344" s="15"/>
    </row>
    <row r="345" spans="6:6" ht="14.25" customHeight="1" x14ac:dyDescent="0.2">
      <c r="F345" s="15"/>
    </row>
    <row r="346" spans="6:6" ht="14.25" customHeight="1" x14ac:dyDescent="0.2">
      <c r="F346" s="15"/>
    </row>
    <row r="347" spans="6:6" ht="14.25" customHeight="1" x14ac:dyDescent="0.2">
      <c r="F347" s="15"/>
    </row>
    <row r="348" spans="6:6" ht="14.25" customHeight="1" x14ac:dyDescent="0.2">
      <c r="F348" s="15"/>
    </row>
    <row r="349" spans="6:6" ht="14.25" customHeight="1" x14ac:dyDescent="0.2">
      <c r="F349" s="15"/>
    </row>
    <row r="350" spans="6:6" ht="14.25" customHeight="1" x14ac:dyDescent="0.2">
      <c r="F350" s="15"/>
    </row>
    <row r="351" spans="6:6" ht="14.25" customHeight="1" x14ac:dyDescent="0.2">
      <c r="F351" s="15"/>
    </row>
    <row r="352" spans="6:6" ht="14.25" customHeight="1" x14ac:dyDescent="0.2">
      <c r="F352" s="15"/>
    </row>
    <row r="353" spans="6:6" ht="14.25" customHeight="1" x14ac:dyDescent="0.2">
      <c r="F353" s="15"/>
    </row>
    <row r="354" spans="6:6" ht="14.25" customHeight="1" x14ac:dyDescent="0.2">
      <c r="F354" s="15"/>
    </row>
    <row r="355" spans="6:6" ht="14.25" customHeight="1" x14ac:dyDescent="0.2">
      <c r="F355" s="15"/>
    </row>
    <row r="356" spans="6:6" ht="14.25" customHeight="1" x14ac:dyDescent="0.2">
      <c r="F356" s="15"/>
    </row>
    <row r="357" spans="6:6" ht="14.25" customHeight="1" x14ac:dyDescent="0.2">
      <c r="F357" s="15"/>
    </row>
    <row r="358" spans="6:6" ht="14.25" customHeight="1" x14ac:dyDescent="0.2">
      <c r="F358" s="15"/>
    </row>
    <row r="359" spans="6:6" ht="14.25" customHeight="1" x14ac:dyDescent="0.2">
      <c r="F359" s="15"/>
    </row>
    <row r="360" spans="6:6" ht="14.25" customHeight="1" x14ac:dyDescent="0.2">
      <c r="F360" s="15"/>
    </row>
    <row r="361" spans="6:6" ht="14.25" customHeight="1" x14ac:dyDescent="0.2">
      <c r="F361" s="15"/>
    </row>
    <row r="362" spans="6:6" ht="14.25" customHeight="1" x14ac:dyDescent="0.2">
      <c r="F362" s="15"/>
    </row>
    <row r="363" spans="6:6" ht="14.25" customHeight="1" x14ac:dyDescent="0.2">
      <c r="F363" s="15"/>
    </row>
    <row r="364" spans="6:6" ht="14.25" customHeight="1" x14ac:dyDescent="0.2">
      <c r="F364" s="15"/>
    </row>
    <row r="365" spans="6:6" ht="14.25" customHeight="1" x14ac:dyDescent="0.2">
      <c r="F365" s="15"/>
    </row>
    <row r="366" spans="6:6" ht="14.25" customHeight="1" x14ac:dyDescent="0.2">
      <c r="F366" s="15"/>
    </row>
    <row r="367" spans="6:6" ht="14.25" customHeight="1" x14ac:dyDescent="0.2">
      <c r="F367" s="15"/>
    </row>
    <row r="368" spans="6:6" ht="14.25" customHeight="1" x14ac:dyDescent="0.2">
      <c r="F368" s="15"/>
    </row>
    <row r="369" spans="6:6" ht="14.25" customHeight="1" x14ac:dyDescent="0.2">
      <c r="F369" s="15"/>
    </row>
    <row r="370" spans="6:6" ht="14.25" customHeight="1" x14ac:dyDescent="0.2">
      <c r="F370" s="15"/>
    </row>
    <row r="371" spans="6:6" ht="14.25" customHeight="1" x14ac:dyDescent="0.2">
      <c r="F371" s="15"/>
    </row>
    <row r="372" spans="6:6" ht="14.25" customHeight="1" x14ac:dyDescent="0.2">
      <c r="F372" s="15"/>
    </row>
    <row r="373" spans="6:6" ht="14.25" customHeight="1" x14ac:dyDescent="0.2">
      <c r="F373" s="15"/>
    </row>
    <row r="374" spans="6:6" ht="14.25" customHeight="1" x14ac:dyDescent="0.2">
      <c r="F374" s="15"/>
    </row>
    <row r="375" spans="6:6" ht="14.25" customHeight="1" x14ac:dyDescent="0.2">
      <c r="F375" s="15"/>
    </row>
    <row r="376" spans="6:6" ht="14.25" customHeight="1" x14ac:dyDescent="0.2">
      <c r="F376" s="15"/>
    </row>
    <row r="377" spans="6:6" ht="14.25" customHeight="1" x14ac:dyDescent="0.2">
      <c r="F377" s="15"/>
    </row>
    <row r="378" spans="6:6" ht="14.25" customHeight="1" x14ac:dyDescent="0.2">
      <c r="F378" s="15"/>
    </row>
    <row r="379" spans="6:6" ht="14.25" customHeight="1" x14ac:dyDescent="0.2">
      <c r="F379" s="15"/>
    </row>
    <row r="380" spans="6:6" ht="14.25" customHeight="1" x14ac:dyDescent="0.2">
      <c r="F380" s="15"/>
    </row>
    <row r="381" spans="6:6" ht="14.25" customHeight="1" x14ac:dyDescent="0.2">
      <c r="F381" s="15"/>
    </row>
    <row r="382" spans="6:6" ht="14.25" customHeight="1" x14ac:dyDescent="0.2">
      <c r="F382" s="15"/>
    </row>
    <row r="383" spans="6:6" ht="14.25" customHeight="1" x14ac:dyDescent="0.2">
      <c r="F383" s="15"/>
    </row>
    <row r="384" spans="6:6" ht="14.25" customHeight="1" x14ac:dyDescent="0.2">
      <c r="F384" s="15"/>
    </row>
    <row r="385" spans="6:6" ht="14.25" customHeight="1" x14ac:dyDescent="0.2">
      <c r="F385" s="15"/>
    </row>
    <row r="386" spans="6:6" ht="14.25" customHeight="1" x14ac:dyDescent="0.2">
      <c r="F386" s="15"/>
    </row>
    <row r="387" spans="6:6" ht="14.25" customHeight="1" x14ac:dyDescent="0.2">
      <c r="F387" s="15"/>
    </row>
    <row r="388" spans="6:6" ht="14.25" customHeight="1" x14ac:dyDescent="0.2">
      <c r="F388" s="15"/>
    </row>
    <row r="389" spans="6:6" ht="14.25" customHeight="1" x14ac:dyDescent="0.2">
      <c r="F389" s="15"/>
    </row>
    <row r="390" spans="6:6" ht="14.25" customHeight="1" x14ac:dyDescent="0.2">
      <c r="F390" s="15"/>
    </row>
    <row r="391" spans="6:6" ht="14.25" customHeight="1" x14ac:dyDescent="0.2">
      <c r="F391" s="15"/>
    </row>
    <row r="392" spans="6:6" ht="14.25" customHeight="1" x14ac:dyDescent="0.2">
      <c r="F392" s="15"/>
    </row>
    <row r="393" spans="6:6" ht="14.25" customHeight="1" x14ac:dyDescent="0.2">
      <c r="F393" s="15"/>
    </row>
    <row r="394" spans="6:6" ht="14.25" customHeight="1" x14ac:dyDescent="0.2">
      <c r="F394" s="15"/>
    </row>
    <row r="395" spans="6:6" ht="14.25" customHeight="1" x14ac:dyDescent="0.2">
      <c r="F395" s="15"/>
    </row>
    <row r="396" spans="6:6" ht="14.25" customHeight="1" x14ac:dyDescent="0.2">
      <c r="F396" s="15"/>
    </row>
    <row r="397" spans="6:6" ht="14.25" customHeight="1" x14ac:dyDescent="0.2">
      <c r="F397" s="15"/>
    </row>
    <row r="398" spans="6:6" ht="14.25" customHeight="1" x14ac:dyDescent="0.2">
      <c r="F398" s="15"/>
    </row>
    <row r="399" spans="6:6" ht="14.25" customHeight="1" x14ac:dyDescent="0.2">
      <c r="F399" s="15"/>
    </row>
    <row r="400" spans="6:6" ht="14.25" customHeight="1" x14ac:dyDescent="0.2">
      <c r="F400" s="15"/>
    </row>
    <row r="401" spans="6:6" ht="14.25" customHeight="1" x14ac:dyDescent="0.2">
      <c r="F401" s="15"/>
    </row>
    <row r="402" spans="6:6" ht="14.25" customHeight="1" x14ac:dyDescent="0.2">
      <c r="F402" s="15"/>
    </row>
    <row r="403" spans="6:6" ht="14.25" customHeight="1" x14ac:dyDescent="0.2">
      <c r="F403" s="15"/>
    </row>
    <row r="404" spans="6:6" ht="14.25" customHeight="1" x14ac:dyDescent="0.2">
      <c r="F404" s="15"/>
    </row>
    <row r="405" spans="6:6" ht="14.25" customHeight="1" x14ac:dyDescent="0.2">
      <c r="F405" s="15"/>
    </row>
    <row r="406" spans="6:6" ht="14.25" customHeight="1" x14ac:dyDescent="0.2">
      <c r="F406" s="15"/>
    </row>
    <row r="407" spans="6:6" ht="14.25" customHeight="1" x14ac:dyDescent="0.2">
      <c r="F407" s="15"/>
    </row>
    <row r="408" spans="6:6" ht="14.25" customHeight="1" x14ac:dyDescent="0.2">
      <c r="F408" s="15"/>
    </row>
    <row r="409" spans="6:6" ht="14.25" customHeight="1" x14ac:dyDescent="0.2">
      <c r="F409" s="15"/>
    </row>
    <row r="410" spans="6:6" ht="14.25" customHeight="1" x14ac:dyDescent="0.2">
      <c r="F410" s="15"/>
    </row>
    <row r="411" spans="6:6" ht="14.25" customHeight="1" x14ac:dyDescent="0.2">
      <c r="F411" s="15"/>
    </row>
    <row r="412" spans="6:6" ht="14.25" customHeight="1" x14ac:dyDescent="0.2">
      <c r="F412" s="15"/>
    </row>
    <row r="413" spans="6:6" ht="14.25" customHeight="1" x14ac:dyDescent="0.2">
      <c r="F413" s="15"/>
    </row>
    <row r="414" spans="6:6" ht="14.25" customHeight="1" x14ac:dyDescent="0.2">
      <c r="F414" s="15"/>
    </row>
    <row r="415" spans="6:6" ht="14.25" customHeight="1" x14ac:dyDescent="0.2">
      <c r="F415" s="15"/>
    </row>
    <row r="416" spans="6:6" ht="14.25" customHeight="1" x14ac:dyDescent="0.2">
      <c r="F416" s="15"/>
    </row>
    <row r="417" spans="6:6" ht="14.25" customHeight="1" x14ac:dyDescent="0.2">
      <c r="F417" s="15"/>
    </row>
    <row r="418" spans="6:6" ht="14.25" customHeight="1" x14ac:dyDescent="0.2">
      <c r="F418" s="15"/>
    </row>
    <row r="419" spans="6:6" ht="14.25" customHeight="1" x14ac:dyDescent="0.2">
      <c r="F419" s="15"/>
    </row>
    <row r="420" spans="6:6" ht="14.25" customHeight="1" x14ac:dyDescent="0.2">
      <c r="F420" s="15"/>
    </row>
    <row r="421" spans="6:6" ht="14.25" customHeight="1" x14ac:dyDescent="0.2">
      <c r="F421" s="15"/>
    </row>
    <row r="422" spans="6:6" ht="14.25" customHeight="1" x14ac:dyDescent="0.2">
      <c r="F422" s="15"/>
    </row>
    <row r="423" spans="6:6" ht="14.25" customHeight="1" x14ac:dyDescent="0.2">
      <c r="F423" s="15"/>
    </row>
    <row r="424" spans="6:6" ht="14.25" customHeight="1" x14ac:dyDescent="0.2">
      <c r="F424" s="15"/>
    </row>
    <row r="425" spans="6:6" ht="14.25" customHeight="1" x14ac:dyDescent="0.2">
      <c r="F425" s="15"/>
    </row>
    <row r="426" spans="6:6" ht="14.25" customHeight="1" x14ac:dyDescent="0.2">
      <c r="F426" s="15"/>
    </row>
    <row r="427" spans="6:6" ht="14.25" customHeight="1" x14ac:dyDescent="0.2">
      <c r="F427" s="15"/>
    </row>
    <row r="428" spans="6:6" ht="14.25" customHeight="1" x14ac:dyDescent="0.2">
      <c r="F428" s="15"/>
    </row>
    <row r="429" spans="6:6" ht="14.25" customHeight="1" x14ac:dyDescent="0.2">
      <c r="F429" s="15"/>
    </row>
    <row r="430" spans="6:6" ht="14.25" customHeight="1" x14ac:dyDescent="0.2">
      <c r="F430" s="15"/>
    </row>
    <row r="431" spans="6:6" ht="14.25" customHeight="1" x14ac:dyDescent="0.2">
      <c r="F431" s="15"/>
    </row>
    <row r="432" spans="6:6" ht="14.25" customHeight="1" x14ac:dyDescent="0.2">
      <c r="F432" s="15"/>
    </row>
    <row r="433" spans="6:6" ht="14.25" customHeight="1" x14ac:dyDescent="0.2">
      <c r="F433" s="15"/>
    </row>
    <row r="434" spans="6:6" ht="14.25" customHeight="1" x14ac:dyDescent="0.2">
      <c r="F434" s="15"/>
    </row>
    <row r="435" spans="6:6" ht="14.25" customHeight="1" x14ac:dyDescent="0.2">
      <c r="F435" s="15"/>
    </row>
    <row r="436" spans="6:6" ht="14.25" customHeight="1" x14ac:dyDescent="0.2">
      <c r="F436" s="15"/>
    </row>
    <row r="437" spans="6:6" ht="14.25" customHeight="1" x14ac:dyDescent="0.2">
      <c r="F437" s="15"/>
    </row>
    <row r="438" spans="6:6" ht="14.25" customHeight="1" x14ac:dyDescent="0.2">
      <c r="F438" s="15"/>
    </row>
    <row r="439" spans="6:6" ht="14.25" customHeight="1" x14ac:dyDescent="0.2">
      <c r="F439" s="15"/>
    </row>
    <row r="440" spans="6:6" ht="14.25" customHeight="1" x14ac:dyDescent="0.2">
      <c r="F440" s="15"/>
    </row>
    <row r="441" spans="6:6" ht="14.25" customHeight="1" x14ac:dyDescent="0.2">
      <c r="F441" s="15"/>
    </row>
    <row r="442" spans="6:6" ht="14.25" customHeight="1" x14ac:dyDescent="0.2">
      <c r="F442" s="15"/>
    </row>
    <row r="443" spans="6:6" ht="14.25" customHeight="1" x14ac:dyDescent="0.2">
      <c r="F443" s="15"/>
    </row>
    <row r="444" spans="6:6" ht="14.25" customHeight="1" x14ac:dyDescent="0.2">
      <c r="F444" s="15"/>
    </row>
    <row r="445" spans="6:6" ht="14.25" customHeight="1" x14ac:dyDescent="0.2">
      <c r="F445" s="15"/>
    </row>
    <row r="446" spans="6:6" ht="14.25" customHeight="1" x14ac:dyDescent="0.2">
      <c r="F446" s="15"/>
    </row>
    <row r="447" spans="6:6" ht="14.25" customHeight="1" x14ac:dyDescent="0.2">
      <c r="F447" s="15"/>
    </row>
    <row r="448" spans="6:6" ht="14.25" customHeight="1" x14ac:dyDescent="0.2">
      <c r="F448" s="15"/>
    </row>
    <row r="449" spans="6:6" ht="14.25" customHeight="1" x14ac:dyDescent="0.2">
      <c r="F449" s="15"/>
    </row>
    <row r="450" spans="6:6" ht="14.25" customHeight="1" x14ac:dyDescent="0.2">
      <c r="F450" s="15"/>
    </row>
    <row r="451" spans="6:6" ht="14.25" customHeight="1" x14ac:dyDescent="0.2">
      <c r="F451" s="15"/>
    </row>
    <row r="452" spans="6:6" ht="14.25" customHeight="1" x14ac:dyDescent="0.2">
      <c r="F452" s="15"/>
    </row>
    <row r="453" spans="6:6" ht="14.25" customHeight="1" x14ac:dyDescent="0.2">
      <c r="F453" s="15"/>
    </row>
    <row r="454" spans="6:6" ht="14.25" customHeight="1" x14ac:dyDescent="0.2">
      <c r="F454" s="15"/>
    </row>
    <row r="455" spans="6:6" ht="14.25" customHeight="1" x14ac:dyDescent="0.2">
      <c r="F455" s="15"/>
    </row>
    <row r="456" spans="6:6" ht="14.25" customHeight="1" x14ac:dyDescent="0.2">
      <c r="F456" s="15"/>
    </row>
    <row r="457" spans="6:6" ht="14.25" customHeight="1" x14ac:dyDescent="0.2">
      <c r="F457" s="15"/>
    </row>
    <row r="458" spans="6:6" ht="14.25" customHeight="1" x14ac:dyDescent="0.2">
      <c r="F458" s="15"/>
    </row>
    <row r="459" spans="6:6" ht="14.25" customHeight="1" x14ac:dyDescent="0.2">
      <c r="F459" s="15"/>
    </row>
    <row r="460" spans="6:6" ht="14.25" customHeight="1" x14ac:dyDescent="0.2">
      <c r="F460" s="15"/>
    </row>
    <row r="461" spans="6:6" ht="14.25" customHeight="1" x14ac:dyDescent="0.2">
      <c r="F461" s="15"/>
    </row>
    <row r="462" spans="6:6" ht="14.25" customHeight="1" x14ac:dyDescent="0.2">
      <c r="F462" s="15"/>
    </row>
    <row r="463" spans="6:6" ht="14.25" customHeight="1" x14ac:dyDescent="0.2">
      <c r="F463" s="15"/>
    </row>
    <row r="464" spans="6:6" ht="14.25" customHeight="1" x14ac:dyDescent="0.2">
      <c r="F464" s="15"/>
    </row>
    <row r="465" spans="6:6" ht="14.25" customHeight="1" x14ac:dyDescent="0.2">
      <c r="F465" s="15"/>
    </row>
    <row r="466" spans="6:6" ht="14.25" customHeight="1" x14ac:dyDescent="0.2">
      <c r="F466" s="15"/>
    </row>
    <row r="467" spans="6:6" ht="14.25" customHeight="1" x14ac:dyDescent="0.2">
      <c r="F467" s="15"/>
    </row>
    <row r="468" spans="6:6" ht="14.25" customHeight="1" x14ac:dyDescent="0.2">
      <c r="F468" s="15"/>
    </row>
    <row r="469" spans="6:6" ht="14.25" customHeight="1" x14ac:dyDescent="0.2">
      <c r="F469" s="15"/>
    </row>
    <row r="470" spans="6:6" ht="14.25" customHeight="1" x14ac:dyDescent="0.2">
      <c r="F470" s="15"/>
    </row>
    <row r="471" spans="6:6" ht="14.25" customHeight="1" x14ac:dyDescent="0.2">
      <c r="F471" s="15"/>
    </row>
    <row r="472" spans="6:6" ht="14.25" customHeight="1" x14ac:dyDescent="0.2">
      <c r="F472" s="15"/>
    </row>
    <row r="473" spans="6:6" ht="14.25" customHeight="1" x14ac:dyDescent="0.2">
      <c r="F473" s="15"/>
    </row>
    <row r="474" spans="6:6" ht="14.25" customHeight="1" x14ac:dyDescent="0.2">
      <c r="F474" s="15"/>
    </row>
    <row r="475" spans="6:6" ht="14.25" customHeight="1" x14ac:dyDescent="0.2">
      <c r="F475" s="15"/>
    </row>
    <row r="476" spans="6:6" ht="14.25" customHeight="1" x14ac:dyDescent="0.2">
      <c r="F476" s="15"/>
    </row>
    <row r="477" spans="6:6" ht="14.25" customHeight="1" x14ac:dyDescent="0.2">
      <c r="F477" s="15"/>
    </row>
    <row r="478" spans="6:6" ht="14.25" customHeight="1" x14ac:dyDescent="0.2">
      <c r="F478" s="15"/>
    </row>
    <row r="479" spans="6:6" ht="14.25" customHeight="1" x14ac:dyDescent="0.2">
      <c r="F479" s="15"/>
    </row>
    <row r="480" spans="6:6" ht="14.25" customHeight="1" x14ac:dyDescent="0.2">
      <c r="F480" s="15"/>
    </row>
    <row r="481" spans="6:6" ht="14.25" customHeight="1" x14ac:dyDescent="0.2">
      <c r="F481" s="15"/>
    </row>
    <row r="482" spans="6:6" ht="14.25" customHeight="1" x14ac:dyDescent="0.2">
      <c r="F482" s="15"/>
    </row>
    <row r="483" spans="6:6" ht="14.25" customHeight="1" x14ac:dyDescent="0.2">
      <c r="F483" s="15"/>
    </row>
    <row r="484" spans="6:6" ht="14.25" customHeight="1" x14ac:dyDescent="0.2">
      <c r="F484" s="15"/>
    </row>
    <row r="485" spans="6:6" ht="14.25" customHeight="1" x14ac:dyDescent="0.2">
      <c r="F485" s="15"/>
    </row>
    <row r="486" spans="6:6" ht="14.25" customHeight="1" x14ac:dyDescent="0.2">
      <c r="F486" s="15"/>
    </row>
    <row r="487" spans="6:6" ht="14.25" customHeight="1" x14ac:dyDescent="0.2">
      <c r="F487" s="15"/>
    </row>
    <row r="488" spans="6:6" ht="14.25" customHeight="1" x14ac:dyDescent="0.2">
      <c r="F488" s="15"/>
    </row>
    <row r="489" spans="6:6" ht="14.25" customHeight="1" x14ac:dyDescent="0.2">
      <c r="F489" s="15"/>
    </row>
    <row r="490" spans="6:6" ht="14.25" customHeight="1" x14ac:dyDescent="0.2">
      <c r="F490" s="15"/>
    </row>
    <row r="491" spans="6:6" ht="14.25" customHeight="1" x14ac:dyDescent="0.2">
      <c r="F491" s="15"/>
    </row>
    <row r="492" spans="6:6" ht="14.25" customHeight="1" x14ac:dyDescent="0.2">
      <c r="F492" s="15"/>
    </row>
    <row r="493" spans="6:6" ht="14.25" customHeight="1" x14ac:dyDescent="0.2">
      <c r="F493" s="15"/>
    </row>
    <row r="494" spans="6:6" ht="14.25" customHeight="1" x14ac:dyDescent="0.2">
      <c r="F494" s="15"/>
    </row>
    <row r="495" spans="6:6" ht="14.25" customHeight="1" x14ac:dyDescent="0.2">
      <c r="F495" s="15"/>
    </row>
    <row r="496" spans="6:6" ht="14.25" customHeight="1" x14ac:dyDescent="0.2">
      <c r="F496" s="15"/>
    </row>
    <row r="497" spans="6:6" ht="14.25" customHeight="1" x14ac:dyDescent="0.2">
      <c r="F497" s="15"/>
    </row>
    <row r="498" spans="6:6" ht="14.25" customHeight="1" x14ac:dyDescent="0.2">
      <c r="F498" s="15"/>
    </row>
    <row r="499" spans="6:6" ht="14.25" customHeight="1" x14ac:dyDescent="0.2">
      <c r="F499" s="15"/>
    </row>
    <row r="500" spans="6:6" ht="14.25" customHeight="1" x14ac:dyDescent="0.2">
      <c r="F500" s="15"/>
    </row>
    <row r="501" spans="6:6" ht="14.25" customHeight="1" x14ac:dyDescent="0.2">
      <c r="F501" s="15"/>
    </row>
    <row r="502" spans="6:6" ht="14.25" customHeight="1" x14ac:dyDescent="0.2">
      <c r="F502" s="15"/>
    </row>
    <row r="503" spans="6:6" ht="14.25" customHeight="1" x14ac:dyDescent="0.2">
      <c r="F503" s="15"/>
    </row>
    <row r="504" spans="6:6" ht="14.25" customHeight="1" x14ac:dyDescent="0.2">
      <c r="F504" s="15"/>
    </row>
    <row r="505" spans="6:6" ht="14.25" customHeight="1" x14ac:dyDescent="0.2">
      <c r="F505" s="15"/>
    </row>
    <row r="506" spans="6:6" ht="14.25" customHeight="1" x14ac:dyDescent="0.2">
      <c r="F506" s="15"/>
    </row>
    <row r="507" spans="6:6" ht="14.25" customHeight="1" x14ac:dyDescent="0.2">
      <c r="F507" s="15"/>
    </row>
    <row r="508" spans="6:6" ht="14.25" customHeight="1" x14ac:dyDescent="0.2">
      <c r="F508" s="15"/>
    </row>
    <row r="509" spans="6:6" ht="14.25" customHeight="1" x14ac:dyDescent="0.2">
      <c r="F509" s="15"/>
    </row>
    <row r="510" spans="6:6" ht="14.25" customHeight="1" x14ac:dyDescent="0.2">
      <c r="F510" s="15"/>
    </row>
    <row r="511" spans="6:6" ht="14.25" customHeight="1" x14ac:dyDescent="0.2">
      <c r="F511" s="15"/>
    </row>
    <row r="512" spans="6:6" ht="14.25" customHeight="1" x14ac:dyDescent="0.2">
      <c r="F512" s="15"/>
    </row>
    <row r="513" spans="6:6" ht="14.25" customHeight="1" x14ac:dyDescent="0.2">
      <c r="F513" s="15"/>
    </row>
    <row r="514" spans="6:6" ht="14.25" customHeight="1" x14ac:dyDescent="0.2">
      <c r="F514" s="15"/>
    </row>
    <row r="515" spans="6:6" ht="14.25" customHeight="1" x14ac:dyDescent="0.2">
      <c r="F515" s="15"/>
    </row>
    <row r="516" spans="6:6" ht="14.25" customHeight="1" x14ac:dyDescent="0.2">
      <c r="F516" s="15"/>
    </row>
    <row r="517" spans="6:6" ht="14.25" customHeight="1" x14ac:dyDescent="0.2">
      <c r="F517" s="15"/>
    </row>
    <row r="518" spans="6:6" ht="14.25" customHeight="1" x14ac:dyDescent="0.2">
      <c r="F518" s="15"/>
    </row>
    <row r="519" spans="6:6" ht="14.25" customHeight="1" x14ac:dyDescent="0.2">
      <c r="F519" s="15"/>
    </row>
    <row r="520" spans="6:6" ht="14.25" customHeight="1" x14ac:dyDescent="0.2">
      <c r="F520" s="15"/>
    </row>
    <row r="521" spans="6:6" ht="14.25" customHeight="1" x14ac:dyDescent="0.2">
      <c r="F521" s="15"/>
    </row>
    <row r="522" spans="6:6" ht="14.25" customHeight="1" x14ac:dyDescent="0.2">
      <c r="F522" s="15"/>
    </row>
    <row r="523" spans="6:6" ht="14.25" customHeight="1" x14ac:dyDescent="0.2">
      <c r="F523" s="15"/>
    </row>
    <row r="524" spans="6:6" ht="14.25" customHeight="1" x14ac:dyDescent="0.2">
      <c r="F524" s="15"/>
    </row>
    <row r="525" spans="6:6" ht="14.25" customHeight="1" x14ac:dyDescent="0.2">
      <c r="F525" s="15"/>
    </row>
    <row r="526" spans="6:6" ht="14.25" customHeight="1" x14ac:dyDescent="0.2">
      <c r="F526" s="15"/>
    </row>
    <row r="527" spans="6:6" ht="14.25" customHeight="1" x14ac:dyDescent="0.2">
      <c r="F527" s="15"/>
    </row>
    <row r="528" spans="6:6" ht="14.25" customHeight="1" x14ac:dyDescent="0.2">
      <c r="F528" s="15"/>
    </row>
    <row r="529" spans="6:6" ht="14.25" customHeight="1" x14ac:dyDescent="0.2">
      <c r="F529" s="15"/>
    </row>
    <row r="530" spans="6:6" ht="14.25" customHeight="1" x14ac:dyDescent="0.2">
      <c r="F530" s="15"/>
    </row>
    <row r="531" spans="6:6" ht="14.25" customHeight="1" x14ac:dyDescent="0.2">
      <c r="F531" s="15"/>
    </row>
    <row r="532" spans="6:6" ht="14.25" customHeight="1" x14ac:dyDescent="0.2">
      <c r="F532" s="15"/>
    </row>
    <row r="533" spans="6:6" ht="14.25" customHeight="1" x14ac:dyDescent="0.2">
      <c r="F533" s="15"/>
    </row>
    <row r="534" spans="6:6" ht="14.25" customHeight="1" x14ac:dyDescent="0.2">
      <c r="F534" s="15"/>
    </row>
    <row r="535" spans="6:6" ht="14.25" customHeight="1" x14ac:dyDescent="0.2">
      <c r="F535" s="15"/>
    </row>
    <row r="536" spans="6:6" ht="14.25" customHeight="1" x14ac:dyDescent="0.2">
      <c r="F536" s="15"/>
    </row>
    <row r="537" spans="6:6" ht="14.25" customHeight="1" x14ac:dyDescent="0.2">
      <c r="F537" s="15"/>
    </row>
    <row r="538" spans="6:6" ht="14.25" customHeight="1" x14ac:dyDescent="0.2">
      <c r="F538" s="15"/>
    </row>
    <row r="539" spans="6:6" ht="14.25" customHeight="1" x14ac:dyDescent="0.2">
      <c r="F539" s="15"/>
    </row>
    <row r="540" spans="6:6" ht="14.25" customHeight="1" x14ac:dyDescent="0.2">
      <c r="F540" s="15"/>
    </row>
    <row r="541" spans="6:6" ht="14.25" customHeight="1" x14ac:dyDescent="0.2">
      <c r="F541" s="15"/>
    </row>
    <row r="542" spans="6:6" ht="14.25" customHeight="1" x14ac:dyDescent="0.2">
      <c r="F542" s="15"/>
    </row>
    <row r="543" spans="6:6" ht="14.25" customHeight="1" x14ac:dyDescent="0.2">
      <c r="F543" s="15"/>
    </row>
    <row r="544" spans="6:6" ht="14.25" customHeight="1" x14ac:dyDescent="0.2">
      <c r="F544" s="15"/>
    </row>
    <row r="545" spans="6:6" ht="14.25" customHeight="1" x14ac:dyDescent="0.2">
      <c r="F545" s="15"/>
    </row>
    <row r="546" spans="6:6" ht="14.25" customHeight="1" x14ac:dyDescent="0.2">
      <c r="F546" s="15"/>
    </row>
    <row r="547" spans="6:6" ht="14.25" customHeight="1" x14ac:dyDescent="0.2">
      <c r="F547" s="15"/>
    </row>
    <row r="548" spans="6:6" ht="14.25" customHeight="1" x14ac:dyDescent="0.2">
      <c r="F548" s="15"/>
    </row>
    <row r="549" spans="6:6" ht="14.25" customHeight="1" x14ac:dyDescent="0.2">
      <c r="F549" s="15"/>
    </row>
    <row r="550" spans="6:6" ht="14.25" customHeight="1" x14ac:dyDescent="0.2">
      <c r="F550" s="15"/>
    </row>
    <row r="551" spans="6:6" ht="14.25" customHeight="1" x14ac:dyDescent="0.2">
      <c r="F551" s="15"/>
    </row>
    <row r="552" spans="6:6" ht="14.25" customHeight="1" x14ac:dyDescent="0.2">
      <c r="F552" s="15"/>
    </row>
    <row r="553" spans="6:6" ht="14.25" customHeight="1" x14ac:dyDescent="0.2">
      <c r="F553" s="15"/>
    </row>
    <row r="554" spans="6:6" ht="14.25" customHeight="1" x14ac:dyDescent="0.2">
      <c r="F554" s="15"/>
    </row>
    <row r="555" spans="6:6" ht="14.25" customHeight="1" x14ac:dyDescent="0.2">
      <c r="F555" s="15"/>
    </row>
    <row r="556" spans="6:6" ht="14.25" customHeight="1" x14ac:dyDescent="0.2">
      <c r="F556" s="15"/>
    </row>
    <row r="557" spans="6:6" ht="14.25" customHeight="1" x14ac:dyDescent="0.2">
      <c r="F557" s="15"/>
    </row>
    <row r="558" spans="6:6" ht="14.25" customHeight="1" x14ac:dyDescent="0.2">
      <c r="F558" s="15"/>
    </row>
    <row r="559" spans="6:6" ht="14.25" customHeight="1" x14ac:dyDescent="0.2">
      <c r="F559" s="15"/>
    </row>
    <row r="560" spans="6:6" ht="14.25" customHeight="1" x14ac:dyDescent="0.2">
      <c r="F560" s="15"/>
    </row>
    <row r="561" spans="6:6" ht="14.25" customHeight="1" x14ac:dyDescent="0.2">
      <c r="F561" s="15"/>
    </row>
    <row r="562" spans="6:6" ht="14.25" customHeight="1" x14ac:dyDescent="0.2">
      <c r="F562" s="15"/>
    </row>
    <row r="563" spans="6:6" ht="14.25" customHeight="1" x14ac:dyDescent="0.2">
      <c r="F563" s="15"/>
    </row>
    <row r="564" spans="6:6" ht="14.25" customHeight="1" x14ac:dyDescent="0.2">
      <c r="F564" s="15"/>
    </row>
    <row r="565" spans="6:6" ht="14.25" customHeight="1" x14ac:dyDescent="0.2">
      <c r="F565" s="15"/>
    </row>
    <row r="566" spans="6:6" ht="14.25" customHeight="1" x14ac:dyDescent="0.2">
      <c r="F566" s="15"/>
    </row>
    <row r="567" spans="6:6" ht="14.25" customHeight="1" x14ac:dyDescent="0.2">
      <c r="F567" s="15"/>
    </row>
    <row r="568" spans="6:6" ht="14.25" customHeight="1" x14ac:dyDescent="0.2">
      <c r="F568" s="15"/>
    </row>
    <row r="569" spans="6:6" ht="14.25" customHeight="1" x14ac:dyDescent="0.2">
      <c r="F569" s="15"/>
    </row>
    <row r="570" spans="6:6" ht="14.25" customHeight="1" x14ac:dyDescent="0.2">
      <c r="F570" s="15"/>
    </row>
    <row r="571" spans="6:6" ht="14.25" customHeight="1" x14ac:dyDescent="0.2">
      <c r="F571" s="15"/>
    </row>
    <row r="572" spans="6:6" ht="14.25" customHeight="1" x14ac:dyDescent="0.2">
      <c r="F572" s="15"/>
    </row>
    <row r="573" spans="6:6" ht="14.25" customHeight="1" x14ac:dyDescent="0.2">
      <c r="F573" s="15"/>
    </row>
    <row r="574" spans="6:6" ht="14.25" customHeight="1" x14ac:dyDescent="0.2">
      <c r="F574" s="15"/>
    </row>
    <row r="575" spans="6:6" ht="14.25" customHeight="1" x14ac:dyDescent="0.2">
      <c r="F575" s="15"/>
    </row>
    <row r="576" spans="6:6" ht="14.25" customHeight="1" x14ac:dyDescent="0.2">
      <c r="F576" s="15"/>
    </row>
    <row r="577" spans="6:6" ht="14.25" customHeight="1" x14ac:dyDescent="0.2">
      <c r="F577" s="15"/>
    </row>
    <row r="578" spans="6:6" ht="14.25" customHeight="1" x14ac:dyDescent="0.2">
      <c r="F578" s="15"/>
    </row>
    <row r="579" spans="6:6" ht="14.25" customHeight="1" x14ac:dyDescent="0.2">
      <c r="F579" s="15"/>
    </row>
    <row r="580" spans="6:6" ht="14.25" customHeight="1" x14ac:dyDescent="0.2">
      <c r="F580" s="15"/>
    </row>
    <row r="581" spans="6:6" ht="14.25" customHeight="1" x14ac:dyDescent="0.2">
      <c r="F581" s="15"/>
    </row>
    <row r="582" spans="6:6" ht="14.25" customHeight="1" x14ac:dyDescent="0.2">
      <c r="F582" s="15"/>
    </row>
    <row r="583" spans="6:6" ht="14.25" customHeight="1" x14ac:dyDescent="0.2">
      <c r="F583" s="15"/>
    </row>
    <row r="584" spans="6:6" ht="14.25" customHeight="1" x14ac:dyDescent="0.2">
      <c r="F584" s="15"/>
    </row>
    <row r="585" spans="6:6" ht="14.25" customHeight="1" x14ac:dyDescent="0.2">
      <c r="F585" s="15"/>
    </row>
    <row r="586" spans="6:6" ht="14.25" customHeight="1" x14ac:dyDescent="0.2">
      <c r="F586" s="15"/>
    </row>
    <row r="587" spans="6:6" ht="14.25" customHeight="1" x14ac:dyDescent="0.2">
      <c r="F587" s="15"/>
    </row>
    <row r="588" spans="6:6" ht="14.25" customHeight="1" x14ac:dyDescent="0.2">
      <c r="F588" s="15"/>
    </row>
    <row r="589" spans="6:6" ht="14.25" customHeight="1" x14ac:dyDescent="0.2">
      <c r="F589" s="15"/>
    </row>
    <row r="590" spans="6:6" ht="14.25" customHeight="1" x14ac:dyDescent="0.2">
      <c r="F590" s="15"/>
    </row>
    <row r="591" spans="6:6" ht="14.25" customHeight="1" x14ac:dyDescent="0.2">
      <c r="F591" s="15"/>
    </row>
    <row r="592" spans="6:6" ht="14.25" customHeight="1" x14ac:dyDescent="0.2">
      <c r="F592" s="15"/>
    </row>
    <row r="593" spans="6:6" ht="14.25" customHeight="1" x14ac:dyDescent="0.2">
      <c r="F593" s="15"/>
    </row>
    <row r="594" spans="6:6" ht="14.25" customHeight="1" x14ac:dyDescent="0.2">
      <c r="F594" s="15"/>
    </row>
    <row r="595" spans="6:6" ht="14.25" customHeight="1" x14ac:dyDescent="0.2">
      <c r="F595" s="15"/>
    </row>
    <row r="596" spans="6:6" ht="14.25" customHeight="1" x14ac:dyDescent="0.2">
      <c r="F596" s="15"/>
    </row>
    <row r="597" spans="6:6" ht="14.25" customHeight="1" x14ac:dyDescent="0.2">
      <c r="F597" s="15"/>
    </row>
    <row r="598" spans="6:6" ht="14.25" customHeight="1" x14ac:dyDescent="0.2">
      <c r="F598" s="15"/>
    </row>
    <row r="599" spans="6:6" ht="14.25" customHeight="1" x14ac:dyDescent="0.2">
      <c r="F599" s="15"/>
    </row>
    <row r="600" spans="6:6" ht="14.25" customHeight="1" x14ac:dyDescent="0.2">
      <c r="F600" s="15"/>
    </row>
    <row r="601" spans="6:6" ht="14.25" customHeight="1" x14ac:dyDescent="0.2">
      <c r="F601" s="15"/>
    </row>
    <row r="602" spans="6:6" ht="14.25" customHeight="1" x14ac:dyDescent="0.2">
      <c r="F602" s="15"/>
    </row>
    <row r="603" spans="6:6" ht="14.25" customHeight="1" x14ac:dyDescent="0.2">
      <c r="F603" s="15"/>
    </row>
    <row r="604" spans="6:6" ht="14.25" customHeight="1" x14ac:dyDescent="0.2">
      <c r="F604" s="15"/>
    </row>
    <row r="605" spans="6:6" ht="14.25" customHeight="1" x14ac:dyDescent="0.2">
      <c r="F605" s="15"/>
    </row>
    <row r="606" spans="6:6" ht="14.25" customHeight="1" x14ac:dyDescent="0.2">
      <c r="F606" s="15"/>
    </row>
    <row r="607" spans="6:6" ht="14.25" customHeight="1" x14ac:dyDescent="0.2">
      <c r="F607" s="15"/>
    </row>
    <row r="608" spans="6:6" ht="14.25" customHeight="1" x14ac:dyDescent="0.2">
      <c r="F608" s="15"/>
    </row>
    <row r="609" spans="6:6" ht="14.25" customHeight="1" x14ac:dyDescent="0.2">
      <c r="F609" s="15"/>
    </row>
    <row r="610" spans="6:6" ht="14.25" customHeight="1" x14ac:dyDescent="0.2">
      <c r="F610" s="15"/>
    </row>
    <row r="611" spans="6:6" ht="14.25" customHeight="1" x14ac:dyDescent="0.2">
      <c r="F611" s="15"/>
    </row>
    <row r="612" spans="6:6" ht="14.25" customHeight="1" x14ac:dyDescent="0.2">
      <c r="F612" s="15"/>
    </row>
    <row r="613" spans="6:6" ht="14.25" customHeight="1" x14ac:dyDescent="0.2">
      <c r="F613" s="15"/>
    </row>
    <row r="614" spans="6:6" ht="14.25" customHeight="1" x14ac:dyDescent="0.2">
      <c r="F614" s="15"/>
    </row>
    <row r="615" spans="6:6" ht="14.25" customHeight="1" x14ac:dyDescent="0.2">
      <c r="F615" s="15"/>
    </row>
    <row r="616" spans="6:6" ht="14.25" customHeight="1" x14ac:dyDescent="0.2">
      <c r="F616" s="15"/>
    </row>
    <row r="617" spans="6:6" ht="14.25" customHeight="1" x14ac:dyDescent="0.2">
      <c r="F617" s="15"/>
    </row>
    <row r="618" spans="6:6" ht="14.25" customHeight="1" x14ac:dyDescent="0.2">
      <c r="F618" s="15"/>
    </row>
    <row r="619" spans="6:6" ht="14.25" customHeight="1" x14ac:dyDescent="0.2">
      <c r="F619" s="15"/>
    </row>
    <row r="620" spans="6:6" ht="14.25" customHeight="1" x14ac:dyDescent="0.2">
      <c r="F620" s="15"/>
    </row>
    <row r="621" spans="6:6" ht="14.25" customHeight="1" x14ac:dyDescent="0.2">
      <c r="F621" s="15"/>
    </row>
    <row r="622" spans="6:6" ht="14.25" customHeight="1" x14ac:dyDescent="0.2">
      <c r="F622" s="15"/>
    </row>
    <row r="623" spans="6:6" ht="14.25" customHeight="1" x14ac:dyDescent="0.2">
      <c r="F623" s="15"/>
    </row>
    <row r="624" spans="6:6" ht="14.25" customHeight="1" x14ac:dyDescent="0.2">
      <c r="F624" s="15"/>
    </row>
    <row r="625" spans="6:6" ht="14.25" customHeight="1" x14ac:dyDescent="0.2">
      <c r="F625" s="15"/>
    </row>
    <row r="626" spans="6:6" ht="14.25" customHeight="1" x14ac:dyDescent="0.2">
      <c r="F626" s="15"/>
    </row>
    <row r="627" spans="6:6" ht="14.25" customHeight="1" x14ac:dyDescent="0.2">
      <c r="F627" s="15"/>
    </row>
    <row r="628" spans="6:6" ht="14.25" customHeight="1" x14ac:dyDescent="0.2">
      <c r="F628" s="15"/>
    </row>
    <row r="629" spans="6:6" ht="14.25" customHeight="1" x14ac:dyDescent="0.2">
      <c r="F629" s="15"/>
    </row>
    <row r="630" spans="6:6" ht="14.25" customHeight="1" x14ac:dyDescent="0.2">
      <c r="F630" s="15"/>
    </row>
    <row r="631" spans="6:6" ht="14.25" customHeight="1" x14ac:dyDescent="0.2">
      <c r="F631" s="15"/>
    </row>
    <row r="632" spans="6:6" ht="14.25" customHeight="1" x14ac:dyDescent="0.2">
      <c r="F632" s="15"/>
    </row>
    <row r="633" spans="6:6" ht="14.25" customHeight="1" x14ac:dyDescent="0.2">
      <c r="F633" s="15"/>
    </row>
    <row r="634" spans="6:6" ht="14.25" customHeight="1" x14ac:dyDescent="0.2">
      <c r="F634" s="15"/>
    </row>
    <row r="635" spans="6:6" ht="14.25" customHeight="1" x14ac:dyDescent="0.2">
      <c r="F635" s="15"/>
    </row>
    <row r="636" spans="6:6" ht="14.25" customHeight="1" x14ac:dyDescent="0.2">
      <c r="F636" s="15"/>
    </row>
    <row r="637" spans="6:6" ht="14.25" customHeight="1" x14ac:dyDescent="0.2">
      <c r="F637" s="15"/>
    </row>
    <row r="638" spans="6:6" ht="14.25" customHeight="1" x14ac:dyDescent="0.2">
      <c r="F638" s="15"/>
    </row>
    <row r="639" spans="6:6" ht="14.25" customHeight="1" x14ac:dyDescent="0.2">
      <c r="F639" s="15"/>
    </row>
    <row r="640" spans="6:6" ht="14.25" customHeight="1" x14ac:dyDescent="0.2">
      <c r="F640" s="15"/>
    </row>
    <row r="641" spans="6:6" ht="14.25" customHeight="1" x14ac:dyDescent="0.2">
      <c r="F641" s="15"/>
    </row>
    <row r="642" spans="6:6" ht="14.25" customHeight="1" x14ac:dyDescent="0.2">
      <c r="F642" s="15"/>
    </row>
    <row r="643" spans="6:6" ht="14.25" customHeight="1" x14ac:dyDescent="0.2">
      <c r="F643" s="15"/>
    </row>
    <row r="644" spans="6:6" ht="14.25" customHeight="1" x14ac:dyDescent="0.2">
      <c r="F644" s="15"/>
    </row>
    <row r="645" spans="6:6" ht="14.25" customHeight="1" x14ac:dyDescent="0.2">
      <c r="F645" s="15"/>
    </row>
    <row r="646" spans="6:6" ht="14.25" customHeight="1" x14ac:dyDescent="0.2">
      <c r="F646" s="15"/>
    </row>
    <row r="647" spans="6:6" ht="14.25" customHeight="1" x14ac:dyDescent="0.2">
      <c r="F647" s="15"/>
    </row>
    <row r="648" spans="6:6" ht="14.25" customHeight="1" x14ac:dyDescent="0.2">
      <c r="F648" s="15"/>
    </row>
    <row r="649" spans="6:6" ht="14.25" customHeight="1" x14ac:dyDescent="0.2">
      <c r="F649" s="15"/>
    </row>
    <row r="650" spans="6:6" ht="14.25" customHeight="1" x14ac:dyDescent="0.2">
      <c r="F650" s="15"/>
    </row>
    <row r="651" spans="6:6" ht="14.25" customHeight="1" x14ac:dyDescent="0.2">
      <c r="F651" s="15"/>
    </row>
    <row r="652" spans="6:6" ht="14.25" customHeight="1" x14ac:dyDescent="0.2">
      <c r="F652" s="15"/>
    </row>
    <row r="653" spans="6:6" ht="14.25" customHeight="1" x14ac:dyDescent="0.2">
      <c r="F653" s="15"/>
    </row>
    <row r="654" spans="6:6" ht="14.25" customHeight="1" x14ac:dyDescent="0.2">
      <c r="F654" s="15"/>
    </row>
    <row r="655" spans="6:6" ht="14.25" customHeight="1" x14ac:dyDescent="0.2">
      <c r="F655" s="15"/>
    </row>
    <row r="656" spans="6:6" ht="14.25" customHeight="1" x14ac:dyDescent="0.2">
      <c r="F656" s="15"/>
    </row>
    <row r="657" spans="6:6" ht="14.25" customHeight="1" x14ac:dyDescent="0.2">
      <c r="F657" s="15"/>
    </row>
    <row r="658" spans="6:6" ht="14.25" customHeight="1" x14ac:dyDescent="0.2">
      <c r="F658" s="15"/>
    </row>
    <row r="659" spans="6:6" ht="14.25" customHeight="1" x14ac:dyDescent="0.2">
      <c r="F659" s="15"/>
    </row>
    <row r="660" spans="6:6" ht="14.25" customHeight="1" x14ac:dyDescent="0.2">
      <c r="F660" s="15"/>
    </row>
    <row r="661" spans="6:6" ht="14.25" customHeight="1" x14ac:dyDescent="0.2">
      <c r="F661" s="15"/>
    </row>
    <row r="662" spans="6:6" ht="14.25" customHeight="1" x14ac:dyDescent="0.2">
      <c r="F662" s="15"/>
    </row>
    <row r="663" spans="6:6" ht="14.25" customHeight="1" x14ac:dyDescent="0.2">
      <c r="F663" s="15"/>
    </row>
    <row r="664" spans="6:6" ht="14.25" customHeight="1" x14ac:dyDescent="0.2">
      <c r="F664" s="15"/>
    </row>
    <row r="665" spans="6:6" ht="14.25" customHeight="1" x14ac:dyDescent="0.2">
      <c r="F665" s="15"/>
    </row>
    <row r="666" spans="6:6" ht="14.25" customHeight="1" x14ac:dyDescent="0.2">
      <c r="F666" s="15"/>
    </row>
    <row r="667" spans="6:6" ht="14.25" customHeight="1" x14ac:dyDescent="0.2">
      <c r="F667" s="15"/>
    </row>
    <row r="668" spans="6:6" ht="14.25" customHeight="1" x14ac:dyDescent="0.2">
      <c r="F668" s="15"/>
    </row>
    <row r="669" spans="6:6" ht="14.25" customHeight="1" x14ac:dyDescent="0.2">
      <c r="F669" s="15"/>
    </row>
    <row r="670" spans="6:6" ht="14.25" customHeight="1" x14ac:dyDescent="0.2">
      <c r="F670" s="15"/>
    </row>
    <row r="671" spans="6:6" ht="14.25" customHeight="1" x14ac:dyDescent="0.2">
      <c r="F671" s="15"/>
    </row>
    <row r="672" spans="6:6" ht="14.25" customHeight="1" x14ac:dyDescent="0.2">
      <c r="F672" s="15"/>
    </row>
    <row r="673" spans="6:6" ht="14.25" customHeight="1" x14ac:dyDescent="0.2">
      <c r="F673" s="15"/>
    </row>
    <row r="674" spans="6:6" ht="14.25" customHeight="1" x14ac:dyDescent="0.2">
      <c r="F674" s="15"/>
    </row>
    <row r="675" spans="6:6" ht="14.25" customHeight="1" x14ac:dyDescent="0.2">
      <c r="F675" s="15"/>
    </row>
    <row r="676" spans="6:6" ht="14.25" customHeight="1" x14ac:dyDescent="0.2">
      <c r="F676" s="15"/>
    </row>
    <row r="677" spans="6:6" ht="14.25" customHeight="1" x14ac:dyDescent="0.2">
      <c r="F677" s="15"/>
    </row>
    <row r="678" spans="6:6" ht="14.25" customHeight="1" x14ac:dyDescent="0.2">
      <c r="F678" s="15"/>
    </row>
    <row r="679" spans="6:6" ht="14.25" customHeight="1" x14ac:dyDescent="0.2">
      <c r="F679" s="15"/>
    </row>
    <row r="680" spans="6:6" ht="14.25" customHeight="1" x14ac:dyDescent="0.2">
      <c r="F680" s="15"/>
    </row>
    <row r="681" spans="6:6" ht="14.25" customHeight="1" x14ac:dyDescent="0.2">
      <c r="F681" s="15"/>
    </row>
    <row r="682" spans="6:6" ht="14.25" customHeight="1" x14ac:dyDescent="0.2">
      <c r="F682" s="15"/>
    </row>
    <row r="683" spans="6:6" ht="14.25" customHeight="1" x14ac:dyDescent="0.2">
      <c r="F683" s="15"/>
    </row>
    <row r="684" spans="6:6" ht="14.25" customHeight="1" x14ac:dyDescent="0.2">
      <c r="F684" s="15"/>
    </row>
    <row r="685" spans="6:6" ht="14.25" customHeight="1" x14ac:dyDescent="0.2">
      <c r="F685" s="15"/>
    </row>
    <row r="686" spans="6:6" ht="14.25" customHeight="1" x14ac:dyDescent="0.2">
      <c r="F686" s="15"/>
    </row>
    <row r="687" spans="6:6" ht="14.25" customHeight="1" x14ac:dyDescent="0.2">
      <c r="F687" s="15"/>
    </row>
    <row r="688" spans="6:6" ht="14.25" customHeight="1" x14ac:dyDescent="0.2">
      <c r="F688" s="15"/>
    </row>
    <row r="689" spans="6:6" ht="14.25" customHeight="1" x14ac:dyDescent="0.2">
      <c r="F689" s="15"/>
    </row>
    <row r="690" spans="6:6" ht="14.25" customHeight="1" x14ac:dyDescent="0.2">
      <c r="F690" s="15"/>
    </row>
    <row r="691" spans="6:6" ht="14.25" customHeight="1" x14ac:dyDescent="0.2">
      <c r="F691" s="15"/>
    </row>
    <row r="692" spans="6:6" ht="14.25" customHeight="1" x14ac:dyDescent="0.2">
      <c r="F692" s="15"/>
    </row>
    <row r="693" spans="6:6" ht="14.25" customHeight="1" x14ac:dyDescent="0.2">
      <c r="F693" s="15"/>
    </row>
    <row r="694" spans="6:6" ht="14.25" customHeight="1" x14ac:dyDescent="0.2">
      <c r="F694" s="15"/>
    </row>
    <row r="695" spans="6:6" ht="14.25" customHeight="1" x14ac:dyDescent="0.2">
      <c r="F695" s="15"/>
    </row>
    <row r="696" spans="6:6" ht="14.25" customHeight="1" x14ac:dyDescent="0.2">
      <c r="F696" s="15"/>
    </row>
    <row r="697" spans="6:6" ht="14.25" customHeight="1" x14ac:dyDescent="0.2">
      <c r="F697" s="15"/>
    </row>
    <row r="698" spans="6:6" ht="14.25" customHeight="1" x14ac:dyDescent="0.2">
      <c r="F698" s="15"/>
    </row>
    <row r="699" spans="6:6" ht="14.25" customHeight="1" x14ac:dyDescent="0.2">
      <c r="F699" s="15"/>
    </row>
    <row r="700" spans="6:6" ht="14.25" customHeight="1" x14ac:dyDescent="0.2">
      <c r="F700" s="15"/>
    </row>
    <row r="701" spans="6:6" ht="14.25" customHeight="1" x14ac:dyDescent="0.2">
      <c r="F701" s="15"/>
    </row>
    <row r="702" spans="6:6" ht="14.25" customHeight="1" x14ac:dyDescent="0.2">
      <c r="F702" s="15"/>
    </row>
    <row r="703" spans="6:6" ht="14.25" customHeight="1" x14ac:dyDescent="0.2">
      <c r="F703" s="15"/>
    </row>
    <row r="704" spans="6:6" ht="14.25" customHeight="1" x14ac:dyDescent="0.2">
      <c r="F704" s="15"/>
    </row>
    <row r="705" spans="6:6" ht="14.25" customHeight="1" x14ac:dyDescent="0.2">
      <c r="F705" s="15"/>
    </row>
    <row r="706" spans="6:6" ht="14.25" customHeight="1" x14ac:dyDescent="0.2">
      <c r="F706" s="15"/>
    </row>
    <row r="707" spans="6:6" ht="14.25" customHeight="1" x14ac:dyDescent="0.2">
      <c r="F707" s="15"/>
    </row>
    <row r="708" spans="6:6" ht="14.25" customHeight="1" x14ac:dyDescent="0.2">
      <c r="F708" s="15"/>
    </row>
    <row r="709" spans="6:6" ht="14.25" customHeight="1" x14ac:dyDescent="0.2">
      <c r="F709" s="15"/>
    </row>
    <row r="710" spans="6:6" ht="14.25" customHeight="1" x14ac:dyDescent="0.2">
      <c r="F710" s="15"/>
    </row>
    <row r="711" spans="6:6" ht="14.25" customHeight="1" x14ac:dyDescent="0.2">
      <c r="F711" s="15"/>
    </row>
    <row r="712" spans="6:6" ht="14.25" customHeight="1" x14ac:dyDescent="0.2">
      <c r="F712" s="15"/>
    </row>
    <row r="713" spans="6:6" ht="14.25" customHeight="1" x14ac:dyDescent="0.2">
      <c r="F713" s="15"/>
    </row>
    <row r="714" spans="6:6" ht="14.25" customHeight="1" x14ac:dyDescent="0.2">
      <c r="F714" s="15"/>
    </row>
    <row r="715" spans="6:6" ht="14.25" customHeight="1" x14ac:dyDescent="0.2">
      <c r="F715" s="15"/>
    </row>
    <row r="716" spans="6:6" ht="14.25" customHeight="1" x14ac:dyDescent="0.2">
      <c r="F716" s="15"/>
    </row>
    <row r="717" spans="6:6" ht="14.25" customHeight="1" x14ac:dyDescent="0.2">
      <c r="F717" s="15"/>
    </row>
    <row r="718" spans="6:6" ht="14.25" customHeight="1" x14ac:dyDescent="0.2">
      <c r="F718" s="15"/>
    </row>
    <row r="719" spans="6:6" ht="14.25" customHeight="1" x14ac:dyDescent="0.2">
      <c r="F719" s="15"/>
    </row>
    <row r="720" spans="6:6" ht="14.25" customHeight="1" x14ac:dyDescent="0.2">
      <c r="F720" s="15"/>
    </row>
    <row r="721" spans="6:6" ht="14.25" customHeight="1" x14ac:dyDescent="0.2">
      <c r="F721" s="15"/>
    </row>
    <row r="722" spans="6:6" ht="14.25" customHeight="1" x14ac:dyDescent="0.2">
      <c r="F722" s="15"/>
    </row>
    <row r="723" spans="6:6" ht="14.25" customHeight="1" x14ac:dyDescent="0.2">
      <c r="F723" s="15"/>
    </row>
    <row r="724" spans="6:6" ht="14.25" customHeight="1" x14ac:dyDescent="0.2">
      <c r="F724" s="15"/>
    </row>
    <row r="725" spans="6:6" ht="14.25" customHeight="1" x14ac:dyDescent="0.2">
      <c r="F725" s="15"/>
    </row>
    <row r="726" spans="6:6" ht="14.25" customHeight="1" x14ac:dyDescent="0.2">
      <c r="F726" s="15"/>
    </row>
    <row r="727" spans="6:6" ht="14.25" customHeight="1" x14ac:dyDescent="0.2">
      <c r="F727" s="15"/>
    </row>
    <row r="728" spans="6:6" ht="14.25" customHeight="1" x14ac:dyDescent="0.2">
      <c r="F728" s="15"/>
    </row>
    <row r="729" spans="6:6" ht="14.25" customHeight="1" x14ac:dyDescent="0.2">
      <c r="F729" s="15"/>
    </row>
    <row r="730" spans="6:6" ht="14.25" customHeight="1" x14ac:dyDescent="0.2">
      <c r="F730" s="15"/>
    </row>
    <row r="731" spans="6:6" ht="14.25" customHeight="1" x14ac:dyDescent="0.2">
      <c r="F731" s="15"/>
    </row>
    <row r="732" spans="6:6" ht="14.25" customHeight="1" x14ac:dyDescent="0.2">
      <c r="F732" s="15"/>
    </row>
    <row r="733" spans="6:6" ht="14.25" customHeight="1" x14ac:dyDescent="0.2">
      <c r="F733" s="15"/>
    </row>
    <row r="734" spans="6:6" ht="14.25" customHeight="1" x14ac:dyDescent="0.2">
      <c r="F734" s="15"/>
    </row>
    <row r="735" spans="6:6" ht="14.25" customHeight="1" x14ac:dyDescent="0.2">
      <c r="F735" s="15"/>
    </row>
    <row r="736" spans="6:6" ht="14.25" customHeight="1" x14ac:dyDescent="0.2">
      <c r="F736" s="15"/>
    </row>
    <row r="737" spans="6:6" ht="14.25" customHeight="1" x14ac:dyDescent="0.2">
      <c r="F737" s="15"/>
    </row>
    <row r="738" spans="6:6" ht="14.25" customHeight="1" x14ac:dyDescent="0.2">
      <c r="F738" s="15"/>
    </row>
    <row r="739" spans="6:6" ht="14.25" customHeight="1" x14ac:dyDescent="0.2">
      <c r="F739" s="15"/>
    </row>
    <row r="740" spans="6:6" ht="14.25" customHeight="1" x14ac:dyDescent="0.2">
      <c r="F740" s="15"/>
    </row>
    <row r="741" spans="6:6" ht="14.25" customHeight="1" x14ac:dyDescent="0.2">
      <c r="F741" s="15"/>
    </row>
    <row r="742" spans="6:6" ht="14.25" customHeight="1" x14ac:dyDescent="0.2">
      <c r="F742" s="15"/>
    </row>
    <row r="743" spans="6:6" ht="14.25" customHeight="1" x14ac:dyDescent="0.2">
      <c r="F743" s="15"/>
    </row>
    <row r="744" spans="6:6" ht="14.25" customHeight="1" x14ac:dyDescent="0.2">
      <c r="F744" s="15"/>
    </row>
    <row r="745" spans="6:6" ht="14.25" customHeight="1" x14ac:dyDescent="0.2">
      <c r="F745" s="15"/>
    </row>
    <row r="746" spans="6:6" ht="14.25" customHeight="1" x14ac:dyDescent="0.2">
      <c r="F746" s="15"/>
    </row>
    <row r="747" spans="6:6" ht="14.25" customHeight="1" x14ac:dyDescent="0.2">
      <c r="F747" s="15"/>
    </row>
    <row r="748" spans="6:6" ht="14.25" customHeight="1" x14ac:dyDescent="0.2">
      <c r="F748" s="15"/>
    </row>
    <row r="749" spans="6:6" ht="14.25" customHeight="1" x14ac:dyDescent="0.2">
      <c r="F749" s="15"/>
    </row>
    <row r="750" spans="6:6" ht="14.25" customHeight="1" x14ac:dyDescent="0.2">
      <c r="F750" s="15"/>
    </row>
    <row r="751" spans="6:6" ht="14.25" customHeight="1" x14ac:dyDescent="0.2">
      <c r="F751" s="15"/>
    </row>
    <row r="752" spans="6:6" ht="14.25" customHeight="1" x14ac:dyDescent="0.2">
      <c r="F752" s="15"/>
    </row>
    <row r="753" spans="6:6" ht="14.25" customHeight="1" x14ac:dyDescent="0.2">
      <c r="F753" s="15"/>
    </row>
    <row r="754" spans="6:6" ht="14.25" customHeight="1" x14ac:dyDescent="0.2">
      <c r="F754" s="15"/>
    </row>
    <row r="755" spans="6:6" ht="14.25" customHeight="1" x14ac:dyDescent="0.2">
      <c r="F755" s="15"/>
    </row>
    <row r="756" spans="6:6" ht="14.25" customHeight="1" x14ac:dyDescent="0.2">
      <c r="F756" s="15"/>
    </row>
    <row r="757" spans="6:6" ht="14.25" customHeight="1" x14ac:dyDescent="0.2">
      <c r="F757" s="15"/>
    </row>
    <row r="758" spans="6:6" ht="14.25" customHeight="1" x14ac:dyDescent="0.2">
      <c r="F758" s="15"/>
    </row>
    <row r="759" spans="6:6" ht="14.25" customHeight="1" x14ac:dyDescent="0.2">
      <c r="F759" s="15"/>
    </row>
    <row r="760" spans="6:6" ht="14.25" customHeight="1" x14ac:dyDescent="0.2">
      <c r="F760" s="15"/>
    </row>
    <row r="761" spans="6:6" ht="14.25" customHeight="1" x14ac:dyDescent="0.2">
      <c r="F761" s="15"/>
    </row>
    <row r="762" spans="6:6" ht="14.25" customHeight="1" x14ac:dyDescent="0.2">
      <c r="F762" s="15"/>
    </row>
    <row r="763" spans="6:6" ht="14.25" customHeight="1" x14ac:dyDescent="0.2">
      <c r="F763" s="15"/>
    </row>
    <row r="764" spans="6:6" ht="14.25" customHeight="1" x14ac:dyDescent="0.2">
      <c r="F764" s="15"/>
    </row>
    <row r="765" spans="6:6" ht="14.25" customHeight="1" x14ac:dyDescent="0.2">
      <c r="F765" s="15"/>
    </row>
    <row r="766" spans="6:6" ht="14.25" customHeight="1" x14ac:dyDescent="0.2">
      <c r="F766" s="15"/>
    </row>
    <row r="767" spans="6:6" ht="14.25" customHeight="1" x14ac:dyDescent="0.2">
      <c r="F767" s="15"/>
    </row>
    <row r="768" spans="6:6" ht="14.25" customHeight="1" x14ac:dyDescent="0.2">
      <c r="F768" s="15"/>
    </row>
    <row r="769" spans="6:6" ht="14.25" customHeight="1" x14ac:dyDescent="0.2">
      <c r="F769" s="15"/>
    </row>
    <row r="770" spans="6:6" ht="14.25" customHeight="1" x14ac:dyDescent="0.2">
      <c r="F770" s="15"/>
    </row>
    <row r="771" spans="6:6" ht="14.25" customHeight="1" x14ac:dyDescent="0.2">
      <c r="F771" s="15"/>
    </row>
    <row r="772" spans="6:6" ht="14.25" customHeight="1" x14ac:dyDescent="0.2">
      <c r="F772" s="15"/>
    </row>
    <row r="773" spans="6:6" ht="14.25" customHeight="1" x14ac:dyDescent="0.2">
      <c r="F773" s="15"/>
    </row>
    <row r="774" spans="6:6" ht="14.25" customHeight="1" x14ac:dyDescent="0.2">
      <c r="F774" s="15"/>
    </row>
    <row r="775" spans="6:6" ht="14.25" customHeight="1" x14ac:dyDescent="0.2">
      <c r="F775" s="15"/>
    </row>
    <row r="776" spans="6:6" ht="14.25" customHeight="1" x14ac:dyDescent="0.2">
      <c r="F776" s="15"/>
    </row>
    <row r="777" spans="6:6" ht="14.25" customHeight="1" x14ac:dyDescent="0.2">
      <c r="F777" s="15"/>
    </row>
    <row r="778" spans="6:6" ht="14.25" customHeight="1" x14ac:dyDescent="0.2">
      <c r="F778" s="15"/>
    </row>
    <row r="779" spans="6:6" ht="14.25" customHeight="1" x14ac:dyDescent="0.2">
      <c r="F779" s="15"/>
    </row>
    <row r="780" spans="6:6" ht="14.25" customHeight="1" x14ac:dyDescent="0.2">
      <c r="F780" s="15"/>
    </row>
    <row r="781" spans="6:6" ht="14.25" customHeight="1" x14ac:dyDescent="0.2">
      <c r="F781" s="15"/>
    </row>
    <row r="782" spans="6:6" ht="14.25" customHeight="1" x14ac:dyDescent="0.2">
      <c r="F782" s="15"/>
    </row>
    <row r="783" spans="6:6" ht="14.25" customHeight="1" x14ac:dyDescent="0.2">
      <c r="F783" s="15"/>
    </row>
    <row r="784" spans="6:6" ht="14.25" customHeight="1" x14ac:dyDescent="0.2">
      <c r="F784" s="15"/>
    </row>
    <row r="785" spans="6:6" ht="14.25" customHeight="1" x14ac:dyDescent="0.2">
      <c r="F785" s="15"/>
    </row>
    <row r="786" spans="6:6" ht="14.25" customHeight="1" x14ac:dyDescent="0.2">
      <c r="F786" s="15"/>
    </row>
    <row r="787" spans="6:6" ht="14.25" customHeight="1" x14ac:dyDescent="0.2">
      <c r="F787" s="15"/>
    </row>
    <row r="788" spans="6:6" ht="14.25" customHeight="1" x14ac:dyDescent="0.2">
      <c r="F788" s="15"/>
    </row>
    <row r="789" spans="6:6" ht="14.25" customHeight="1" x14ac:dyDescent="0.2">
      <c r="F789" s="15"/>
    </row>
    <row r="790" spans="6:6" ht="14.25" customHeight="1" x14ac:dyDescent="0.2">
      <c r="F790" s="15"/>
    </row>
    <row r="791" spans="6:6" ht="14.25" customHeight="1" x14ac:dyDescent="0.2">
      <c r="F791" s="15"/>
    </row>
    <row r="792" spans="6:6" ht="14.25" customHeight="1" x14ac:dyDescent="0.2">
      <c r="F792" s="15"/>
    </row>
    <row r="793" spans="6:6" ht="14.25" customHeight="1" x14ac:dyDescent="0.2">
      <c r="F793" s="15"/>
    </row>
    <row r="794" spans="6:6" ht="14.25" customHeight="1" x14ac:dyDescent="0.2">
      <c r="F794" s="15"/>
    </row>
    <row r="795" spans="6:6" ht="14.25" customHeight="1" x14ac:dyDescent="0.2">
      <c r="F795" s="15"/>
    </row>
    <row r="796" spans="6:6" ht="14.25" customHeight="1" x14ac:dyDescent="0.2">
      <c r="F796" s="15"/>
    </row>
    <row r="797" spans="6:6" ht="14.25" customHeight="1" x14ac:dyDescent="0.2">
      <c r="F797" s="15"/>
    </row>
    <row r="798" spans="6:6" ht="14.25" customHeight="1" x14ac:dyDescent="0.2">
      <c r="F798" s="15"/>
    </row>
    <row r="799" spans="6:6" ht="14.25" customHeight="1" x14ac:dyDescent="0.2">
      <c r="F799" s="15"/>
    </row>
    <row r="800" spans="6:6" ht="14.25" customHeight="1" x14ac:dyDescent="0.2">
      <c r="F800" s="15"/>
    </row>
    <row r="801" spans="6:6" ht="14.25" customHeight="1" x14ac:dyDescent="0.2">
      <c r="F801" s="15"/>
    </row>
    <row r="802" spans="6:6" ht="14.25" customHeight="1" x14ac:dyDescent="0.2">
      <c r="F802" s="15"/>
    </row>
    <row r="803" spans="6:6" ht="14.25" customHeight="1" x14ac:dyDescent="0.2">
      <c r="F803" s="15"/>
    </row>
    <row r="804" spans="6:6" ht="14.25" customHeight="1" x14ac:dyDescent="0.2">
      <c r="F804" s="15"/>
    </row>
    <row r="805" spans="6:6" ht="14.25" customHeight="1" x14ac:dyDescent="0.2">
      <c r="F805" s="15"/>
    </row>
    <row r="806" spans="6:6" ht="14.25" customHeight="1" x14ac:dyDescent="0.2">
      <c r="F806" s="15"/>
    </row>
    <row r="807" spans="6:6" ht="14.25" customHeight="1" x14ac:dyDescent="0.2">
      <c r="F807" s="15"/>
    </row>
    <row r="808" spans="6:6" ht="14.25" customHeight="1" x14ac:dyDescent="0.2">
      <c r="F808" s="15"/>
    </row>
    <row r="809" spans="6:6" ht="14.25" customHeight="1" x14ac:dyDescent="0.2">
      <c r="F809" s="15"/>
    </row>
    <row r="810" spans="6:6" ht="14.25" customHeight="1" x14ac:dyDescent="0.2">
      <c r="F810" s="15"/>
    </row>
    <row r="811" spans="6:6" ht="14.25" customHeight="1" x14ac:dyDescent="0.2">
      <c r="F811" s="15"/>
    </row>
    <row r="812" spans="6:6" ht="14.25" customHeight="1" x14ac:dyDescent="0.2">
      <c r="F812" s="15"/>
    </row>
    <row r="813" spans="6:6" ht="14.25" customHeight="1" x14ac:dyDescent="0.2">
      <c r="F813" s="15"/>
    </row>
    <row r="814" spans="6:6" ht="14.25" customHeight="1" x14ac:dyDescent="0.2">
      <c r="F814" s="15"/>
    </row>
    <row r="815" spans="6:6" ht="14.25" customHeight="1" x14ac:dyDescent="0.2">
      <c r="F815" s="15"/>
    </row>
    <row r="816" spans="6:6" ht="14.25" customHeight="1" x14ac:dyDescent="0.2">
      <c r="F816" s="15"/>
    </row>
    <row r="817" spans="6:6" ht="14.25" customHeight="1" x14ac:dyDescent="0.2">
      <c r="F817" s="15"/>
    </row>
    <row r="818" spans="6:6" ht="14.25" customHeight="1" x14ac:dyDescent="0.2">
      <c r="F818" s="15"/>
    </row>
    <row r="819" spans="6:6" ht="14.25" customHeight="1" x14ac:dyDescent="0.2">
      <c r="F819" s="15"/>
    </row>
    <row r="820" spans="6:6" ht="14.25" customHeight="1" x14ac:dyDescent="0.2">
      <c r="F820" s="15"/>
    </row>
    <row r="821" spans="6:6" ht="14.25" customHeight="1" x14ac:dyDescent="0.2">
      <c r="F821" s="15"/>
    </row>
    <row r="822" spans="6:6" ht="14.25" customHeight="1" x14ac:dyDescent="0.2">
      <c r="F822" s="15"/>
    </row>
    <row r="823" spans="6:6" ht="14.25" customHeight="1" x14ac:dyDescent="0.2">
      <c r="F823" s="15"/>
    </row>
    <row r="824" spans="6:6" ht="14.25" customHeight="1" x14ac:dyDescent="0.2">
      <c r="F824" s="15"/>
    </row>
    <row r="825" spans="6:6" ht="14.25" customHeight="1" x14ac:dyDescent="0.2">
      <c r="F825" s="15"/>
    </row>
    <row r="826" spans="6:6" ht="14.25" customHeight="1" x14ac:dyDescent="0.2">
      <c r="F826" s="15"/>
    </row>
    <row r="827" spans="6:6" ht="14.25" customHeight="1" x14ac:dyDescent="0.2">
      <c r="F827" s="15"/>
    </row>
    <row r="828" spans="6:6" ht="14.25" customHeight="1" x14ac:dyDescent="0.2">
      <c r="F828" s="15"/>
    </row>
    <row r="829" spans="6:6" ht="14.25" customHeight="1" x14ac:dyDescent="0.2">
      <c r="F829" s="15"/>
    </row>
    <row r="830" spans="6:6" ht="14.25" customHeight="1" x14ac:dyDescent="0.2">
      <c r="F830" s="15"/>
    </row>
    <row r="831" spans="6:6" ht="14.25" customHeight="1" x14ac:dyDescent="0.2">
      <c r="F831" s="15"/>
    </row>
    <row r="832" spans="6:6" ht="14.25" customHeight="1" x14ac:dyDescent="0.2">
      <c r="F832" s="15"/>
    </row>
    <row r="833" spans="6:6" ht="14.25" customHeight="1" x14ac:dyDescent="0.2">
      <c r="F833" s="15"/>
    </row>
    <row r="834" spans="6:6" ht="14.25" customHeight="1" x14ac:dyDescent="0.2">
      <c r="F834" s="15"/>
    </row>
    <row r="835" spans="6:6" ht="14.25" customHeight="1" x14ac:dyDescent="0.2">
      <c r="F835" s="15"/>
    </row>
    <row r="836" spans="6:6" ht="14.25" customHeight="1" x14ac:dyDescent="0.2">
      <c r="F836" s="15"/>
    </row>
    <row r="837" spans="6:6" ht="14.25" customHeight="1" x14ac:dyDescent="0.2">
      <c r="F837" s="15"/>
    </row>
    <row r="838" spans="6:6" ht="14.25" customHeight="1" x14ac:dyDescent="0.2">
      <c r="F838" s="15"/>
    </row>
    <row r="839" spans="6:6" ht="14.25" customHeight="1" x14ac:dyDescent="0.2">
      <c r="F839" s="15"/>
    </row>
    <row r="840" spans="6:6" ht="14.25" customHeight="1" x14ac:dyDescent="0.2">
      <c r="F840" s="15"/>
    </row>
    <row r="841" spans="6:6" ht="14.25" customHeight="1" x14ac:dyDescent="0.2">
      <c r="F841" s="15"/>
    </row>
    <row r="842" spans="6:6" ht="14.25" customHeight="1" x14ac:dyDescent="0.2">
      <c r="F842" s="15"/>
    </row>
    <row r="843" spans="6:6" ht="14.25" customHeight="1" x14ac:dyDescent="0.2">
      <c r="F843" s="15"/>
    </row>
    <row r="844" spans="6:6" ht="14.25" customHeight="1" x14ac:dyDescent="0.2">
      <c r="F844" s="15"/>
    </row>
    <row r="845" spans="6:6" ht="14.25" customHeight="1" x14ac:dyDescent="0.2">
      <c r="F845" s="15"/>
    </row>
    <row r="846" spans="6:6" ht="14.25" customHeight="1" x14ac:dyDescent="0.2">
      <c r="F846" s="15"/>
    </row>
    <row r="847" spans="6:6" ht="14.25" customHeight="1" x14ac:dyDescent="0.2">
      <c r="F847" s="15"/>
    </row>
    <row r="848" spans="6:6" ht="14.25" customHeight="1" x14ac:dyDescent="0.2">
      <c r="F848" s="15"/>
    </row>
    <row r="849" spans="6:6" ht="14.25" customHeight="1" x14ac:dyDescent="0.2">
      <c r="F849" s="15"/>
    </row>
    <row r="850" spans="6:6" ht="14.25" customHeight="1" x14ac:dyDescent="0.2">
      <c r="F850" s="15"/>
    </row>
    <row r="851" spans="6:6" ht="14.25" customHeight="1" x14ac:dyDescent="0.2">
      <c r="F851" s="15"/>
    </row>
    <row r="852" spans="6:6" ht="14.25" customHeight="1" x14ac:dyDescent="0.2">
      <c r="F852" s="15"/>
    </row>
    <row r="853" spans="6:6" ht="14.25" customHeight="1" x14ac:dyDescent="0.2">
      <c r="F853" s="15"/>
    </row>
    <row r="854" spans="6:6" ht="14.25" customHeight="1" x14ac:dyDescent="0.2">
      <c r="F854" s="15"/>
    </row>
    <row r="855" spans="6:6" ht="14.25" customHeight="1" x14ac:dyDescent="0.2">
      <c r="F855" s="15"/>
    </row>
    <row r="856" spans="6:6" ht="14.25" customHeight="1" x14ac:dyDescent="0.2">
      <c r="F856" s="15"/>
    </row>
    <row r="857" spans="6:6" ht="14.25" customHeight="1" x14ac:dyDescent="0.2">
      <c r="F857" s="15"/>
    </row>
    <row r="858" spans="6:6" ht="14.25" customHeight="1" x14ac:dyDescent="0.2">
      <c r="F858" s="15"/>
    </row>
    <row r="859" spans="6:6" ht="14.25" customHeight="1" x14ac:dyDescent="0.2">
      <c r="F859" s="15"/>
    </row>
    <row r="860" spans="6:6" ht="14.25" customHeight="1" x14ac:dyDescent="0.2">
      <c r="F860" s="15"/>
    </row>
    <row r="861" spans="6:6" ht="14.25" customHeight="1" x14ac:dyDescent="0.2">
      <c r="F861" s="15"/>
    </row>
    <row r="862" spans="6:6" ht="14.25" customHeight="1" x14ac:dyDescent="0.2">
      <c r="F862" s="15"/>
    </row>
    <row r="863" spans="6:6" ht="14.25" customHeight="1" x14ac:dyDescent="0.2">
      <c r="F863" s="15"/>
    </row>
    <row r="864" spans="6:6" ht="14.25" customHeight="1" x14ac:dyDescent="0.2">
      <c r="F864" s="15"/>
    </row>
    <row r="865" spans="6:6" ht="14.25" customHeight="1" x14ac:dyDescent="0.2">
      <c r="F865" s="15"/>
    </row>
    <row r="866" spans="6:6" ht="14.25" customHeight="1" x14ac:dyDescent="0.2">
      <c r="F866" s="15"/>
    </row>
    <row r="867" spans="6:6" ht="14.25" customHeight="1" x14ac:dyDescent="0.2">
      <c r="F867" s="15"/>
    </row>
    <row r="868" spans="6:6" ht="14.25" customHeight="1" x14ac:dyDescent="0.2">
      <c r="F868" s="15"/>
    </row>
    <row r="869" spans="6:6" ht="14.25" customHeight="1" x14ac:dyDescent="0.2">
      <c r="F869" s="15"/>
    </row>
    <row r="870" spans="6:6" ht="14.25" customHeight="1" x14ac:dyDescent="0.2">
      <c r="F870" s="15"/>
    </row>
    <row r="871" spans="6:6" ht="14.25" customHeight="1" x14ac:dyDescent="0.2">
      <c r="F871" s="15"/>
    </row>
    <row r="872" spans="6:6" ht="14.25" customHeight="1" x14ac:dyDescent="0.2">
      <c r="F872" s="15"/>
    </row>
    <row r="873" spans="6:6" ht="14.25" customHeight="1" x14ac:dyDescent="0.2">
      <c r="F873" s="15"/>
    </row>
    <row r="874" spans="6:6" ht="14.25" customHeight="1" x14ac:dyDescent="0.2">
      <c r="F874" s="15"/>
    </row>
    <row r="875" spans="6:6" ht="14.25" customHeight="1" x14ac:dyDescent="0.2">
      <c r="F875" s="15"/>
    </row>
    <row r="876" spans="6:6" ht="14.25" customHeight="1" x14ac:dyDescent="0.2">
      <c r="F876" s="15"/>
    </row>
    <row r="877" spans="6:6" ht="14.25" customHeight="1" x14ac:dyDescent="0.2">
      <c r="F877" s="15"/>
    </row>
    <row r="878" spans="6:6" ht="14.25" customHeight="1" x14ac:dyDescent="0.2">
      <c r="F878" s="15"/>
    </row>
    <row r="879" spans="6:6" ht="14.25" customHeight="1" x14ac:dyDescent="0.2">
      <c r="F879" s="15"/>
    </row>
    <row r="880" spans="6:6" ht="14.25" customHeight="1" x14ac:dyDescent="0.2">
      <c r="F880" s="15"/>
    </row>
    <row r="881" spans="6:6" ht="14.25" customHeight="1" x14ac:dyDescent="0.2">
      <c r="F881" s="15"/>
    </row>
    <row r="882" spans="6:6" ht="14.25" customHeight="1" x14ac:dyDescent="0.2">
      <c r="F882" s="15"/>
    </row>
    <row r="883" spans="6:6" ht="14.25" customHeight="1" x14ac:dyDescent="0.2">
      <c r="F883" s="15"/>
    </row>
    <row r="884" spans="6:6" ht="14.25" customHeight="1" x14ac:dyDescent="0.2">
      <c r="F884" s="15"/>
    </row>
    <row r="885" spans="6:6" ht="14.25" customHeight="1" x14ac:dyDescent="0.2">
      <c r="F885" s="15"/>
    </row>
    <row r="886" spans="6:6" ht="14.25" customHeight="1" x14ac:dyDescent="0.2">
      <c r="F886" s="15"/>
    </row>
    <row r="887" spans="6:6" ht="14.25" customHeight="1" x14ac:dyDescent="0.2">
      <c r="F887" s="15"/>
    </row>
    <row r="888" spans="6:6" ht="14.25" customHeight="1" x14ac:dyDescent="0.2">
      <c r="F888" s="15"/>
    </row>
    <row r="889" spans="6:6" ht="14.25" customHeight="1" x14ac:dyDescent="0.2">
      <c r="F889" s="15"/>
    </row>
    <row r="890" spans="6:6" ht="14.25" customHeight="1" x14ac:dyDescent="0.2">
      <c r="F890" s="15"/>
    </row>
    <row r="891" spans="6:6" ht="14.25" customHeight="1" x14ac:dyDescent="0.2">
      <c r="F891" s="15"/>
    </row>
    <row r="892" spans="6:6" ht="14.25" customHeight="1" x14ac:dyDescent="0.2">
      <c r="F892" s="15"/>
    </row>
    <row r="893" spans="6:6" ht="14.25" customHeight="1" x14ac:dyDescent="0.2">
      <c r="F893" s="15"/>
    </row>
    <row r="894" spans="6:6" ht="14.25" customHeight="1" x14ac:dyDescent="0.2">
      <c r="F894" s="15"/>
    </row>
    <row r="895" spans="6:6" ht="14.25" customHeight="1" x14ac:dyDescent="0.2">
      <c r="F895" s="15"/>
    </row>
    <row r="896" spans="6:6" ht="14.25" customHeight="1" x14ac:dyDescent="0.2">
      <c r="F896" s="15"/>
    </row>
    <row r="897" spans="6:6" ht="14.25" customHeight="1" x14ac:dyDescent="0.2">
      <c r="F897" s="15"/>
    </row>
    <row r="898" spans="6:6" ht="14.25" customHeight="1" x14ac:dyDescent="0.2">
      <c r="F898" s="15"/>
    </row>
    <row r="899" spans="6:6" ht="14.25" customHeight="1" x14ac:dyDescent="0.2">
      <c r="F899" s="15"/>
    </row>
    <row r="900" spans="6:6" ht="14.25" customHeight="1" x14ac:dyDescent="0.2">
      <c r="F900" s="15"/>
    </row>
    <row r="901" spans="6:6" ht="14.25" customHeight="1" x14ac:dyDescent="0.2">
      <c r="F901" s="15"/>
    </row>
    <row r="902" spans="6:6" ht="14.25" customHeight="1" x14ac:dyDescent="0.2">
      <c r="F902" s="15"/>
    </row>
    <row r="903" spans="6:6" ht="14.25" customHeight="1" x14ac:dyDescent="0.2">
      <c r="F903" s="15"/>
    </row>
    <row r="904" spans="6:6" ht="14.25" customHeight="1" x14ac:dyDescent="0.2">
      <c r="F904" s="15"/>
    </row>
    <row r="905" spans="6:6" ht="14.25" customHeight="1" x14ac:dyDescent="0.2">
      <c r="F905" s="15"/>
    </row>
    <row r="906" spans="6:6" ht="14.25" customHeight="1" x14ac:dyDescent="0.2">
      <c r="F906" s="15"/>
    </row>
    <row r="907" spans="6:6" ht="14.25" customHeight="1" x14ac:dyDescent="0.2">
      <c r="F907" s="15"/>
    </row>
    <row r="908" spans="6:6" ht="14.25" customHeight="1" x14ac:dyDescent="0.2">
      <c r="F908" s="15"/>
    </row>
    <row r="909" spans="6:6" ht="14.25" customHeight="1" x14ac:dyDescent="0.2">
      <c r="F909" s="15"/>
    </row>
    <row r="910" spans="6:6" ht="14.25" customHeight="1" x14ac:dyDescent="0.2">
      <c r="F910" s="15"/>
    </row>
    <row r="911" spans="6:6" ht="14.25" customHeight="1" x14ac:dyDescent="0.2">
      <c r="F911" s="15"/>
    </row>
    <row r="912" spans="6:6" ht="14.25" customHeight="1" x14ac:dyDescent="0.2">
      <c r="F912" s="15"/>
    </row>
    <row r="913" spans="6:6" ht="14.25" customHeight="1" x14ac:dyDescent="0.2">
      <c r="F913" s="15"/>
    </row>
    <row r="914" spans="6:6" ht="14.25" customHeight="1" x14ac:dyDescent="0.2">
      <c r="F914" s="15"/>
    </row>
    <row r="915" spans="6:6" ht="14.25" customHeight="1" x14ac:dyDescent="0.2">
      <c r="F915" s="15"/>
    </row>
    <row r="916" spans="6:6" ht="14.25" customHeight="1" x14ac:dyDescent="0.2">
      <c r="F916" s="15"/>
    </row>
    <row r="917" spans="6:6" ht="14.25" customHeight="1" x14ac:dyDescent="0.2">
      <c r="F917" s="15"/>
    </row>
    <row r="918" spans="6:6" ht="14.25" customHeight="1" x14ac:dyDescent="0.2">
      <c r="F918" s="15"/>
    </row>
    <row r="919" spans="6:6" ht="14.25" customHeight="1" x14ac:dyDescent="0.2">
      <c r="F919" s="15"/>
    </row>
    <row r="920" spans="6:6" ht="14.25" customHeight="1" x14ac:dyDescent="0.2">
      <c r="F920" s="15"/>
    </row>
    <row r="921" spans="6:6" ht="14.25" customHeight="1" x14ac:dyDescent="0.2">
      <c r="F921" s="15"/>
    </row>
    <row r="922" spans="6:6" ht="14.25" customHeight="1" x14ac:dyDescent="0.2">
      <c r="F922" s="15"/>
    </row>
    <row r="923" spans="6:6" ht="14.25" customHeight="1" x14ac:dyDescent="0.2">
      <c r="F923" s="15"/>
    </row>
    <row r="924" spans="6:6" ht="14.25" customHeight="1" x14ac:dyDescent="0.2">
      <c r="F924" s="15"/>
    </row>
    <row r="925" spans="6:6" ht="14.25" customHeight="1" x14ac:dyDescent="0.2">
      <c r="F925" s="15"/>
    </row>
    <row r="926" spans="6:6" ht="14.25" customHeight="1" x14ac:dyDescent="0.2">
      <c r="F926" s="15"/>
    </row>
    <row r="927" spans="6:6" ht="14.25" customHeight="1" x14ac:dyDescent="0.2">
      <c r="F927" s="15"/>
    </row>
    <row r="928" spans="6:6" ht="14.25" customHeight="1" x14ac:dyDescent="0.2">
      <c r="F928" s="15"/>
    </row>
    <row r="929" spans="6:6" ht="14.25" customHeight="1" x14ac:dyDescent="0.2">
      <c r="F929" s="15"/>
    </row>
    <row r="930" spans="6:6" ht="14.25" customHeight="1" x14ac:dyDescent="0.2">
      <c r="F930" s="15"/>
    </row>
    <row r="931" spans="6:6" ht="14.25" customHeight="1" x14ac:dyDescent="0.2">
      <c r="F931" s="15"/>
    </row>
    <row r="932" spans="6:6" ht="14.25" customHeight="1" x14ac:dyDescent="0.2">
      <c r="F932" s="15"/>
    </row>
    <row r="933" spans="6:6" ht="14.25" customHeight="1" x14ac:dyDescent="0.2">
      <c r="F933" s="15"/>
    </row>
    <row r="934" spans="6:6" ht="14.25" customHeight="1" x14ac:dyDescent="0.2">
      <c r="F934" s="15"/>
    </row>
    <row r="935" spans="6:6" ht="14.25" customHeight="1" x14ac:dyDescent="0.2">
      <c r="F935" s="15"/>
    </row>
    <row r="936" spans="6:6" ht="14.25" customHeight="1" x14ac:dyDescent="0.2">
      <c r="F936" s="15"/>
    </row>
    <row r="937" spans="6:6" ht="14.25" customHeight="1" x14ac:dyDescent="0.2">
      <c r="F937" s="15"/>
    </row>
    <row r="938" spans="6:6" ht="14.25" customHeight="1" x14ac:dyDescent="0.2">
      <c r="F938" s="15"/>
    </row>
    <row r="939" spans="6:6" ht="14.25" customHeight="1" x14ac:dyDescent="0.2">
      <c r="F939" s="15"/>
    </row>
    <row r="940" spans="6:6" ht="14.25" customHeight="1" x14ac:dyDescent="0.2">
      <c r="F940" s="15"/>
    </row>
    <row r="941" spans="6:6" ht="14.25" customHeight="1" x14ac:dyDescent="0.2">
      <c r="F941" s="15"/>
    </row>
    <row r="942" spans="6:6" ht="14.25" customHeight="1" x14ac:dyDescent="0.2">
      <c r="F942" s="15"/>
    </row>
    <row r="943" spans="6:6" ht="14.25" customHeight="1" x14ac:dyDescent="0.2">
      <c r="F943" s="15"/>
    </row>
    <row r="944" spans="6:6" ht="14.25" customHeight="1" x14ac:dyDescent="0.2">
      <c r="F944" s="15"/>
    </row>
    <row r="945" spans="6:6" ht="14.25" customHeight="1" x14ac:dyDescent="0.2">
      <c r="F945" s="15"/>
    </row>
    <row r="946" spans="6:6" ht="14.25" customHeight="1" x14ac:dyDescent="0.2">
      <c r="F946" s="15"/>
    </row>
    <row r="947" spans="6:6" ht="14.25" customHeight="1" x14ac:dyDescent="0.2">
      <c r="F947" s="15"/>
    </row>
    <row r="948" spans="6:6" ht="14.25" customHeight="1" x14ac:dyDescent="0.2">
      <c r="F948" s="15"/>
    </row>
    <row r="949" spans="6:6" ht="14.25" customHeight="1" x14ac:dyDescent="0.2">
      <c r="F949" s="15"/>
    </row>
    <row r="950" spans="6:6" ht="14.25" customHeight="1" x14ac:dyDescent="0.2">
      <c r="F950" s="15"/>
    </row>
    <row r="951" spans="6:6" ht="14.25" customHeight="1" x14ac:dyDescent="0.2">
      <c r="F951" s="15"/>
    </row>
    <row r="952" spans="6:6" ht="14.25" customHeight="1" x14ac:dyDescent="0.2">
      <c r="F952" s="15"/>
    </row>
    <row r="953" spans="6:6" ht="14.25" customHeight="1" x14ac:dyDescent="0.2">
      <c r="F953" s="15"/>
    </row>
    <row r="954" spans="6:6" ht="14.25" customHeight="1" x14ac:dyDescent="0.2">
      <c r="F954" s="15"/>
    </row>
    <row r="955" spans="6:6" ht="14.25" customHeight="1" x14ac:dyDescent="0.2">
      <c r="F955" s="15"/>
    </row>
    <row r="956" spans="6:6" ht="14.25" customHeight="1" x14ac:dyDescent="0.2">
      <c r="F956" s="15"/>
    </row>
    <row r="957" spans="6:6" ht="14.25" customHeight="1" x14ac:dyDescent="0.2">
      <c r="F957" s="15"/>
    </row>
    <row r="958" spans="6:6" ht="14.25" customHeight="1" x14ac:dyDescent="0.2">
      <c r="F958" s="15"/>
    </row>
    <row r="959" spans="6:6" ht="14.25" customHeight="1" x14ac:dyDescent="0.2">
      <c r="F959" s="15"/>
    </row>
    <row r="960" spans="6:6" ht="14.25" customHeight="1" x14ac:dyDescent="0.2">
      <c r="F960" s="15"/>
    </row>
    <row r="961" spans="6:6" ht="14.25" customHeight="1" x14ac:dyDescent="0.2">
      <c r="F961" s="15"/>
    </row>
    <row r="962" spans="6:6" ht="14.25" customHeight="1" x14ac:dyDescent="0.2">
      <c r="F962" s="15"/>
    </row>
    <row r="963" spans="6:6" ht="14.25" customHeight="1" x14ac:dyDescent="0.2">
      <c r="F963" s="15"/>
    </row>
    <row r="964" spans="6:6" ht="14.25" customHeight="1" x14ac:dyDescent="0.2">
      <c r="F964" s="15"/>
    </row>
    <row r="965" spans="6:6" ht="14.25" customHeight="1" x14ac:dyDescent="0.2">
      <c r="F965" s="15"/>
    </row>
    <row r="966" spans="6:6" ht="14.25" customHeight="1" x14ac:dyDescent="0.2">
      <c r="F966" s="15"/>
    </row>
    <row r="967" spans="6:6" ht="14.25" customHeight="1" x14ac:dyDescent="0.2">
      <c r="F967" s="15"/>
    </row>
    <row r="968" spans="6:6" ht="14.25" customHeight="1" x14ac:dyDescent="0.2">
      <c r="F968" s="15"/>
    </row>
    <row r="969" spans="6:6" ht="14.25" customHeight="1" x14ac:dyDescent="0.2">
      <c r="F969" s="15"/>
    </row>
    <row r="970" spans="6:6" ht="14.25" customHeight="1" x14ac:dyDescent="0.2">
      <c r="F970" s="15"/>
    </row>
    <row r="971" spans="6:6" ht="14.25" customHeight="1" x14ac:dyDescent="0.2">
      <c r="F971" s="15"/>
    </row>
    <row r="972" spans="6:6" ht="14.25" customHeight="1" x14ac:dyDescent="0.2">
      <c r="F972" s="15"/>
    </row>
    <row r="973" spans="6:6" ht="14.25" customHeight="1" x14ac:dyDescent="0.2">
      <c r="F973" s="15"/>
    </row>
    <row r="974" spans="6:6" ht="14.25" customHeight="1" x14ac:dyDescent="0.2">
      <c r="F974" s="15"/>
    </row>
    <row r="975" spans="6:6" ht="14.25" customHeight="1" x14ac:dyDescent="0.2">
      <c r="F975" s="15"/>
    </row>
    <row r="976" spans="6:6" ht="14.25" customHeight="1" x14ac:dyDescent="0.2">
      <c r="F976" s="15"/>
    </row>
    <row r="977" spans="6:6" ht="14.25" customHeight="1" x14ac:dyDescent="0.2">
      <c r="F977" s="15"/>
    </row>
    <row r="978" spans="6:6" ht="14.25" customHeight="1" x14ac:dyDescent="0.2">
      <c r="F978" s="15"/>
    </row>
    <row r="979" spans="6:6" ht="14.25" customHeight="1" x14ac:dyDescent="0.2">
      <c r="F979" s="15"/>
    </row>
    <row r="980" spans="6:6" ht="14.25" customHeight="1" x14ac:dyDescent="0.2">
      <c r="F980" s="15"/>
    </row>
    <row r="981" spans="6:6" ht="14.25" customHeight="1" x14ac:dyDescent="0.2">
      <c r="F981" s="15"/>
    </row>
    <row r="982" spans="6:6" ht="14.25" customHeight="1" x14ac:dyDescent="0.2">
      <c r="F982" s="15"/>
    </row>
    <row r="983" spans="6:6" ht="14.25" customHeight="1" x14ac:dyDescent="0.2">
      <c r="F983" s="15"/>
    </row>
    <row r="984" spans="6:6" ht="14.25" customHeight="1" x14ac:dyDescent="0.2">
      <c r="F984" s="15"/>
    </row>
    <row r="985" spans="6:6" ht="14.25" customHeight="1" x14ac:dyDescent="0.2">
      <c r="F985" s="15"/>
    </row>
    <row r="986" spans="6:6" ht="14.25" customHeight="1" x14ac:dyDescent="0.2">
      <c r="F986" s="15"/>
    </row>
    <row r="987" spans="6:6" ht="14.25" customHeight="1" x14ac:dyDescent="0.2">
      <c r="F987" s="15"/>
    </row>
    <row r="988" spans="6:6" ht="14.25" customHeight="1" x14ac:dyDescent="0.2">
      <c r="F988" s="15"/>
    </row>
    <row r="989" spans="6:6" ht="14.25" customHeight="1" x14ac:dyDescent="0.2">
      <c r="F989" s="15"/>
    </row>
    <row r="990" spans="6:6" ht="14.25" customHeight="1" x14ac:dyDescent="0.2">
      <c r="F990" s="15"/>
    </row>
    <row r="991" spans="6:6" ht="14.25" customHeight="1" x14ac:dyDescent="0.2">
      <c r="F991" s="15"/>
    </row>
    <row r="992" spans="6:6" ht="14.25" customHeight="1" x14ac:dyDescent="0.2">
      <c r="F992" s="15"/>
    </row>
    <row r="993" spans="6:6" ht="14.25" customHeight="1" x14ac:dyDescent="0.2">
      <c r="F993" s="15"/>
    </row>
    <row r="994" spans="6:6" ht="14.25" customHeight="1" x14ac:dyDescent="0.2">
      <c r="F994" s="15"/>
    </row>
    <row r="995" spans="6:6" ht="14.25" customHeight="1" x14ac:dyDescent="0.2">
      <c r="F995" s="15"/>
    </row>
    <row r="996" spans="6:6" ht="14.25" customHeight="1" x14ac:dyDescent="0.2">
      <c r="F996" s="15"/>
    </row>
    <row r="997" spans="6:6" ht="14.25" customHeight="1" x14ac:dyDescent="0.2">
      <c r="F997" s="15"/>
    </row>
    <row r="998" spans="6:6" ht="14.25" customHeight="1" x14ac:dyDescent="0.2">
      <c r="F998" s="15"/>
    </row>
    <row r="999" spans="6:6" ht="14.25" customHeight="1" x14ac:dyDescent="0.2">
      <c r="F999" s="15"/>
    </row>
  </sheetData>
  <mergeCells count="1">
    <mergeCell ref="A1:F1"/>
  </mergeCells>
  <conditionalFormatting sqref="B9:C61 D72 B72:B73 C72:C76">
    <cfRule type="cellIs" dxfId="20" priority="1" operator="equal">
      <formula>"VACANT"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37"/>
  <sheetViews>
    <sheetView zoomScale="70" zoomScaleNormal="70" workbookViewId="0">
      <pane xSplit="2" ySplit="2" topLeftCell="C21" activePane="bottomRight" state="frozen"/>
      <selection pane="bottomLeft" activeCell="A3" sqref="A3"/>
      <selection pane="topRight" activeCell="C1" sqref="C1"/>
      <selection pane="bottomRight" activeCell="C48" sqref="C48"/>
    </sheetView>
  </sheetViews>
  <sheetFormatPr defaultColWidth="14.390625" defaultRowHeight="15" customHeight="1" x14ac:dyDescent="0.2"/>
  <cols>
    <col min="1" max="1" width="3.49609375" customWidth="1"/>
    <col min="2" max="2" width="32.41796875" customWidth="1"/>
    <col min="3" max="3" width="32.41796875" style="36" customWidth="1"/>
    <col min="4" max="4" width="32.41796875" customWidth="1"/>
    <col min="5" max="5" width="32.6875" customWidth="1"/>
    <col min="6" max="7" width="4.4375" customWidth="1"/>
    <col min="8" max="8" width="5.109375" customWidth="1"/>
    <col min="9" max="9" width="4.3046875" customWidth="1"/>
    <col min="10" max="10" width="4.70703125" customWidth="1"/>
    <col min="11" max="13" width="4.3046875" customWidth="1"/>
    <col min="14" max="14" width="4.5703125" customWidth="1"/>
    <col min="15" max="22" width="4.3046875" customWidth="1"/>
    <col min="23" max="23" width="5.24609375" customWidth="1"/>
    <col min="24" max="24" width="5.51171875" customWidth="1"/>
    <col min="25" max="30" width="4.3046875" customWidth="1"/>
    <col min="31" max="31" width="4.70703125" customWidth="1"/>
    <col min="32" max="35" width="4.3046875" customWidth="1"/>
    <col min="36" max="36" width="10.22265625" customWidth="1"/>
    <col min="37" max="37" width="11.56640625" customWidth="1"/>
    <col min="38" max="39" width="10.22265625" customWidth="1"/>
    <col min="41" max="41" width="11.97265625" customWidth="1"/>
  </cols>
  <sheetData>
    <row r="1" spans="1:41" ht="15" customHeight="1" x14ac:dyDescent="0.2">
      <c r="A1" s="16"/>
      <c r="B1" s="17"/>
      <c r="C1" s="33"/>
      <c r="D1" s="17"/>
      <c r="E1" s="17"/>
      <c r="F1" s="76" t="s">
        <v>169</v>
      </c>
      <c r="G1" s="77"/>
      <c r="H1" s="77"/>
      <c r="I1" s="77"/>
      <c r="J1" s="77"/>
      <c r="K1" s="77"/>
      <c r="L1" s="80" t="s">
        <v>185</v>
      </c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81"/>
      <c r="AJ1" s="78" t="s">
        <v>170</v>
      </c>
      <c r="AK1" s="78" t="s">
        <v>171</v>
      </c>
      <c r="AL1" s="78" t="s">
        <v>172</v>
      </c>
      <c r="AM1" s="78" t="s">
        <v>173</v>
      </c>
      <c r="AN1" s="78" t="s">
        <v>174</v>
      </c>
      <c r="AO1" s="78" t="s">
        <v>175</v>
      </c>
    </row>
    <row r="2" spans="1:41" ht="27" customHeight="1" x14ac:dyDescent="0.2">
      <c r="A2" s="16" t="s">
        <v>1</v>
      </c>
      <c r="B2" s="18" t="s">
        <v>176</v>
      </c>
      <c r="C2" s="33" t="s">
        <v>3</v>
      </c>
      <c r="D2" s="18" t="s">
        <v>4</v>
      </c>
      <c r="E2" s="18" t="s">
        <v>5</v>
      </c>
      <c r="F2" s="18">
        <v>25</v>
      </c>
      <c r="G2" s="18">
        <v>26</v>
      </c>
      <c r="H2" s="18">
        <v>27</v>
      </c>
      <c r="I2" s="18">
        <v>28</v>
      </c>
      <c r="J2" s="18">
        <v>29</v>
      </c>
      <c r="K2" s="18">
        <v>30</v>
      </c>
      <c r="L2" s="18">
        <v>1</v>
      </c>
      <c r="M2" s="18">
        <v>2</v>
      </c>
      <c r="N2" s="18">
        <v>3</v>
      </c>
      <c r="O2" s="18">
        <v>4</v>
      </c>
      <c r="P2" s="18">
        <v>5</v>
      </c>
      <c r="Q2" s="18">
        <v>6</v>
      </c>
      <c r="R2" s="18">
        <v>7</v>
      </c>
      <c r="S2" s="18">
        <v>8</v>
      </c>
      <c r="T2" s="16">
        <v>9</v>
      </c>
      <c r="U2" s="18">
        <v>10</v>
      </c>
      <c r="V2" s="18">
        <v>11</v>
      </c>
      <c r="W2" s="18">
        <v>12</v>
      </c>
      <c r="X2" s="16" t="s">
        <v>177</v>
      </c>
      <c r="Y2" s="18">
        <v>14</v>
      </c>
      <c r="Z2" s="18">
        <v>15</v>
      </c>
      <c r="AA2" s="18">
        <v>16</v>
      </c>
      <c r="AB2" s="16">
        <v>17</v>
      </c>
      <c r="AC2" s="18">
        <v>18</v>
      </c>
      <c r="AD2" s="18">
        <v>19</v>
      </c>
      <c r="AE2" s="18">
        <v>20</v>
      </c>
      <c r="AF2" s="16">
        <v>21</v>
      </c>
      <c r="AG2" s="18">
        <v>22</v>
      </c>
      <c r="AH2" s="18">
        <v>23</v>
      </c>
      <c r="AI2" s="18">
        <v>24</v>
      </c>
      <c r="AJ2" s="79"/>
      <c r="AK2" s="79"/>
      <c r="AL2" s="79"/>
      <c r="AM2" s="79"/>
      <c r="AN2" s="79"/>
      <c r="AO2" s="79"/>
    </row>
    <row r="3" spans="1:41" ht="15" customHeight="1" x14ac:dyDescent="0.2">
      <c r="A3" s="19">
        <v>1</v>
      </c>
      <c r="B3" s="3" t="s">
        <v>186</v>
      </c>
      <c r="C3" s="35" t="str">
        <f>_xlfn.XLOOKUP(B3,'Merchandiser Data'!$B$3:$B$74,'Merchandiser Data'!$C$3:$C$74)</f>
        <v>LAGOS</v>
      </c>
      <c r="D3" s="3" t="s">
        <v>63</v>
      </c>
      <c r="E3" s="3" t="s">
        <v>64</v>
      </c>
      <c r="F3" s="73" t="s">
        <v>193</v>
      </c>
      <c r="G3" s="74"/>
      <c r="H3" s="74"/>
      <c r="I3" s="74"/>
      <c r="J3" s="74"/>
      <c r="K3" s="74"/>
      <c r="L3" s="74"/>
      <c r="M3" s="74"/>
      <c r="N3" s="74"/>
      <c r="O3" s="74"/>
      <c r="P3" s="74"/>
      <c r="Q3" s="75"/>
      <c r="R3" s="20" t="s">
        <v>179</v>
      </c>
      <c r="S3" s="20" t="s">
        <v>179</v>
      </c>
      <c r="T3" s="20" t="s">
        <v>179</v>
      </c>
      <c r="U3" s="20" t="s">
        <v>179</v>
      </c>
      <c r="V3" s="20" t="s">
        <v>179</v>
      </c>
      <c r="W3" s="20" t="s">
        <v>179</v>
      </c>
      <c r="X3" s="20" t="s">
        <v>177</v>
      </c>
      <c r="Y3" s="20" t="s">
        <v>179</v>
      </c>
      <c r="Z3" s="20" t="s">
        <v>179</v>
      </c>
      <c r="AA3" s="20" t="s">
        <v>179</v>
      </c>
      <c r="AB3" s="20" t="s">
        <v>179</v>
      </c>
      <c r="AC3" s="20" t="s">
        <v>179</v>
      </c>
      <c r="AD3" s="20" t="s">
        <v>179</v>
      </c>
      <c r="AE3" s="20" t="s">
        <v>177</v>
      </c>
      <c r="AF3" s="20" t="s">
        <v>179</v>
      </c>
      <c r="AG3" s="20" t="s">
        <v>179</v>
      </c>
      <c r="AH3" s="20" t="s">
        <v>179</v>
      </c>
      <c r="AI3" s="20" t="s">
        <v>179</v>
      </c>
      <c r="AJ3" s="21">
        <f t="shared" ref="AJ3:AJ33" si="0">SUM(AL3:AO3)</f>
        <v>18</v>
      </c>
      <c r="AK3" s="21">
        <v>26</v>
      </c>
      <c r="AL3" s="21">
        <f t="shared" ref="AL3:AL33" si="1">COUNTIF(F3:AI3,"P")</f>
        <v>16</v>
      </c>
      <c r="AM3" s="21">
        <f t="shared" ref="AM3:AM33" si="2">COUNTIF(A3:AI3,"OFF")</f>
        <v>2</v>
      </c>
      <c r="AN3" s="21">
        <f t="shared" ref="AN3:AN33" si="3">COUNTIF(A3:AI3,"L")</f>
        <v>0</v>
      </c>
      <c r="AO3" s="21">
        <f t="shared" ref="AO3:AO33" si="4">COUNTIF(A3:AI3,"A")</f>
        <v>0</v>
      </c>
    </row>
    <row r="4" spans="1:41" ht="15" customHeight="1" x14ac:dyDescent="0.2">
      <c r="A4" s="19">
        <f>A3+1</f>
        <v>2</v>
      </c>
      <c r="B4" s="3" t="s">
        <v>182</v>
      </c>
      <c r="C4" s="35" t="str">
        <f>_xlfn.XLOOKUP(B4,'Merchandiser Data'!$B$3:$B$74,'Merchandiser Data'!$C$3:$C$74)</f>
        <v>LAGOS</v>
      </c>
      <c r="D4" s="3" t="s">
        <v>50</v>
      </c>
      <c r="E4" s="3" t="s">
        <v>56</v>
      </c>
      <c r="F4" s="20" t="s">
        <v>179</v>
      </c>
      <c r="G4" s="20" t="s">
        <v>179</v>
      </c>
      <c r="H4" s="20" t="s">
        <v>179</v>
      </c>
      <c r="I4" s="20" t="s">
        <v>179</v>
      </c>
      <c r="J4" s="20" t="s">
        <v>177</v>
      </c>
      <c r="K4" s="20" t="s">
        <v>179</v>
      </c>
      <c r="L4" s="20" t="s">
        <v>179</v>
      </c>
      <c r="M4" s="20" t="s">
        <v>179</v>
      </c>
      <c r="N4" s="20" t="s">
        <v>179</v>
      </c>
      <c r="O4" s="20" t="s">
        <v>179</v>
      </c>
      <c r="P4" s="20" t="s">
        <v>179</v>
      </c>
      <c r="Q4" s="20" t="s">
        <v>177</v>
      </c>
      <c r="R4" s="20" t="s">
        <v>179</v>
      </c>
      <c r="S4" s="20" t="s">
        <v>179</v>
      </c>
      <c r="T4" s="20" t="s">
        <v>179</v>
      </c>
      <c r="U4" s="20" t="s">
        <v>179</v>
      </c>
      <c r="V4" s="20" t="s">
        <v>179</v>
      </c>
      <c r="W4" s="20" t="s">
        <v>179</v>
      </c>
      <c r="X4" s="20" t="s">
        <v>177</v>
      </c>
      <c r="Y4" s="20" t="s">
        <v>179</v>
      </c>
      <c r="Z4" s="20" t="s">
        <v>179</v>
      </c>
      <c r="AA4" s="20" t="s">
        <v>179</v>
      </c>
      <c r="AB4" s="20" t="s">
        <v>179</v>
      </c>
      <c r="AC4" s="20" t="s">
        <v>179</v>
      </c>
      <c r="AD4" s="20" t="s">
        <v>179</v>
      </c>
      <c r="AE4" s="20" t="s">
        <v>177</v>
      </c>
      <c r="AF4" s="20" t="s">
        <v>179</v>
      </c>
      <c r="AG4" s="20" t="s">
        <v>179</v>
      </c>
      <c r="AH4" s="20" t="s">
        <v>179</v>
      </c>
      <c r="AI4" s="20" t="s">
        <v>179</v>
      </c>
      <c r="AJ4" s="21">
        <f t="shared" si="0"/>
        <v>30</v>
      </c>
      <c r="AK4" s="21">
        <v>26</v>
      </c>
      <c r="AL4" s="21">
        <f t="shared" si="1"/>
        <v>26</v>
      </c>
      <c r="AM4" s="21">
        <f t="shared" si="2"/>
        <v>4</v>
      </c>
      <c r="AN4" s="21">
        <f t="shared" si="3"/>
        <v>0</v>
      </c>
      <c r="AO4" s="21">
        <f t="shared" si="4"/>
        <v>0</v>
      </c>
    </row>
    <row r="5" spans="1:41" ht="14.25" customHeight="1" x14ac:dyDescent="0.2">
      <c r="A5" s="19">
        <f>A4+1</f>
        <v>3</v>
      </c>
      <c r="B5" s="3" t="s">
        <v>28</v>
      </c>
      <c r="C5" s="35" t="str">
        <f>_xlfn.XLOOKUP(B5,'Merchandiser Data'!$B$3:$B$74,'Merchandiser Data'!$C$3:$C$74)</f>
        <v>LAGOS</v>
      </c>
      <c r="D5" s="3" t="s">
        <v>183</v>
      </c>
      <c r="E5" s="3" t="s">
        <v>35</v>
      </c>
      <c r="F5" s="20" t="s">
        <v>179</v>
      </c>
      <c r="G5" s="20" t="s">
        <v>179</v>
      </c>
      <c r="H5" s="20" t="s">
        <v>179</v>
      </c>
      <c r="I5" s="20" t="s">
        <v>179</v>
      </c>
      <c r="J5" s="20" t="s">
        <v>177</v>
      </c>
      <c r="K5" s="20" t="s">
        <v>179</v>
      </c>
      <c r="L5" s="20" t="s">
        <v>179</v>
      </c>
      <c r="M5" s="20" t="s">
        <v>179</v>
      </c>
      <c r="N5" s="20" t="s">
        <v>179</v>
      </c>
      <c r="O5" s="20" t="s">
        <v>179</v>
      </c>
      <c r="P5" s="20" t="s">
        <v>179</v>
      </c>
      <c r="Q5" s="20" t="s">
        <v>177</v>
      </c>
      <c r="R5" s="20" t="s">
        <v>179</v>
      </c>
      <c r="S5" s="20" t="s">
        <v>179</v>
      </c>
      <c r="T5" s="20" t="s">
        <v>179</v>
      </c>
      <c r="U5" s="20" t="s">
        <v>179</v>
      </c>
      <c r="V5" s="20" t="s">
        <v>179</v>
      </c>
      <c r="W5" s="20" t="s">
        <v>179</v>
      </c>
      <c r="X5" s="20" t="s">
        <v>177</v>
      </c>
      <c r="Y5" s="20" t="s">
        <v>179</v>
      </c>
      <c r="Z5" s="20" t="s">
        <v>179</v>
      </c>
      <c r="AA5" s="20" t="s">
        <v>179</v>
      </c>
      <c r="AB5" s="20" t="s">
        <v>179</v>
      </c>
      <c r="AC5" s="20" t="s">
        <v>179</v>
      </c>
      <c r="AD5" s="20" t="s">
        <v>179</v>
      </c>
      <c r="AE5" s="20" t="s">
        <v>177</v>
      </c>
      <c r="AF5" s="20" t="s">
        <v>179</v>
      </c>
      <c r="AG5" s="20" t="s">
        <v>179</v>
      </c>
      <c r="AH5" s="20" t="s">
        <v>179</v>
      </c>
      <c r="AI5" s="20" t="s">
        <v>179</v>
      </c>
      <c r="AJ5" s="21">
        <f t="shared" si="0"/>
        <v>30</v>
      </c>
      <c r="AK5" s="21">
        <v>26</v>
      </c>
      <c r="AL5" s="21">
        <f t="shared" si="1"/>
        <v>26</v>
      </c>
      <c r="AM5" s="21">
        <f t="shared" si="2"/>
        <v>4</v>
      </c>
      <c r="AN5" s="21">
        <f t="shared" si="3"/>
        <v>0</v>
      </c>
      <c r="AO5" s="21">
        <f t="shared" si="4"/>
        <v>0</v>
      </c>
    </row>
    <row r="6" spans="1:41" ht="15" customHeight="1" x14ac:dyDescent="0.2">
      <c r="A6" s="19">
        <f t="shared" ref="A6:A36" si="5">A5+1</f>
        <v>4</v>
      </c>
      <c r="B6" s="3" t="s">
        <v>71</v>
      </c>
      <c r="C6" s="35" t="str">
        <f>_xlfn.XLOOKUP(B6,'Merchandiser Data'!$B$3:$B$74,'Merchandiser Data'!$C$3:$C$74)</f>
        <v>LAGOS</v>
      </c>
      <c r="D6" s="3" t="s">
        <v>9</v>
      </c>
      <c r="E6" s="3" t="s">
        <v>13</v>
      </c>
      <c r="F6" s="20" t="s">
        <v>179</v>
      </c>
      <c r="G6" s="20" t="s">
        <v>179</v>
      </c>
      <c r="H6" s="20" t="s">
        <v>179</v>
      </c>
      <c r="I6" s="20" t="s">
        <v>179</v>
      </c>
      <c r="J6" s="20" t="s">
        <v>177</v>
      </c>
      <c r="K6" s="20" t="s">
        <v>179</v>
      </c>
      <c r="L6" s="20" t="s">
        <v>179</v>
      </c>
      <c r="M6" s="20" t="s">
        <v>179</v>
      </c>
      <c r="N6" s="20" t="s">
        <v>179</v>
      </c>
      <c r="O6" s="20" t="s">
        <v>179</v>
      </c>
      <c r="P6" s="20" t="s">
        <v>179</v>
      </c>
      <c r="Q6" s="20" t="s">
        <v>177</v>
      </c>
      <c r="R6" s="20" t="s">
        <v>179</v>
      </c>
      <c r="S6" s="20" t="s">
        <v>179</v>
      </c>
      <c r="T6" s="20" t="s">
        <v>179</v>
      </c>
      <c r="U6" s="20" t="s">
        <v>179</v>
      </c>
      <c r="V6" s="20" t="s">
        <v>179</v>
      </c>
      <c r="W6" s="20" t="s">
        <v>179</v>
      </c>
      <c r="X6" s="20" t="s">
        <v>177</v>
      </c>
      <c r="Y6" s="20" t="s">
        <v>179</v>
      </c>
      <c r="Z6" s="20" t="s">
        <v>179</v>
      </c>
      <c r="AA6" s="20" t="s">
        <v>179</v>
      </c>
      <c r="AB6" s="20" t="s">
        <v>179</v>
      </c>
      <c r="AC6" s="20" t="s">
        <v>179</v>
      </c>
      <c r="AD6" s="20" t="s">
        <v>179</v>
      </c>
      <c r="AE6" s="20" t="s">
        <v>177</v>
      </c>
      <c r="AF6" s="20" t="s">
        <v>179</v>
      </c>
      <c r="AG6" s="20" t="s">
        <v>179</v>
      </c>
      <c r="AH6" s="20" t="s">
        <v>179</v>
      </c>
      <c r="AI6" s="20" t="s">
        <v>179</v>
      </c>
      <c r="AJ6" s="21">
        <f t="shared" si="0"/>
        <v>30</v>
      </c>
      <c r="AK6" s="21">
        <v>26</v>
      </c>
      <c r="AL6" s="21">
        <f t="shared" si="1"/>
        <v>26</v>
      </c>
      <c r="AM6" s="21">
        <f t="shared" si="2"/>
        <v>4</v>
      </c>
      <c r="AN6" s="21">
        <f t="shared" si="3"/>
        <v>0</v>
      </c>
      <c r="AO6" s="21">
        <f t="shared" si="4"/>
        <v>0</v>
      </c>
    </row>
    <row r="7" spans="1:41" ht="15" customHeight="1" x14ac:dyDescent="0.2">
      <c r="A7" s="19">
        <f t="shared" si="5"/>
        <v>5</v>
      </c>
      <c r="B7" s="3" t="s">
        <v>187</v>
      </c>
      <c r="C7" s="35" t="str">
        <f>_xlfn.XLOOKUP(B7,'Merchandiser Data'!$B$3:$B$74,'Merchandiser Data'!$C$3:$C$74)</f>
        <v>LAGOS</v>
      </c>
      <c r="D7" s="3" t="s">
        <v>183</v>
      </c>
      <c r="E7" s="3" t="s">
        <v>33</v>
      </c>
      <c r="F7" s="73" t="s">
        <v>195</v>
      </c>
      <c r="G7" s="74"/>
      <c r="H7" s="74"/>
      <c r="I7" s="74"/>
      <c r="J7" s="74"/>
      <c r="K7" s="74"/>
      <c r="L7" s="75"/>
      <c r="M7" s="20" t="s">
        <v>179</v>
      </c>
      <c r="N7" s="20" t="s">
        <v>179</v>
      </c>
      <c r="O7" s="20" t="s">
        <v>179</v>
      </c>
      <c r="P7" s="20" t="s">
        <v>179</v>
      </c>
      <c r="Q7" s="20" t="s">
        <v>177</v>
      </c>
      <c r="R7" s="20" t="s">
        <v>179</v>
      </c>
      <c r="S7" s="20" t="s">
        <v>179</v>
      </c>
      <c r="T7" s="20" t="s">
        <v>179</v>
      </c>
      <c r="U7" s="20" t="s">
        <v>179</v>
      </c>
      <c r="V7" s="20" t="s">
        <v>179</v>
      </c>
      <c r="W7" s="20" t="s">
        <v>179</v>
      </c>
      <c r="X7" s="20" t="s">
        <v>177</v>
      </c>
      <c r="Y7" s="20" t="s">
        <v>179</v>
      </c>
      <c r="Z7" s="20" t="s">
        <v>179</v>
      </c>
      <c r="AA7" s="20" t="s">
        <v>179</v>
      </c>
      <c r="AB7" s="20" t="s">
        <v>179</v>
      </c>
      <c r="AC7" s="20" t="s">
        <v>179</v>
      </c>
      <c r="AD7" s="20" t="s">
        <v>179</v>
      </c>
      <c r="AE7" s="20" t="s">
        <v>177</v>
      </c>
      <c r="AF7" s="20" t="s">
        <v>179</v>
      </c>
      <c r="AG7" s="20" t="s">
        <v>179</v>
      </c>
      <c r="AH7" s="20" t="s">
        <v>179</v>
      </c>
      <c r="AI7" s="20" t="s">
        <v>179</v>
      </c>
      <c r="AJ7" s="21">
        <f t="shared" si="0"/>
        <v>23</v>
      </c>
      <c r="AK7" s="21">
        <v>26</v>
      </c>
      <c r="AL7" s="21">
        <f t="shared" si="1"/>
        <v>20</v>
      </c>
      <c r="AM7" s="21">
        <f t="shared" si="2"/>
        <v>3</v>
      </c>
      <c r="AN7" s="21">
        <f t="shared" si="3"/>
        <v>0</v>
      </c>
      <c r="AO7" s="21">
        <f t="shared" si="4"/>
        <v>0</v>
      </c>
    </row>
    <row r="8" spans="1:41" ht="15" customHeight="1" x14ac:dyDescent="0.2">
      <c r="A8" s="19">
        <f t="shared" si="5"/>
        <v>6</v>
      </c>
      <c r="B8" s="3" t="s">
        <v>44</v>
      </c>
      <c r="C8" s="35" t="str">
        <f>_xlfn.XLOOKUP(B8,'Merchandiser Data'!$B$3:$B$74,'Merchandiser Data'!$C$3:$C$74)</f>
        <v>LAGOS</v>
      </c>
      <c r="D8" s="3" t="s">
        <v>48</v>
      </c>
      <c r="E8" s="3" t="s">
        <v>48</v>
      </c>
      <c r="F8" s="20" t="s">
        <v>179</v>
      </c>
      <c r="G8" s="20" t="s">
        <v>179</v>
      </c>
      <c r="H8" s="20" t="s">
        <v>179</v>
      </c>
      <c r="I8" s="20" t="s">
        <v>179</v>
      </c>
      <c r="J8" s="20" t="s">
        <v>177</v>
      </c>
      <c r="K8" s="20" t="s">
        <v>179</v>
      </c>
      <c r="L8" s="20" t="s">
        <v>179</v>
      </c>
      <c r="M8" s="20" t="s">
        <v>179</v>
      </c>
      <c r="N8" s="20" t="s">
        <v>179</v>
      </c>
      <c r="O8" s="20" t="s">
        <v>179</v>
      </c>
      <c r="P8" s="20" t="s">
        <v>179</v>
      </c>
      <c r="Q8" s="20" t="s">
        <v>177</v>
      </c>
      <c r="R8" s="20" t="s">
        <v>179</v>
      </c>
      <c r="S8" s="20" t="s">
        <v>179</v>
      </c>
      <c r="T8" s="20" t="s">
        <v>179</v>
      </c>
      <c r="U8" s="20" t="s">
        <v>179</v>
      </c>
      <c r="V8" s="20" t="s">
        <v>179</v>
      </c>
      <c r="W8" s="20" t="s">
        <v>179</v>
      </c>
      <c r="X8" s="20" t="s">
        <v>177</v>
      </c>
      <c r="Y8" s="20" t="s">
        <v>179</v>
      </c>
      <c r="Z8" s="20" t="s">
        <v>179</v>
      </c>
      <c r="AA8" s="20" t="s">
        <v>179</v>
      </c>
      <c r="AB8" s="20" t="s">
        <v>179</v>
      </c>
      <c r="AC8" s="20" t="s">
        <v>179</v>
      </c>
      <c r="AD8" s="20" t="s">
        <v>179</v>
      </c>
      <c r="AE8" s="20" t="s">
        <v>177</v>
      </c>
      <c r="AF8" s="20" t="s">
        <v>179</v>
      </c>
      <c r="AG8" s="20" t="s">
        <v>179</v>
      </c>
      <c r="AH8" s="20" t="s">
        <v>179</v>
      </c>
      <c r="AI8" s="20" t="s">
        <v>179</v>
      </c>
      <c r="AJ8" s="21">
        <f t="shared" si="0"/>
        <v>30</v>
      </c>
      <c r="AK8" s="21">
        <v>26</v>
      </c>
      <c r="AL8" s="21">
        <f t="shared" si="1"/>
        <v>26</v>
      </c>
      <c r="AM8" s="21">
        <f t="shared" si="2"/>
        <v>4</v>
      </c>
      <c r="AN8" s="21">
        <f t="shared" si="3"/>
        <v>0</v>
      </c>
      <c r="AO8" s="21">
        <f t="shared" si="4"/>
        <v>0</v>
      </c>
    </row>
    <row r="9" spans="1:41" ht="15" customHeight="1" x14ac:dyDescent="0.2">
      <c r="A9" s="19">
        <f t="shared" si="5"/>
        <v>7</v>
      </c>
      <c r="B9" s="3" t="s">
        <v>30</v>
      </c>
      <c r="C9" s="35" t="str">
        <f>_xlfn.XLOOKUP(B9,'Merchandiser Data'!$B$3:$B$74,'Merchandiser Data'!$C$3:$C$74)</f>
        <v>LAGOS</v>
      </c>
      <c r="D9" s="3" t="s">
        <v>73</v>
      </c>
      <c r="E9" s="3" t="s">
        <v>189</v>
      </c>
      <c r="F9" s="20" t="s">
        <v>179</v>
      </c>
      <c r="G9" s="20" t="s">
        <v>179</v>
      </c>
      <c r="H9" s="20" t="s">
        <v>179</v>
      </c>
      <c r="I9" s="20" t="s">
        <v>179</v>
      </c>
      <c r="J9" s="20" t="s">
        <v>177</v>
      </c>
      <c r="K9" s="20" t="s">
        <v>179</v>
      </c>
      <c r="L9" s="20" t="s">
        <v>179</v>
      </c>
      <c r="M9" s="20" t="s">
        <v>179</v>
      </c>
      <c r="N9" s="20" t="s">
        <v>179</v>
      </c>
      <c r="O9" s="20" t="s">
        <v>179</v>
      </c>
      <c r="P9" s="20" t="s">
        <v>179</v>
      </c>
      <c r="Q9" s="20" t="s">
        <v>177</v>
      </c>
      <c r="R9" s="20" t="s">
        <v>179</v>
      </c>
      <c r="S9" s="20" t="s">
        <v>179</v>
      </c>
      <c r="T9" s="20" t="s">
        <v>179</v>
      </c>
      <c r="U9" s="20" t="s">
        <v>179</v>
      </c>
      <c r="V9" s="20" t="s">
        <v>179</v>
      </c>
      <c r="W9" s="20" t="s">
        <v>179</v>
      </c>
      <c r="X9" s="20" t="s">
        <v>177</v>
      </c>
      <c r="Y9" s="20" t="s">
        <v>179</v>
      </c>
      <c r="Z9" s="20" t="s">
        <v>179</v>
      </c>
      <c r="AA9" s="20" t="s">
        <v>179</v>
      </c>
      <c r="AB9" s="20" t="s">
        <v>179</v>
      </c>
      <c r="AC9" s="20" t="s">
        <v>179</v>
      </c>
      <c r="AD9" s="20" t="s">
        <v>179</v>
      </c>
      <c r="AE9" s="20" t="s">
        <v>177</v>
      </c>
      <c r="AF9" s="20" t="s">
        <v>179</v>
      </c>
      <c r="AG9" s="20" t="s">
        <v>179</v>
      </c>
      <c r="AH9" s="20" t="s">
        <v>179</v>
      </c>
      <c r="AI9" s="20" t="s">
        <v>179</v>
      </c>
      <c r="AJ9" s="21">
        <f t="shared" si="0"/>
        <v>30</v>
      </c>
      <c r="AK9" s="21">
        <v>26</v>
      </c>
      <c r="AL9" s="21">
        <f t="shared" si="1"/>
        <v>26</v>
      </c>
      <c r="AM9" s="21">
        <f t="shared" si="2"/>
        <v>4</v>
      </c>
      <c r="AN9" s="21">
        <f t="shared" si="3"/>
        <v>0</v>
      </c>
      <c r="AO9" s="21">
        <f t="shared" si="4"/>
        <v>0</v>
      </c>
    </row>
    <row r="10" spans="1:41" ht="15" customHeight="1" x14ac:dyDescent="0.2">
      <c r="A10" s="19">
        <f t="shared" si="5"/>
        <v>8</v>
      </c>
      <c r="B10" s="3" t="s">
        <v>53</v>
      </c>
      <c r="C10" s="35" t="str">
        <f>_xlfn.XLOOKUP(B10,'Merchandiser Data'!$B$3:$B$74,'Merchandiser Data'!$C$3:$C$74)</f>
        <v>LAGOS</v>
      </c>
      <c r="D10" s="3" t="s">
        <v>9</v>
      </c>
      <c r="E10" s="3" t="s">
        <v>11</v>
      </c>
      <c r="F10" s="20" t="s">
        <v>179</v>
      </c>
      <c r="G10" s="20" t="s">
        <v>179</v>
      </c>
      <c r="H10" s="20" t="s">
        <v>179</v>
      </c>
      <c r="I10" s="20" t="s">
        <v>177</v>
      </c>
      <c r="J10" s="20" t="s">
        <v>179</v>
      </c>
      <c r="K10" s="20" t="s">
        <v>179</v>
      </c>
      <c r="L10" s="20" t="s">
        <v>179</v>
      </c>
      <c r="M10" s="73" t="s">
        <v>196</v>
      </c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5"/>
      <c r="AJ10" s="21">
        <f t="shared" si="0"/>
        <v>7</v>
      </c>
      <c r="AK10" s="21">
        <v>26</v>
      </c>
      <c r="AL10" s="21">
        <f t="shared" si="1"/>
        <v>6</v>
      </c>
      <c r="AM10" s="21">
        <f t="shared" si="2"/>
        <v>1</v>
      </c>
      <c r="AN10" s="21">
        <f t="shared" si="3"/>
        <v>0</v>
      </c>
      <c r="AO10" s="21">
        <f t="shared" si="4"/>
        <v>0</v>
      </c>
    </row>
    <row r="11" spans="1:41" ht="15" customHeight="1" x14ac:dyDescent="0.2">
      <c r="A11" s="19">
        <f t="shared" si="5"/>
        <v>9</v>
      </c>
      <c r="B11" s="3" t="s">
        <v>16</v>
      </c>
      <c r="C11" s="35" t="str">
        <f>_xlfn.XLOOKUP(B11,'Merchandiser Data'!$B$3:$B$74,'Merchandiser Data'!$C$3:$C$74)</f>
        <v>LAGOS</v>
      </c>
      <c r="D11" s="3" t="s">
        <v>81</v>
      </c>
      <c r="E11" s="3" t="s">
        <v>82</v>
      </c>
      <c r="F11" s="20" t="s">
        <v>179</v>
      </c>
      <c r="G11" s="20" t="s">
        <v>179</v>
      </c>
      <c r="H11" s="20" t="s">
        <v>179</v>
      </c>
      <c r="I11" s="20" t="s">
        <v>179</v>
      </c>
      <c r="J11" s="20" t="s">
        <v>177</v>
      </c>
      <c r="K11" s="20" t="s">
        <v>179</v>
      </c>
      <c r="L11" s="20" t="s">
        <v>179</v>
      </c>
      <c r="M11" s="20" t="s">
        <v>179</v>
      </c>
      <c r="N11" s="20" t="s">
        <v>179</v>
      </c>
      <c r="O11" s="20" t="s">
        <v>179</v>
      </c>
      <c r="P11" s="20" t="s">
        <v>179</v>
      </c>
      <c r="Q11" s="20" t="s">
        <v>177</v>
      </c>
      <c r="R11" s="20" t="s">
        <v>179</v>
      </c>
      <c r="S11" s="20" t="s">
        <v>179</v>
      </c>
      <c r="T11" s="20" t="s">
        <v>179</v>
      </c>
      <c r="U11" s="20" t="s">
        <v>179</v>
      </c>
      <c r="V11" s="20" t="s">
        <v>179</v>
      </c>
      <c r="W11" s="20" t="s">
        <v>179</v>
      </c>
      <c r="X11" s="20" t="s">
        <v>177</v>
      </c>
      <c r="Y11" s="20" t="s">
        <v>179</v>
      </c>
      <c r="Z11" s="20" t="s">
        <v>179</v>
      </c>
      <c r="AA11" s="20" t="s">
        <v>179</v>
      </c>
      <c r="AB11" s="20" t="s">
        <v>179</v>
      </c>
      <c r="AC11" s="20" t="s">
        <v>179</v>
      </c>
      <c r="AD11" s="20" t="s">
        <v>179</v>
      </c>
      <c r="AE11" s="20" t="s">
        <v>177</v>
      </c>
      <c r="AF11" s="20" t="s">
        <v>179</v>
      </c>
      <c r="AG11" s="20" t="s">
        <v>179</v>
      </c>
      <c r="AH11" s="20" t="s">
        <v>179</v>
      </c>
      <c r="AI11" s="20" t="s">
        <v>179</v>
      </c>
      <c r="AJ11" s="21">
        <f t="shared" si="0"/>
        <v>30</v>
      </c>
      <c r="AK11" s="21">
        <v>26</v>
      </c>
      <c r="AL11" s="21">
        <f t="shared" si="1"/>
        <v>26</v>
      </c>
      <c r="AM11" s="21">
        <f t="shared" si="2"/>
        <v>4</v>
      </c>
      <c r="AN11" s="21">
        <f t="shared" si="3"/>
        <v>0</v>
      </c>
      <c r="AO11" s="21">
        <f t="shared" si="4"/>
        <v>0</v>
      </c>
    </row>
    <row r="12" spans="1:41" ht="15" customHeight="1" x14ac:dyDescent="0.2">
      <c r="A12" s="19">
        <f t="shared" si="5"/>
        <v>10</v>
      </c>
      <c r="B12" s="3" t="s">
        <v>21</v>
      </c>
      <c r="C12" s="35" t="str">
        <f>_xlfn.XLOOKUP(B12,'Merchandiser Data'!$B$3:$B$74,'Merchandiser Data'!$C$3:$C$74)</f>
        <v>LAGOS</v>
      </c>
      <c r="D12" s="3" t="s">
        <v>58</v>
      </c>
      <c r="E12" s="3" t="s">
        <v>70</v>
      </c>
      <c r="F12" s="20" t="s">
        <v>179</v>
      </c>
      <c r="G12" s="20" t="s">
        <v>179</v>
      </c>
      <c r="H12" s="20" t="s">
        <v>179</v>
      </c>
      <c r="I12" s="20" t="s">
        <v>179</v>
      </c>
      <c r="J12" s="20" t="s">
        <v>177</v>
      </c>
      <c r="K12" s="20" t="s">
        <v>179</v>
      </c>
      <c r="L12" s="20" t="s">
        <v>179</v>
      </c>
      <c r="M12" s="20" t="s">
        <v>179</v>
      </c>
      <c r="N12" s="20" t="s">
        <v>179</v>
      </c>
      <c r="O12" s="20" t="s">
        <v>179</v>
      </c>
      <c r="P12" s="20" t="s">
        <v>179</v>
      </c>
      <c r="Q12" s="20" t="s">
        <v>177</v>
      </c>
      <c r="R12" s="20" t="s">
        <v>179</v>
      </c>
      <c r="S12" s="20" t="s">
        <v>179</v>
      </c>
      <c r="T12" s="20" t="s">
        <v>179</v>
      </c>
      <c r="U12" s="20" t="s">
        <v>179</v>
      </c>
      <c r="V12" s="20" t="s">
        <v>179</v>
      </c>
      <c r="W12" s="20" t="s">
        <v>179</v>
      </c>
      <c r="X12" s="20" t="s">
        <v>177</v>
      </c>
      <c r="Y12" s="20" t="s">
        <v>179</v>
      </c>
      <c r="Z12" s="20" t="s">
        <v>179</v>
      </c>
      <c r="AA12" s="20" t="s">
        <v>179</v>
      </c>
      <c r="AB12" s="20" t="s">
        <v>179</v>
      </c>
      <c r="AC12" s="20" t="s">
        <v>179</v>
      </c>
      <c r="AD12" s="20" t="s">
        <v>179</v>
      </c>
      <c r="AE12" s="20" t="s">
        <v>177</v>
      </c>
      <c r="AF12" s="20" t="s">
        <v>179</v>
      </c>
      <c r="AG12" s="20" t="s">
        <v>179</v>
      </c>
      <c r="AH12" s="20" t="s">
        <v>179</v>
      </c>
      <c r="AI12" s="20" t="s">
        <v>179</v>
      </c>
      <c r="AJ12" s="21">
        <f t="shared" si="0"/>
        <v>30</v>
      </c>
      <c r="AK12" s="21">
        <v>26</v>
      </c>
      <c r="AL12" s="21">
        <f t="shared" si="1"/>
        <v>26</v>
      </c>
      <c r="AM12" s="21">
        <f t="shared" si="2"/>
        <v>4</v>
      </c>
      <c r="AN12" s="21">
        <f t="shared" si="3"/>
        <v>0</v>
      </c>
      <c r="AO12" s="21">
        <f t="shared" si="4"/>
        <v>0</v>
      </c>
    </row>
    <row r="13" spans="1:41" ht="15" customHeight="1" x14ac:dyDescent="0.2">
      <c r="A13" s="19">
        <f t="shared" si="5"/>
        <v>11</v>
      </c>
      <c r="B13" s="3" t="s">
        <v>23</v>
      </c>
      <c r="C13" s="35" t="str">
        <f>_xlfn.XLOOKUP(B13,'Merchandiser Data'!$B$3:$B$74,'Merchandiser Data'!$C$3:$C$74)</f>
        <v>LAGOS</v>
      </c>
      <c r="D13" s="3" t="s">
        <v>50</v>
      </c>
      <c r="E13" s="3" t="s">
        <v>51</v>
      </c>
      <c r="F13" s="20" t="s">
        <v>179</v>
      </c>
      <c r="G13" s="20" t="s">
        <v>179</v>
      </c>
      <c r="H13" s="20" t="s">
        <v>179</v>
      </c>
      <c r="I13" s="20" t="s">
        <v>179</v>
      </c>
      <c r="J13" s="20" t="s">
        <v>177</v>
      </c>
      <c r="K13" s="20" t="s">
        <v>179</v>
      </c>
      <c r="L13" s="20" t="s">
        <v>179</v>
      </c>
      <c r="M13" s="20" t="s">
        <v>179</v>
      </c>
      <c r="N13" s="20" t="s">
        <v>179</v>
      </c>
      <c r="O13" s="20" t="s">
        <v>179</v>
      </c>
      <c r="P13" s="20" t="s">
        <v>179</v>
      </c>
      <c r="Q13" s="20" t="s">
        <v>177</v>
      </c>
      <c r="R13" s="20" t="s">
        <v>179</v>
      </c>
      <c r="S13" s="20" t="s">
        <v>179</v>
      </c>
      <c r="T13" s="20" t="s">
        <v>179</v>
      </c>
      <c r="U13" s="20" t="s">
        <v>179</v>
      </c>
      <c r="V13" s="20" t="s">
        <v>179</v>
      </c>
      <c r="W13" s="20" t="s">
        <v>179</v>
      </c>
      <c r="X13" s="20" t="s">
        <v>177</v>
      </c>
      <c r="Y13" s="20" t="s">
        <v>179</v>
      </c>
      <c r="Z13" s="20" t="s">
        <v>179</v>
      </c>
      <c r="AA13" s="20" t="s">
        <v>179</v>
      </c>
      <c r="AB13" s="20" t="s">
        <v>179</v>
      </c>
      <c r="AC13" s="20" t="s">
        <v>179</v>
      </c>
      <c r="AD13" s="20" t="s">
        <v>179</v>
      </c>
      <c r="AE13" s="20" t="s">
        <v>177</v>
      </c>
      <c r="AF13" s="20" t="s">
        <v>179</v>
      </c>
      <c r="AG13" s="20" t="s">
        <v>179</v>
      </c>
      <c r="AH13" s="20" t="s">
        <v>179</v>
      </c>
      <c r="AI13" s="20" t="s">
        <v>179</v>
      </c>
      <c r="AJ13" s="21">
        <f t="shared" si="0"/>
        <v>30</v>
      </c>
      <c r="AK13" s="21">
        <v>26</v>
      </c>
      <c r="AL13" s="21">
        <f t="shared" si="1"/>
        <v>26</v>
      </c>
      <c r="AM13" s="21">
        <f t="shared" si="2"/>
        <v>4</v>
      </c>
      <c r="AN13" s="21">
        <f t="shared" si="3"/>
        <v>0</v>
      </c>
      <c r="AO13" s="21">
        <f t="shared" si="4"/>
        <v>0</v>
      </c>
    </row>
    <row r="14" spans="1:41" ht="15" customHeight="1" x14ac:dyDescent="0.2">
      <c r="A14" s="19">
        <f t="shared" si="5"/>
        <v>12</v>
      </c>
      <c r="B14" s="3" t="s">
        <v>26</v>
      </c>
      <c r="C14" s="35" t="str">
        <f>_xlfn.XLOOKUP(B14,'Merchandiser Data'!$B$3:$B$74,'Merchandiser Data'!$C$3:$C$74)</f>
        <v>LAGOS</v>
      </c>
      <c r="D14" s="3" t="s">
        <v>58</v>
      </c>
      <c r="E14" s="3" t="s">
        <v>191</v>
      </c>
      <c r="F14" s="20" t="s">
        <v>179</v>
      </c>
      <c r="G14" s="20" t="s">
        <v>179</v>
      </c>
      <c r="H14" s="20" t="s">
        <v>179</v>
      </c>
      <c r="I14" s="20" t="s">
        <v>179</v>
      </c>
      <c r="J14" s="20" t="s">
        <v>177</v>
      </c>
      <c r="K14" s="20" t="s">
        <v>179</v>
      </c>
      <c r="L14" s="20" t="s">
        <v>179</v>
      </c>
      <c r="M14" s="20" t="s">
        <v>179</v>
      </c>
      <c r="N14" s="20" t="s">
        <v>179</v>
      </c>
      <c r="O14" s="20" t="s">
        <v>179</v>
      </c>
      <c r="P14" s="20" t="s">
        <v>179</v>
      </c>
      <c r="Q14" s="20" t="s">
        <v>177</v>
      </c>
      <c r="R14" s="20" t="s">
        <v>179</v>
      </c>
      <c r="S14" s="20" t="s">
        <v>179</v>
      </c>
      <c r="T14" s="20" t="s">
        <v>179</v>
      </c>
      <c r="U14" s="20" t="s">
        <v>179</v>
      </c>
      <c r="V14" s="20" t="s">
        <v>179</v>
      </c>
      <c r="W14" s="20" t="s">
        <v>179</v>
      </c>
      <c r="X14" s="20" t="s">
        <v>177</v>
      </c>
      <c r="Y14" s="20" t="s">
        <v>179</v>
      </c>
      <c r="Z14" s="20" t="s">
        <v>179</v>
      </c>
      <c r="AA14" s="20" t="s">
        <v>179</v>
      </c>
      <c r="AB14" s="20" t="s">
        <v>179</v>
      </c>
      <c r="AC14" s="20" t="s">
        <v>179</v>
      </c>
      <c r="AD14" s="20" t="s">
        <v>179</v>
      </c>
      <c r="AE14" s="20" t="s">
        <v>177</v>
      </c>
      <c r="AF14" s="20" t="s">
        <v>179</v>
      </c>
      <c r="AG14" s="20" t="s">
        <v>179</v>
      </c>
      <c r="AH14" s="20" t="s">
        <v>179</v>
      </c>
      <c r="AI14" s="20" t="s">
        <v>179</v>
      </c>
      <c r="AJ14" s="21">
        <f t="shared" si="0"/>
        <v>30</v>
      </c>
      <c r="AK14" s="21">
        <v>26</v>
      </c>
      <c r="AL14" s="21">
        <f t="shared" si="1"/>
        <v>26</v>
      </c>
      <c r="AM14" s="21">
        <f t="shared" si="2"/>
        <v>4</v>
      </c>
      <c r="AN14" s="21">
        <f t="shared" si="3"/>
        <v>0</v>
      </c>
      <c r="AO14" s="21">
        <f t="shared" si="4"/>
        <v>0</v>
      </c>
    </row>
    <row r="15" spans="1:41" ht="15" customHeight="1" x14ac:dyDescent="0.2">
      <c r="A15" s="19">
        <f t="shared" si="5"/>
        <v>13</v>
      </c>
      <c r="B15" s="3" t="s">
        <v>19</v>
      </c>
      <c r="C15" s="35" t="str">
        <f>_xlfn.XLOOKUP(B15,'Merchandiser Data'!$B$3:$B$74,'Merchandiser Data'!$C$3:$C$74)</f>
        <v>LAGOS</v>
      </c>
      <c r="D15" s="3" t="s">
        <v>73</v>
      </c>
      <c r="E15" s="3" t="s">
        <v>74</v>
      </c>
      <c r="F15" s="20" t="s">
        <v>179</v>
      </c>
      <c r="G15" s="20" t="s">
        <v>177</v>
      </c>
      <c r="H15" s="20" t="s">
        <v>179</v>
      </c>
      <c r="I15" s="20" t="s">
        <v>179</v>
      </c>
      <c r="J15" s="20" t="s">
        <v>179</v>
      </c>
      <c r="K15" s="20" t="s">
        <v>179</v>
      </c>
      <c r="L15" s="20" t="s">
        <v>179</v>
      </c>
      <c r="M15" s="20" t="s">
        <v>179</v>
      </c>
      <c r="N15" s="20" t="s">
        <v>177</v>
      </c>
      <c r="O15" s="20" t="s">
        <v>179</v>
      </c>
      <c r="P15" s="20" t="s">
        <v>179</v>
      </c>
      <c r="Q15" s="20" t="s">
        <v>179</v>
      </c>
      <c r="R15" s="20" t="s">
        <v>179</v>
      </c>
      <c r="S15" s="20" t="s">
        <v>179</v>
      </c>
      <c r="T15" s="20" t="s">
        <v>179</v>
      </c>
      <c r="U15" s="20" t="s">
        <v>179</v>
      </c>
      <c r="V15" s="20" t="s">
        <v>177</v>
      </c>
      <c r="W15" s="20" t="s">
        <v>179</v>
      </c>
      <c r="X15" s="20" t="s">
        <v>179</v>
      </c>
      <c r="Y15" s="20" t="s">
        <v>179</v>
      </c>
      <c r="Z15" s="20" t="s">
        <v>179</v>
      </c>
      <c r="AA15" s="20" t="s">
        <v>179</v>
      </c>
      <c r="AB15" s="20" t="s">
        <v>179</v>
      </c>
      <c r="AC15" s="20" t="s">
        <v>179</v>
      </c>
      <c r="AD15" s="20" t="s">
        <v>179</v>
      </c>
      <c r="AE15" s="20" t="s">
        <v>179</v>
      </c>
      <c r="AF15" s="20" t="s">
        <v>179</v>
      </c>
      <c r="AG15" s="20" t="s">
        <v>179</v>
      </c>
      <c r="AH15" s="20" t="s">
        <v>179</v>
      </c>
      <c r="AI15" s="20" t="s">
        <v>177</v>
      </c>
      <c r="AJ15" s="21">
        <f t="shared" si="0"/>
        <v>30</v>
      </c>
      <c r="AK15" s="21">
        <v>26</v>
      </c>
      <c r="AL15" s="21">
        <f t="shared" si="1"/>
        <v>26</v>
      </c>
      <c r="AM15" s="21">
        <f t="shared" si="2"/>
        <v>4</v>
      </c>
      <c r="AN15" s="21">
        <f t="shared" si="3"/>
        <v>0</v>
      </c>
      <c r="AO15" s="21">
        <f t="shared" si="4"/>
        <v>0</v>
      </c>
    </row>
    <row r="16" spans="1:41" ht="15" customHeight="1" x14ac:dyDescent="0.2">
      <c r="A16" s="19">
        <f t="shared" si="5"/>
        <v>14</v>
      </c>
      <c r="B16" s="3" t="s">
        <v>67</v>
      </c>
      <c r="C16" s="35" t="str">
        <f>_xlfn.XLOOKUP(B16,'Merchandiser Data'!$B$3:$B$74,'Merchandiser Data'!$C$3:$C$74)</f>
        <v>LAGOS</v>
      </c>
      <c r="D16" s="3" t="s">
        <v>58</v>
      </c>
      <c r="E16" s="3" t="s">
        <v>61</v>
      </c>
      <c r="F16" s="20" t="s">
        <v>179</v>
      </c>
      <c r="G16" s="20" t="s">
        <v>179</v>
      </c>
      <c r="H16" s="20" t="s">
        <v>179</v>
      </c>
      <c r="I16" s="20" t="s">
        <v>179</v>
      </c>
      <c r="J16" s="20" t="s">
        <v>177</v>
      </c>
      <c r="K16" s="20" t="s">
        <v>179</v>
      </c>
      <c r="L16" s="20" t="s">
        <v>179</v>
      </c>
      <c r="M16" s="20" t="s">
        <v>179</v>
      </c>
      <c r="N16" s="20" t="s">
        <v>179</v>
      </c>
      <c r="O16" s="20" t="s">
        <v>179</v>
      </c>
      <c r="P16" s="20" t="s">
        <v>179</v>
      </c>
      <c r="Q16" s="20" t="s">
        <v>177</v>
      </c>
      <c r="R16" s="20" t="s">
        <v>179</v>
      </c>
      <c r="S16" s="20" t="s">
        <v>179</v>
      </c>
      <c r="T16" s="20" t="s">
        <v>179</v>
      </c>
      <c r="U16" s="20" t="s">
        <v>179</v>
      </c>
      <c r="V16" s="20" t="s">
        <v>179</v>
      </c>
      <c r="W16" s="20" t="s">
        <v>179</v>
      </c>
      <c r="X16" s="20" t="s">
        <v>177</v>
      </c>
      <c r="Y16" s="20" t="s">
        <v>179</v>
      </c>
      <c r="Z16" s="20" t="s">
        <v>179</v>
      </c>
      <c r="AA16" s="20" t="s">
        <v>179</v>
      </c>
      <c r="AB16" s="20" t="s">
        <v>179</v>
      </c>
      <c r="AC16" s="20" t="s">
        <v>179</v>
      </c>
      <c r="AD16" s="20" t="s">
        <v>179</v>
      </c>
      <c r="AE16" s="20" t="s">
        <v>177</v>
      </c>
      <c r="AF16" s="20" t="s">
        <v>179</v>
      </c>
      <c r="AG16" s="20" t="s">
        <v>179</v>
      </c>
      <c r="AH16" s="20" t="s">
        <v>179</v>
      </c>
      <c r="AI16" s="20" t="s">
        <v>179</v>
      </c>
      <c r="AJ16" s="21">
        <f t="shared" si="0"/>
        <v>30</v>
      </c>
      <c r="AK16" s="21">
        <v>26</v>
      </c>
      <c r="AL16" s="21">
        <f t="shared" si="1"/>
        <v>26</v>
      </c>
      <c r="AM16" s="21">
        <f t="shared" si="2"/>
        <v>4</v>
      </c>
      <c r="AN16" s="21">
        <f t="shared" si="3"/>
        <v>0</v>
      </c>
      <c r="AO16" s="21">
        <f t="shared" si="4"/>
        <v>0</v>
      </c>
    </row>
    <row r="17" spans="1:41" ht="15" customHeight="1" x14ac:dyDescent="0.2">
      <c r="A17" s="19">
        <f t="shared" si="5"/>
        <v>15</v>
      </c>
      <c r="B17" s="3" t="s">
        <v>7</v>
      </c>
      <c r="C17" s="35" t="str">
        <f>_xlfn.XLOOKUP(B17,'Merchandiser Data'!$B$3:$B$74,'Merchandiser Data'!$C$3:$C$74)</f>
        <v>LAGOS</v>
      </c>
      <c r="D17" s="3" t="str">
        <f>_xlfn.XLOOKUP(B17,'Merchandiser Data'!$B$3:$B$74,'Merchandiser Data'!$D$3:$D$74)</f>
        <v>PARK N SHOP</v>
      </c>
      <c r="E17" s="3" t="str">
        <f>_xlfn.XLOOKUP(B17,'Merchandiser Data'!$B$3:$B$74,'Merchandiser Data'!$E$3:$E$74)</f>
        <v>SPAR LEKKI</v>
      </c>
      <c r="F17" s="20" t="s">
        <v>179</v>
      </c>
      <c r="G17" s="20" t="s">
        <v>179</v>
      </c>
      <c r="H17" s="20" t="s">
        <v>179</v>
      </c>
      <c r="I17" s="20" t="s">
        <v>179</v>
      </c>
      <c r="J17" s="20" t="s">
        <v>177</v>
      </c>
      <c r="K17" s="20" t="s">
        <v>179</v>
      </c>
      <c r="L17" s="20" t="s">
        <v>179</v>
      </c>
      <c r="M17" s="20" t="s">
        <v>179</v>
      </c>
      <c r="N17" s="20" t="s">
        <v>179</v>
      </c>
      <c r="O17" s="20" t="s">
        <v>179</v>
      </c>
      <c r="P17" s="20" t="s">
        <v>179</v>
      </c>
      <c r="Q17" s="20" t="s">
        <v>177</v>
      </c>
      <c r="R17" s="20" t="s">
        <v>179</v>
      </c>
      <c r="S17" s="20" t="s">
        <v>179</v>
      </c>
      <c r="T17" s="20" t="s">
        <v>179</v>
      </c>
      <c r="U17" s="20" t="s">
        <v>179</v>
      </c>
      <c r="V17" s="20" t="s">
        <v>179</v>
      </c>
      <c r="W17" s="20" t="s">
        <v>179</v>
      </c>
      <c r="X17" s="20" t="s">
        <v>177</v>
      </c>
      <c r="Y17" s="20" t="s">
        <v>179</v>
      </c>
      <c r="Z17" s="20" t="s">
        <v>179</v>
      </c>
      <c r="AA17" s="20" t="s">
        <v>179</v>
      </c>
      <c r="AB17" s="20" t="s">
        <v>179</v>
      </c>
      <c r="AC17" s="20" t="s">
        <v>179</v>
      </c>
      <c r="AD17" s="20" t="s">
        <v>179</v>
      </c>
      <c r="AE17" s="20" t="s">
        <v>177</v>
      </c>
      <c r="AF17" s="20" t="s">
        <v>179</v>
      </c>
      <c r="AG17" s="20" t="s">
        <v>179</v>
      </c>
      <c r="AH17" s="20" t="s">
        <v>179</v>
      </c>
      <c r="AI17" s="20" t="s">
        <v>179</v>
      </c>
      <c r="AJ17" s="21">
        <f t="shared" si="0"/>
        <v>30</v>
      </c>
      <c r="AK17" s="21">
        <v>26</v>
      </c>
      <c r="AL17" s="21">
        <f t="shared" si="1"/>
        <v>26</v>
      </c>
      <c r="AM17" s="21">
        <f t="shared" si="2"/>
        <v>4</v>
      </c>
      <c r="AN17" s="21">
        <f t="shared" si="3"/>
        <v>0</v>
      </c>
      <c r="AO17" s="21">
        <f t="shared" si="4"/>
        <v>0</v>
      </c>
    </row>
    <row r="18" spans="1:41" ht="15" customHeight="1" x14ac:dyDescent="0.2">
      <c r="A18" s="19">
        <f t="shared" si="5"/>
        <v>16</v>
      </c>
      <c r="B18" s="3" t="s">
        <v>75</v>
      </c>
      <c r="C18" s="35" t="str">
        <f>_xlfn.XLOOKUP(B18,'Merchandiser Data'!$B$3:$B$74,'Merchandiser Data'!$C$3:$C$74)</f>
        <v>LAGOS</v>
      </c>
      <c r="D18" s="3" t="str">
        <f>_xlfn.XLOOKUP(B18,'Merchandiser Data'!$B$3:$B$74,'Merchandiser Data'!$D$3:$D$74)</f>
        <v>JENDOL</v>
      </c>
      <c r="E18" s="3" t="str">
        <f>_xlfn.XLOOKUP(B18,'Merchandiser Data'!$B$3:$B$74,'Merchandiser Data'!$E$3:$E$74)</f>
        <v>JENDOL EGBEDA</v>
      </c>
      <c r="F18" s="20" t="s">
        <v>179</v>
      </c>
      <c r="G18" s="20" t="s">
        <v>179</v>
      </c>
      <c r="H18" s="20" t="s">
        <v>177</v>
      </c>
      <c r="I18" s="20" t="s">
        <v>179</v>
      </c>
      <c r="J18" s="20" t="s">
        <v>179</v>
      </c>
      <c r="K18" s="20" t="s">
        <v>179</v>
      </c>
      <c r="L18" s="20" t="s">
        <v>179</v>
      </c>
      <c r="M18" s="20" t="s">
        <v>179</v>
      </c>
      <c r="N18" s="20" t="s">
        <v>179</v>
      </c>
      <c r="O18" s="20" t="s">
        <v>177</v>
      </c>
      <c r="P18" s="20" t="s">
        <v>179</v>
      </c>
      <c r="Q18" s="20" t="s">
        <v>179</v>
      </c>
      <c r="R18" s="20" t="s">
        <v>179</v>
      </c>
      <c r="S18" s="20" t="s">
        <v>179</v>
      </c>
      <c r="T18" s="20" t="s">
        <v>179</v>
      </c>
      <c r="U18" s="20" t="s">
        <v>179</v>
      </c>
      <c r="V18" s="20" t="s">
        <v>177</v>
      </c>
      <c r="W18" s="20" t="s">
        <v>179</v>
      </c>
      <c r="X18" s="20" t="s">
        <v>179</v>
      </c>
      <c r="Y18" s="20" t="s">
        <v>179</v>
      </c>
      <c r="Z18" s="20" t="s">
        <v>179</v>
      </c>
      <c r="AA18" s="20" t="s">
        <v>179</v>
      </c>
      <c r="AB18" s="20" t="s">
        <v>179</v>
      </c>
      <c r="AC18" s="20" t="s">
        <v>177</v>
      </c>
      <c r="AD18" s="20" t="s">
        <v>179</v>
      </c>
      <c r="AE18" s="20" t="s">
        <v>179</v>
      </c>
      <c r="AF18" s="20" t="s">
        <v>179</v>
      </c>
      <c r="AG18" s="20" t="s">
        <v>179</v>
      </c>
      <c r="AH18" s="20" t="s">
        <v>179</v>
      </c>
      <c r="AI18" s="20" t="s">
        <v>179</v>
      </c>
      <c r="AJ18" s="21">
        <f t="shared" si="0"/>
        <v>30</v>
      </c>
      <c r="AK18" s="21">
        <v>26</v>
      </c>
      <c r="AL18" s="21">
        <f t="shared" si="1"/>
        <v>26</v>
      </c>
      <c r="AM18" s="21">
        <f t="shared" si="2"/>
        <v>4</v>
      </c>
      <c r="AN18" s="21">
        <f t="shared" si="3"/>
        <v>0</v>
      </c>
      <c r="AO18" s="21">
        <f t="shared" si="4"/>
        <v>0</v>
      </c>
    </row>
    <row r="19" spans="1:41" ht="15" customHeight="1" x14ac:dyDescent="0.2">
      <c r="A19" s="19">
        <f t="shared" si="5"/>
        <v>17</v>
      </c>
      <c r="B19" s="3" t="s">
        <v>38</v>
      </c>
      <c r="C19" s="35" t="str">
        <f>_xlfn.XLOOKUP(B19,'Merchandiser Data'!$B$3:$B$74,'Merchandiser Data'!$C$3:$C$74)</f>
        <v>LAGOS</v>
      </c>
      <c r="D19" s="3" t="str">
        <f>_xlfn.XLOOKUP(B19,'Merchandiser Data'!$B$3:$B$74,'Merchandiser Data'!$D$3:$D$74)</f>
        <v xml:space="preserve">FOOD CO </v>
      </c>
      <c r="E19" s="3" t="str">
        <f>_xlfn.XLOOKUP(B19,'Merchandiser Data'!$B$3:$B$74,'Merchandiser Data'!$E$3:$E$74)</f>
        <v>FOODCO LEKKI</v>
      </c>
      <c r="F19" s="20" t="s">
        <v>179</v>
      </c>
      <c r="G19" s="20" t="s">
        <v>179</v>
      </c>
      <c r="H19" s="20" t="s">
        <v>179</v>
      </c>
      <c r="I19" s="20" t="s">
        <v>179</v>
      </c>
      <c r="J19" s="20" t="s">
        <v>177</v>
      </c>
      <c r="K19" s="20" t="s">
        <v>179</v>
      </c>
      <c r="L19" s="20" t="s">
        <v>179</v>
      </c>
      <c r="M19" s="20" t="s">
        <v>179</v>
      </c>
      <c r="N19" s="20" t="s">
        <v>179</v>
      </c>
      <c r="O19" s="20" t="s">
        <v>179</v>
      </c>
      <c r="P19" s="20" t="s">
        <v>179</v>
      </c>
      <c r="Q19" s="20" t="s">
        <v>177</v>
      </c>
      <c r="R19" s="20" t="s">
        <v>179</v>
      </c>
      <c r="S19" s="20" t="s">
        <v>179</v>
      </c>
      <c r="T19" s="20" t="s">
        <v>179</v>
      </c>
      <c r="U19" s="20" t="s">
        <v>179</v>
      </c>
      <c r="V19" s="20" t="s">
        <v>179</v>
      </c>
      <c r="W19" s="20" t="s">
        <v>179</v>
      </c>
      <c r="X19" s="20" t="s">
        <v>177</v>
      </c>
      <c r="Y19" s="20" t="s">
        <v>179</v>
      </c>
      <c r="Z19" s="20" t="s">
        <v>179</v>
      </c>
      <c r="AA19" s="20" t="s">
        <v>179</v>
      </c>
      <c r="AB19" s="20" t="s">
        <v>179</v>
      </c>
      <c r="AC19" s="20" t="s">
        <v>179</v>
      </c>
      <c r="AD19" s="20" t="s">
        <v>179</v>
      </c>
      <c r="AE19" s="20" t="s">
        <v>177</v>
      </c>
      <c r="AF19" s="20" t="s">
        <v>179</v>
      </c>
      <c r="AG19" s="20" t="s">
        <v>179</v>
      </c>
      <c r="AH19" s="20" t="s">
        <v>179</v>
      </c>
      <c r="AI19" s="20" t="s">
        <v>179</v>
      </c>
      <c r="AJ19" s="21">
        <f t="shared" si="0"/>
        <v>30</v>
      </c>
      <c r="AK19" s="21">
        <v>26</v>
      </c>
      <c r="AL19" s="21">
        <f t="shared" si="1"/>
        <v>26</v>
      </c>
      <c r="AM19" s="21">
        <f t="shared" si="2"/>
        <v>4</v>
      </c>
      <c r="AN19" s="21">
        <f t="shared" si="3"/>
        <v>0</v>
      </c>
      <c r="AO19" s="21">
        <f t="shared" si="4"/>
        <v>0</v>
      </c>
    </row>
    <row r="20" spans="1:41" ht="15" customHeight="1" x14ac:dyDescent="0.2">
      <c r="A20" s="19">
        <f t="shared" si="5"/>
        <v>18</v>
      </c>
      <c r="B20" s="3" t="s">
        <v>41</v>
      </c>
      <c r="C20" s="35" t="str">
        <f>_xlfn.XLOOKUP(B20,'Merchandiser Data'!$B$3:$B$74,'Merchandiser Data'!$C$3:$C$74)</f>
        <v>LAGOS</v>
      </c>
      <c r="D20" s="3" t="str">
        <f>_xlfn.XLOOKUP(B20,'Merchandiser Data'!$B$3:$B$74,'Merchandiser Data'!$D$3:$D$74)</f>
        <v>FOOD CO</v>
      </c>
      <c r="E20" s="3" t="str">
        <f>_xlfn.XLOOKUP(B20,'Merchandiser Data'!$B$3:$B$74,'Merchandiser Data'!$E$3:$E$74)</f>
        <v>FOODCO IBADAN</v>
      </c>
      <c r="F20" s="20" t="s">
        <v>179</v>
      </c>
      <c r="G20" s="20" t="s">
        <v>179</v>
      </c>
      <c r="H20" s="20" t="s">
        <v>179</v>
      </c>
      <c r="I20" s="20" t="s">
        <v>179</v>
      </c>
      <c r="J20" s="20" t="s">
        <v>177</v>
      </c>
      <c r="K20" s="20" t="s">
        <v>179</v>
      </c>
      <c r="L20" s="20" t="s">
        <v>179</v>
      </c>
      <c r="M20" s="20" t="s">
        <v>179</v>
      </c>
      <c r="N20" s="20" t="s">
        <v>179</v>
      </c>
      <c r="O20" s="20" t="s">
        <v>179</v>
      </c>
      <c r="P20" s="20" t="s">
        <v>179</v>
      </c>
      <c r="Q20" s="20" t="s">
        <v>177</v>
      </c>
      <c r="R20" s="20" t="s">
        <v>179</v>
      </c>
      <c r="S20" s="20" t="s">
        <v>179</v>
      </c>
      <c r="T20" s="20" t="s">
        <v>179</v>
      </c>
      <c r="U20" s="20" t="s">
        <v>179</v>
      </c>
      <c r="V20" s="20" t="s">
        <v>179</v>
      </c>
      <c r="W20" s="20" t="s">
        <v>179</v>
      </c>
      <c r="X20" s="20" t="s">
        <v>177</v>
      </c>
      <c r="Y20" s="20" t="s">
        <v>179</v>
      </c>
      <c r="Z20" s="20" t="s">
        <v>179</v>
      </c>
      <c r="AA20" s="20" t="s">
        <v>179</v>
      </c>
      <c r="AB20" s="20" t="s">
        <v>179</v>
      </c>
      <c r="AC20" s="20" t="s">
        <v>179</v>
      </c>
      <c r="AD20" s="20" t="s">
        <v>179</v>
      </c>
      <c r="AE20" s="20" t="s">
        <v>177</v>
      </c>
      <c r="AF20" s="20" t="s">
        <v>179</v>
      </c>
      <c r="AG20" s="20" t="s">
        <v>179</v>
      </c>
      <c r="AH20" s="20" t="s">
        <v>179</v>
      </c>
      <c r="AI20" s="20" t="s">
        <v>179</v>
      </c>
      <c r="AJ20" s="21">
        <f t="shared" si="0"/>
        <v>30</v>
      </c>
      <c r="AK20" s="21">
        <v>26</v>
      </c>
      <c r="AL20" s="21">
        <f t="shared" si="1"/>
        <v>26</v>
      </c>
      <c r="AM20" s="21">
        <f t="shared" si="2"/>
        <v>4</v>
      </c>
      <c r="AN20" s="21">
        <f t="shared" si="3"/>
        <v>0</v>
      </c>
      <c r="AO20" s="21">
        <f t="shared" si="4"/>
        <v>0</v>
      </c>
    </row>
    <row r="21" spans="1:41" ht="15" customHeight="1" x14ac:dyDescent="0.2">
      <c r="A21" s="19">
        <f t="shared" si="5"/>
        <v>19</v>
      </c>
      <c r="B21" s="3" t="s">
        <v>14</v>
      </c>
      <c r="C21" s="35" t="str">
        <f>_xlfn.XLOOKUP(B21,'Merchandiser Data'!$B$3:$B$74,'Merchandiser Data'!$C$3:$C$74)</f>
        <v>LAGOS</v>
      </c>
      <c r="D21" s="3" t="str">
        <f>_xlfn.XLOOKUP(B21,'Merchandiser Data'!$B$3:$B$74,'Merchandiser Data'!$D$3:$D$74)</f>
        <v>PARK N SHOP</v>
      </c>
      <c r="E21" s="3" t="str">
        <f>_xlfn.XLOOKUP(B21,'Merchandiser Data'!$B$3:$B$74,'Merchandiser Data'!$E$3:$E$74)</f>
        <v>SPAR OPEBI</v>
      </c>
      <c r="F21" s="20" t="s">
        <v>179</v>
      </c>
      <c r="G21" s="20" t="s">
        <v>179</v>
      </c>
      <c r="H21" s="20" t="s">
        <v>179</v>
      </c>
      <c r="I21" s="20" t="s">
        <v>179</v>
      </c>
      <c r="J21" s="20" t="s">
        <v>179</v>
      </c>
      <c r="K21" s="20" t="s">
        <v>177</v>
      </c>
      <c r="L21" s="20" t="s">
        <v>179</v>
      </c>
      <c r="M21" s="20" t="s">
        <v>179</v>
      </c>
      <c r="N21" s="20" t="s">
        <v>179</v>
      </c>
      <c r="O21" s="20" t="s">
        <v>179</v>
      </c>
      <c r="P21" s="20" t="s">
        <v>179</v>
      </c>
      <c r="Q21" s="20" t="s">
        <v>179</v>
      </c>
      <c r="R21" s="20" t="s">
        <v>177</v>
      </c>
      <c r="S21" s="20" t="s">
        <v>179</v>
      </c>
      <c r="T21" s="20" t="s">
        <v>179</v>
      </c>
      <c r="U21" s="20" t="s">
        <v>179</v>
      </c>
      <c r="V21" s="20" t="s">
        <v>179</v>
      </c>
      <c r="W21" s="20" t="s">
        <v>179</v>
      </c>
      <c r="X21" s="20" t="s">
        <v>179</v>
      </c>
      <c r="Y21" s="20" t="s">
        <v>177</v>
      </c>
      <c r="Z21" s="20" t="s">
        <v>179</v>
      </c>
      <c r="AA21" s="20" t="s">
        <v>179</v>
      </c>
      <c r="AB21" s="20" t="s">
        <v>179</v>
      </c>
      <c r="AC21" s="20" t="s">
        <v>179</v>
      </c>
      <c r="AD21" s="20" t="s">
        <v>179</v>
      </c>
      <c r="AE21" s="20" t="s">
        <v>179</v>
      </c>
      <c r="AF21" s="20" t="s">
        <v>179</v>
      </c>
      <c r="AG21" s="20" t="s">
        <v>177</v>
      </c>
      <c r="AH21" s="20" t="s">
        <v>179</v>
      </c>
      <c r="AI21" s="20" t="s">
        <v>179</v>
      </c>
      <c r="AJ21" s="21">
        <f t="shared" si="0"/>
        <v>30</v>
      </c>
      <c r="AK21" s="21">
        <v>26</v>
      </c>
      <c r="AL21" s="21">
        <f t="shared" si="1"/>
        <v>26</v>
      </c>
      <c r="AM21" s="21">
        <f t="shared" si="2"/>
        <v>4</v>
      </c>
      <c r="AN21" s="21">
        <f t="shared" si="3"/>
        <v>0</v>
      </c>
      <c r="AO21" s="21">
        <f t="shared" si="4"/>
        <v>0</v>
      </c>
    </row>
    <row r="22" spans="1:41" ht="15" customHeight="1" x14ac:dyDescent="0.2">
      <c r="A22" s="19">
        <f t="shared" si="5"/>
        <v>20</v>
      </c>
      <c r="B22" s="3" t="s">
        <v>65</v>
      </c>
      <c r="C22" s="35" t="str">
        <f>_xlfn.XLOOKUP(B22,'Merchandiser Data'!$B$3:$B$74,'Merchandiser Data'!$C$3:$C$74)</f>
        <v>LAGOS</v>
      </c>
      <c r="D22" s="3" t="str">
        <f>_xlfn.XLOOKUP(B22,'Merchandiser Data'!$B$3:$B$74,'Merchandiser Data'!$D$3:$D$74)</f>
        <v xml:space="preserve">JUSTRITE </v>
      </c>
      <c r="E22" s="3" t="str">
        <f>_xlfn.XLOOKUP(B22,'Merchandiser Data'!$B$3:$B$74,'Merchandiser Data'!$E$3:$E$74)</f>
        <v>JUSTRITE ISOLO</v>
      </c>
      <c r="F22" s="20" t="s">
        <v>179</v>
      </c>
      <c r="G22" s="20" t="s">
        <v>179</v>
      </c>
      <c r="H22" s="20" t="s">
        <v>179</v>
      </c>
      <c r="I22" s="20" t="s">
        <v>179</v>
      </c>
      <c r="J22" s="20" t="s">
        <v>177</v>
      </c>
      <c r="K22" s="20" t="s">
        <v>179</v>
      </c>
      <c r="L22" s="20" t="s">
        <v>179</v>
      </c>
      <c r="M22" s="20" t="s">
        <v>179</v>
      </c>
      <c r="N22" s="20" t="s">
        <v>179</v>
      </c>
      <c r="O22" s="20" t="s">
        <v>179</v>
      </c>
      <c r="P22" s="20" t="s">
        <v>179</v>
      </c>
      <c r="Q22" s="20" t="s">
        <v>177</v>
      </c>
      <c r="R22" s="20" t="s">
        <v>179</v>
      </c>
      <c r="S22" s="20" t="s">
        <v>179</v>
      </c>
      <c r="T22" s="20" t="s">
        <v>179</v>
      </c>
      <c r="U22" s="20" t="s">
        <v>179</v>
      </c>
      <c r="V22" s="20" t="s">
        <v>179</v>
      </c>
      <c r="W22" s="20" t="s">
        <v>179</v>
      </c>
      <c r="X22" s="20" t="s">
        <v>177</v>
      </c>
      <c r="Y22" s="20" t="s">
        <v>179</v>
      </c>
      <c r="Z22" s="20" t="s">
        <v>179</v>
      </c>
      <c r="AA22" s="20" t="s">
        <v>179</v>
      </c>
      <c r="AB22" s="20" t="s">
        <v>179</v>
      </c>
      <c r="AC22" s="20" t="s">
        <v>179</v>
      </c>
      <c r="AD22" s="20" t="s">
        <v>179</v>
      </c>
      <c r="AE22" s="20" t="s">
        <v>177</v>
      </c>
      <c r="AF22" s="20" t="s">
        <v>179</v>
      </c>
      <c r="AG22" s="20" t="s">
        <v>179</v>
      </c>
      <c r="AH22" s="20" t="s">
        <v>179</v>
      </c>
      <c r="AI22" s="20" t="s">
        <v>179</v>
      </c>
      <c r="AJ22" s="21">
        <f t="shared" si="0"/>
        <v>30</v>
      </c>
      <c r="AK22" s="21">
        <v>26</v>
      </c>
      <c r="AL22" s="21">
        <f t="shared" si="1"/>
        <v>26</v>
      </c>
      <c r="AM22" s="21">
        <f t="shared" si="2"/>
        <v>4</v>
      </c>
      <c r="AN22" s="21">
        <f t="shared" si="3"/>
        <v>0</v>
      </c>
      <c r="AO22" s="21">
        <f t="shared" si="4"/>
        <v>0</v>
      </c>
    </row>
    <row r="23" spans="1:41" ht="15" customHeight="1" x14ac:dyDescent="0.2">
      <c r="A23" s="19">
        <f t="shared" si="5"/>
        <v>21</v>
      </c>
      <c r="B23" s="3" t="s">
        <v>77</v>
      </c>
      <c r="C23" s="35" t="str">
        <f>_xlfn.XLOOKUP(B23,'Merchandiser Data'!$B$3:$B$74,'Merchandiser Data'!$C$3:$C$74)</f>
        <v>LAGOS</v>
      </c>
      <c r="D23" s="3" t="str">
        <f>_xlfn.XLOOKUP(B23,'Merchandiser Data'!$B$3:$B$74,'Merchandiser Data'!$D$3:$D$74)</f>
        <v>GRANDSQUARE</v>
      </c>
      <c r="E23" s="3" t="str">
        <f>_xlfn.XLOOKUP(B23,'Merchandiser Data'!$B$3:$B$74,'Merchandiser Data'!$E$3:$E$74)</f>
        <v>GRANDSQUARE ALAUSA</v>
      </c>
      <c r="F23" s="20" t="s">
        <v>179</v>
      </c>
      <c r="G23" s="20" t="s">
        <v>179</v>
      </c>
      <c r="H23" s="20" t="s">
        <v>179</v>
      </c>
      <c r="I23" s="20" t="s">
        <v>179</v>
      </c>
      <c r="J23" s="20" t="s">
        <v>177</v>
      </c>
      <c r="K23" s="20" t="s">
        <v>179</v>
      </c>
      <c r="L23" s="20" t="s">
        <v>179</v>
      </c>
      <c r="M23" s="20" t="s">
        <v>179</v>
      </c>
      <c r="N23" s="20" t="s">
        <v>179</v>
      </c>
      <c r="O23" s="20" t="s">
        <v>179</v>
      </c>
      <c r="P23" s="20" t="s">
        <v>179</v>
      </c>
      <c r="Q23" s="20" t="s">
        <v>177</v>
      </c>
      <c r="R23" s="20" t="s">
        <v>179</v>
      </c>
      <c r="S23" s="20" t="s">
        <v>179</v>
      </c>
      <c r="T23" s="20" t="s">
        <v>179</v>
      </c>
      <c r="U23" s="20" t="s">
        <v>179</v>
      </c>
      <c r="V23" s="20" t="s">
        <v>179</v>
      </c>
      <c r="W23" s="20" t="s">
        <v>179</v>
      </c>
      <c r="X23" s="20" t="s">
        <v>177</v>
      </c>
      <c r="Y23" s="20" t="s">
        <v>179</v>
      </c>
      <c r="Z23" s="20" t="s">
        <v>179</v>
      </c>
      <c r="AA23" s="20" t="s">
        <v>179</v>
      </c>
      <c r="AB23" s="20" t="s">
        <v>179</v>
      </c>
      <c r="AC23" s="20" t="s">
        <v>179</v>
      </c>
      <c r="AD23" s="20" t="s">
        <v>179</v>
      </c>
      <c r="AE23" s="20" t="s">
        <v>177</v>
      </c>
      <c r="AF23" s="20" t="s">
        <v>179</v>
      </c>
      <c r="AG23" s="20" t="s">
        <v>179</v>
      </c>
      <c r="AH23" s="20" t="s">
        <v>179</v>
      </c>
      <c r="AI23" s="20" t="s">
        <v>179</v>
      </c>
      <c r="AJ23" s="21">
        <f t="shared" si="0"/>
        <v>30</v>
      </c>
      <c r="AK23" s="21">
        <v>26</v>
      </c>
      <c r="AL23" s="21">
        <f t="shared" si="1"/>
        <v>26</v>
      </c>
      <c r="AM23" s="21">
        <f t="shared" si="2"/>
        <v>4</v>
      </c>
      <c r="AN23" s="21">
        <f t="shared" si="3"/>
        <v>0</v>
      </c>
      <c r="AO23" s="21">
        <f t="shared" si="4"/>
        <v>0</v>
      </c>
    </row>
    <row r="24" spans="1:41" ht="15" customHeight="1" x14ac:dyDescent="0.2">
      <c r="A24" s="19">
        <f t="shared" si="5"/>
        <v>22</v>
      </c>
      <c r="B24" s="31" t="s">
        <v>62</v>
      </c>
      <c r="C24" s="35" t="str">
        <f>_xlfn.XLOOKUP(B24,'Merchandiser Data'!$B$3:$B$74,'Merchandiser Data'!$C$3:$C$74)</f>
        <v>LAGOS</v>
      </c>
      <c r="D24" s="3" t="str">
        <f>_xlfn.XLOOKUP(B24,'Merchandiser Data'!$B$3:$B$74,'Merchandiser Data'!$D$3:$D$74)</f>
        <v xml:space="preserve">JUSTRITE </v>
      </c>
      <c r="E24" s="3" t="str">
        <f>_xlfn.XLOOKUP(B24,'Merchandiser Data'!$B$3:$B$74,'Merchandiser Data'!$E$3:$E$74)</f>
        <v>JUSTRITE OTTA</v>
      </c>
      <c r="F24" s="20" t="s">
        <v>179</v>
      </c>
      <c r="G24" s="20" t="s">
        <v>179</v>
      </c>
      <c r="H24" s="20" t="s">
        <v>179</v>
      </c>
      <c r="I24" s="20" t="s">
        <v>179</v>
      </c>
      <c r="J24" s="20" t="s">
        <v>177</v>
      </c>
      <c r="K24" s="20" t="s">
        <v>179</v>
      </c>
      <c r="L24" s="20" t="s">
        <v>179</v>
      </c>
      <c r="M24" s="20" t="s">
        <v>179</v>
      </c>
      <c r="N24" s="20" t="s">
        <v>179</v>
      </c>
      <c r="O24" s="20" t="s">
        <v>179</v>
      </c>
      <c r="P24" s="20" t="s">
        <v>179</v>
      </c>
      <c r="Q24" s="20" t="s">
        <v>177</v>
      </c>
      <c r="R24" s="20" t="s">
        <v>179</v>
      </c>
      <c r="S24" s="20" t="s">
        <v>179</v>
      </c>
      <c r="T24" s="20" t="s">
        <v>179</v>
      </c>
      <c r="U24" s="20" t="s">
        <v>179</v>
      </c>
      <c r="V24" s="20" t="s">
        <v>179</v>
      </c>
      <c r="W24" s="20" t="s">
        <v>179</v>
      </c>
      <c r="X24" s="20" t="s">
        <v>177</v>
      </c>
      <c r="Y24" s="20" t="s">
        <v>179</v>
      </c>
      <c r="Z24" s="20" t="s">
        <v>179</v>
      </c>
      <c r="AA24" s="20" t="s">
        <v>179</v>
      </c>
      <c r="AB24" s="20" t="s">
        <v>179</v>
      </c>
      <c r="AC24" s="20" t="s">
        <v>179</v>
      </c>
      <c r="AD24" s="20" t="s">
        <v>179</v>
      </c>
      <c r="AE24" s="20" t="s">
        <v>177</v>
      </c>
      <c r="AF24" s="20" t="s">
        <v>179</v>
      </c>
      <c r="AG24" s="20" t="s">
        <v>179</v>
      </c>
      <c r="AH24" s="20" t="s">
        <v>179</v>
      </c>
      <c r="AI24" s="20" t="s">
        <v>179</v>
      </c>
      <c r="AJ24" s="21">
        <f t="shared" si="0"/>
        <v>30</v>
      </c>
      <c r="AK24" s="21">
        <v>26</v>
      </c>
      <c r="AL24" s="21">
        <f t="shared" si="1"/>
        <v>26</v>
      </c>
      <c r="AM24" s="21">
        <f t="shared" si="2"/>
        <v>4</v>
      </c>
      <c r="AN24" s="21">
        <f t="shared" si="3"/>
        <v>0</v>
      </c>
      <c r="AO24" s="21">
        <f t="shared" si="4"/>
        <v>0</v>
      </c>
    </row>
    <row r="25" spans="1:41" ht="15" customHeight="1" x14ac:dyDescent="0.2">
      <c r="A25" s="19">
        <f t="shared" si="5"/>
        <v>23</v>
      </c>
      <c r="B25" s="3" t="s">
        <v>55</v>
      </c>
      <c r="C25" s="35" t="str">
        <f>_xlfn.XLOOKUP(B25,'Merchandiser Data'!$B$3:$B$74,'Merchandiser Data'!$C$3:$C$74)</f>
        <v>LAGOS</v>
      </c>
      <c r="D25" s="3" t="str">
        <f>_xlfn.XLOOKUP(B25,'Merchandiser Data'!$B$3:$B$74,'Merchandiser Data'!$D$3:$D$74)</f>
        <v>SHOPRITE</v>
      </c>
      <c r="E25" s="3" t="str">
        <f>_xlfn.XLOOKUP(B25,'Merchandiser Data'!$B$3:$B$74,'Merchandiser Data'!$E$3:$E$74)</f>
        <v>SHOPRITE LEKKI</v>
      </c>
      <c r="F25" s="20" t="s">
        <v>179</v>
      </c>
      <c r="G25" s="20" t="s">
        <v>179</v>
      </c>
      <c r="H25" s="20" t="s">
        <v>179</v>
      </c>
      <c r="I25" s="20" t="s">
        <v>179</v>
      </c>
      <c r="J25" s="20" t="s">
        <v>179</v>
      </c>
      <c r="K25" s="20" t="s">
        <v>179</v>
      </c>
      <c r="L25" s="20" t="s">
        <v>179</v>
      </c>
      <c r="M25" s="73" t="s">
        <v>196</v>
      </c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5"/>
      <c r="AJ25" s="21">
        <f t="shared" si="0"/>
        <v>7</v>
      </c>
      <c r="AK25" s="21">
        <v>26</v>
      </c>
      <c r="AL25" s="21">
        <f t="shared" si="1"/>
        <v>7</v>
      </c>
      <c r="AM25" s="21">
        <f t="shared" si="2"/>
        <v>0</v>
      </c>
      <c r="AN25" s="21">
        <f t="shared" si="3"/>
        <v>0</v>
      </c>
      <c r="AO25" s="21">
        <f t="shared" si="4"/>
        <v>0</v>
      </c>
    </row>
    <row r="26" spans="1:41" ht="15" customHeight="1" x14ac:dyDescent="0.2">
      <c r="A26" s="19">
        <f t="shared" si="5"/>
        <v>24</v>
      </c>
      <c r="B26" s="3" t="s">
        <v>34</v>
      </c>
      <c r="C26" s="35" t="str">
        <f>_xlfn.XLOOKUP(B26,'Merchandiser Data'!$B$3:$B$74,'Merchandiser Data'!$C$3:$C$74)</f>
        <v>LAGOS</v>
      </c>
      <c r="D26" s="3" t="str">
        <f>_xlfn.XLOOKUP(B26,'Merchandiser Data'!$B$3:$B$74,'Merchandiser Data'!$D$3:$D$74)</f>
        <v>CASH AND CARRY</v>
      </c>
      <c r="E26" s="3" t="str">
        <f>_xlfn.XLOOKUP(B26,'Merchandiser Data'!$B$3:$B$74,'Merchandiser Data'!$E$3:$E$74)</f>
        <v>CASH N CARRY IBADAN</v>
      </c>
      <c r="F26" s="20" t="s">
        <v>179</v>
      </c>
      <c r="G26" s="20" t="s">
        <v>179</v>
      </c>
      <c r="H26" s="20" t="s">
        <v>179</v>
      </c>
      <c r="I26" s="20" t="s">
        <v>179</v>
      </c>
      <c r="J26" s="20" t="s">
        <v>177</v>
      </c>
      <c r="K26" s="20" t="s">
        <v>179</v>
      </c>
      <c r="L26" s="20" t="s">
        <v>179</v>
      </c>
      <c r="M26" s="20" t="s">
        <v>179</v>
      </c>
      <c r="N26" s="20" t="s">
        <v>179</v>
      </c>
      <c r="O26" s="20" t="s">
        <v>179</v>
      </c>
      <c r="P26" s="20" t="s">
        <v>179</v>
      </c>
      <c r="Q26" s="20" t="s">
        <v>177</v>
      </c>
      <c r="R26" s="20" t="s">
        <v>179</v>
      </c>
      <c r="S26" s="20" t="s">
        <v>179</v>
      </c>
      <c r="T26" s="20" t="s">
        <v>179</v>
      </c>
      <c r="U26" s="20" t="s">
        <v>179</v>
      </c>
      <c r="V26" s="20" t="s">
        <v>179</v>
      </c>
      <c r="W26" s="20" t="s">
        <v>179</v>
      </c>
      <c r="X26" s="20" t="s">
        <v>177</v>
      </c>
      <c r="Y26" s="20" t="s">
        <v>179</v>
      </c>
      <c r="Z26" s="20" t="s">
        <v>179</v>
      </c>
      <c r="AA26" s="20" t="s">
        <v>179</v>
      </c>
      <c r="AB26" s="20" t="s">
        <v>179</v>
      </c>
      <c r="AC26" s="20" t="s">
        <v>179</v>
      </c>
      <c r="AD26" s="20" t="s">
        <v>179</v>
      </c>
      <c r="AE26" s="20" t="s">
        <v>177</v>
      </c>
      <c r="AF26" s="20" t="s">
        <v>179</v>
      </c>
      <c r="AG26" s="20" t="s">
        <v>179</v>
      </c>
      <c r="AH26" s="20" t="s">
        <v>179</v>
      </c>
      <c r="AI26" s="20" t="s">
        <v>179</v>
      </c>
      <c r="AJ26" s="21">
        <f t="shared" si="0"/>
        <v>30</v>
      </c>
      <c r="AK26" s="21">
        <v>26</v>
      </c>
      <c r="AL26" s="21">
        <f t="shared" si="1"/>
        <v>26</v>
      </c>
      <c r="AM26" s="21">
        <f t="shared" si="2"/>
        <v>4</v>
      </c>
      <c r="AN26" s="21">
        <f t="shared" si="3"/>
        <v>0</v>
      </c>
      <c r="AO26" s="21">
        <f t="shared" si="4"/>
        <v>0</v>
      </c>
    </row>
    <row r="27" spans="1:41" ht="15" customHeight="1" x14ac:dyDescent="0.2">
      <c r="A27" s="19">
        <f t="shared" si="5"/>
        <v>25</v>
      </c>
      <c r="B27" s="3" t="s">
        <v>12</v>
      </c>
      <c r="C27" s="35" t="str">
        <f>_xlfn.XLOOKUP(B27,'Merchandiser Data'!$B$3:$B$74,'Merchandiser Data'!$C$3:$C$74)</f>
        <v>LAGOS</v>
      </c>
      <c r="D27" s="3" t="str">
        <f>_xlfn.XLOOKUP(B27,'Merchandiser Data'!$B$3:$B$74,'Merchandiser Data'!$D$3:$D$74)</f>
        <v>PARK N SHOP</v>
      </c>
      <c r="E27" s="3" t="str">
        <f>_xlfn.XLOOKUP(B27,'Merchandiser Data'!$B$3:$B$74,'Merchandiser Data'!$E$3:$E$74)</f>
        <v>SPAR ILUPEJU</v>
      </c>
      <c r="F27" s="20" t="s">
        <v>179</v>
      </c>
      <c r="G27" s="20" t="s">
        <v>177</v>
      </c>
      <c r="H27" s="20" t="s">
        <v>179</v>
      </c>
      <c r="I27" s="20" t="s">
        <v>179</v>
      </c>
      <c r="J27" s="20" t="s">
        <v>179</v>
      </c>
      <c r="K27" s="20" t="s">
        <v>179</v>
      </c>
      <c r="L27" s="20" t="s">
        <v>179</v>
      </c>
      <c r="M27" s="20" t="s">
        <v>179</v>
      </c>
      <c r="N27" s="20" t="s">
        <v>179</v>
      </c>
      <c r="O27" s="20" t="s">
        <v>177</v>
      </c>
      <c r="P27" s="20" t="s">
        <v>179</v>
      </c>
      <c r="Q27" s="20" t="s">
        <v>179</v>
      </c>
      <c r="R27" s="20" t="s">
        <v>179</v>
      </c>
      <c r="S27" s="20" t="s">
        <v>179</v>
      </c>
      <c r="T27" s="20" t="s">
        <v>179</v>
      </c>
      <c r="U27" s="20" t="s">
        <v>177</v>
      </c>
      <c r="V27" s="20" t="s">
        <v>179</v>
      </c>
      <c r="W27" s="20" t="s">
        <v>179</v>
      </c>
      <c r="X27" s="20" t="s">
        <v>179</v>
      </c>
      <c r="Y27" s="20" t="s">
        <v>179</v>
      </c>
      <c r="Z27" s="20" t="s">
        <v>179</v>
      </c>
      <c r="AA27" s="20" t="s">
        <v>179</v>
      </c>
      <c r="AB27" s="20" t="s">
        <v>177</v>
      </c>
      <c r="AC27" s="20" t="s">
        <v>179</v>
      </c>
      <c r="AD27" s="20" t="s">
        <v>179</v>
      </c>
      <c r="AE27" s="20" t="s">
        <v>179</v>
      </c>
      <c r="AF27" s="20" t="s">
        <v>179</v>
      </c>
      <c r="AG27" s="20" t="s">
        <v>179</v>
      </c>
      <c r="AH27" s="20" t="s">
        <v>179</v>
      </c>
      <c r="AI27" s="20" t="s">
        <v>179</v>
      </c>
      <c r="AJ27" s="21">
        <f t="shared" si="0"/>
        <v>30</v>
      </c>
      <c r="AK27" s="21">
        <v>26</v>
      </c>
      <c r="AL27" s="21">
        <f t="shared" si="1"/>
        <v>26</v>
      </c>
      <c r="AM27" s="21">
        <f t="shared" si="2"/>
        <v>4</v>
      </c>
      <c r="AN27" s="21">
        <f t="shared" si="3"/>
        <v>0</v>
      </c>
      <c r="AO27" s="21">
        <f t="shared" si="4"/>
        <v>0</v>
      </c>
    </row>
    <row r="28" spans="1:41" ht="14.25" customHeight="1" x14ac:dyDescent="0.2">
      <c r="A28" s="19">
        <f t="shared" si="5"/>
        <v>26</v>
      </c>
      <c r="B28" s="3" t="s">
        <v>32</v>
      </c>
      <c r="C28" s="35" t="str">
        <f>_xlfn.XLOOKUP(B28,'Merchandiser Data'!$B$3:$B$74,'Merchandiser Data'!$C$3:$C$74)</f>
        <v>LAGOS</v>
      </c>
      <c r="D28" s="3" t="str">
        <f>_xlfn.XLOOKUP(B28,'Merchandiser Data'!$B$3:$B$74,'Merchandiser Data'!$D$3:$D$74)</f>
        <v>CASH AND CARRY</v>
      </c>
      <c r="E28" s="3" t="str">
        <f>_xlfn.XLOOKUP(B28,'Merchandiser Data'!$B$3:$B$74,'Merchandiser Data'!$E$3:$E$74)</f>
        <v>CASH N CARRY LEKKI</v>
      </c>
      <c r="F28" s="20" t="s">
        <v>179</v>
      </c>
      <c r="G28" s="20" t="s">
        <v>179</v>
      </c>
      <c r="H28" s="20" t="s">
        <v>179</v>
      </c>
      <c r="I28" s="20" t="s">
        <v>179</v>
      </c>
      <c r="J28" s="20" t="s">
        <v>177</v>
      </c>
      <c r="K28" s="20" t="s">
        <v>179</v>
      </c>
      <c r="L28" s="20" t="s">
        <v>179</v>
      </c>
      <c r="M28" s="20" t="s">
        <v>179</v>
      </c>
      <c r="N28" s="20" t="s">
        <v>179</v>
      </c>
      <c r="O28" s="20" t="s">
        <v>179</v>
      </c>
      <c r="P28" s="20" t="s">
        <v>179</v>
      </c>
      <c r="Q28" s="20" t="s">
        <v>177</v>
      </c>
      <c r="R28" s="20" t="s">
        <v>179</v>
      </c>
      <c r="S28" s="20" t="s">
        <v>179</v>
      </c>
      <c r="T28" s="20" t="s">
        <v>179</v>
      </c>
      <c r="U28" s="20" t="s">
        <v>179</v>
      </c>
      <c r="V28" s="20" t="s">
        <v>179</v>
      </c>
      <c r="W28" s="20" t="s">
        <v>179</v>
      </c>
      <c r="X28" s="20" t="s">
        <v>177</v>
      </c>
      <c r="Y28" s="20" t="s">
        <v>179</v>
      </c>
      <c r="Z28" s="20" t="s">
        <v>179</v>
      </c>
      <c r="AA28" s="20" t="s">
        <v>179</v>
      </c>
      <c r="AB28" s="20" t="s">
        <v>179</v>
      </c>
      <c r="AC28" s="20" t="s">
        <v>179</v>
      </c>
      <c r="AD28" s="20" t="s">
        <v>179</v>
      </c>
      <c r="AE28" s="20" t="s">
        <v>177</v>
      </c>
      <c r="AF28" s="20" t="s">
        <v>179</v>
      </c>
      <c r="AG28" s="20" t="s">
        <v>179</v>
      </c>
      <c r="AH28" s="20" t="s">
        <v>179</v>
      </c>
      <c r="AI28" s="20" t="s">
        <v>179</v>
      </c>
      <c r="AJ28" s="21">
        <f t="shared" si="0"/>
        <v>30</v>
      </c>
      <c r="AK28" s="21">
        <v>26</v>
      </c>
      <c r="AL28" s="21">
        <f t="shared" si="1"/>
        <v>26</v>
      </c>
      <c r="AM28" s="21">
        <f t="shared" si="2"/>
        <v>4</v>
      </c>
      <c r="AN28" s="21">
        <f t="shared" si="3"/>
        <v>0</v>
      </c>
      <c r="AO28" s="21">
        <f t="shared" si="4"/>
        <v>0</v>
      </c>
    </row>
    <row r="29" spans="1:41" ht="17.25" customHeight="1" x14ac:dyDescent="0.2">
      <c r="A29" s="19">
        <f t="shared" si="5"/>
        <v>27</v>
      </c>
      <c r="B29" s="3" t="s">
        <v>47</v>
      </c>
      <c r="C29" s="35" t="str">
        <f>_xlfn.XLOOKUP(B29,'Merchandiser Data'!$B$3:$B$74,'Merchandiser Data'!$C$3:$C$74)</f>
        <v>LAGOS</v>
      </c>
      <c r="D29" s="3" t="str">
        <f>_xlfn.XLOOKUP(B29,'Merchandiser Data'!$B$3:$B$74,'Merchandiser Data'!$D$3:$D$74)</f>
        <v>3CHUB IKEJA</v>
      </c>
      <c r="E29" s="3" t="str">
        <f>_xlfn.XLOOKUP(B29,'Merchandiser Data'!$B$3:$B$74,'Merchandiser Data'!$E$3:$E$74)</f>
        <v>3CHUB IKEJA</v>
      </c>
      <c r="F29" s="20" t="s">
        <v>179</v>
      </c>
      <c r="G29" s="20" t="s">
        <v>179</v>
      </c>
      <c r="H29" s="20" t="s">
        <v>179</v>
      </c>
      <c r="I29" s="20" t="s">
        <v>179</v>
      </c>
      <c r="J29" s="20" t="s">
        <v>177</v>
      </c>
      <c r="K29" s="20" t="s">
        <v>179</v>
      </c>
      <c r="L29" s="20" t="s">
        <v>179</v>
      </c>
      <c r="M29" s="20" t="s">
        <v>179</v>
      </c>
      <c r="N29" s="20" t="s">
        <v>179</v>
      </c>
      <c r="O29" s="20" t="s">
        <v>179</v>
      </c>
      <c r="P29" s="20" t="s">
        <v>179</v>
      </c>
      <c r="Q29" s="20" t="s">
        <v>177</v>
      </c>
      <c r="R29" s="20" t="s">
        <v>179</v>
      </c>
      <c r="S29" s="20" t="s">
        <v>179</v>
      </c>
      <c r="T29" s="20" t="s">
        <v>179</v>
      </c>
      <c r="U29" s="20" t="s">
        <v>179</v>
      </c>
      <c r="V29" s="20" t="s">
        <v>179</v>
      </c>
      <c r="W29" s="20" t="s">
        <v>179</v>
      </c>
      <c r="X29" s="20" t="s">
        <v>177</v>
      </c>
      <c r="Y29" s="20" t="s">
        <v>179</v>
      </c>
      <c r="Z29" s="20" t="s">
        <v>179</v>
      </c>
      <c r="AA29" s="20" t="s">
        <v>179</v>
      </c>
      <c r="AB29" s="20" t="s">
        <v>179</v>
      </c>
      <c r="AC29" s="20" t="s">
        <v>179</v>
      </c>
      <c r="AD29" s="20" t="s">
        <v>179</v>
      </c>
      <c r="AE29" s="20" t="s">
        <v>177</v>
      </c>
      <c r="AF29" s="20" t="s">
        <v>179</v>
      </c>
      <c r="AG29" s="20" t="s">
        <v>179</v>
      </c>
      <c r="AH29" s="20" t="s">
        <v>179</v>
      </c>
      <c r="AI29" s="20" t="s">
        <v>179</v>
      </c>
      <c r="AJ29" s="21">
        <f t="shared" si="0"/>
        <v>30</v>
      </c>
      <c r="AK29" s="21">
        <v>26</v>
      </c>
      <c r="AL29" s="21">
        <f t="shared" si="1"/>
        <v>26</v>
      </c>
      <c r="AM29" s="21">
        <f t="shared" si="2"/>
        <v>4</v>
      </c>
      <c r="AN29" s="21">
        <f t="shared" si="3"/>
        <v>0</v>
      </c>
      <c r="AO29" s="21">
        <f t="shared" si="4"/>
        <v>0</v>
      </c>
    </row>
    <row r="30" spans="1:41" ht="15" customHeight="1" x14ac:dyDescent="0.2">
      <c r="A30" s="19">
        <f t="shared" si="5"/>
        <v>28</v>
      </c>
      <c r="B30" s="3" t="s">
        <v>57</v>
      </c>
      <c r="C30" s="35" t="str">
        <f>_xlfn.XLOOKUP(B30,'Merchandiser Data'!$B$3:$B$74,'Merchandiser Data'!$C$3:$C$74)</f>
        <v>LAGOS</v>
      </c>
      <c r="D30" s="3" t="str">
        <f>_xlfn.XLOOKUP(B30,'Merchandiser Data'!$B$3:$B$74,'Merchandiser Data'!$D$3:$D$74)</f>
        <v>JENDOL</v>
      </c>
      <c r="E30" s="3" t="str">
        <f>_xlfn.XLOOKUP(B30,'Merchandiser Data'!$B$3:$B$74,'Merchandiser Data'!$E$3:$E$74)</f>
        <v>JENDOL IKORODU</v>
      </c>
      <c r="F30" s="20" t="s">
        <v>179</v>
      </c>
      <c r="G30" s="20" t="s">
        <v>179</v>
      </c>
      <c r="H30" s="20" t="s">
        <v>179</v>
      </c>
      <c r="I30" s="20" t="s">
        <v>179</v>
      </c>
      <c r="J30" s="20" t="s">
        <v>177</v>
      </c>
      <c r="K30" s="20" t="s">
        <v>179</v>
      </c>
      <c r="L30" s="20" t="s">
        <v>179</v>
      </c>
      <c r="M30" s="20" t="s">
        <v>179</v>
      </c>
      <c r="N30" s="20" t="s">
        <v>179</v>
      </c>
      <c r="O30" s="20" t="s">
        <v>179</v>
      </c>
      <c r="P30" s="20" t="s">
        <v>179</v>
      </c>
      <c r="Q30" s="20" t="s">
        <v>177</v>
      </c>
      <c r="R30" s="20" t="s">
        <v>179</v>
      </c>
      <c r="S30" s="20" t="s">
        <v>179</v>
      </c>
      <c r="T30" s="20" t="s">
        <v>179</v>
      </c>
      <c r="U30" s="20" t="s">
        <v>179</v>
      </c>
      <c r="V30" s="20" t="s">
        <v>179</v>
      </c>
      <c r="W30" s="20" t="s">
        <v>179</v>
      </c>
      <c r="X30" s="20" t="s">
        <v>177</v>
      </c>
      <c r="Y30" s="20" t="s">
        <v>179</v>
      </c>
      <c r="Z30" s="20" t="s">
        <v>179</v>
      </c>
      <c r="AA30" s="20" t="s">
        <v>179</v>
      </c>
      <c r="AB30" s="20" t="s">
        <v>179</v>
      </c>
      <c r="AC30" s="20" t="s">
        <v>179</v>
      </c>
      <c r="AD30" s="20" t="s">
        <v>179</v>
      </c>
      <c r="AE30" s="20" t="s">
        <v>177</v>
      </c>
      <c r="AF30" s="20" t="s">
        <v>179</v>
      </c>
      <c r="AG30" s="20" t="s">
        <v>179</v>
      </c>
      <c r="AH30" s="20" t="s">
        <v>179</v>
      </c>
      <c r="AI30" s="20" t="s">
        <v>179</v>
      </c>
      <c r="AJ30" s="21">
        <f t="shared" si="0"/>
        <v>30</v>
      </c>
      <c r="AK30" s="21">
        <v>26</v>
      </c>
      <c r="AL30" s="21">
        <f t="shared" si="1"/>
        <v>26</v>
      </c>
      <c r="AM30" s="21">
        <f t="shared" si="2"/>
        <v>4</v>
      </c>
      <c r="AN30" s="21">
        <f t="shared" si="3"/>
        <v>0</v>
      </c>
      <c r="AO30" s="21">
        <f t="shared" si="4"/>
        <v>0</v>
      </c>
    </row>
    <row r="31" spans="1:41" ht="14.25" customHeight="1" x14ac:dyDescent="0.2">
      <c r="A31" s="19">
        <f t="shared" si="5"/>
        <v>29</v>
      </c>
      <c r="B31" s="3" t="s">
        <v>188</v>
      </c>
      <c r="C31" s="35" t="str">
        <f>_xlfn.XLOOKUP(B31,'Merchandiser Data'!$B$3:$B$74,'Merchandiser Data'!$C$3:$C$74)</f>
        <v>LAGOS</v>
      </c>
      <c r="D31" s="3" t="str">
        <f>_xlfn.XLOOKUP(B31,'Merchandiser Data'!$B$3:$B$74,'Merchandiser Data'!$D$3:$D$74)</f>
        <v>PARK N SHOP</v>
      </c>
      <c r="E31" s="3" t="str">
        <f>_xlfn.XLOOKUP(B31,'Merchandiser Data'!$B$3:$B$74,'Merchandiser Data'!$E$3:$E$74)</f>
        <v>SPAR ADEOLA ODEKO</v>
      </c>
      <c r="F31" s="20" t="s">
        <v>179</v>
      </c>
      <c r="G31" s="20" t="s">
        <v>177</v>
      </c>
      <c r="H31" s="20" t="s">
        <v>179</v>
      </c>
      <c r="I31" s="20" t="s">
        <v>179</v>
      </c>
      <c r="J31" s="20" t="s">
        <v>179</v>
      </c>
      <c r="K31" s="20" t="s">
        <v>179</v>
      </c>
      <c r="L31" s="20" t="s">
        <v>179</v>
      </c>
      <c r="M31" s="20" t="s">
        <v>179</v>
      </c>
      <c r="N31" s="20" t="s">
        <v>179</v>
      </c>
      <c r="O31" s="20" t="s">
        <v>179</v>
      </c>
      <c r="P31" s="20" t="s">
        <v>177</v>
      </c>
      <c r="Q31" s="20" t="s">
        <v>179</v>
      </c>
      <c r="R31" s="20" t="s">
        <v>179</v>
      </c>
      <c r="S31" s="20" t="s">
        <v>179</v>
      </c>
      <c r="T31" s="20" t="s">
        <v>179</v>
      </c>
      <c r="U31" s="20" t="s">
        <v>177</v>
      </c>
      <c r="V31" s="20" t="s">
        <v>179</v>
      </c>
      <c r="W31" s="20" t="s">
        <v>179</v>
      </c>
      <c r="X31" s="20" t="s">
        <v>179</v>
      </c>
      <c r="Y31" s="20" t="s">
        <v>179</v>
      </c>
      <c r="Z31" s="20" t="s">
        <v>179</v>
      </c>
      <c r="AA31" s="20" t="s">
        <v>179</v>
      </c>
      <c r="AB31" s="20" t="s">
        <v>177</v>
      </c>
      <c r="AC31" s="20" t="s">
        <v>179</v>
      </c>
      <c r="AD31" s="20" t="s">
        <v>179</v>
      </c>
      <c r="AE31" s="20" t="s">
        <v>179</v>
      </c>
      <c r="AF31" s="20" t="s">
        <v>179</v>
      </c>
      <c r="AG31" s="20" t="s">
        <v>179</v>
      </c>
      <c r="AH31" s="20" t="s">
        <v>179</v>
      </c>
      <c r="AI31" s="20" t="s">
        <v>179</v>
      </c>
      <c r="AJ31" s="21">
        <f t="shared" si="0"/>
        <v>30</v>
      </c>
      <c r="AK31" s="21">
        <v>26</v>
      </c>
      <c r="AL31" s="21">
        <f t="shared" si="1"/>
        <v>26</v>
      </c>
      <c r="AM31" s="21">
        <f t="shared" si="2"/>
        <v>4</v>
      </c>
      <c r="AN31" s="21">
        <f t="shared" si="3"/>
        <v>0</v>
      </c>
      <c r="AO31" s="21">
        <f t="shared" si="4"/>
        <v>0</v>
      </c>
    </row>
    <row r="32" spans="1:41" ht="15" customHeight="1" x14ac:dyDescent="0.2">
      <c r="A32" s="19">
        <f t="shared" si="5"/>
        <v>30</v>
      </c>
      <c r="B32" s="3" t="s">
        <v>80</v>
      </c>
      <c r="C32" s="35" t="str">
        <f>_xlfn.XLOOKUP(B32,'Merchandiser Data'!$B$3:$B$74,'Merchandiser Data'!$C$3:$C$74)</f>
        <v>LAGOS</v>
      </c>
      <c r="D32" s="3" t="str">
        <f>_xlfn.XLOOKUP(B32,'Merchandiser Data'!$B$3:$B$74,'Merchandiser Data'!$D$3:$D$74)</f>
        <v>MAUVE VENTURES</v>
      </c>
      <c r="E32" s="3" t="str">
        <f>_xlfn.XLOOKUP(B32,'Merchandiser Data'!$B$3:$B$74,'Merchandiser Data'!$E$3:$E$74)</f>
        <v>MAUVE ICM</v>
      </c>
      <c r="F32" s="20" t="s">
        <v>179</v>
      </c>
      <c r="G32" s="20" t="s">
        <v>177</v>
      </c>
      <c r="H32" s="20" t="s">
        <v>179</v>
      </c>
      <c r="I32" s="20" t="s">
        <v>179</v>
      </c>
      <c r="J32" s="20" t="s">
        <v>179</v>
      </c>
      <c r="K32" s="20" t="s">
        <v>179</v>
      </c>
      <c r="L32" s="20" t="s">
        <v>179</v>
      </c>
      <c r="M32" s="20" t="s">
        <v>179</v>
      </c>
      <c r="N32" s="20" t="s">
        <v>177</v>
      </c>
      <c r="O32" s="20" t="s">
        <v>179</v>
      </c>
      <c r="P32" s="20" t="s">
        <v>179</v>
      </c>
      <c r="Q32" s="20" t="s">
        <v>179</v>
      </c>
      <c r="R32" s="20" t="s">
        <v>179</v>
      </c>
      <c r="S32" s="20" t="s">
        <v>179</v>
      </c>
      <c r="T32" s="20" t="s">
        <v>179</v>
      </c>
      <c r="U32" s="20" t="s">
        <v>177</v>
      </c>
      <c r="V32" s="20" t="s">
        <v>179</v>
      </c>
      <c r="W32" s="20" t="s">
        <v>179</v>
      </c>
      <c r="X32" s="20" t="s">
        <v>179</v>
      </c>
      <c r="Y32" s="20" t="s">
        <v>179</v>
      </c>
      <c r="Z32" s="20" t="s">
        <v>179</v>
      </c>
      <c r="AA32" s="20" t="s">
        <v>179</v>
      </c>
      <c r="AB32" s="20" t="s">
        <v>177</v>
      </c>
      <c r="AC32" s="20" t="s">
        <v>179</v>
      </c>
      <c r="AD32" s="20" t="s">
        <v>179</v>
      </c>
      <c r="AE32" s="20" t="s">
        <v>179</v>
      </c>
      <c r="AF32" s="20" t="s">
        <v>179</v>
      </c>
      <c r="AG32" s="20" t="s">
        <v>179</v>
      </c>
      <c r="AH32" s="20" t="s">
        <v>179</v>
      </c>
      <c r="AI32" s="20" t="s">
        <v>179</v>
      </c>
      <c r="AJ32" s="21">
        <f t="shared" si="0"/>
        <v>30</v>
      </c>
      <c r="AK32" s="21">
        <v>26</v>
      </c>
      <c r="AL32" s="21">
        <f t="shared" si="1"/>
        <v>26</v>
      </c>
      <c r="AM32" s="21">
        <f t="shared" si="2"/>
        <v>4</v>
      </c>
      <c r="AN32" s="21">
        <f t="shared" si="3"/>
        <v>0</v>
      </c>
      <c r="AO32" s="21">
        <f t="shared" si="4"/>
        <v>0</v>
      </c>
    </row>
    <row r="33" spans="1:41" ht="17.25" customHeight="1" x14ac:dyDescent="0.2">
      <c r="A33" s="19">
        <f t="shared" si="5"/>
        <v>31</v>
      </c>
      <c r="B33" s="3" t="s">
        <v>69</v>
      </c>
      <c r="C33" s="35" t="str">
        <f>_xlfn.XLOOKUP(B33,'Merchandiser Data'!$B$3:$B$74,'Merchandiser Data'!$C$3:$C$74)</f>
        <v>LAGOS</v>
      </c>
      <c r="D33" s="3" t="str">
        <f>_xlfn.XLOOKUP(B33,'Merchandiser Data'!$B$3:$B$74,'Merchandiser Data'!$D$3:$D$74)</f>
        <v>JUSTRITE</v>
      </c>
      <c r="E33" s="3" t="str">
        <f>_xlfn.XLOOKUP(B33,'Merchandiser Data'!$B$3:$B$74,'Merchandiser Data'!$E$3:$E$74)</f>
        <v>JUSTRITE AKOWONJO</v>
      </c>
      <c r="F33" s="20" t="s">
        <v>179</v>
      </c>
      <c r="G33" s="20" t="s">
        <v>179</v>
      </c>
      <c r="H33" s="20" t="s">
        <v>179</v>
      </c>
      <c r="I33" s="20" t="s">
        <v>179</v>
      </c>
      <c r="J33" s="20" t="s">
        <v>177</v>
      </c>
      <c r="K33" s="20" t="s">
        <v>179</v>
      </c>
      <c r="L33" s="20" t="s">
        <v>179</v>
      </c>
      <c r="M33" s="20" t="s">
        <v>179</v>
      </c>
      <c r="N33" s="20" t="s">
        <v>179</v>
      </c>
      <c r="O33" s="20" t="s">
        <v>179</v>
      </c>
      <c r="P33" s="20" t="s">
        <v>179</v>
      </c>
      <c r="Q33" s="20" t="s">
        <v>177</v>
      </c>
      <c r="R33" s="20" t="s">
        <v>179</v>
      </c>
      <c r="S33" s="20" t="s">
        <v>179</v>
      </c>
      <c r="T33" s="20" t="s">
        <v>179</v>
      </c>
      <c r="U33" s="20" t="s">
        <v>179</v>
      </c>
      <c r="V33" s="20" t="s">
        <v>179</v>
      </c>
      <c r="W33" s="20" t="s">
        <v>179</v>
      </c>
      <c r="X33" s="20" t="s">
        <v>177</v>
      </c>
      <c r="Y33" s="20" t="s">
        <v>179</v>
      </c>
      <c r="Z33" s="20" t="s">
        <v>179</v>
      </c>
      <c r="AA33" s="20" t="s">
        <v>179</v>
      </c>
      <c r="AB33" s="20" t="s">
        <v>179</v>
      </c>
      <c r="AC33" s="20" t="s">
        <v>179</v>
      </c>
      <c r="AD33" s="20" t="s">
        <v>179</v>
      </c>
      <c r="AE33" s="20" t="s">
        <v>177</v>
      </c>
      <c r="AF33" s="20" t="s">
        <v>179</v>
      </c>
      <c r="AG33" s="20" t="s">
        <v>179</v>
      </c>
      <c r="AH33" s="20" t="s">
        <v>179</v>
      </c>
      <c r="AI33" s="20" t="s">
        <v>179</v>
      </c>
      <c r="AJ33" s="21">
        <f t="shared" si="0"/>
        <v>30</v>
      </c>
      <c r="AK33" s="21">
        <v>26</v>
      </c>
      <c r="AL33" s="21">
        <f t="shared" si="1"/>
        <v>26</v>
      </c>
      <c r="AM33" s="21">
        <f t="shared" si="2"/>
        <v>4</v>
      </c>
      <c r="AN33" s="21">
        <f t="shared" si="3"/>
        <v>0</v>
      </c>
      <c r="AO33" s="21">
        <f t="shared" si="4"/>
        <v>0</v>
      </c>
    </row>
    <row r="34" spans="1:41" ht="15" customHeight="1" x14ac:dyDescent="0.2">
      <c r="A34" s="19">
        <f t="shared" si="5"/>
        <v>32</v>
      </c>
      <c r="B34" s="3" t="s">
        <v>49</v>
      </c>
      <c r="C34" s="35" t="str">
        <f>_xlfn.XLOOKUP(B34,'Merchandiser Data'!$B$3:$B$74,'Merchandiser Data'!$C$3:$C$74)</f>
        <v>LAGOS</v>
      </c>
      <c r="D34" s="3" t="str">
        <f>_xlfn.XLOOKUP(B34,'Merchandiser Data'!$B$3:$B$74,'Merchandiser Data'!$D$3:$D$74)</f>
        <v>SHOPRITE</v>
      </c>
      <c r="E34" s="3" t="str">
        <f>_xlfn.XLOOKUP(B34,'Merchandiser Data'!$B$3:$B$74,'Merchandiser Data'!$E$3:$E$74)</f>
        <v>SHOPRITE CIRCLE MALL</v>
      </c>
      <c r="F34" s="20" t="s">
        <v>179</v>
      </c>
      <c r="G34" s="20" t="s">
        <v>177</v>
      </c>
      <c r="H34" s="20" t="s">
        <v>179</v>
      </c>
      <c r="I34" s="20" t="s">
        <v>179</v>
      </c>
      <c r="J34" s="20" t="s">
        <v>179</v>
      </c>
      <c r="K34" s="20" t="s">
        <v>179</v>
      </c>
      <c r="L34" s="20" t="s">
        <v>179</v>
      </c>
      <c r="M34" s="20" t="s">
        <v>179</v>
      </c>
      <c r="N34" s="73" t="s">
        <v>196</v>
      </c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5"/>
      <c r="AJ34" s="21">
        <f t="shared" ref="AJ34:AJ37" si="6">SUM(AL34:AO34)</f>
        <v>8</v>
      </c>
      <c r="AK34" s="21">
        <v>26</v>
      </c>
      <c r="AL34" s="21">
        <f t="shared" ref="AL34:AL37" si="7">COUNTIF(F34:AI34,"P")</f>
        <v>7</v>
      </c>
      <c r="AM34" s="21">
        <f t="shared" ref="AM34:AM37" si="8">COUNTIF(A34:AI34,"OFF")</f>
        <v>1</v>
      </c>
      <c r="AN34" s="21">
        <f t="shared" ref="AN34:AN37" si="9">COUNTIF(A34:AI34,"L")</f>
        <v>0</v>
      </c>
      <c r="AO34" s="21">
        <f t="shared" ref="AO34:AO37" si="10">COUNTIF(A34:AI34,"A")</f>
        <v>0</v>
      </c>
    </row>
    <row r="35" spans="1:41" ht="16.5" customHeight="1" x14ac:dyDescent="0.2">
      <c r="A35" s="19">
        <f t="shared" si="5"/>
        <v>33</v>
      </c>
      <c r="B35" s="3" t="s">
        <v>52</v>
      </c>
      <c r="C35" s="35" t="str">
        <f>_xlfn.XLOOKUP(B35,'Merchandiser Data'!$B$3:$B$74,'Merchandiser Data'!$C$3:$C$74)</f>
        <v>LAGOS</v>
      </c>
      <c r="D35" s="3" t="str">
        <f>_xlfn.XLOOKUP(B35,'Merchandiser Data'!$B$3:$B$74,'Merchandiser Data'!$D$3:$D$74)</f>
        <v>JUSTRITE</v>
      </c>
      <c r="E35" s="3" t="str">
        <f>_xlfn.XLOOKUP(B35,'Merchandiser Data'!$B$3:$B$74,'Merchandiser Data'!$E$3:$E$74)</f>
        <v>JUSTRITRE IJU</v>
      </c>
      <c r="F35" s="20" t="s">
        <v>179</v>
      </c>
      <c r="G35" s="20" t="s">
        <v>177</v>
      </c>
      <c r="H35" s="20" t="s">
        <v>179</v>
      </c>
      <c r="I35" s="20" t="s">
        <v>179</v>
      </c>
      <c r="J35" s="20" t="s">
        <v>179</v>
      </c>
      <c r="K35" s="20" t="s">
        <v>179</v>
      </c>
      <c r="L35" s="20" t="s">
        <v>179</v>
      </c>
      <c r="M35" s="20" t="s">
        <v>179</v>
      </c>
      <c r="N35" s="20" t="s">
        <v>179</v>
      </c>
      <c r="O35" s="20" t="s">
        <v>179</v>
      </c>
      <c r="P35" s="20" t="s">
        <v>179</v>
      </c>
      <c r="Q35" s="20" t="s">
        <v>177</v>
      </c>
      <c r="R35" s="20" t="s">
        <v>179</v>
      </c>
      <c r="S35" s="20" t="s">
        <v>179</v>
      </c>
      <c r="T35" s="20" t="s">
        <v>179</v>
      </c>
      <c r="U35" s="20" t="s">
        <v>179</v>
      </c>
      <c r="V35" s="20" t="s">
        <v>179</v>
      </c>
      <c r="W35" s="20" t="s">
        <v>179</v>
      </c>
      <c r="X35" s="20" t="s">
        <v>177</v>
      </c>
      <c r="Y35" s="20" t="s">
        <v>179</v>
      </c>
      <c r="Z35" s="20" t="s">
        <v>179</v>
      </c>
      <c r="AA35" s="20" t="s">
        <v>179</v>
      </c>
      <c r="AB35" s="20" t="s">
        <v>179</v>
      </c>
      <c r="AC35" s="20" t="s">
        <v>179</v>
      </c>
      <c r="AD35" s="20" t="s">
        <v>179</v>
      </c>
      <c r="AE35" s="20" t="s">
        <v>177</v>
      </c>
      <c r="AF35" s="20" t="s">
        <v>179</v>
      </c>
      <c r="AG35" s="20" t="s">
        <v>179</v>
      </c>
      <c r="AH35" s="20" t="s">
        <v>179</v>
      </c>
      <c r="AI35" s="20" t="s">
        <v>179</v>
      </c>
      <c r="AJ35" s="21">
        <f t="shared" si="6"/>
        <v>30</v>
      </c>
      <c r="AK35" s="21">
        <v>26</v>
      </c>
      <c r="AL35" s="21">
        <f t="shared" si="7"/>
        <v>26</v>
      </c>
      <c r="AM35" s="21">
        <f t="shared" si="8"/>
        <v>4</v>
      </c>
      <c r="AN35" s="21">
        <f t="shared" si="9"/>
        <v>0</v>
      </c>
      <c r="AO35" s="21">
        <f t="shared" si="10"/>
        <v>0</v>
      </c>
    </row>
    <row r="36" spans="1:41" ht="16.5" customHeight="1" x14ac:dyDescent="0.2">
      <c r="A36" s="19">
        <f t="shared" si="5"/>
        <v>34</v>
      </c>
      <c r="B36" s="3" t="s">
        <v>204</v>
      </c>
      <c r="C36" s="35" t="str">
        <f>_xlfn.XLOOKUP(B36,'Merchandiser Data'!$B$3:$B$74,'Merchandiser Data'!$C$3:$C$74)</f>
        <v>LAGOS</v>
      </c>
      <c r="D36" s="3" t="str">
        <f>_xlfn.XLOOKUP(B36,'Merchandiser Data'!$B$3:$B$74,'Merchandiser Data'!$D$3:$D$74)</f>
        <v>JENDOL</v>
      </c>
      <c r="E36" s="3" t="str">
        <f>_xlfn.XLOOKUP(B36,'Merchandiser Data'!$B$3:$B$74,'Merchandiser Data'!$E$3:$E$74)</f>
        <v>JENDOL ABULE EGBA</v>
      </c>
      <c r="F36" s="20" t="s">
        <v>179</v>
      </c>
      <c r="G36" s="20" t="s">
        <v>177</v>
      </c>
      <c r="H36" s="20" t="s">
        <v>179</v>
      </c>
      <c r="I36" s="20" t="s">
        <v>179</v>
      </c>
      <c r="J36" s="20" t="s">
        <v>179</v>
      </c>
      <c r="K36" s="73" t="s">
        <v>196</v>
      </c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5"/>
      <c r="AJ36" s="21">
        <f t="shared" ref="AJ36" si="11">SUM(AL36:AO36)</f>
        <v>5</v>
      </c>
      <c r="AK36" s="21">
        <v>26</v>
      </c>
      <c r="AL36" s="21">
        <f t="shared" ref="AL36" si="12">COUNTIF(F36:AI36,"P")</f>
        <v>4</v>
      </c>
      <c r="AM36" s="21">
        <f t="shared" ref="AM36" si="13">COUNTIF(A36:AI36,"OFF")</f>
        <v>1</v>
      </c>
      <c r="AN36" s="21">
        <f t="shared" ref="AN36" si="14">COUNTIF(A36:AI36,"L")</f>
        <v>0</v>
      </c>
      <c r="AO36" s="21">
        <f t="shared" ref="AO36" si="15">COUNTIF(A36:AI36,"A")</f>
        <v>0</v>
      </c>
    </row>
    <row r="37" spans="1:41" ht="15" customHeight="1" x14ac:dyDescent="0.2">
      <c r="A37" s="19">
        <f>A36 +1</f>
        <v>35</v>
      </c>
      <c r="B37" s="3" t="s">
        <v>60</v>
      </c>
      <c r="C37" s="35" t="str">
        <f>_xlfn.XLOOKUP(B37,'Merchandiser Data'!$B$3:$B$74,'Merchandiser Data'!$C$3:$C$74)</f>
        <v>LAGOS</v>
      </c>
      <c r="D37" s="3" t="str">
        <f>_xlfn.XLOOKUP(B37,'Merchandiser Data'!$B$3:$B$74,'Merchandiser Data'!$D$3:$D$74)</f>
        <v>JUSTRITE</v>
      </c>
      <c r="E37" s="3" t="str">
        <f>_xlfn.XLOOKUP(B37,'Merchandiser Data'!$B$3:$B$74,'Merchandiser Data'!$E$3:$E$74)</f>
        <v>JUSTRITE ABULE EGBA</v>
      </c>
      <c r="F37" s="20" t="s">
        <v>179</v>
      </c>
      <c r="G37" s="20" t="s">
        <v>179</v>
      </c>
      <c r="H37" s="20" t="s">
        <v>179</v>
      </c>
      <c r="I37" s="20" t="s">
        <v>179</v>
      </c>
      <c r="J37" s="20" t="s">
        <v>177</v>
      </c>
      <c r="K37" s="20" t="s">
        <v>179</v>
      </c>
      <c r="L37" s="20" t="s">
        <v>179</v>
      </c>
      <c r="M37" s="20" t="s">
        <v>179</v>
      </c>
      <c r="N37" s="20" t="s">
        <v>179</v>
      </c>
      <c r="O37" s="20" t="s">
        <v>179</v>
      </c>
      <c r="P37" s="20" t="s">
        <v>179</v>
      </c>
      <c r="Q37" s="20" t="s">
        <v>177</v>
      </c>
      <c r="R37" s="20" t="s">
        <v>179</v>
      </c>
      <c r="S37" s="20" t="s">
        <v>179</v>
      </c>
      <c r="T37" s="20" t="s">
        <v>179</v>
      </c>
      <c r="U37" s="20" t="s">
        <v>179</v>
      </c>
      <c r="V37" s="20" t="s">
        <v>179</v>
      </c>
      <c r="W37" s="20" t="s">
        <v>179</v>
      </c>
      <c r="X37" s="20" t="s">
        <v>177</v>
      </c>
      <c r="Y37" s="20" t="s">
        <v>179</v>
      </c>
      <c r="Z37" s="20" t="s">
        <v>179</v>
      </c>
      <c r="AA37" s="20" t="s">
        <v>179</v>
      </c>
      <c r="AB37" s="20" t="s">
        <v>179</v>
      </c>
      <c r="AC37" s="20" t="s">
        <v>179</v>
      </c>
      <c r="AD37" s="20" t="s">
        <v>179</v>
      </c>
      <c r="AE37" s="20" t="s">
        <v>177</v>
      </c>
      <c r="AF37" s="20" t="s">
        <v>179</v>
      </c>
      <c r="AG37" s="20" t="s">
        <v>179</v>
      </c>
      <c r="AH37" s="20" t="s">
        <v>179</v>
      </c>
      <c r="AI37" s="20" t="s">
        <v>179</v>
      </c>
      <c r="AJ37" s="21">
        <f t="shared" si="6"/>
        <v>30</v>
      </c>
      <c r="AK37" s="21">
        <v>26</v>
      </c>
      <c r="AL37" s="21">
        <f t="shared" si="7"/>
        <v>26</v>
      </c>
      <c r="AM37" s="21">
        <f t="shared" si="8"/>
        <v>4</v>
      </c>
      <c r="AN37" s="21">
        <f t="shared" si="9"/>
        <v>0</v>
      </c>
      <c r="AO37" s="21">
        <f t="shared" si="10"/>
        <v>0</v>
      </c>
    </row>
  </sheetData>
  <dataConsolidate/>
  <mergeCells count="14">
    <mergeCell ref="AN1:AN2"/>
    <mergeCell ref="AO1:AO2"/>
    <mergeCell ref="L1:AI1"/>
    <mergeCell ref="F7:L7"/>
    <mergeCell ref="AL1:AL2"/>
    <mergeCell ref="F3:Q3"/>
    <mergeCell ref="M10:AI10"/>
    <mergeCell ref="M25:AI25"/>
    <mergeCell ref="AM1:AM2"/>
    <mergeCell ref="K36:AI36"/>
    <mergeCell ref="N34:AI34"/>
    <mergeCell ref="F1:K1"/>
    <mergeCell ref="AJ1:AJ2"/>
    <mergeCell ref="AK1:AK2"/>
  </mergeCells>
  <conditionalFormatting sqref="B3:B37">
    <cfRule type="duplicateValues" dxfId="19" priority="26"/>
  </conditionalFormatting>
  <conditionalFormatting sqref="R3:AI3 F4:AI6 F7 M7:AI7 F8:AI9 F10:M10 F11:AI24 F25:M25 F26:AI33 F34:N34 F35:AI35 F36:K36 F37:AI37">
    <cfRule type="beginsWith" dxfId="18" priority="9" operator="beginsWith" text="L">
      <formula>LEFT((F3),LEN("L"))=("L")</formula>
    </cfRule>
    <cfRule type="containsBlanks" dxfId="17" priority="10">
      <formula>LEN(TRIM(F3))=0</formula>
    </cfRule>
    <cfRule type="containsText" dxfId="16" priority="11" operator="containsText" text="A">
      <formula>NOT(ISERROR(SEARCH(("A"),(F3))))</formula>
    </cfRule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6"/>
  <sheetViews>
    <sheetView zoomScale="70" zoomScaleNormal="70" workbookViewId="0">
      <pane xSplit="2" ySplit="2" topLeftCell="C3" activePane="bottomRight" state="frozen"/>
      <selection pane="bottomLeft" activeCell="A3" sqref="A3"/>
      <selection pane="topRight" activeCell="C1" sqref="C1"/>
      <selection pane="bottomRight" activeCell="C22" sqref="C22"/>
    </sheetView>
  </sheetViews>
  <sheetFormatPr defaultColWidth="14.390625" defaultRowHeight="15" customHeight="1" x14ac:dyDescent="0.2"/>
  <cols>
    <col min="1" max="1" width="3.765625" customWidth="1"/>
    <col min="2" max="2" width="31.20703125" customWidth="1"/>
    <col min="3" max="3" width="32.41796875" style="36" customWidth="1"/>
    <col min="4" max="4" width="32.41796875" customWidth="1"/>
    <col min="5" max="5" width="31.20703125" customWidth="1"/>
    <col min="6" max="6" width="4.3046875" customWidth="1"/>
    <col min="7" max="7" width="4.70703125" customWidth="1"/>
    <col min="8" max="8" width="5.78125" customWidth="1"/>
    <col min="9" max="9" width="4.3046875" customWidth="1"/>
    <col min="10" max="13" width="4.16796875" customWidth="1"/>
    <col min="14" max="14" width="3.765625" customWidth="1"/>
    <col min="15" max="23" width="4.3046875" customWidth="1"/>
    <col min="24" max="24" width="4.16796875" customWidth="1"/>
    <col min="25" max="25" width="4.70703125" customWidth="1"/>
    <col min="26" max="26" width="4.3046875" customWidth="1"/>
    <col min="27" max="27" width="4.83984375" customWidth="1"/>
    <col min="28" max="28" width="4.4375" customWidth="1"/>
    <col min="29" max="30" width="4.3046875" customWidth="1"/>
    <col min="31" max="31" width="4.70703125" customWidth="1"/>
    <col min="32" max="33" width="4.3046875" customWidth="1"/>
    <col min="34" max="35" width="4.70703125" customWidth="1"/>
    <col min="36" max="37" width="12.23828125" customWidth="1"/>
    <col min="38" max="38" width="11.43359375" customWidth="1"/>
    <col min="39" max="41" width="10.76171875" customWidth="1"/>
  </cols>
  <sheetData>
    <row r="1" spans="1:41" ht="15" customHeight="1" x14ac:dyDescent="0.2">
      <c r="A1" s="16"/>
      <c r="B1" s="17"/>
      <c r="C1" s="33"/>
      <c r="D1" s="17"/>
      <c r="E1" s="22"/>
      <c r="F1" s="76" t="s">
        <v>169</v>
      </c>
      <c r="G1" s="77"/>
      <c r="H1" s="77"/>
      <c r="I1" s="77"/>
      <c r="J1" s="77"/>
      <c r="K1" s="77"/>
      <c r="L1" s="80" t="s">
        <v>185</v>
      </c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81"/>
      <c r="AJ1" s="83" t="s">
        <v>180</v>
      </c>
      <c r="AK1" s="82" t="s">
        <v>171</v>
      </c>
      <c r="AL1" s="82" t="s">
        <v>172</v>
      </c>
      <c r="AM1" s="82" t="s">
        <v>173</v>
      </c>
      <c r="AN1" s="82" t="s">
        <v>174</v>
      </c>
      <c r="AO1" s="82" t="s">
        <v>175</v>
      </c>
    </row>
    <row r="2" spans="1:41" ht="23.25" customHeight="1" x14ac:dyDescent="0.2">
      <c r="A2" s="16" t="s">
        <v>1</v>
      </c>
      <c r="B2" s="18" t="s">
        <v>176</v>
      </c>
      <c r="C2" s="33" t="s">
        <v>3</v>
      </c>
      <c r="D2" s="18" t="s">
        <v>4</v>
      </c>
      <c r="E2" s="18" t="s">
        <v>5</v>
      </c>
      <c r="F2" s="18">
        <v>25</v>
      </c>
      <c r="G2" s="18">
        <v>26</v>
      </c>
      <c r="H2" s="18">
        <v>27</v>
      </c>
      <c r="I2" s="18">
        <v>28</v>
      </c>
      <c r="J2" s="18">
        <v>29</v>
      </c>
      <c r="K2" s="18">
        <v>30</v>
      </c>
      <c r="L2" s="18">
        <v>1</v>
      </c>
      <c r="M2" s="18">
        <v>2</v>
      </c>
      <c r="N2" s="18">
        <v>3</v>
      </c>
      <c r="O2" s="18">
        <v>4</v>
      </c>
      <c r="P2" s="18">
        <v>5</v>
      </c>
      <c r="Q2" s="18">
        <v>6</v>
      </c>
      <c r="R2" s="18">
        <v>7</v>
      </c>
      <c r="S2" s="18">
        <v>8</v>
      </c>
      <c r="T2" s="16">
        <v>9</v>
      </c>
      <c r="U2" s="18">
        <v>10</v>
      </c>
      <c r="V2" s="18">
        <v>11</v>
      </c>
      <c r="W2" s="18">
        <v>12</v>
      </c>
      <c r="X2" s="16">
        <v>13</v>
      </c>
      <c r="Y2" s="18">
        <v>14</v>
      </c>
      <c r="Z2" s="18">
        <v>15</v>
      </c>
      <c r="AA2" s="18">
        <v>16</v>
      </c>
      <c r="AB2" s="16">
        <v>17</v>
      </c>
      <c r="AC2" s="18">
        <v>18</v>
      </c>
      <c r="AD2" s="18">
        <v>19</v>
      </c>
      <c r="AE2" s="18">
        <v>20</v>
      </c>
      <c r="AF2" s="16">
        <v>21</v>
      </c>
      <c r="AG2" s="18">
        <v>22</v>
      </c>
      <c r="AH2" s="18">
        <v>23</v>
      </c>
      <c r="AI2" s="18">
        <v>24</v>
      </c>
      <c r="AJ2" s="79"/>
      <c r="AK2" s="79"/>
      <c r="AL2" s="79"/>
      <c r="AM2" s="79"/>
      <c r="AN2" s="79"/>
      <c r="AO2" s="79"/>
    </row>
    <row r="3" spans="1:41" ht="15" customHeight="1" x14ac:dyDescent="0.2">
      <c r="A3" s="19">
        <v>1</v>
      </c>
      <c r="B3" s="3" t="s">
        <v>94</v>
      </c>
      <c r="C3" s="35" t="s">
        <v>86</v>
      </c>
      <c r="D3" s="3" t="s">
        <v>9</v>
      </c>
      <c r="E3" s="3" t="s">
        <v>95</v>
      </c>
      <c r="F3" s="20" t="s">
        <v>179</v>
      </c>
      <c r="G3" s="20" t="s">
        <v>179</v>
      </c>
      <c r="H3" s="20" t="s">
        <v>177</v>
      </c>
      <c r="I3" s="20" t="s">
        <v>179</v>
      </c>
      <c r="J3" s="20" t="s">
        <v>179</v>
      </c>
      <c r="K3" s="20" t="s">
        <v>179</v>
      </c>
      <c r="L3" s="20" t="s">
        <v>179</v>
      </c>
      <c r="M3" s="20" t="s">
        <v>179</v>
      </c>
      <c r="N3" s="20" t="s">
        <v>177</v>
      </c>
      <c r="O3" s="20" t="s">
        <v>179</v>
      </c>
      <c r="P3" s="20" t="s">
        <v>179</v>
      </c>
      <c r="Q3" s="20" t="s">
        <v>179</v>
      </c>
      <c r="R3" s="20" t="s">
        <v>179</v>
      </c>
      <c r="S3" s="20" t="s">
        <v>177</v>
      </c>
      <c r="T3" s="20" t="s">
        <v>179</v>
      </c>
      <c r="U3" s="20" t="s">
        <v>179</v>
      </c>
      <c r="V3" s="20" t="s">
        <v>179</v>
      </c>
      <c r="W3" s="20" t="s">
        <v>179</v>
      </c>
      <c r="X3" s="20" t="s">
        <v>179</v>
      </c>
      <c r="Y3" s="20" t="s">
        <v>179</v>
      </c>
      <c r="Z3" s="20" t="s">
        <v>177</v>
      </c>
      <c r="AA3" s="20" t="s">
        <v>179</v>
      </c>
      <c r="AB3" s="20" t="s">
        <v>179</v>
      </c>
      <c r="AC3" s="20" t="s">
        <v>179</v>
      </c>
      <c r="AD3" s="20" t="s">
        <v>179</v>
      </c>
      <c r="AE3" s="20" t="s">
        <v>179</v>
      </c>
      <c r="AF3" s="20" t="s">
        <v>179</v>
      </c>
      <c r="AG3" s="20" t="s">
        <v>179</v>
      </c>
      <c r="AH3" s="20" t="s">
        <v>179</v>
      </c>
      <c r="AI3" s="20" t="s">
        <v>179</v>
      </c>
      <c r="AJ3" s="21">
        <f t="shared" ref="AJ3:AJ16" si="0">SUM(AL3:AO3)</f>
        <v>30</v>
      </c>
      <c r="AK3" s="21">
        <v>26</v>
      </c>
      <c r="AL3" s="21">
        <f t="shared" ref="AL3:AL16" si="1">COUNTIF(F3:AI3,"P")</f>
        <v>26</v>
      </c>
      <c r="AM3" s="21">
        <f t="shared" ref="AM3:AM16" si="2">COUNTIF(F3:AI3,"OFF")</f>
        <v>4</v>
      </c>
      <c r="AN3" s="21">
        <f t="shared" ref="AN3:AN16" si="3">COUNTIF(B3:AI3,"L")</f>
        <v>0</v>
      </c>
      <c r="AO3" s="21">
        <f t="shared" ref="AO3:AO16" si="4">COUNTIF(B3:AI3,"A")</f>
        <v>0</v>
      </c>
    </row>
    <row r="4" spans="1:41" ht="15" customHeight="1" x14ac:dyDescent="0.2">
      <c r="A4" s="19">
        <f>A3+1</f>
        <v>2</v>
      </c>
      <c r="B4" s="3" t="s">
        <v>96</v>
      </c>
      <c r="C4" s="35" t="s">
        <v>86</v>
      </c>
      <c r="D4" s="3" t="s">
        <v>97</v>
      </c>
      <c r="E4" s="3" t="s">
        <v>98</v>
      </c>
      <c r="F4" s="20" t="s">
        <v>179</v>
      </c>
      <c r="G4" s="20" t="s">
        <v>179</v>
      </c>
      <c r="H4" s="20" t="s">
        <v>177</v>
      </c>
      <c r="I4" s="20" t="s">
        <v>179</v>
      </c>
      <c r="J4" s="20" t="s">
        <v>179</v>
      </c>
      <c r="K4" s="20" t="s">
        <v>179</v>
      </c>
      <c r="L4" s="20" t="s">
        <v>179</v>
      </c>
      <c r="M4" s="20" t="s">
        <v>179</v>
      </c>
      <c r="N4" s="20" t="s">
        <v>179</v>
      </c>
      <c r="O4" s="20" t="s">
        <v>177</v>
      </c>
      <c r="P4" s="20" t="s">
        <v>179</v>
      </c>
      <c r="Q4" s="20" t="s">
        <v>179</v>
      </c>
      <c r="R4" s="20" t="s">
        <v>179</v>
      </c>
      <c r="S4" s="20" t="s">
        <v>179</v>
      </c>
      <c r="T4" s="20" t="s">
        <v>179</v>
      </c>
      <c r="U4" s="20" t="s">
        <v>179</v>
      </c>
      <c r="V4" s="20" t="s">
        <v>177</v>
      </c>
      <c r="W4" s="20" t="s">
        <v>179</v>
      </c>
      <c r="X4" s="20" t="s">
        <v>179</v>
      </c>
      <c r="Y4" s="20" t="s">
        <v>179</v>
      </c>
      <c r="Z4" s="20" t="s">
        <v>179</v>
      </c>
      <c r="AA4" s="20" t="s">
        <v>179</v>
      </c>
      <c r="AB4" s="20" t="s">
        <v>179</v>
      </c>
      <c r="AC4" s="20" t="s">
        <v>177</v>
      </c>
      <c r="AD4" s="20" t="s">
        <v>179</v>
      </c>
      <c r="AE4" s="20" t="s">
        <v>179</v>
      </c>
      <c r="AF4" s="20" t="s">
        <v>179</v>
      </c>
      <c r="AG4" s="20" t="s">
        <v>179</v>
      </c>
      <c r="AH4" s="20" t="s">
        <v>179</v>
      </c>
      <c r="AI4" s="20" t="s">
        <v>179</v>
      </c>
      <c r="AJ4" s="21">
        <f t="shared" si="0"/>
        <v>30</v>
      </c>
      <c r="AK4" s="21">
        <v>26</v>
      </c>
      <c r="AL4" s="21">
        <f t="shared" si="1"/>
        <v>26</v>
      </c>
      <c r="AM4" s="21">
        <f t="shared" si="2"/>
        <v>4</v>
      </c>
      <c r="AN4" s="21">
        <f t="shared" si="3"/>
        <v>0</v>
      </c>
      <c r="AO4" s="21">
        <f t="shared" si="4"/>
        <v>0</v>
      </c>
    </row>
    <row r="5" spans="1:41" ht="15" customHeight="1" x14ac:dyDescent="0.2">
      <c r="A5" s="19">
        <f t="shared" ref="A5:A16" si="5">A4+1</f>
        <v>3</v>
      </c>
      <c r="B5" s="3" t="s">
        <v>92</v>
      </c>
      <c r="C5" s="35" t="s">
        <v>86</v>
      </c>
      <c r="D5" s="3" t="s">
        <v>17</v>
      </c>
      <c r="E5" s="3" t="s">
        <v>93</v>
      </c>
      <c r="F5" s="20" t="s">
        <v>179</v>
      </c>
      <c r="G5" s="20" t="s">
        <v>177</v>
      </c>
      <c r="H5" s="20" t="s">
        <v>179</v>
      </c>
      <c r="I5" s="20" t="s">
        <v>179</v>
      </c>
      <c r="J5" s="20" t="s">
        <v>179</v>
      </c>
      <c r="K5" s="20" t="s">
        <v>179</v>
      </c>
      <c r="L5" s="20" t="s">
        <v>179</v>
      </c>
      <c r="M5" s="20" t="s">
        <v>179</v>
      </c>
      <c r="N5" s="20" t="s">
        <v>177</v>
      </c>
      <c r="O5" s="20" t="s">
        <v>179</v>
      </c>
      <c r="P5" s="20" t="s">
        <v>179</v>
      </c>
      <c r="Q5" s="20" t="s">
        <v>179</v>
      </c>
      <c r="R5" s="20" t="s">
        <v>179</v>
      </c>
      <c r="S5" s="20" t="s">
        <v>179</v>
      </c>
      <c r="T5" s="20" t="s">
        <v>179</v>
      </c>
      <c r="U5" s="20" t="s">
        <v>177</v>
      </c>
      <c r="V5" s="20" t="s">
        <v>179</v>
      </c>
      <c r="W5" s="20" t="s">
        <v>179</v>
      </c>
      <c r="X5" s="20" t="s">
        <v>179</v>
      </c>
      <c r="Y5" s="20" t="s">
        <v>179</v>
      </c>
      <c r="Z5" s="20" t="s">
        <v>179</v>
      </c>
      <c r="AA5" s="20" t="s">
        <v>179</v>
      </c>
      <c r="AB5" s="20" t="s">
        <v>179</v>
      </c>
      <c r="AC5" s="20" t="s">
        <v>177</v>
      </c>
      <c r="AD5" s="20" t="s">
        <v>179</v>
      </c>
      <c r="AE5" s="20" t="s">
        <v>179</v>
      </c>
      <c r="AF5" s="20" t="s">
        <v>179</v>
      </c>
      <c r="AG5" s="20" t="s">
        <v>179</v>
      </c>
      <c r="AH5" s="20" t="s">
        <v>179</v>
      </c>
      <c r="AI5" s="20" t="s">
        <v>179</v>
      </c>
      <c r="AJ5" s="21">
        <f t="shared" si="0"/>
        <v>30</v>
      </c>
      <c r="AK5" s="21">
        <v>26</v>
      </c>
      <c r="AL5" s="21">
        <f t="shared" si="1"/>
        <v>26</v>
      </c>
      <c r="AM5" s="21">
        <f t="shared" si="2"/>
        <v>4</v>
      </c>
      <c r="AN5" s="21">
        <f t="shared" si="3"/>
        <v>0</v>
      </c>
      <c r="AO5" s="21">
        <f t="shared" si="4"/>
        <v>0</v>
      </c>
    </row>
    <row r="6" spans="1:41" ht="15" customHeight="1" x14ac:dyDescent="0.2">
      <c r="A6" s="19">
        <f t="shared" si="5"/>
        <v>4</v>
      </c>
      <c r="B6" s="3" t="s">
        <v>101</v>
      </c>
      <c r="C6" s="35" t="s">
        <v>86</v>
      </c>
      <c r="D6" s="3" t="s">
        <v>78</v>
      </c>
      <c r="E6" s="3" t="s">
        <v>102</v>
      </c>
      <c r="F6" s="20" t="s">
        <v>179</v>
      </c>
      <c r="G6" s="20" t="s">
        <v>179</v>
      </c>
      <c r="H6" s="20" t="s">
        <v>179</v>
      </c>
      <c r="I6" s="20" t="s">
        <v>179</v>
      </c>
      <c r="J6" s="20" t="s">
        <v>177</v>
      </c>
      <c r="K6" s="20" t="s">
        <v>179</v>
      </c>
      <c r="L6" s="20" t="s">
        <v>179</v>
      </c>
      <c r="M6" s="20" t="s">
        <v>179</v>
      </c>
      <c r="N6" s="20" t="s">
        <v>179</v>
      </c>
      <c r="O6" s="20" t="s">
        <v>179</v>
      </c>
      <c r="P6" s="20" t="s">
        <v>179</v>
      </c>
      <c r="Q6" s="20" t="s">
        <v>177</v>
      </c>
      <c r="R6" s="20" t="s">
        <v>179</v>
      </c>
      <c r="S6" s="20" t="s">
        <v>179</v>
      </c>
      <c r="T6" s="20" t="s">
        <v>179</v>
      </c>
      <c r="U6" s="20" t="s">
        <v>179</v>
      </c>
      <c r="V6" s="20" t="s">
        <v>179</v>
      </c>
      <c r="W6" s="20" t="s">
        <v>179</v>
      </c>
      <c r="X6" s="20" t="s">
        <v>177</v>
      </c>
      <c r="Y6" s="20" t="s">
        <v>179</v>
      </c>
      <c r="Z6" s="20" t="s">
        <v>179</v>
      </c>
      <c r="AA6" s="20" t="s">
        <v>179</v>
      </c>
      <c r="AB6" s="20" t="s">
        <v>179</v>
      </c>
      <c r="AC6" s="20" t="s">
        <v>179</v>
      </c>
      <c r="AD6" s="20" t="s">
        <v>179</v>
      </c>
      <c r="AE6" s="20" t="s">
        <v>177</v>
      </c>
      <c r="AF6" s="20" t="s">
        <v>179</v>
      </c>
      <c r="AG6" s="20" t="s">
        <v>179</v>
      </c>
      <c r="AH6" s="20" t="s">
        <v>179</v>
      </c>
      <c r="AI6" s="20" t="s">
        <v>179</v>
      </c>
      <c r="AJ6" s="21">
        <f t="shared" si="0"/>
        <v>30</v>
      </c>
      <c r="AK6" s="21">
        <v>26</v>
      </c>
      <c r="AL6" s="21">
        <f t="shared" si="1"/>
        <v>26</v>
      </c>
      <c r="AM6" s="21">
        <f t="shared" si="2"/>
        <v>4</v>
      </c>
      <c r="AN6" s="21">
        <f t="shared" si="3"/>
        <v>0</v>
      </c>
      <c r="AO6" s="21">
        <f t="shared" si="4"/>
        <v>0</v>
      </c>
    </row>
    <row r="7" spans="1:41" ht="14.25" customHeight="1" x14ac:dyDescent="0.2">
      <c r="A7" s="19">
        <f t="shared" si="5"/>
        <v>5</v>
      </c>
      <c r="B7" s="3" t="s">
        <v>89</v>
      </c>
      <c r="C7" s="35" t="s">
        <v>86</v>
      </c>
      <c r="D7" s="3" t="s">
        <v>90</v>
      </c>
      <c r="E7" s="3" t="s">
        <v>91</v>
      </c>
      <c r="F7" s="20" t="s">
        <v>179</v>
      </c>
      <c r="G7" s="20" t="s">
        <v>179</v>
      </c>
      <c r="H7" s="20" t="s">
        <v>179</v>
      </c>
      <c r="I7" s="20" t="s">
        <v>179</v>
      </c>
      <c r="J7" s="20" t="s">
        <v>179</v>
      </c>
      <c r="K7" s="20" t="s">
        <v>179</v>
      </c>
      <c r="L7" s="20" t="s">
        <v>177</v>
      </c>
      <c r="M7" s="20" t="s">
        <v>179</v>
      </c>
      <c r="N7" s="20" t="s">
        <v>179</v>
      </c>
      <c r="O7" s="20" t="s">
        <v>179</v>
      </c>
      <c r="P7" s="20" t="s">
        <v>179</v>
      </c>
      <c r="Q7" s="20" t="s">
        <v>177</v>
      </c>
      <c r="R7" s="20" t="s">
        <v>179</v>
      </c>
      <c r="S7" s="20" t="s">
        <v>179</v>
      </c>
      <c r="T7" s="20" t="s">
        <v>179</v>
      </c>
      <c r="U7" s="20" t="s">
        <v>179</v>
      </c>
      <c r="V7" s="20" t="s">
        <v>179</v>
      </c>
      <c r="W7" s="20" t="s">
        <v>179</v>
      </c>
      <c r="X7" s="20" t="s">
        <v>177</v>
      </c>
      <c r="Y7" s="20" t="s">
        <v>179</v>
      </c>
      <c r="Z7" s="20" t="s">
        <v>179</v>
      </c>
      <c r="AA7" s="20" t="s">
        <v>179</v>
      </c>
      <c r="AB7" s="20" t="s">
        <v>179</v>
      </c>
      <c r="AC7" s="20" t="s">
        <v>179</v>
      </c>
      <c r="AD7" s="20" t="s">
        <v>179</v>
      </c>
      <c r="AE7" s="20" t="s">
        <v>177</v>
      </c>
      <c r="AF7" s="20" t="s">
        <v>179</v>
      </c>
      <c r="AG7" s="20" t="s">
        <v>179</v>
      </c>
      <c r="AH7" s="20" t="s">
        <v>179</v>
      </c>
      <c r="AI7" s="20" t="s">
        <v>179</v>
      </c>
      <c r="AJ7" s="21">
        <f t="shared" si="0"/>
        <v>30</v>
      </c>
      <c r="AK7" s="21">
        <v>26</v>
      </c>
      <c r="AL7" s="21">
        <f t="shared" si="1"/>
        <v>26</v>
      </c>
      <c r="AM7" s="21">
        <f t="shared" si="2"/>
        <v>4</v>
      </c>
      <c r="AN7" s="21">
        <f t="shared" si="3"/>
        <v>0</v>
      </c>
      <c r="AO7" s="21">
        <f t="shared" si="4"/>
        <v>0</v>
      </c>
    </row>
    <row r="8" spans="1:41" ht="14.25" customHeight="1" x14ac:dyDescent="0.2">
      <c r="A8" s="19">
        <f t="shared" si="5"/>
        <v>6</v>
      </c>
      <c r="B8" s="3" t="s">
        <v>107</v>
      </c>
      <c r="C8" s="35" t="s">
        <v>86</v>
      </c>
      <c r="D8" s="3" t="s">
        <v>50</v>
      </c>
      <c r="E8" s="3" t="s">
        <v>108</v>
      </c>
      <c r="F8" s="20" t="s">
        <v>179</v>
      </c>
      <c r="G8" s="20" t="s">
        <v>179</v>
      </c>
      <c r="H8" s="20" t="s">
        <v>177</v>
      </c>
      <c r="I8" s="20" t="s">
        <v>179</v>
      </c>
      <c r="J8" s="20">
        <v>5</v>
      </c>
      <c r="K8" s="20" t="s">
        <v>179</v>
      </c>
      <c r="L8" s="20" t="s">
        <v>179</v>
      </c>
      <c r="M8" s="20" t="s">
        <v>179</v>
      </c>
      <c r="N8" s="20" t="s">
        <v>179</v>
      </c>
      <c r="O8" s="20" t="s">
        <v>177</v>
      </c>
      <c r="P8" s="20" t="s">
        <v>179</v>
      </c>
      <c r="Q8" s="20" t="s">
        <v>179</v>
      </c>
      <c r="R8" s="20" t="s">
        <v>179</v>
      </c>
      <c r="S8" s="20" t="s">
        <v>179</v>
      </c>
      <c r="T8" s="20" t="s">
        <v>179</v>
      </c>
      <c r="U8" s="20" t="s">
        <v>177</v>
      </c>
      <c r="V8" s="20" t="s">
        <v>179</v>
      </c>
      <c r="W8" s="20" t="s">
        <v>179</v>
      </c>
      <c r="X8" s="20" t="s">
        <v>179</v>
      </c>
      <c r="Y8" s="20" t="s">
        <v>179</v>
      </c>
      <c r="Z8" s="20" t="s">
        <v>179</v>
      </c>
      <c r="AA8" s="20" t="s">
        <v>179</v>
      </c>
      <c r="AB8" s="20" t="s">
        <v>179</v>
      </c>
      <c r="AC8" s="20" t="s">
        <v>177</v>
      </c>
      <c r="AD8" s="20" t="s">
        <v>179</v>
      </c>
      <c r="AE8" s="20" t="s">
        <v>179</v>
      </c>
      <c r="AF8" s="20" t="s">
        <v>179</v>
      </c>
      <c r="AG8" s="20" t="s">
        <v>179</v>
      </c>
      <c r="AH8" s="20" t="s">
        <v>179</v>
      </c>
      <c r="AI8" s="20" t="s">
        <v>179</v>
      </c>
      <c r="AJ8" s="21">
        <f t="shared" si="0"/>
        <v>29</v>
      </c>
      <c r="AK8" s="21">
        <v>26</v>
      </c>
      <c r="AL8" s="21">
        <f t="shared" si="1"/>
        <v>25</v>
      </c>
      <c r="AM8" s="21">
        <f t="shared" si="2"/>
        <v>4</v>
      </c>
      <c r="AN8" s="21">
        <f t="shared" si="3"/>
        <v>0</v>
      </c>
      <c r="AO8" s="21">
        <f t="shared" si="4"/>
        <v>0</v>
      </c>
    </row>
    <row r="9" spans="1:41" ht="14.25" customHeight="1" x14ac:dyDescent="0.2">
      <c r="A9" s="19">
        <f t="shared" si="5"/>
        <v>7</v>
      </c>
      <c r="B9" s="3" t="s">
        <v>99</v>
      </c>
      <c r="C9" s="35" t="s">
        <v>86</v>
      </c>
      <c r="D9" s="3" t="s">
        <v>78</v>
      </c>
      <c r="E9" s="3" t="s">
        <v>100</v>
      </c>
      <c r="F9" s="20" t="s">
        <v>179</v>
      </c>
      <c r="G9" s="20" t="s">
        <v>179</v>
      </c>
      <c r="H9" s="20" t="s">
        <v>179</v>
      </c>
      <c r="I9" s="20" t="s">
        <v>179</v>
      </c>
      <c r="J9" s="20" t="s">
        <v>177</v>
      </c>
      <c r="K9" s="20" t="s">
        <v>179</v>
      </c>
      <c r="L9" s="20" t="s">
        <v>179</v>
      </c>
      <c r="M9" s="20" t="s">
        <v>179</v>
      </c>
      <c r="N9" s="20" t="s">
        <v>179</v>
      </c>
      <c r="O9" s="20" t="s">
        <v>179</v>
      </c>
      <c r="P9" s="20" t="s">
        <v>179</v>
      </c>
      <c r="Q9" s="20" t="s">
        <v>177</v>
      </c>
      <c r="R9" s="20" t="s">
        <v>179</v>
      </c>
      <c r="S9" s="20" t="s">
        <v>179</v>
      </c>
      <c r="T9" s="20" t="s">
        <v>179</v>
      </c>
      <c r="U9" s="20" t="s">
        <v>179</v>
      </c>
      <c r="V9" s="20" t="s">
        <v>179</v>
      </c>
      <c r="W9" s="20" t="s">
        <v>179</v>
      </c>
      <c r="X9" s="20" t="s">
        <v>177</v>
      </c>
      <c r="Y9" s="20" t="s">
        <v>179</v>
      </c>
      <c r="Z9" s="20" t="s">
        <v>179</v>
      </c>
      <c r="AA9" s="20" t="s">
        <v>179</v>
      </c>
      <c r="AB9" s="20" t="s">
        <v>179</v>
      </c>
      <c r="AC9" s="20" t="s">
        <v>179</v>
      </c>
      <c r="AD9" s="20" t="s">
        <v>179</v>
      </c>
      <c r="AE9" s="20" t="s">
        <v>177</v>
      </c>
      <c r="AF9" s="20" t="s">
        <v>179</v>
      </c>
      <c r="AG9" s="20" t="s">
        <v>179</v>
      </c>
      <c r="AH9" s="20" t="s">
        <v>179</v>
      </c>
      <c r="AI9" s="20" t="s">
        <v>179</v>
      </c>
      <c r="AJ9" s="21">
        <f t="shared" si="0"/>
        <v>30</v>
      </c>
      <c r="AK9" s="21">
        <v>26</v>
      </c>
      <c r="AL9" s="21">
        <f t="shared" si="1"/>
        <v>26</v>
      </c>
      <c r="AM9" s="21">
        <f t="shared" si="2"/>
        <v>4</v>
      </c>
      <c r="AN9" s="21">
        <f t="shared" si="3"/>
        <v>0</v>
      </c>
      <c r="AO9" s="21">
        <f t="shared" si="4"/>
        <v>0</v>
      </c>
    </row>
    <row r="10" spans="1:41" ht="14.25" customHeight="1" x14ac:dyDescent="0.2">
      <c r="A10" s="19">
        <f t="shared" si="5"/>
        <v>8</v>
      </c>
      <c r="B10" s="3" t="s">
        <v>109</v>
      </c>
      <c r="C10" s="35" t="s">
        <v>86</v>
      </c>
      <c r="D10" s="3" t="s">
        <v>50</v>
      </c>
      <c r="E10" s="3" t="s">
        <v>110</v>
      </c>
      <c r="F10" s="20" t="s">
        <v>179</v>
      </c>
      <c r="G10" s="20" t="s">
        <v>179</v>
      </c>
      <c r="H10" s="20" t="s">
        <v>179</v>
      </c>
      <c r="I10" s="20" t="s">
        <v>177</v>
      </c>
      <c r="J10" s="20" t="s">
        <v>179</v>
      </c>
      <c r="K10" s="20" t="s">
        <v>179</v>
      </c>
      <c r="L10" s="20" t="s">
        <v>179</v>
      </c>
      <c r="M10" s="20" t="s">
        <v>179</v>
      </c>
      <c r="N10" s="20" t="s">
        <v>179</v>
      </c>
      <c r="O10" s="20" t="s">
        <v>179</v>
      </c>
      <c r="P10" s="20" t="s">
        <v>177</v>
      </c>
      <c r="Q10" s="20" t="s">
        <v>179</v>
      </c>
      <c r="R10" s="20" t="s">
        <v>179</v>
      </c>
      <c r="S10" s="20" t="s">
        <v>179</v>
      </c>
      <c r="T10" s="20" t="s">
        <v>179</v>
      </c>
      <c r="U10" s="20" t="s">
        <v>179</v>
      </c>
      <c r="V10" s="20" t="s">
        <v>179</v>
      </c>
      <c r="W10" s="20" t="s">
        <v>179</v>
      </c>
      <c r="X10" s="20" t="s">
        <v>179</v>
      </c>
      <c r="Y10" s="20" t="s">
        <v>179</v>
      </c>
      <c r="Z10" s="20" t="s">
        <v>177</v>
      </c>
      <c r="AA10" s="20" t="s">
        <v>179</v>
      </c>
      <c r="AB10" s="20" t="s">
        <v>179</v>
      </c>
      <c r="AC10" s="20" t="s">
        <v>179</v>
      </c>
      <c r="AD10" s="20" t="s">
        <v>179</v>
      </c>
      <c r="AE10" s="20" t="s">
        <v>179</v>
      </c>
      <c r="AF10" s="20" t="s">
        <v>179</v>
      </c>
      <c r="AG10" s="20" t="s">
        <v>177</v>
      </c>
      <c r="AH10" s="20" t="s">
        <v>179</v>
      </c>
      <c r="AI10" s="20" t="s">
        <v>179</v>
      </c>
      <c r="AJ10" s="21">
        <f t="shared" si="0"/>
        <v>30</v>
      </c>
      <c r="AK10" s="21">
        <v>26</v>
      </c>
      <c r="AL10" s="21">
        <f t="shared" si="1"/>
        <v>26</v>
      </c>
      <c r="AM10" s="21">
        <f t="shared" si="2"/>
        <v>4</v>
      </c>
      <c r="AN10" s="21">
        <f t="shared" si="3"/>
        <v>0</v>
      </c>
      <c r="AO10" s="21">
        <f t="shared" si="4"/>
        <v>0</v>
      </c>
    </row>
    <row r="11" spans="1:41" ht="14.25" customHeight="1" x14ac:dyDescent="0.2">
      <c r="A11" s="19">
        <f t="shared" si="5"/>
        <v>9</v>
      </c>
      <c r="B11" s="3" t="s">
        <v>85</v>
      </c>
      <c r="C11" s="35" t="s">
        <v>86</v>
      </c>
      <c r="D11" s="3" t="s">
        <v>87</v>
      </c>
      <c r="E11" s="3" t="s">
        <v>88</v>
      </c>
      <c r="F11" s="20" t="s">
        <v>179</v>
      </c>
      <c r="G11" s="20" t="s">
        <v>179</v>
      </c>
      <c r="H11" s="20" t="s">
        <v>179</v>
      </c>
      <c r="I11" s="20" t="s">
        <v>179</v>
      </c>
      <c r="J11" s="20" t="s">
        <v>177</v>
      </c>
      <c r="K11" s="20" t="s">
        <v>179</v>
      </c>
      <c r="L11" s="20" t="s">
        <v>179</v>
      </c>
      <c r="M11" s="20" t="s">
        <v>179</v>
      </c>
      <c r="N11" s="20" t="s">
        <v>179</v>
      </c>
      <c r="O11" s="20" t="s">
        <v>179</v>
      </c>
      <c r="P11" s="20" t="s">
        <v>179</v>
      </c>
      <c r="Q11" s="20" t="s">
        <v>177</v>
      </c>
      <c r="R11" s="20" t="s">
        <v>179</v>
      </c>
      <c r="S11" s="20" t="s">
        <v>179</v>
      </c>
      <c r="T11" s="20" t="s">
        <v>179</v>
      </c>
      <c r="U11" s="20" t="s">
        <v>179</v>
      </c>
      <c r="V11" s="20" t="s">
        <v>179</v>
      </c>
      <c r="W11" s="20" t="s">
        <v>179</v>
      </c>
      <c r="X11" s="20" t="s">
        <v>177</v>
      </c>
      <c r="Y11" s="20" t="s">
        <v>179</v>
      </c>
      <c r="Z11" s="20" t="s">
        <v>179</v>
      </c>
      <c r="AA11" s="20" t="s">
        <v>179</v>
      </c>
      <c r="AB11" s="20" t="s">
        <v>179</v>
      </c>
      <c r="AC11" s="20" t="s">
        <v>179</v>
      </c>
      <c r="AD11" s="20" t="s">
        <v>179</v>
      </c>
      <c r="AE11" s="20" t="s">
        <v>177</v>
      </c>
      <c r="AF11" s="20" t="s">
        <v>179</v>
      </c>
      <c r="AG11" s="20" t="s">
        <v>179</v>
      </c>
      <c r="AH11" s="20" t="s">
        <v>179</v>
      </c>
      <c r="AI11" s="20" t="s">
        <v>179</v>
      </c>
      <c r="AJ11" s="21">
        <f t="shared" si="0"/>
        <v>30</v>
      </c>
      <c r="AK11" s="21">
        <v>26</v>
      </c>
      <c r="AL11" s="21">
        <f t="shared" si="1"/>
        <v>26</v>
      </c>
      <c r="AM11" s="21">
        <f t="shared" si="2"/>
        <v>4</v>
      </c>
      <c r="AN11" s="21">
        <f t="shared" si="3"/>
        <v>0</v>
      </c>
      <c r="AO11" s="21">
        <f t="shared" si="4"/>
        <v>0</v>
      </c>
    </row>
    <row r="12" spans="1:41" ht="15" customHeight="1" x14ac:dyDescent="0.2">
      <c r="A12" s="19">
        <f t="shared" si="5"/>
        <v>10</v>
      </c>
      <c r="B12" s="3" t="s">
        <v>113</v>
      </c>
      <c r="C12" s="35" t="s">
        <v>86</v>
      </c>
      <c r="D12" s="3" t="s">
        <v>90</v>
      </c>
      <c r="E12" s="3" t="s">
        <v>114</v>
      </c>
      <c r="F12" s="20" t="s">
        <v>179</v>
      </c>
      <c r="G12" s="20" t="s">
        <v>179</v>
      </c>
      <c r="H12" s="20" t="s">
        <v>177</v>
      </c>
      <c r="I12" s="20" t="s">
        <v>179</v>
      </c>
      <c r="J12" s="20" t="s">
        <v>179</v>
      </c>
      <c r="K12" s="20" t="s">
        <v>179</v>
      </c>
      <c r="L12" s="20" t="s">
        <v>179</v>
      </c>
      <c r="M12" s="20" t="s">
        <v>179</v>
      </c>
      <c r="N12" s="20" t="s">
        <v>179</v>
      </c>
      <c r="O12" s="20" t="s">
        <v>177</v>
      </c>
      <c r="P12" s="20" t="s">
        <v>179</v>
      </c>
      <c r="Q12" s="20" t="s">
        <v>179</v>
      </c>
      <c r="R12" s="20" t="s">
        <v>179</v>
      </c>
      <c r="S12" s="20" t="s">
        <v>179</v>
      </c>
      <c r="T12" s="20" t="s">
        <v>179</v>
      </c>
      <c r="U12" s="20" t="s">
        <v>179</v>
      </c>
      <c r="V12" s="20" t="s">
        <v>177</v>
      </c>
      <c r="W12" s="20" t="s">
        <v>179</v>
      </c>
      <c r="X12" s="20" t="s">
        <v>179</v>
      </c>
      <c r="Y12" s="20" t="s">
        <v>179</v>
      </c>
      <c r="Z12" s="20" t="s">
        <v>179</v>
      </c>
      <c r="AA12" s="20" t="s">
        <v>179</v>
      </c>
      <c r="AB12" s="20" t="s">
        <v>179</v>
      </c>
      <c r="AC12" s="20" t="s">
        <v>177</v>
      </c>
      <c r="AD12" s="20" t="s">
        <v>179</v>
      </c>
      <c r="AE12" s="20" t="s">
        <v>179</v>
      </c>
      <c r="AF12" s="20" t="s">
        <v>179</v>
      </c>
      <c r="AG12" s="20" t="s">
        <v>179</v>
      </c>
      <c r="AH12" s="20" t="s">
        <v>179</v>
      </c>
      <c r="AI12" s="20" t="s">
        <v>179</v>
      </c>
      <c r="AJ12" s="21">
        <f t="shared" si="0"/>
        <v>30</v>
      </c>
      <c r="AK12" s="21">
        <v>26</v>
      </c>
      <c r="AL12" s="21">
        <f t="shared" si="1"/>
        <v>26</v>
      </c>
      <c r="AM12" s="21">
        <f t="shared" si="2"/>
        <v>4</v>
      </c>
      <c r="AN12" s="21">
        <f t="shared" si="3"/>
        <v>0</v>
      </c>
      <c r="AO12" s="21">
        <f t="shared" si="4"/>
        <v>0</v>
      </c>
    </row>
    <row r="13" spans="1:41" ht="14.25" customHeight="1" x14ac:dyDescent="0.2">
      <c r="A13" s="19">
        <f t="shared" si="5"/>
        <v>11</v>
      </c>
      <c r="B13" s="3" t="s">
        <v>115</v>
      </c>
      <c r="C13" s="35" t="s">
        <v>86</v>
      </c>
      <c r="D13" s="3" t="s">
        <v>116</v>
      </c>
      <c r="E13" s="3" t="s">
        <v>116</v>
      </c>
      <c r="F13" s="20" t="s">
        <v>179</v>
      </c>
      <c r="G13" s="20" t="s">
        <v>179</v>
      </c>
      <c r="H13" s="20" t="s">
        <v>177</v>
      </c>
      <c r="I13" s="20" t="s">
        <v>179</v>
      </c>
      <c r="J13" s="20" t="s">
        <v>179</v>
      </c>
      <c r="K13" s="20" t="s">
        <v>179</v>
      </c>
      <c r="L13" s="20" t="s">
        <v>179</v>
      </c>
      <c r="M13" s="20" t="s">
        <v>179</v>
      </c>
      <c r="N13" s="20" t="s">
        <v>179</v>
      </c>
      <c r="O13" s="20" t="s">
        <v>177</v>
      </c>
      <c r="P13" s="20" t="s">
        <v>179</v>
      </c>
      <c r="Q13" s="20" t="s">
        <v>179</v>
      </c>
      <c r="R13" s="20" t="s">
        <v>179</v>
      </c>
      <c r="S13" s="20" t="s">
        <v>179</v>
      </c>
      <c r="T13" s="20" t="s">
        <v>179</v>
      </c>
      <c r="U13" s="20" t="s">
        <v>179</v>
      </c>
      <c r="V13" s="20" t="s">
        <v>177</v>
      </c>
      <c r="W13" s="20" t="s">
        <v>179</v>
      </c>
      <c r="X13" s="20" t="s">
        <v>179</v>
      </c>
      <c r="Y13" s="20" t="s">
        <v>179</v>
      </c>
      <c r="Z13" s="20" t="s">
        <v>179</v>
      </c>
      <c r="AA13" s="20" t="s">
        <v>179</v>
      </c>
      <c r="AB13" s="20" t="s">
        <v>179</v>
      </c>
      <c r="AC13" s="20" t="s">
        <v>177</v>
      </c>
      <c r="AD13" s="20" t="s">
        <v>179</v>
      </c>
      <c r="AE13" s="20" t="s">
        <v>179</v>
      </c>
      <c r="AF13" s="20" t="s">
        <v>179</v>
      </c>
      <c r="AG13" s="20" t="s">
        <v>179</v>
      </c>
      <c r="AH13" s="20" t="s">
        <v>179</v>
      </c>
      <c r="AI13" s="20" t="s">
        <v>179</v>
      </c>
      <c r="AJ13" s="21">
        <f t="shared" si="0"/>
        <v>30</v>
      </c>
      <c r="AK13" s="21">
        <v>26</v>
      </c>
      <c r="AL13" s="21">
        <f t="shared" si="1"/>
        <v>26</v>
      </c>
      <c r="AM13" s="21">
        <f t="shared" si="2"/>
        <v>4</v>
      </c>
      <c r="AN13" s="21">
        <f t="shared" si="3"/>
        <v>0</v>
      </c>
      <c r="AO13" s="21">
        <f t="shared" si="4"/>
        <v>0</v>
      </c>
    </row>
    <row r="14" spans="1:41" ht="14.25" customHeight="1" x14ac:dyDescent="0.2">
      <c r="A14" s="19">
        <f t="shared" si="5"/>
        <v>12</v>
      </c>
      <c r="B14" s="3" t="s">
        <v>111</v>
      </c>
      <c r="C14" s="35" t="s">
        <v>86</v>
      </c>
      <c r="D14" s="3" t="s">
        <v>50</v>
      </c>
      <c r="E14" s="3" t="s">
        <v>112</v>
      </c>
      <c r="F14" s="73" t="s">
        <v>196</v>
      </c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21">
        <f>SUM(AL14:AO14)</f>
        <v>0</v>
      </c>
      <c r="AK14" s="21">
        <v>26</v>
      </c>
      <c r="AL14" s="21">
        <f t="shared" si="1"/>
        <v>0</v>
      </c>
      <c r="AM14" s="21">
        <f t="shared" si="2"/>
        <v>0</v>
      </c>
      <c r="AN14" s="21">
        <f t="shared" si="3"/>
        <v>0</v>
      </c>
      <c r="AO14" s="21">
        <f t="shared" si="4"/>
        <v>0</v>
      </c>
    </row>
    <row r="15" spans="1:41" ht="15" customHeight="1" x14ac:dyDescent="0.2">
      <c r="A15" s="19">
        <f t="shared" si="5"/>
        <v>13</v>
      </c>
      <c r="B15" s="3" t="s">
        <v>104</v>
      </c>
      <c r="C15" s="35" t="s">
        <v>86</v>
      </c>
      <c r="D15" s="3" t="s">
        <v>105</v>
      </c>
      <c r="E15" s="3" t="s">
        <v>106</v>
      </c>
      <c r="F15" s="73" t="s">
        <v>196</v>
      </c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21">
        <f t="shared" si="0"/>
        <v>0</v>
      </c>
      <c r="AK15" s="21">
        <v>26</v>
      </c>
      <c r="AL15" s="21">
        <f t="shared" si="1"/>
        <v>0</v>
      </c>
      <c r="AM15" s="21">
        <f t="shared" si="2"/>
        <v>0</v>
      </c>
      <c r="AN15" s="21">
        <f t="shared" si="3"/>
        <v>0</v>
      </c>
      <c r="AO15" s="21">
        <f t="shared" si="4"/>
        <v>0</v>
      </c>
    </row>
    <row r="16" spans="1:41" ht="15" customHeight="1" x14ac:dyDescent="0.2">
      <c r="A16" s="19">
        <f t="shared" si="5"/>
        <v>14</v>
      </c>
      <c r="B16" s="3" t="s">
        <v>184</v>
      </c>
      <c r="C16" s="35" t="s">
        <v>86</v>
      </c>
      <c r="D16" s="3" t="s">
        <v>17</v>
      </c>
      <c r="E16" s="3" t="s">
        <v>103</v>
      </c>
      <c r="F16" s="73" t="s">
        <v>196</v>
      </c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23">
        <f t="shared" si="0"/>
        <v>0</v>
      </c>
      <c r="AK16" s="21">
        <v>26</v>
      </c>
      <c r="AL16" s="23">
        <f t="shared" si="1"/>
        <v>0</v>
      </c>
      <c r="AM16" s="23">
        <f t="shared" si="2"/>
        <v>0</v>
      </c>
      <c r="AN16" s="23">
        <f t="shared" si="3"/>
        <v>0</v>
      </c>
      <c r="AO16" s="23">
        <f t="shared" si="4"/>
        <v>0</v>
      </c>
    </row>
  </sheetData>
  <mergeCells count="11">
    <mergeCell ref="AM1:AM2"/>
    <mergeCell ref="AN1:AN2"/>
    <mergeCell ref="AO1:AO2"/>
    <mergeCell ref="AJ1:AJ2"/>
    <mergeCell ref="AK1:AK2"/>
    <mergeCell ref="AL1:AL2"/>
    <mergeCell ref="F15:AI15"/>
    <mergeCell ref="F16:AI16"/>
    <mergeCell ref="F14:AI14"/>
    <mergeCell ref="F1:K1"/>
    <mergeCell ref="L1:AI1"/>
  </mergeCells>
  <conditionalFormatting sqref="F3:AI11 F14:F16">
    <cfRule type="containsBlanks" dxfId="15" priority="7">
      <formula>LEN(TRIM(F3))=0</formula>
    </cfRule>
    <cfRule type="beginsWith" dxfId="14" priority="9" operator="beginsWith" text="A">
      <formula>LEFT((F3),LEN("A"))=("A")</formula>
    </cfRule>
  </conditionalFormatting>
  <conditionalFormatting sqref="F12:AI13">
    <cfRule type="beginsWith" dxfId="13" priority="3" operator="beginsWith" text="L">
      <formula>LEFT((F12),LEN("L"))=("L")</formula>
    </cfRule>
    <cfRule type="containsBlanks" dxfId="12" priority="4">
      <formula>LEN(TRIM(F12))=0</formula>
    </cfRule>
    <cfRule type="containsText" dxfId="11" priority="5" operator="containsText" text="A">
      <formula>NOT(ISERROR(SEARCH(("A"),(F12))))</formula>
    </cfRule>
  </conditionalFormatting>
  <conditionalFormatting sqref="O3 M3:N11 O7:O11 P9 N10:O10 P11">
    <cfRule type="beginsWith" dxfId="10" priority="6" operator="beginsWith" text="L">
      <formula>LEFT((M3),LEN("L"))=("L")</formula>
    </cfRule>
  </conditionalFormatting>
  <conditionalFormatting sqref="T5">
    <cfRule type="beginsWith" dxfId="9" priority="2" operator="beginsWith" text="L">
      <formula>LEFT((T5),LEN("L"))=("L")</formula>
    </cfRule>
  </conditionalFormatting>
  <conditionalFormatting sqref="AA5">
    <cfRule type="beginsWith" dxfId="8" priority="1" operator="beginsWith" text="L">
      <formula>LEFT((AA5),LEN("L"))=("L")</formula>
    </cfRule>
  </conditionalFormatting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9"/>
  <sheetViews>
    <sheetView workbookViewId="0">
      <pane xSplit="2" topLeftCell="D1" activePane="topRight" state="frozen"/>
      <selection pane="topRight" activeCell="E9" sqref="E9"/>
    </sheetView>
  </sheetViews>
  <sheetFormatPr defaultColWidth="14.390625" defaultRowHeight="15" customHeight="1" x14ac:dyDescent="0.2"/>
  <cols>
    <col min="1" max="1" width="4.03515625" customWidth="1"/>
    <col min="2" max="2" width="35.51171875" customWidth="1"/>
    <col min="3" max="3" width="35.51171875" style="34" customWidth="1"/>
    <col min="4" max="4" width="32.41796875" customWidth="1"/>
    <col min="5" max="5" width="24.2109375" customWidth="1"/>
    <col min="6" max="6" width="4.5703125" customWidth="1"/>
    <col min="7" max="7" width="5.24609375" customWidth="1"/>
    <col min="8" max="8" width="4.03515625" customWidth="1"/>
    <col min="9" max="14" width="4.5703125" customWidth="1"/>
    <col min="15" max="15" width="5.24609375" customWidth="1"/>
    <col min="16" max="16" width="4.3046875" customWidth="1"/>
    <col min="17" max="18" width="4.5703125" customWidth="1"/>
    <col min="19" max="19" width="5.24609375" customWidth="1"/>
    <col min="20" max="20" width="6.1875" customWidth="1"/>
    <col min="21" max="22" width="5.24609375" customWidth="1"/>
    <col min="23" max="23" width="4.9765625" customWidth="1"/>
    <col min="24" max="24" width="5.24609375" customWidth="1"/>
    <col min="25" max="25" width="4.83984375" customWidth="1"/>
    <col min="26" max="26" width="4.3046875" customWidth="1"/>
    <col min="27" max="29" width="5.24609375" customWidth="1"/>
    <col min="30" max="30" width="4.3046875" customWidth="1"/>
    <col min="31" max="31" width="5.24609375" customWidth="1"/>
    <col min="32" max="32" width="4.70703125" customWidth="1"/>
    <col min="33" max="33" width="5.24609375" customWidth="1"/>
    <col min="34" max="34" width="4.3046875" customWidth="1"/>
    <col min="35" max="35" width="5.24609375" customWidth="1"/>
    <col min="36" max="36" width="9.14453125" customWidth="1"/>
    <col min="37" max="37" width="11.02734375" customWidth="1"/>
    <col min="38" max="38" width="9.68359375" customWidth="1"/>
    <col min="39" max="39" width="9.14453125" customWidth="1"/>
    <col min="40" max="40" width="11.56640625" customWidth="1"/>
    <col min="41" max="41" width="12.5078125" customWidth="1"/>
  </cols>
  <sheetData>
    <row r="1" spans="1:41" ht="22.5" customHeight="1" x14ac:dyDescent="0.2">
      <c r="A1" s="16"/>
      <c r="B1" s="24"/>
      <c r="C1" s="18"/>
      <c r="D1" s="17"/>
      <c r="E1" s="25"/>
      <c r="F1" s="76" t="s">
        <v>169</v>
      </c>
      <c r="G1" s="77"/>
      <c r="H1" s="77"/>
      <c r="I1" s="77"/>
      <c r="J1" s="77"/>
      <c r="K1" s="77"/>
      <c r="L1" s="80" t="s">
        <v>185</v>
      </c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81"/>
      <c r="AJ1" s="83" t="s">
        <v>180</v>
      </c>
      <c r="AK1" s="82" t="s">
        <v>171</v>
      </c>
      <c r="AL1" s="82" t="s">
        <v>172</v>
      </c>
      <c r="AM1" s="82" t="s">
        <v>173</v>
      </c>
      <c r="AN1" s="82" t="s">
        <v>174</v>
      </c>
      <c r="AO1" s="82" t="s">
        <v>175</v>
      </c>
    </row>
    <row r="2" spans="1:41" ht="22.5" customHeight="1" x14ac:dyDescent="0.2">
      <c r="A2" s="16" t="s">
        <v>1</v>
      </c>
      <c r="B2" s="16" t="s">
        <v>176</v>
      </c>
      <c r="C2" s="18" t="s">
        <v>3</v>
      </c>
      <c r="D2" s="18" t="s">
        <v>4</v>
      </c>
      <c r="E2" s="26" t="s">
        <v>5</v>
      </c>
      <c r="F2" s="18">
        <v>25</v>
      </c>
      <c r="G2" s="18">
        <v>26</v>
      </c>
      <c r="H2" s="18">
        <v>27</v>
      </c>
      <c r="I2" s="18">
        <v>28</v>
      </c>
      <c r="J2" s="18">
        <v>29</v>
      </c>
      <c r="K2" s="18">
        <v>30</v>
      </c>
      <c r="L2" s="18">
        <v>1</v>
      </c>
      <c r="M2" s="18">
        <v>2</v>
      </c>
      <c r="N2" s="18">
        <v>3</v>
      </c>
      <c r="O2" s="18">
        <v>4</v>
      </c>
      <c r="P2" s="18">
        <v>5</v>
      </c>
      <c r="Q2" s="18">
        <v>6</v>
      </c>
      <c r="R2" s="18">
        <v>7</v>
      </c>
      <c r="S2" s="18">
        <v>8</v>
      </c>
      <c r="T2" s="16">
        <v>9</v>
      </c>
      <c r="U2" s="18">
        <v>10</v>
      </c>
      <c r="V2" s="18">
        <v>11</v>
      </c>
      <c r="W2" s="18">
        <v>12</v>
      </c>
      <c r="X2" s="16">
        <v>13</v>
      </c>
      <c r="Y2" s="18">
        <v>14</v>
      </c>
      <c r="Z2" s="18">
        <v>15</v>
      </c>
      <c r="AA2" s="18">
        <v>16</v>
      </c>
      <c r="AB2" s="16">
        <v>17</v>
      </c>
      <c r="AC2" s="18">
        <v>18</v>
      </c>
      <c r="AD2" s="18">
        <v>19</v>
      </c>
      <c r="AE2" s="18">
        <v>20</v>
      </c>
      <c r="AF2" s="16">
        <v>21</v>
      </c>
      <c r="AG2" s="18">
        <v>22</v>
      </c>
      <c r="AH2" s="18">
        <v>23</v>
      </c>
      <c r="AI2" s="18">
        <v>24</v>
      </c>
      <c r="AJ2" s="79"/>
      <c r="AK2" s="79"/>
      <c r="AL2" s="79"/>
      <c r="AM2" s="79"/>
      <c r="AN2" s="79"/>
      <c r="AO2" s="79"/>
    </row>
    <row r="3" spans="1:41" ht="15" customHeight="1" x14ac:dyDescent="0.2">
      <c r="A3" s="19">
        <v>1</v>
      </c>
      <c r="B3" s="3" t="s">
        <v>122</v>
      </c>
      <c r="C3" s="27" t="s">
        <v>118</v>
      </c>
      <c r="D3" s="3" t="s">
        <v>123</v>
      </c>
      <c r="E3" s="11" t="s">
        <v>124</v>
      </c>
      <c r="F3" s="32" t="s">
        <v>179</v>
      </c>
      <c r="G3" s="32" t="s">
        <v>179</v>
      </c>
      <c r="H3" s="32" t="s">
        <v>179</v>
      </c>
      <c r="I3" s="32" t="s">
        <v>179</v>
      </c>
      <c r="J3" s="32" t="s">
        <v>177</v>
      </c>
      <c r="K3" s="32" t="s">
        <v>179</v>
      </c>
      <c r="L3" s="32" t="s">
        <v>179</v>
      </c>
      <c r="M3" s="32" t="s">
        <v>179</v>
      </c>
      <c r="N3" s="32" t="s">
        <v>179</v>
      </c>
      <c r="O3" s="32" t="s">
        <v>179</v>
      </c>
      <c r="P3" s="32" t="s">
        <v>179</v>
      </c>
      <c r="Q3" s="32" t="s">
        <v>177</v>
      </c>
      <c r="R3" s="32" t="s">
        <v>179</v>
      </c>
      <c r="S3" s="32" t="s">
        <v>179</v>
      </c>
      <c r="T3" s="32" t="s">
        <v>179</v>
      </c>
      <c r="U3" s="32" t="s">
        <v>179</v>
      </c>
      <c r="V3" s="32" t="s">
        <v>179</v>
      </c>
      <c r="W3" s="32" t="s">
        <v>179</v>
      </c>
      <c r="X3" s="32" t="s">
        <v>177</v>
      </c>
      <c r="Y3" s="32" t="s">
        <v>179</v>
      </c>
      <c r="Z3" s="32" t="s">
        <v>179</v>
      </c>
      <c r="AA3" s="32" t="s">
        <v>179</v>
      </c>
      <c r="AB3" s="32" t="s">
        <v>179</v>
      </c>
      <c r="AC3" s="32" t="s">
        <v>179</v>
      </c>
      <c r="AD3" s="32" t="s">
        <v>179</v>
      </c>
      <c r="AE3" s="32" t="s">
        <v>177</v>
      </c>
      <c r="AF3" s="32" t="s">
        <v>179</v>
      </c>
      <c r="AG3" s="32" t="s">
        <v>179</v>
      </c>
      <c r="AH3" s="32" t="s">
        <v>179</v>
      </c>
      <c r="AI3" s="32" t="s">
        <v>179</v>
      </c>
      <c r="AJ3" s="21">
        <f t="shared" ref="AJ3:AJ9" si="0">SUM(AL3:AO3)</f>
        <v>30</v>
      </c>
      <c r="AK3" s="21">
        <v>26</v>
      </c>
      <c r="AL3" s="21">
        <f t="shared" ref="AL3:AL9" si="1">COUNTIF(F3:AI3,"P")</f>
        <v>26</v>
      </c>
      <c r="AM3" s="21">
        <f t="shared" ref="AM3:AM9" si="2">COUNTIF(F3:AI3,"OFF")</f>
        <v>4</v>
      </c>
      <c r="AN3" s="21">
        <f t="shared" ref="AN3:AN9" si="3">COUNTIF(F3:AI3,"L")</f>
        <v>0</v>
      </c>
      <c r="AO3" s="21">
        <f t="shared" ref="AO3:AO9" si="4">COUNTIF(F3:AI3,"A")</f>
        <v>0</v>
      </c>
    </row>
    <row r="4" spans="1:41" ht="15" customHeight="1" x14ac:dyDescent="0.2">
      <c r="A4" s="19">
        <f>A3+1</f>
        <v>2</v>
      </c>
      <c r="B4" s="3" t="s">
        <v>120</v>
      </c>
      <c r="C4" s="27" t="s">
        <v>118</v>
      </c>
      <c r="D4" s="3" t="s">
        <v>50</v>
      </c>
      <c r="E4" s="11" t="s">
        <v>121</v>
      </c>
      <c r="F4" s="32" t="s">
        <v>179</v>
      </c>
      <c r="G4" s="32" t="s">
        <v>179</v>
      </c>
      <c r="H4" s="32" t="s">
        <v>177</v>
      </c>
      <c r="I4" s="32" t="s">
        <v>179</v>
      </c>
      <c r="J4" s="32" t="s">
        <v>179</v>
      </c>
      <c r="K4" s="32" t="s">
        <v>179</v>
      </c>
      <c r="L4" s="32" t="s">
        <v>179</v>
      </c>
      <c r="M4" s="32" t="s">
        <v>179</v>
      </c>
      <c r="N4" s="32" t="s">
        <v>179</v>
      </c>
      <c r="O4" s="32" t="s">
        <v>179</v>
      </c>
      <c r="P4" s="32" t="s">
        <v>177</v>
      </c>
      <c r="Q4" s="32" t="s">
        <v>179</v>
      </c>
      <c r="R4" s="32" t="s">
        <v>179</v>
      </c>
      <c r="S4" s="32" t="s">
        <v>179</v>
      </c>
      <c r="T4" s="32" t="s">
        <v>179</v>
      </c>
      <c r="U4" s="32" t="s">
        <v>177</v>
      </c>
      <c r="V4" s="32" t="s">
        <v>179</v>
      </c>
      <c r="W4" s="32" t="s">
        <v>179</v>
      </c>
      <c r="X4" s="32" t="s">
        <v>179</v>
      </c>
      <c r="Y4" s="32" t="s">
        <v>179</v>
      </c>
      <c r="Z4" s="32" t="s">
        <v>179</v>
      </c>
      <c r="AA4" s="32" t="s">
        <v>179</v>
      </c>
      <c r="AB4" s="32" t="s">
        <v>179</v>
      </c>
      <c r="AC4" s="32" t="s">
        <v>179</v>
      </c>
      <c r="AD4" s="32" t="s">
        <v>177</v>
      </c>
      <c r="AE4" s="32" t="s">
        <v>179</v>
      </c>
      <c r="AF4" s="32" t="s">
        <v>179</v>
      </c>
      <c r="AG4" s="32" t="s">
        <v>179</v>
      </c>
      <c r="AH4" s="32" t="s">
        <v>179</v>
      </c>
      <c r="AI4" s="32" t="s">
        <v>179</v>
      </c>
      <c r="AJ4" s="21">
        <f t="shared" si="0"/>
        <v>30</v>
      </c>
      <c r="AK4" s="21">
        <v>26</v>
      </c>
      <c r="AL4" s="21">
        <f t="shared" si="1"/>
        <v>26</v>
      </c>
      <c r="AM4" s="21">
        <f t="shared" si="2"/>
        <v>4</v>
      </c>
      <c r="AN4" s="21">
        <f t="shared" si="3"/>
        <v>0</v>
      </c>
      <c r="AO4" s="21">
        <f t="shared" si="4"/>
        <v>0</v>
      </c>
    </row>
    <row r="5" spans="1:41" ht="15" customHeight="1" x14ac:dyDescent="0.2">
      <c r="A5" s="19">
        <f t="shared" ref="A5:A9" si="5">A4+1</f>
        <v>3</v>
      </c>
      <c r="B5" s="3" t="s">
        <v>197</v>
      </c>
      <c r="C5" s="27" t="s">
        <v>118</v>
      </c>
      <c r="D5" s="3" t="s">
        <v>50</v>
      </c>
      <c r="E5" s="28" t="s">
        <v>125</v>
      </c>
      <c r="F5" s="32" t="s">
        <v>179</v>
      </c>
      <c r="G5" s="32" t="s">
        <v>177</v>
      </c>
      <c r="H5" s="32" t="s">
        <v>179</v>
      </c>
      <c r="I5" s="32" t="s">
        <v>179</v>
      </c>
      <c r="J5" s="32" t="s">
        <v>179</v>
      </c>
      <c r="K5" s="32" t="s">
        <v>179</v>
      </c>
      <c r="L5" s="32" t="s">
        <v>179</v>
      </c>
      <c r="M5" s="32" t="s">
        <v>179</v>
      </c>
      <c r="N5" s="32" t="s">
        <v>179</v>
      </c>
      <c r="O5" s="32" t="s">
        <v>179</v>
      </c>
      <c r="P5" s="32" t="s">
        <v>177</v>
      </c>
      <c r="Q5" s="32" t="s">
        <v>179</v>
      </c>
      <c r="R5" s="32" t="s">
        <v>179</v>
      </c>
      <c r="S5" s="32" t="s">
        <v>179</v>
      </c>
      <c r="T5" s="32" t="s">
        <v>179</v>
      </c>
      <c r="U5" s="32" t="s">
        <v>179</v>
      </c>
      <c r="V5" s="32" t="s">
        <v>179</v>
      </c>
      <c r="W5" s="32" t="s">
        <v>177</v>
      </c>
      <c r="X5" s="32" t="s">
        <v>179</v>
      </c>
      <c r="Y5" s="32" t="s">
        <v>179</v>
      </c>
      <c r="Z5" s="32" t="s">
        <v>179</v>
      </c>
      <c r="AA5" s="32" t="s">
        <v>179</v>
      </c>
      <c r="AB5" s="32" t="s">
        <v>179</v>
      </c>
      <c r="AC5" s="32" t="s">
        <v>177</v>
      </c>
      <c r="AD5" s="32" t="s">
        <v>179</v>
      </c>
      <c r="AE5" s="32" t="s">
        <v>179</v>
      </c>
      <c r="AF5" s="32" t="s">
        <v>179</v>
      </c>
      <c r="AG5" s="32" t="s">
        <v>179</v>
      </c>
      <c r="AH5" s="32" t="s">
        <v>179</v>
      </c>
      <c r="AI5" s="32" t="s">
        <v>179</v>
      </c>
      <c r="AJ5" s="21">
        <f t="shared" si="0"/>
        <v>30</v>
      </c>
      <c r="AK5" s="21">
        <v>26</v>
      </c>
      <c r="AL5" s="21">
        <f t="shared" si="1"/>
        <v>26</v>
      </c>
      <c r="AM5" s="21">
        <f t="shared" si="2"/>
        <v>4</v>
      </c>
      <c r="AN5" s="21">
        <f t="shared" si="3"/>
        <v>0</v>
      </c>
      <c r="AO5" s="21">
        <f t="shared" si="4"/>
        <v>0</v>
      </c>
    </row>
    <row r="6" spans="1:41" ht="15" customHeight="1" x14ac:dyDescent="0.2">
      <c r="A6" s="19">
        <f t="shared" si="5"/>
        <v>4</v>
      </c>
      <c r="B6" s="3" t="s">
        <v>131</v>
      </c>
      <c r="C6" s="27" t="s">
        <v>118</v>
      </c>
      <c r="D6" s="3" t="s">
        <v>132</v>
      </c>
      <c r="E6" s="11" t="s">
        <v>133</v>
      </c>
      <c r="F6" s="32" t="s">
        <v>179</v>
      </c>
      <c r="G6" s="32" t="s">
        <v>179</v>
      </c>
      <c r="H6" s="32" t="s">
        <v>179</v>
      </c>
      <c r="I6" s="32" t="s">
        <v>179</v>
      </c>
      <c r="J6" s="32" t="s">
        <v>179</v>
      </c>
      <c r="K6" s="32" t="s">
        <v>177</v>
      </c>
      <c r="L6" s="32" t="s">
        <v>179</v>
      </c>
      <c r="M6" s="32" t="s">
        <v>179</v>
      </c>
      <c r="N6" s="32" t="s">
        <v>179</v>
      </c>
      <c r="O6" s="32" t="s">
        <v>179</v>
      </c>
      <c r="P6" s="32" t="s">
        <v>179</v>
      </c>
      <c r="Q6" s="32" t="s">
        <v>179</v>
      </c>
      <c r="R6" s="32" t="s">
        <v>177</v>
      </c>
      <c r="S6" s="32" t="s">
        <v>179</v>
      </c>
      <c r="T6" s="32" t="s">
        <v>179</v>
      </c>
      <c r="U6" s="32" t="s">
        <v>179</v>
      </c>
      <c r="V6" s="32" t="s">
        <v>179</v>
      </c>
      <c r="W6" s="32" t="s">
        <v>179</v>
      </c>
      <c r="X6" s="32" t="s">
        <v>179</v>
      </c>
      <c r="Y6" s="32" t="s">
        <v>177</v>
      </c>
      <c r="Z6" s="32" t="s">
        <v>179</v>
      </c>
      <c r="AA6" s="32" t="s">
        <v>179</v>
      </c>
      <c r="AB6" s="32" t="s">
        <v>179</v>
      </c>
      <c r="AC6" s="32" t="s">
        <v>179</v>
      </c>
      <c r="AD6" s="32" t="s">
        <v>179</v>
      </c>
      <c r="AE6" s="32" t="s">
        <v>179</v>
      </c>
      <c r="AF6" s="32" t="s">
        <v>177</v>
      </c>
      <c r="AG6" s="32" t="s">
        <v>179</v>
      </c>
      <c r="AH6" s="32" t="s">
        <v>179</v>
      </c>
      <c r="AI6" s="32" t="s">
        <v>179</v>
      </c>
      <c r="AJ6" s="21">
        <f t="shared" si="0"/>
        <v>30</v>
      </c>
      <c r="AK6" s="21">
        <v>26</v>
      </c>
      <c r="AL6" s="21">
        <f t="shared" si="1"/>
        <v>26</v>
      </c>
      <c r="AM6" s="21">
        <f t="shared" si="2"/>
        <v>4</v>
      </c>
      <c r="AN6" s="21">
        <f t="shared" si="3"/>
        <v>0</v>
      </c>
      <c r="AO6" s="21">
        <f t="shared" si="4"/>
        <v>0</v>
      </c>
    </row>
    <row r="7" spans="1:41" ht="15" customHeight="1" x14ac:dyDescent="0.2">
      <c r="A7" s="19">
        <f t="shared" si="5"/>
        <v>5</v>
      </c>
      <c r="B7" s="3" t="s">
        <v>117</v>
      </c>
      <c r="C7" s="27" t="s">
        <v>118</v>
      </c>
      <c r="D7" s="3" t="s">
        <v>9</v>
      </c>
      <c r="E7" s="11" t="s">
        <v>119</v>
      </c>
      <c r="F7" s="32" t="s">
        <v>179</v>
      </c>
      <c r="G7" s="32" t="s">
        <v>179</v>
      </c>
      <c r="H7" s="32" t="s">
        <v>179</v>
      </c>
      <c r="I7" s="32" t="s">
        <v>177</v>
      </c>
      <c r="J7" s="32" t="s">
        <v>179</v>
      </c>
      <c r="K7" s="32" t="s">
        <v>179</v>
      </c>
      <c r="L7" s="32" t="s">
        <v>179</v>
      </c>
      <c r="M7" s="32" t="s">
        <v>179</v>
      </c>
      <c r="N7" s="32" t="s">
        <v>177</v>
      </c>
      <c r="O7" s="32" t="s">
        <v>179</v>
      </c>
      <c r="P7" s="32" t="s">
        <v>179</v>
      </c>
      <c r="Q7" s="32" t="s">
        <v>179</v>
      </c>
      <c r="R7" s="32" t="s">
        <v>179</v>
      </c>
      <c r="S7" s="32" t="s">
        <v>179</v>
      </c>
      <c r="T7" s="32" t="s">
        <v>179</v>
      </c>
      <c r="U7" s="32" t="s">
        <v>179</v>
      </c>
      <c r="V7" s="32" t="s">
        <v>179</v>
      </c>
      <c r="W7" s="32" t="s">
        <v>177</v>
      </c>
      <c r="X7" s="32" t="s">
        <v>179</v>
      </c>
      <c r="Y7" s="32" t="s">
        <v>179</v>
      </c>
      <c r="Z7" s="32" t="s">
        <v>179</v>
      </c>
      <c r="AA7" s="32" t="s">
        <v>179</v>
      </c>
      <c r="AB7" s="32" t="s">
        <v>179</v>
      </c>
      <c r="AC7" s="32" t="s">
        <v>179</v>
      </c>
      <c r="AD7" s="32" t="s">
        <v>179</v>
      </c>
      <c r="AE7" s="32" t="s">
        <v>179</v>
      </c>
      <c r="AF7" s="32" t="s">
        <v>177</v>
      </c>
      <c r="AG7" s="32" t="s">
        <v>179</v>
      </c>
      <c r="AH7" s="32" t="s">
        <v>179</v>
      </c>
      <c r="AI7" s="32" t="s">
        <v>179</v>
      </c>
      <c r="AJ7" s="21">
        <f t="shared" si="0"/>
        <v>30</v>
      </c>
      <c r="AK7" s="21">
        <v>26</v>
      </c>
      <c r="AL7" s="21">
        <f t="shared" si="1"/>
        <v>26</v>
      </c>
      <c r="AM7" s="21">
        <f t="shared" si="2"/>
        <v>4</v>
      </c>
      <c r="AN7" s="21">
        <f t="shared" si="3"/>
        <v>0</v>
      </c>
      <c r="AO7" s="21">
        <f t="shared" si="4"/>
        <v>0</v>
      </c>
    </row>
    <row r="8" spans="1:41" ht="12.75" customHeight="1" x14ac:dyDescent="0.2">
      <c r="A8" s="19">
        <f t="shared" si="5"/>
        <v>6</v>
      </c>
      <c r="B8" s="3" t="s">
        <v>128</v>
      </c>
      <c r="C8" s="27" t="s">
        <v>118</v>
      </c>
      <c r="D8" s="3" t="s">
        <v>129</v>
      </c>
      <c r="E8" s="11" t="s">
        <v>130</v>
      </c>
      <c r="F8" s="32" t="s">
        <v>179</v>
      </c>
      <c r="G8" s="32" t="s">
        <v>179</v>
      </c>
      <c r="H8" s="32" t="s">
        <v>179</v>
      </c>
      <c r="I8" s="32" t="s">
        <v>179</v>
      </c>
      <c r="J8" s="32" t="s">
        <v>177</v>
      </c>
      <c r="K8" s="32" t="s">
        <v>179</v>
      </c>
      <c r="L8" s="32" t="s">
        <v>179</v>
      </c>
      <c r="M8" s="32" t="s">
        <v>179</v>
      </c>
      <c r="N8" s="32" t="s">
        <v>179</v>
      </c>
      <c r="O8" s="32" t="s">
        <v>179</v>
      </c>
      <c r="P8" s="32" t="s">
        <v>179</v>
      </c>
      <c r="Q8" s="32" t="s">
        <v>177</v>
      </c>
      <c r="R8" s="32" t="s">
        <v>179</v>
      </c>
      <c r="S8" s="32" t="s">
        <v>179</v>
      </c>
      <c r="T8" s="32" t="s">
        <v>179</v>
      </c>
      <c r="U8" s="32" t="s">
        <v>179</v>
      </c>
      <c r="V8" s="32" t="s">
        <v>179</v>
      </c>
      <c r="W8" s="32" t="s">
        <v>179</v>
      </c>
      <c r="X8" s="32" t="s">
        <v>177</v>
      </c>
      <c r="Y8" s="32" t="s">
        <v>179</v>
      </c>
      <c r="Z8" s="32" t="s">
        <v>179</v>
      </c>
      <c r="AA8" s="32" t="s">
        <v>179</v>
      </c>
      <c r="AB8" s="32" t="s">
        <v>179</v>
      </c>
      <c r="AC8" s="32" t="s">
        <v>179</v>
      </c>
      <c r="AD8" s="32" t="s">
        <v>179</v>
      </c>
      <c r="AE8" s="32" t="s">
        <v>177</v>
      </c>
      <c r="AF8" s="32" t="s">
        <v>179</v>
      </c>
      <c r="AG8" s="32" t="s">
        <v>179</v>
      </c>
      <c r="AH8" s="32" t="s">
        <v>179</v>
      </c>
      <c r="AI8" s="32" t="s">
        <v>179</v>
      </c>
      <c r="AJ8" s="21">
        <f t="shared" si="0"/>
        <v>30</v>
      </c>
      <c r="AK8" s="21">
        <v>26</v>
      </c>
      <c r="AL8" s="21">
        <f t="shared" si="1"/>
        <v>26</v>
      </c>
      <c r="AM8" s="21">
        <f t="shared" si="2"/>
        <v>4</v>
      </c>
      <c r="AN8" s="21">
        <f t="shared" si="3"/>
        <v>0</v>
      </c>
      <c r="AO8" s="21">
        <f t="shared" si="4"/>
        <v>0</v>
      </c>
    </row>
    <row r="9" spans="1:41" ht="15" customHeight="1" x14ac:dyDescent="0.2">
      <c r="A9" s="19">
        <f t="shared" si="5"/>
        <v>7</v>
      </c>
      <c r="B9" s="3" t="s">
        <v>126</v>
      </c>
      <c r="C9" s="27" t="s">
        <v>118</v>
      </c>
      <c r="D9" s="3" t="s">
        <v>50</v>
      </c>
      <c r="E9" s="11" t="s">
        <v>127</v>
      </c>
      <c r="F9" s="32" t="s">
        <v>179</v>
      </c>
      <c r="G9" s="32" t="s">
        <v>179</v>
      </c>
      <c r="H9" s="32" t="s">
        <v>179</v>
      </c>
      <c r="I9" s="32" t="s">
        <v>177</v>
      </c>
      <c r="J9" s="32" t="s">
        <v>179</v>
      </c>
      <c r="K9" s="32" t="s">
        <v>179</v>
      </c>
      <c r="L9" s="32" t="s">
        <v>179</v>
      </c>
      <c r="M9" s="32" t="s">
        <v>179</v>
      </c>
      <c r="N9" s="32" t="s">
        <v>179</v>
      </c>
      <c r="O9" s="32" t="s">
        <v>177</v>
      </c>
      <c r="P9" s="32" t="s">
        <v>179</v>
      </c>
      <c r="Q9" s="32" t="s">
        <v>179</v>
      </c>
      <c r="R9" s="32" t="s">
        <v>179</v>
      </c>
      <c r="S9" s="32" t="s">
        <v>179</v>
      </c>
      <c r="T9" s="32" t="s">
        <v>179</v>
      </c>
      <c r="U9" s="32" t="s">
        <v>179</v>
      </c>
      <c r="V9" s="32" t="s">
        <v>177</v>
      </c>
      <c r="W9" s="32" t="s">
        <v>179</v>
      </c>
      <c r="X9" s="32" t="s">
        <v>179</v>
      </c>
      <c r="Y9" s="32" t="s">
        <v>179</v>
      </c>
      <c r="Z9" s="32" t="s">
        <v>179</v>
      </c>
      <c r="AA9" s="32" t="s">
        <v>179</v>
      </c>
      <c r="AB9" s="32" t="s">
        <v>177</v>
      </c>
      <c r="AC9" s="32" t="s">
        <v>179</v>
      </c>
      <c r="AD9" s="32" t="s">
        <v>179</v>
      </c>
      <c r="AE9" s="32" t="s">
        <v>179</v>
      </c>
      <c r="AF9" s="32" t="s">
        <v>179</v>
      </c>
      <c r="AG9" s="32" t="s">
        <v>179</v>
      </c>
      <c r="AH9" s="32" t="s">
        <v>179</v>
      </c>
      <c r="AI9" s="32" t="s">
        <v>179</v>
      </c>
      <c r="AJ9" s="21">
        <f t="shared" si="0"/>
        <v>30</v>
      </c>
      <c r="AK9" s="21">
        <v>26</v>
      </c>
      <c r="AL9" s="21">
        <f t="shared" si="1"/>
        <v>26</v>
      </c>
      <c r="AM9" s="21">
        <f t="shared" si="2"/>
        <v>4</v>
      </c>
      <c r="AN9" s="21">
        <f t="shared" si="3"/>
        <v>0</v>
      </c>
      <c r="AO9" s="21">
        <f t="shared" si="4"/>
        <v>0</v>
      </c>
    </row>
  </sheetData>
  <mergeCells count="8">
    <mergeCell ref="F1:K1"/>
    <mergeCell ref="L1:AI1"/>
    <mergeCell ref="AM1:AM2"/>
    <mergeCell ref="AN1:AN2"/>
    <mergeCell ref="AO1:AO2"/>
    <mergeCell ref="AJ1:AJ2"/>
    <mergeCell ref="AK1:AK2"/>
    <mergeCell ref="AL1:AL2"/>
  </mergeCells>
  <conditionalFormatting sqref="F3:AI9">
    <cfRule type="containsText" dxfId="7" priority="1" stopIfTrue="1" operator="containsText" text="L">
      <formula>NOT(ISERROR(SEARCH("L",F3)))</formula>
    </cfRule>
    <cfRule type="containsText" dxfId="6" priority="2" operator="containsText" text="A">
      <formula>NOT(ISERROR(SEARCH("A",F3)))</formula>
    </cfRule>
  </conditionalFormatting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18"/>
  <sheetViews>
    <sheetView tabSelected="1" workbookViewId="0">
      <pane xSplit="2" topLeftCell="E1" activePane="topRight" state="frozen"/>
      <selection pane="topRight" activeCell="B29" sqref="B29"/>
    </sheetView>
  </sheetViews>
  <sheetFormatPr defaultColWidth="14.390625" defaultRowHeight="15" customHeight="1" x14ac:dyDescent="0.2"/>
  <cols>
    <col min="1" max="1" width="4.9765625" customWidth="1"/>
    <col min="2" max="2" width="35.78125" customWidth="1"/>
    <col min="3" max="3" width="17.75390625" customWidth="1"/>
    <col min="4" max="4" width="32.41796875" customWidth="1"/>
    <col min="5" max="5" width="45.73828125" customWidth="1"/>
    <col min="6" max="7" width="5.24609375" customWidth="1"/>
    <col min="8" max="8" width="4.3046875" customWidth="1"/>
    <col min="9" max="9" width="4.9765625" customWidth="1"/>
    <col min="10" max="10" width="4.70703125" customWidth="1"/>
    <col min="11" max="11" width="4.3046875" customWidth="1"/>
    <col min="12" max="14" width="5.24609375" customWidth="1"/>
    <col min="15" max="17" width="4.70703125" customWidth="1"/>
    <col min="18" max="18" width="4.83984375" customWidth="1"/>
    <col min="19" max="19" width="4.3046875" customWidth="1"/>
    <col min="20" max="25" width="4.70703125" customWidth="1"/>
    <col min="26" max="26" width="5.24609375" customWidth="1"/>
    <col min="27" max="28" width="4.70703125" customWidth="1"/>
    <col min="29" max="29" width="5.78125" customWidth="1"/>
    <col min="30" max="30" width="6.1875" customWidth="1"/>
    <col min="31" max="31" width="4.83984375" customWidth="1"/>
    <col min="32" max="32" width="4.9765625" customWidth="1"/>
    <col min="33" max="33" width="5.78125" customWidth="1"/>
    <col min="34" max="34" width="4.9765625" customWidth="1"/>
    <col min="35" max="35" width="4.16796875" customWidth="1"/>
    <col min="36" max="36" width="9.14453125" customWidth="1"/>
    <col min="37" max="37" width="10.76171875" customWidth="1"/>
    <col min="38" max="38" width="10.22265625" customWidth="1"/>
    <col min="39" max="39" width="8.47265625" customWidth="1"/>
    <col min="40" max="40" width="12.23828125" customWidth="1"/>
    <col min="41" max="41" width="10.76171875" customWidth="1"/>
  </cols>
  <sheetData>
    <row r="1" spans="1:41" ht="14.25" customHeight="1" x14ac:dyDescent="0.2">
      <c r="A1" s="16" t="s">
        <v>181</v>
      </c>
      <c r="B1" s="17"/>
      <c r="C1" s="17"/>
      <c r="D1" s="17"/>
      <c r="E1" s="3"/>
      <c r="F1" s="76" t="s">
        <v>169</v>
      </c>
      <c r="G1" s="77"/>
      <c r="H1" s="77"/>
      <c r="I1" s="77"/>
      <c r="J1" s="77"/>
      <c r="K1" s="77"/>
      <c r="L1" s="80" t="s">
        <v>185</v>
      </c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81"/>
      <c r="AJ1" s="83" t="s">
        <v>180</v>
      </c>
      <c r="AK1" s="82" t="s">
        <v>171</v>
      </c>
      <c r="AL1" s="82" t="s">
        <v>172</v>
      </c>
      <c r="AM1" s="82" t="s">
        <v>173</v>
      </c>
      <c r="AN1" s="82" t="s">
        <v>174</v>
      </c>
      <c r="AO1" s="82" t="s">
        <v>175</v>
      </c>
    </row>
    <row r="2" spans="1:41" ht="21.75" customHeight="1" x14ac:dyDescent="0.2">
      <c r="A2" s="16" t="s">
        <v>1</v>
      </c>
      <c r="B2" s="16" t="s">
        <v>176</v>
      </c>
      <c r="C2" s="33" t="s">
        <v>135</v>
      </c>
      <c r="D2" s="18" t="s">
        <v>144</v>
      </c>
      <c r="E2" s="29" t="s">
        <v>5</v>
      </c>
      <c r="F2" s="18">
        <v>25</v>
      </c>
      <c r="G2" s="18">
        <v>26</v>
      </c>
      <c r="H2" s="18">
        <v>27</v>
      </c>
      <c r="I2" s="18">
        <v>28</v>
      </c>
      <c r="J2" s="18">
        <v>29</v>
      </c>
      <c r="K2" s="18">
        <v>30</v>
      </c>
      <c r="L2" s="18">
        <v>1</v>
      </c>
      <c r="M2" s="18">
        <v>2</v>
      </c>
      <c r="N2" s="18">
        <v>3</v>
      </c>
      <c r="O2" s="18">
        <v>4</v>
      </c>
      <c r="P2" s="18">
        <v>5</v>
      </c>
      <c r="Q2" s="18">
        <v>6</v>
      </c>
      <c r="R2" s="18">
        <v>7</v>
      </c>
      <c r="S2" s="18">
        <v>8</v>
      </c>
      <c r="T2" s="16">
        <v>9</v>
      </c>
      <c r="U2" s="18">
        <v>10</v>
      </c>
      <c r="V2" s="18">
        <v>11</v>
      </c>
      <c r="W2" s="18">
        <v>12</v>
      </c>
      <c r="X2" s="16">
        <v>13</v>
      </c>
      <c r="Y2" s="18">
        <v>14</v>
      </c>
      <c r="Z2" s="18">
        <v>15</v>
      </c>
      <c r="AA2" s="18">
        <v>16</v>
      </c>
      <c r="AB2" s="16">
        <v>17</v>
      </c>
      <c r="AC2" s="18">
        <v>18</v>
      </c>
      <c r="AD2" s="18">
        <v>19</v>
      </c>
      <c r="AE2" s="18">
        <v>20</v>
      </c>
      <c r="AF2" s="16">
        <v>21</v>
      </c>
      <c r="AG2" s="18">
        <v>22</v>
      </c>
      <c r="AH2" s="18">
        <v>23</v>
      </c>
      <c r="AI2" s="18">
        <v>24</v>
      </c>
      <c r="AJ2" s="79"/>
      <c r="AK2" s="79"/>
      <c r="AL2" s="79"/>
      <c r="AM2" s="79"/>
      <c r="AN2" s="79"/>
      <c r="AO2" s="79"/>
    </row>
    <row r="3" spans="1:41" ht="12.75" customHeight="1" x14ac:dyDescent="0.2">
      <c r="A3" s="19">
        <v>1</v>
      </c>
      <c r="B3" s="3" t="s">
        <v>143</v>
      </c>
      <c r="C3" s="27" t="s">
        <v>135</v>
      </c>
      <c r="D3" s="3" t="s">
        <v>157</v>
      </c>
      <c r="E3" s="3" t="s">
        <v>145</v>
      </c>
      <c r="F3" s="20" t="s">
        <v>179</v>
      </c>
      <c r="G3" s="20" t="s">
        <v>177</v>
      </c>
      <c r="H3" s="20" t="s">
        <v>179</v>
      </c>
      <c r="I3" s="20" t="s">
        <v>179</v>
      </c>
      <c r="J3" s="20" t="s">
        <v>179</v>
      </c>
      <c r="K3" s="20" t="s">
        <v>179</v>
      </c>
      <c r="L3" s="20" t="s">
        <v>179</v>
      </c>
      <c r="M3" s="20" t="s">
        <v>179</v>
      </c>
      <c r="N3" s="20" t="s">
        <v>177</v>
      </c>
      <c r="O3" s="20" t="s">
        <v>179</v>
      </c>
      <c r="P3" s="20" t="s">
        <v>179</v>
      </c>
      <c r="Q3" s="20" t="s">
        <v>179</v>
      </c>
      <c r="R3" s="20" t="s">
        <v>179</v>
      </c>
      <c r="S3" s="20" t="s">
        <v>179</v>
      </c>
      <c r="T3" s="20" t="s">
        <v>179</v>
      </c>
      <c r="U3" s="20" t="s">
        <v>177</v>
      </c>
      <c r="V3" s="20" t="s">
        <v>179</v>
      </c>
      <c r="W3" s="20" t="s">
        <v>179</v>
      </c>
      <c r="X3" s="20" t="s">
        <v>179</v>
      </c>
      <c r="Y3" s="20" t="s">
        <v>179</v>
      </c>
      <c r="Z3" s="20" t="s">
        <v>179</v>
      </c>
      <c r="AA3" s="20" t="s">
        <v>179</v>
      </c>
      <c r="AB3" s="20" t="s">
        <v>177</v>
      </c>
      <c r="AC3" s="20" t="s">
        <v>179</v>
      </c>
      <c r="AD3" s="20" t="s">
        <v>179</v>
      </c>
      <c r="AE3" s="20" t="s">
        <v>179</v>
      </c>
      <c r="AF3" s="20" t="s">
        <v>179</v>
      </c>
      <c r="AG3" s="20" t="s">
        <v>179</v>
      </c>
      <c r="AH3" s="20" t="s">
        <v>179</v>
      </c>
      <c r="AI3" s="20" t="s">
        <v>179</v>
      </c>
      <c r="AJ3" s="21">
        <f t="shared" ref="AJ3:AJ16" si="0">SUM(AL3:AO3)</f>
        <v>30</v>
      </c>
      <c r="AK3" s="21">
        <v>26</v>
      </c>
      <c r="AL3" s="21">
        <f t="shared" ref="AL3:AL16" si="1">COUNTIF(F3:AI3,"P")</f>
        <v>26</v>
      </c>
      <c r="AM3" s="21">
        <f t="shared" ref="AM3:AM16" si="2">COUNTIF(F3:AI3,"OFF")</f>
        <v>4</v>
      </c>
      <c r="AN3" s="21">
        <f t="shared" ref="AN3:AN16" si="3">COUNTIF(F3:AI3,"L")</f>
        <v>0</v>
      </c>
      <c r="AO3" s="21">
        <f t="shared" ref="AO3:AO16" si="4">COUNTIF(F3:AI3,"A")</f>
        <v>0</v>
      </c>
    </row>
    <row r="4" spans="1:41" ht="12.75" customHeight="1" x14ac:dyDescent="0.2">
      <c r="A4" s="19">
        <f>A3+1</f>
        <v>2</v>
      </c>
      <c r="B4" s="3" t="s">
        <v>156</v>
      </c>
      <c r="C4" s="27" t="s">
        <v>135</v>
      </c>
      <c r="D4" s="3" t="s">
        <v>160</v>
      </c>
      <c r="E4" s="3" t="s">
        <v>158</v>
      </c>
      <c r="F4" s="20" t="s">
        <v>179</v>
      </c>
      <c r="G4" s="20" t="s">
        <v>179</v>
      </c>
      <c r="H4" s="20" t="s">
        <v>179</v>
      </c>
      <c r="I4" s="20" t="s">
        <v>179</v>
      </c>
      <c r="J4" s="20" t="s">
        <v>177</v>
      </c>
      <c r="K4" s="20" t="s">
        <v>179</v>
      </c>
      <c r="L4" s="20" t="s">
        <v>179</v>
      </c>
      <c r="M4" s="20" t="s">
        <v>179</v>
      </c>
      <c r="N4" s="20" t="s">
        <v>179</v>
      </c>
      <c r="O4" s="20" t="s">
        <v>179</v>
      </c>
      <c r="P4" s="20" t="s">
        <v>179</v>
      </c>
      <c r="Q4" s="20" t="s">
        <v>177</v>
      </c>
      <c r="R4" s="20" t="s">
        <v>179</v>
      </c>
      <c r="S4" s="20" t="s">
        <v>179</v>
      </c>
      <c r="T4" s="20" t="s">
        <v>179</v>
      </c>
      <c r="U4" s="20" t="s">
        <v>179</v>
      </c>
      <c r="V4" s="20" t="s">
        <v>179</v>
      </c>
      <c r="W4" s="20" t="s">
        <v>179</v>
      </c>
      <c r="X4" s="20" t="s">
        <v>177</v>
      </c>
      <c r="Y4" s="20" t="s">
        <v>179</v>
      </c>
      <c r="Z4" s="20" t="s">
        <v>179</v>
      </c>
      <c r="AA4" s="20" t="s">
        <v>179</v>
      </c>
      <c r="AB4" s="20" t="s">
        <v>179</v>
      </c>
      <c r="AC4" s="20" t="s">
        <v>179</v>
      </c>
      <c r="AD4" s="20" t="s">
        <v>179</v>
      </c>
      <c r="AE4" s="20" t="s">
        <v>177</v>
      </c>
      <c r="AF4" s="20" t="s">
        <v>179</v>
      </c>
      <c r="AG4" s="20" t="s">
        <v>179</v>
      </c>
      <c r="AH4" s="20" t="s">
        <v>179</v>
      </c>
      <c r="AI4" s="20" t="s">
        <v>179</v>
      </c>
      <c r="AJ4" s="21">
        <f t="shared" si="0"/>
        <v>30</v>
      </c>
      <c r="AK4" s="21">
        <v>26</v>
      </c>
      <c r="AL4" s="21">
        <f t="shared" si="1"/>
        <v>26</v>
      </c>
      <c r="AM4" s="21">
        <f t="shared" si="2"/>
        <v>4</v>
      </c>
      <c r="AN4" s="21">
        <f t="shared" si="3"/>
        <v>0</v>
      </c>
      <c r="AO4" s="21">
        <f t="shared" si="4"/>
        <v>0</v>
      </c>
    </row>
    <row r="5" spans="1:41" ht="12.75" customHeight="1" x14ac:dyDescent="0.2">
      <c r="A5" s="19">
        <f t="shared" ref="A5:A18" si="5">A4+1</f>
        <v>3</v>
      </c>
      <c r="B5" s="3" t="s">
        <v>167</v>
      </c>
      <c r="C5" s="27" t="s">
        <v>135</v>
      </c>
      <c r="D5" s="3" t="s">
        <v>9</v>
      </c>
      <c r="E5" s="3" t="s">
        <v>168</v>
      </c>
      <c r="F5" s="20" t="s">
        <v>179</v>
      </c>
      <c r="G5" s="20" t="s">
        <v>179</v>
      </c>
      <c r="H5" s="20" t="s">
        <v>179</v>
      </c>
      <c r="I5" s="20" t="s">
        <v>179</v>
      </c>
      <c r="J5" s="20" t="s">
        <v>179</v>
      </c>
      <c r="K5" s="20" t="s">
        <v>177</v>
      </c>
      <c r="L5" s="20" t="s">
        <v>179</v>
      </c>
      <c r="M5" s="20" t="s">
        <v>179</v>
      </c>
      <c r="N5" s="20" t="s">
        <v>179</v>
      </c>
      <c r="O5" s="20" t="s">
        <v>179</v>
      </c>
      <c r="P5" s="20" t="s">
        <v>179</v>
      </c>
      <c r="Q5" s="20" t="s">
        <v>179</v>
      </c>
      <c r="R5" s="20" t="s">
        <v>177</v>
      </c>
      <c r="S5" s="20" t="s">
        <v>179</v>
      </c>
      <c r="T5" s="20" t="s">
        <v>179</v>
      </c>
      <c r="U5" s="20" t="s">
        <v>179</v>
      </c>
      <c r="V5" s="20" t="s">
        <v>179</v>
      </c>
      <c r="W5" s="20" t="s">
        <v>179</v>
      </c>
      <c r="X5" s="20" t="s">
        <v>179</v>
      </c>
      <c r="Y5" s="20" t="s">
        <v>177</v>
      </c>
      <c r="Z5" s="20" t="s">
        <v>179</v>
      </c>
      <c r="AA5" s="20" t="s">
        <v>179</v>
      </c>
      <c r="AB5" s="20" t="s">
        <v>179</v>
      </c>
      <c r="AC5" s="20" t="s">
        <v>179</v>
      </c>
      <c r="AD5" s="20" t="s">
        <v>179</v>
      </c>
      <c r="AE5" s="20" t="s">
        <v>179</v>
      </c>
      <c r="AF5" s="20" t="s">
        <v>177</v>
      </c>
      <c r="AG5" s="20" t="s">
        <v>179</v>
      </c>
      <c r="AH5" s="20" t="s">
        <v>179</v>
      </c>
      <c r="AI5" s="20" t="s">
        <v>179</v>
      </c>
      <c r="AJ5" s="21">
        <f t="shared" si="0"/>
        <v>30</v>
      </c>
      <c r="AK5" s="21">
        <v>26</v>
      </c>
      <c r="AL5" s="21">
        <f t="shared" si="1"/>
        <v>26</v>
      </c>
      <c r="AM5" s="21">
        <f t="shared" si="2"/>
        <v>4</v>
      </c>
      <c r="AN5" s="21">
        <f t="shared" si="3"/>
        <v>0</v>
      </c>
      <c r="AO5" s="21">
        <f t="shared" si="4"/>
        <v>0</v>
      </c>
    </row>
    <row r="6" spans="1:41" ht="12.75" customHeight="1" x14ac:dyDescent="0.2">
      <c r="A6" s="19">
        <f t="shared" si="5"/>
        <v>4</v>
      </c>
      <c r="B6" s="3" t="s">
        <v>141</v>
      </c>
      <c r="C6" s="27" t="s">
        <v>135</v>
      </c>
      <c r="D6" s="3" t="s">
        <v>132</v>
      </c>
      <c r="E6" s="3" t="s">
        <v>142</v>
      </c>
      <c r="F6" s="20" t="s">
        <v>179</v>
      </c>
      <c r="G6" s="20" t="s">
        <v>179</v>
      </c>
      <c r="H6" s="20" t="s">
        <v>179</v>
      </c>
      <c r="I6" s="20" t="s">
        <v>179</v>
      </c>
      <c r="J6" s="20" t="s">
        <v>179</v>
      </c>
      <c r="K6" s="20" t="s">
        <v>179</v>
      </c>
      <c r="L6" s="20" t="s">
        <v>179</v>
      </c>
      <c r="M6" s="20" t="s">
        <v>177</v>
      </c>
      <c r="N6" s="20" t="s">
        <v>179</v>
      </c>
      <c r="O6" s="20" t="s">
        <v>179</v>
      </c>
      <c r="P6" s="20" t="s">
        <v>179</v>
      </c>
      <c r="Q6" s="20" t="s">
        <v>179</v>
      </c>
      <c r="R6" s="20" t="s">
        <v>179</v>
      </c>
      <c r="S6" s="20" t="s">
        <v>179</v>
      </c>
      <c r="T6" s="20" t="s">
        <v>177</v>
      </c>
      <c r="U6" s="20" t="s">
        <v>179</v>
      </c>
      <c r="V6" s="20" t="s">
        <v>179</v>
      </c>
      <c r="W6" s="20" t="s">
        <v>179</v>
      </c>
      <c r="X6" s="20" t="s">
        <v>179</v>
      </c>
      <c r="Y6" s="20" t="s">
        <v>179</v>
      </c>
      <c r="Z6" s="20" t="s">
        <v>179</v>
      </c>
      <c r="AA6" s="20" t="s">
        <v>177</v>
      </c>
      <c r="AB6" s="20" t="s">
        <v>179</v>
      </c>
      <c r="AC6" s="20" t="s">
        <v>179</v>
      </c>
      <c r="AD6" s="20" t="s">
        <v>179</v>
      </c>
      <c r="AE6" s="20" t="s">
        <v>179</v>
      </c>
      <c r="AF6" s="20" t="s">
        <v>179</v>
      </c>
      <c r="AG6" s="20" t="s">
        <v>179</v>
      </c>
      <c r="AH6" s="20" t="s">
        <v>177</v>
      </c>
      <c r="AI6" s="20" t="s">
        <v>179</v>
      </c>
      <c r="AJ6" s="21">
        <f t="shared" si="0"/>
        <v>30</v>
      </c>
      <c r="AK6" s="21">
        <v>26</v>
      </c>
      <c r="AL6" s="21">
        <f t="shared" si="1"/>
        <v>26</v>
      </c>
      <c r="AM6" s="21">
        <f t="shared" si="2"/>
        <v>4</v>
      </c>
      <c r="AN6" s="21">
        <f t="shared" si="3"/>
        <v>0</v>
      </c>
      <c r="AO6" s="21">
        <f t="shared" si="4"/>
        <v>0</v>
      </c>
    </row>
    <row r="7" spans="1:41" ht="12.75" customHeight="1" x14ac:dyDescent="0.2">
      <c r="A7" s="19">
        <f t="shared" si="5"/>
        <v>5</v>
      </c>
      <c r="B7" s="3" t="s">
        <v>134</v>
      </c>
      <c r="C7" s="27" t="s">
        <v>135</v>
      </c>
      <c r="D7" s="3" t="s">
        <v>132</v>
      </c>
      <c r="E7" s="3" t="s">
        <v>136</v>
      </c>
      <c r="F7" s="20" t="s">
        <v>179</v>
      </c>
      <c r="G7" s="20" t="s">
        <v>179</v>
      </c>
      <c r="H7" s="20" t="s">
        <v>179</v>
      </c>
      <c r="I7" s="20" t="s">
        <v>179</v>
      </c>
      <c r="J7" s="20" t="s">
        <v>179</v>
      </c>
      <c r="K7" s="20" t="s">
        <v>179</v>
      </c>
      <c r="L7" s="20" t="s">
        <v>179</v>
      </c>
      <c r="M7" s="20" t="s">
        <v>179</v>
      </c>
      <c r="N7" s="20" t="s">
        <v>177</v>
      </c>
      <c r="O7" s="20" t="s">
        <v>179</v>
      </c>
      <c r="P7" s="20" t="s">
        <v>179</v>
      </c>
      <c r="Q7" s="20" t="s">
        <v>179</v>
      </c>
      <c r="R7" s="20" t="s">
        <v>179</v>
      </c>
      <c r="S7" s="20" t="s">
        <v>179</v>
      </c>
      <c r="T7" s="20" t="s">
        <v>179</v>
      </c>
      <c r="U7" s="20" t="s">
        <v>177</v>
      </c>
      <c r="V7" s="20" t="s">
        <v>179</v>
      </c>
      <c r="W7" s="20" t="s">
        <v>179</v>
      </c>
      <c r="X7" s="20" t="s">
        <v>179</v>
      </c>
      <c r="Y7" s="20" t="s">
        <v>179</v>
      </c>
      <c r="Z7" s="20" t="s">
        <v>179</v>
      </c>
      <c r="AA7" s="20" t="s">
        <v>179</v>
      </c>
      <c r="AB7" s="20" t="s">
        <v>177</v>
      </c>
      <c r="AC7" s="20" t="s">
        <v>179</v>
      </c>
      <c r="AD7" s="20" t="s">
        <v>179</v>
      </c>
      <c r="AE7" s="20" t="s">
        <v>179</v>
      </c>
      <c r="AF7" s="20" t="s">
        <v>179</v>
      </c>
      <c r="AG7" s="20" t="s">
        <v>179</v>
      </c>
      <c r="AH7" s="20" t="s">
        <v>179</v>
      </c>
      <c r="AI7" s="20" t="s">
        <v>177</v>
      </c>
      <c r="AJ7" s="21">
        <f t="shared" si="0"/>
        <v>30</v>
      </c>
      <c r="AK7" s="21">
        <v>26</v>
      </c>
      <c r="AL7" s="21">
        <f t="shared" si="1"/>
        <v>26</v>
      </c>
      <c r="AM7" s="21">
        <f t="shared" si="2"/>
        <v>4</v>
      </c>
      <c r="AN7" s="21">
        <f t="shared" si="3"/>
        <v>0</v>
      </c>
      <c r="AO7" s="21">
        <f t="shared" si="4"/>
        <v>0</v>
      </c>
    </row>
    <row r="8" spans="1:41" ht="12.75" customHeight="1" x14ac:dyDescent="0.2">
      <c r="A8" s="19">
        <f t="shared" si="5"/>
        <v>6</v>
      </c>
      <c r="B8" s="3" t="s">
        <v>137</v>
      </c>
      <c r="C8" s="27" t="s">
        <v>135</v>
      </c>
      <c r="D8" s="3" t="s">
        <v>152</v>
      </c>
      <c r="E8" s="3" t="s">
        <v>138</v>
      </c>
      <c r="F8" s="20" t="s">
        <v>179</v>
      </c>
      <c r="G8" s="20" t="s">
        <v>179</v>
      </c>
      <c r="H8" s="20" t="s">
        <v>179</v>
      </c>
      <c r="I8" s="20" t="s">
        <v>179</v>
      </c>
      <c r="J8" s="20" t="s">
        <v>179</v>
      </c>
      <c r="K8" s="20" t="s">
        <v>177</v>
      </c>
      <c r="L8" s="20" t="s">
        <v>179</v>
      </c>
      <c r="M8" s="20" t="s">
        <v>179</v>
      </c>
      <c r="N8" s="20" t="s">
        <v>179</v>
      </c>
      <c r="O8" s="20" t="s">
        <v>179</v>
      </c>
      <c r="P8" s="20" t="s">
        <v>177</v>
      </c>
      <c r="Q8" s="20" t="s">
        <v>179</v>
      </c>
      <c r="R8" s="20" t="s">
        <v>179</v>
      </c>
      <c r="S8" s="20" t="s">
        <v>179</v>
      </c>
      <c r="T8" s="20" t="s">
        <v>179</v>
      </c>
      <c r="U8" s="20" t="s">
        <v>179</v>
      </c>
      <c r="V8" s="20" t="s">
        <v>179</v>
      </c>
      <c r="W8" s="20" t="s">
        <v>179</v>
      </c>
      <c r="X8" s="20" t="s">
        <v>179</v>
      </c>
      <c r="Y8" s="20" t="s">
        <v>177</v>
      </c>
      <c r="Z8" s="20" t="s">
        <v>179</v>
      </c>
      <c r="AA8" s="20" t="s">
        <v>179</v>
      </c>
      <c r="AB8" s="20" t="s">
        <v>179</v>
      </c>
      <c r="AC8" s="20" t="s">
        <v>179</v>
      </c>
      <c r="AD8" s="20" t="s">
        <v>179</v>
      </c>
      <c r="AE8" s="20" t="s">
        <v>179</v>
      </c>
      <c r="AF8" s="20" t="s">
        <v>177</v>
      </c>
      <c r="AG8" s="20" t="s">
        <v>179</v>
      </c>
      <c r="AH8" s="20" t="s">
        <v>179</v>
      </c>
      <c r="AI8" s="20" t="s">
        <v>179</v>
      </c>
      <c r="AJ8" s="21">
        <f t="shared" si="0"/>
        <v>30</v>
      </c>
      <c r="AK8" s="21">
        <v>26</v>
      </c>
      <c r="AL8" s="21">
        <f t="shared" si="1"/>
        <v>26</v>
      </c>
      <c r="AM8" s="21">
        <f t="shared" si="2"/>
        <v>4</v>
      </c>
      <c r="AN8" s="21">
        <f t="shared" si="3"/>
        <v>0</v>
      </c>
      <c r="AO8" s="21">
        <f t="shared" si="4"/>
        <v>0</v>
      </c>
    </row>
    <row r="9" spans="1:41" ht="12.75" customHeight="1" x14ac:dyDescent="0.2">
      <c r="A9" s="19">
        <f t="shared" si="5"/>
        <v>7</v>
      </c>
      <c r="B9" s="3" t="s">
        <v>151</v>
      </c>
      <c r="C9" s="27" t="s">
        <v>135</v>
      </c>
      <c r="D9" s="3" t="s">
        <v>132</v>
      </c>
      <c r="E9" s="3" t="s">
        <v>153</v>
      </c>
      <c r="F9" s="20" t="s">
        <v>179</v>
      </c>
      <c r="G9" s="20" t="s">
        <v>179</v>
      </c>
      <c r="H9" s="20" t="s">
        <v>179</v>
      </c>
      <c r="I9" s="20" t="s">
        <v>179</v>
      </c>
      <c r="J9" s="20" t="s">
        <v>177</v>
      </c>
      <c r="K9" s="20" t="s">
        <v>179</v>
      </c>
      <c r="L9" s="20" t="s">
        <v>179</v>
      </c>
      <c r="M9" s="20" t="s">
        <v>179</v>
      </c>
      <c r="N9" s="20" t="s">
        <v>179</v>
      </c>
      <c r="O9" s="20" t="s">
        <v>179</v>
      </c>
      <c r="P9" s="20" t="s">
        <v>177</v>
      </c>
      <c r="Q9" s="20" t="s">
        <v>179</v>
      </c>
      <c r="R9" s="20" t="s">
        <v>179</v>
      </c>
      <c r="S9" s="20" t="s">
        <v>179</v>
      </c>
      <c r="T9" s="20" t="s">
        <v>179</v>
      </c>
      <c r="U9" s="20" t="s">
        <v>179</v>
      </c>
      <c r="V9" s="20" t="s">
        <v>179</v>
      </c>
      <c r="W9" s="20" t="s">
        <v>179</v>
      </c>
      <c r="X9" s="20" t="s">
        <v>179</v>
      </c>
      <c r="Y9" s="20" t="s">
        <v>179</v>
      </c>
      <c r="Z9" s="20" t="s">
        <v>179</v>
      </c>
      <c r="AA9" s="20" t="s">
        <v>177</v>
      </c>
      <c r="AB9" s="20" t="s">
        <v>179</v>
      </c>
      <c r="AC9" s="20" t="s">
        <v>179</v>
      </c>
      <c r="AD9" s="20" t="s">
        <v>179</v>
      </c>
      <c r="AE9" s="20" t="s">
        <v>179</v>
      </c>
      <c r="AF9" s="20" t="s">
        <v>179</v>
      </c>
      <c r="AG9" s="20" t="s">
        <v>179</v>
      </c>
      <c r="AH9" s="20" t="s">
        <v>179</v>
      </c>
      <c r="AI9" s="20" t="s">
        <v>177</v>
      </c>
      <c r="AJ9" s="21">
        <f t="shared" si="0"/>
        <v>30</v>
      </c>
      <c r="AK9" s="21">
        <v>26</v>
      </c>
      <c r="AL9" s="21">
        <f t="shared" si="1"/>
        <v>26</v>
      </c>
      <c r="AM9" s="21">
        <f t="shared" si="2"/>
        <v>4</v>
      </c>
      <c r="AN9" s="21">
        <f t="shared" si="3"/>
        <v>0</v>
      </c>
      <c r="AO9" s="21">
        <f t="shared" si="4"/>
        <v>0</v>
      </c>
    </row>
    <row r="10" spans="1:41" ht="12.75" customHeight="1" x14ac:dyDescent="0.2">
      <c r="A10" s="19">
        <f t="shared" si="5"/>
        <v>8</v>
      </c>
      <c r="B10" s="3" t="s">
        <v>149</v>
      </c>
      <c r="C10" s="27" t="s">
        <v>135</v>
      </c>
      <c r="D10" s="3" t="s">
        <v>9</v>
      </c>
      <c r="E10" s="3" t="s">
        <v>150</v>
      </c>
      <c r="F10" s="20" t="s">
        <v>179</v>
      </c>
      <c r="G10" s="20" t="s">
        <v>179</v>
      </c>
      <c r="H10" s="20" t="s">
        <v>179</v>
      </c>
      <c r="I10" s="20" t="s">
        <v>179</v>
      </c>
      <c r="J10" s="20" t="s">
        <v>179</v>
      </c>
      <c r="K10" s="20" t="s">
        <v>179</v>
      </c>
      <c r="L10" s="20" t="s">
        <v>179</v>
      </c>
      <c r="M10" s="20" t="s">
        <v>177</v>
      </c>
      <c r="N10" s="20" t="s">
        <v>179</v>
      </c>
      <c r="O10" s="20" t="s">
        <v>179</v>
      </c>
      <c r="P10" s="20" t="s">
        <v>179</v>
      </c>
      <c r="Q10" s="20" t="s">
        <v>179</v>
      </c>
      <c r="R10" s="20" t="s">
        <v>179</v>
      </c>
      <c r="S10" s="20" t="s">
        <v>179</v>
      </c>
      <c r="T10" s="20" t="s">
        <v>177</v>
      </c>
      <c r="U10" s="20" t="s">
        <v>179</v>
      </c>
      <c r="V10" s="20" t="s">
        <v>179</v>
      </c>
      <c r="W10" s="20" t="s">
        <v>179</v>
      </c>
      <c r="X10" s="20" t="s">
        <v>179</v>
      </c>
      <c r="Y10" s="20" t="s">
        <v>179</v>
      </c>
      <c r="Z10" s="20" t="s">
        <v>179</v>
      </c>
      <c r="AA10" s="20" t="s">
        <v>177</v>
      </c>
      <c r="AB10" s="20" t="s">
        <v>179</v>
      </c>
      <c r="AC10" s="20" t="s">
        <v>179</v>
      </c>
      <c r="AD10" s="20" t="s">
        <v>179</v>
      </c>
      <c r="AE10" s="20" t="s">
        <v>179</v>
      </c>
      <c r="AF10" s="20" t="s">
        <v>179</v>
      </c>
      <c r="AG10" s="20" t="s">
        <v>179</v>
      </c>
      <c r="AH10" s="20" t="s">
        <v>177</v>
      </c>
      <c r="AI10" s="20" t="s">
        <v>179</v>
      </c>
      <c r="AJ10" s="21">
        <f t="shared" si="0"/>
        <v>30</v>
      </c>
      <c r="AK10" s="21">
        <v>26</v>
      </c>
      <c r="AL10" s="21">
        <f t="shared" si="1"/>
        <v>26</v>
      </c>
      <c r="AM10" s="21">
        <f t="shared" si="2"/>
        <v>4</v>
      </c>
      <c r="AN10" s="21">
        <f t="shared" si="3"/>
        <v>0</v>
      </c>
      <c r="AO10" s="21">
        <f t="shared" si="4"/>
        <v>0</v>
      </c>
    </row>
    <row r="11" spans="1:41" ht="12.75" customHeight="1" x14ac:dyDescent="0.2">
      <c r="A11" s="19">
        <f t="shared" si="5"/>
        <v>9</v>
      </c>
      <c r="B11" s="3" t="s">
        <v>139</v>
      </c>
      <c r="C11" s="27" t="s">
        <v>135</v>
      </c>
      <c r="D11" s="3" t="s">
        <v>147</v>
      </c>
      <c r="E11" s="3" t="s">
        <v>140</v>
      </c>
      <c r="F11" s="20" t="s">
        <v>179</v>
      </c>
      <c r="G11" s="20" t="s">
        <v>179</v>
      </c>
      <c r="H11" s="20" t="s">
        <v>179</v>
      </c>
      <c r="I11" s="20" t="s">
        <v>179</v>
      </c>
      <c r="J11" s="20" t="s">
        <v>177</v>
      </c>
      <c r="K11" s="20" t="s">
        <v>179</v>
      </c>
      <c r="L11" s="20" t="s">
        <v>179</v>
      </c>
      <c r="M11" s="20" t="s">
        <v>179</v>
      </c>
      <c r="N11" s="20" t="s">
        <v>179</v>
      </c>
      <c r="O11" s="20" t="s">
        <v>179</v>
      </c>
      <c r="P11" s="20" t="s">
        <v>177</v>
      </c>
      <c r="Q11" s="20" t="s">
        <v>179</v>
      </c>
      <c r="R11" s="20" t="s">
        <v>179</v>
      </c>
      <c r="S11" s="20" t="s">
        <v>179</v>
      </c>
      <c r="T11" s="20" t="s">
        <v>179</v>
      </c>
      <c r="U11" s="20" t="s">
        <v>177</v>
      </c>
      <c r="V11" s="20" t="s">
        <v>179</v>
      </c>
      <c r="W11" s="20" t="s">
        <v>179</v>
      </c>
      <c r="X11" s="20" t="s">
        <v>179</v>
      </c>
      <c r="Y11" s="20" t="s">
        <v>179</v>
      </c>
      <c r="Z11" s="20" t="s">
        <v>179</v>
      </c>
      <c r="AA11" s="20" t="s">
        <v>179</v>
      </c>
      <c r="AB11" s="20" t="s">
        <v>177</v>
      </c>
      <c r="AC11" s="20" t="s">
        <v>179</v>
      </c>
      <c r="AD11" s="20" t="s">
        <v>179</v>
      </c>
      <c r="AE11" s="20" t="s">
        <v>178</v>
      </c>
      <c r="AF11" s="20" t="s">
        <v>179</v>
      </c>
      <c r="AG11" s="20" t="s">
        <v>179</v>
      </c>
      <c r="AH11" s="20" t="s">
        <v>179</v>
      </c>
      <c r="AI11" s="20" t="s">
        <v>179</v>
      </c>
      <c r="AJ11" s="21">
        <f t="shared" si="0"/>
        <v>30</v>
      </c>
      <c r="AK11" s="21">
        <v>26</v>
      </c>
      <c r="AL11" s="21">
        <f t="shared" si="1"/>
        <v>25</v>
      </c>
      <c r="AM11" s="21">
        <f t="shared" si="2"/>
        <v>4</v>
      </c>
      <c r="AN11" s="21">
        <f t="shared" si="3"/>
        <v>0</v>
      </c>
      <c r="AO11" s="21">
        <f t="shared" si="4"/>
        <v>1</v>
      </c>
    </row>
    <row r="12" spans="1:41" ht="15" customHeight="1" x14ac:dyDescent="0.2">
      <c r="A12" s="19">
        <f t="shared" si="5"/>
        <v>10</v>
      </c>
      <c r="B12" s="3" t="s">
        <v>146</v>
      </c>
      <c r="C12" s="27" t="s">
        <v>135</v>
      </c>
      <c r="D12" s="3" t="s">
        <v>166</v>
      </c>
      <c r="E12" s="3" t="s">
        <v>148</v>
      </c>
      <c r="F12" s="20" t="s">
        <v>179</v>
      </c>
      <c r="G12" s="20" t="s">
        <v>179</v>
      </c>
      <c r="H12" s="20" t="s">
        <v>179</v>
      </c>
      <c r="I12" s="20" t="s">
        <v>179</v>
      </c>
      <c r="J12" s="20" t="s">
        <v>179</v>
      </c>
      <c r="K12" s="20" t="s">
        <v>179</v>
      </c>
      <c r="L12" s="20" t="s">
        <v>179</v>
      </c>
      <c r="M12" s="20" t="s">
        <v>179</v>
      </c>
      <c r="N12" s="20" t="s">
        <v>177</v>
      </c>
      <c r="O12" s="20" t="s">
        <v>179</v>
      </c>
      <c r="P12" s="20" t="s">
        <v>179</v>
      </c>
      <c r="Q12" s="20" t="s">
        <v>179</v>
      </c>
      <c r="R12" s="20" t="s">
        <v>179</v>
      </c>
      <c r="S12" s="20" t="s">
        <v>179</v>
      </c>
      <c r="T12" s="20" t="s">
        <v>179</v>
      </c>
      <c r="U12" s="20" t="s">
        <v>177</v>
      </c>
      <c r="V12" s="20" t="s">
        <v>179</v>
      </c>
      <c r="W12" s="20" t="s">
        <v>179</v>
      </c>
      <c r="X12" s="20" t="s">
        <v>179</v>
      </c>
      <c r="Y12" s="20" t="s">
        <v>179</v>
      </c>
      <c r="Z12" s="20" t="s">
        <v>179</v>
      </c>
      <c r="AA12" s="20" t="s">
        <v>179</v>
      </c>
      <c r="AB12" s="20" t="s">
        <v>177</v>
      </c>
      <c r="AC12" s="20" t="s">
        <v>179</v>
      </c>
      <c r="AD12" s="20" t="s">
        <v>179</v>
      </c>
      <c r="AE12" s="20" t="s">
        <v>179</v>
      </c>
      <c r="AF12" s="20" t="s">
        <v>179</v>
      </c>
      <c r="AG12" s="20" t="s">
        <v>179</v>
      </c>
      <c r="AH12" s="20" t="s">
        <v>179</v>
      </c>
      <c r="AI12" s="20" t="s">
        <v>177</v>
      </c>
      <c r="AJ12" s="21">
        <f t="shared" si="0"/>
        <v>30</v>
      </c>
      <c r="AK12" s="21">
        <v>26</v>
      </c>
      <c r="AL12" s="21">
        <f t="shared" si="1"/>
        <v>26</v>
      </c>
      <c r="AM12" s="21">
        <f t="shared" si="2"/>
        <v>4</v>
      </c>
      <c r="AN12" s="21">
        <f t="shared" si="3"/>
        <v>0</v>
      </c>
      <c r="AO12" s="21">
        <f t="shared" si="4"/>
        <v>0</v>
      </c>
    </row>
    <row r="13" spans="1:41" ht="14.25" customHeight="1" x14ac:dyDescent="0.2">
      <c r="A13" s="19">
        <f t="shared" si="5"/>
        <v>11</v>
      </c>
      <c r="B13" s="3" t="s">
        <v>165</v>
      </c>
      <c r="C13" s="27" t="s">
        <v>135</v>
      </c>
      <c r="D13" s="3" t="s">
        <v>160</v>
      </c>
      <c r="E13" s="3" t="s">
        <v>166</v>
      </c>
      <c r="F13" s="20" t="s">
        <v>179</v>
      </c>
      <c r="G13" s="20" t="s">
        <v>179</v>
      </c>
      <c r="H13" s="20" t="s">
        <v>179</v>
      </c>
      <c r="I13" s="20" t="s">
        <v>179</v>
      </c>
      <c r="J13" s="20" t="s">
        <v>179</v>
      </c>
      <c r="K13" s="20" t="s">
        <v>177</v>
      </c>
      <c r="L13" s="20" t="s">
        <v>179</v>
      </c>
      <c r="M13" s="20" t="s">
        <v>179</v>
      </c>
      <c r="N13" s="20" t="s">
        <v>179</v>
      </c>
      <c r="O13" s="20" t="s">
        <v>179</v>
      </c>
      <c r="P13" s="20" t="s">
        <v>179</v>
      </c>
      <c r="Q13" s="20" t="s">
        <v>179</v>
      </c>
      <c r="R13" s="20" t="s">
        <v>177</v>
      </c>
      <c r="S13" s="20" t="s">
        <v>179</v>
      </c>
      <c r="T13" s="20" t="s">
        <v>179</v>
      </c>
      <c r="U13" s="20" t="s">
        <v>179</v>
      </c>
      <c r="V13" s="20" t="s">
        <v>179</v>
      </c>
      <c r="W13" s="20" t="s">
        <v>179</v>
      </c>
      <c r="X13" s="20" t="s">
        <v>179</v>
      </c>
      <c r="Y13" s="20" t="s">
        <v>177</v>
      </c>
      <c r="Z13" s="20" t="s">
        <v>179</v>
      </c>
      <c r="AA13" s="20" t="s">
        <v>179</v>
      </c>
      <c r="AB13" s="20" t="s">
        <v>179</v>
      </c>
      <c r="AC13" s="20" t="s">
        <v>179</v>
      </c>
      <c r="AD13" s="20" t="s">
        <v>179</v>
      </c>
      <c r="AE13" s="20" t="s">
        <v>179</v>
      </c>
      <c r="AF13" s="20" t="s">
        <v>177</v>
      </c>
      <c r="AG13" s="20" t="s">
        <v>179</v>
      </c>
      <c r="AH13" s="20" t="s">
        <v>179</v>
      </c>
      <c r="AI13" s="20" t="s">
        <v>179</v>
      </c>
      <c r="AJ13" s="21">
        <f t="shared" si="0"/>
        <v>30</v>
      </c>
      <c r="AK13" s="21">
        <v>26</v>
      </c>
      <c r="AL13" s="21">
        <f t="shared" si="1"/>
        <v>26</v>
      </c>
      <c r="AM13" s="21">
        <f t="shared" si="2"/>
        <v>4</v>
      </c>
      <c r="AN13" s="21">
        <f t="shared" si="3"/>
        <v>0</v>
      </c>
      <c r="AO13" s="21">
        <f t="shared" si="4"/>
        <v>0</v>
      </c>
    </row>
    <row r="14" spans="1:41" ht="12.75" customHeight="1" x14ac:dyDescent="0.2">
      <c r="A14" s="19">
        <f t="shared" si="5"/>
        <v>12</v>
      </c>
      <c r="B14" s="3" t="s">
        <v>159</v>
      </c>
      <c r="C14" s="27" t="s">
        <v>135</v>
      </c>
      <c r="D14" s="3" t="s">
        <v>132</v>
      </c>
      <c r="E14" s="3" t="s">
        <v>161</v>
      </c>
      <c r="F14" s="20" t="s">
        <v>179</v>
      </c>
      <c r="G14" s="20" t="s">
        <v>179</v>
      </c>
      <c r="H14" s="20" t="s">
        <v>179</v>
      </c>
      <c r="I14" s="20" t="s">
        <v>179</v>
      </c>
      <c r="J14" s="20" t="s">
        <v>179</v>
      </c>
      <c r="K14" s="20" t="s">
        <v>179</v>
      </c>
      <c r="L14" s="20" t="s">
        <v>179</v>
      </c>
      <c r="M14" s="20" t="s">
        <v>177</v>
      </c>
      <c r="N14" s="20" t="s">
        <v>179</v>
      </c>
      <c r="O14" s="20" t="s">
        <v>179</v>
      </c>
      <c r="P14" s="20" t="s">
        <v>179</v>
      </c>
      <c r="Q14" s="20" t="s">
        <v>179</v>
      </c>
      <c r="R14" s="20" t="s">
        <v>179</v>
      </c>
      <c r="S14" s="20" t="s">
        <v>177</v>
      </c>
      <c r="T14" s="20" t="s">
        <v>179</v>
      </c>
      <c r="U14" s="20" t="s">
        <v>179</v>
      </c>
      <c r="V14" s="20" t="s">
        <v>179</v>
      </c>
      <c r="W14" s="20" t="s">
        <v>179</v>
      </c>
      <c r="X14" s="20" t="s">
        <v>179</v>
      </c>
      <c r="Y14" s="20" t="s">
        <v>179</v>
      </c>
      <c r="Z14" s="20" t="s">
        <v>177</v>
      </c>
      <c r="AA14" s="20" t="s">
        <v>179</v>
      </c>
      <c r="AB14" s="20" t="s">
        <v>179</v>
      </c>
      <c r="AC14" s="20" t="s">
        <v>179</v>
      </c>
      <c r="AD14" s="20" t="s">
        <v>179</v>
      </c>
      <c r="AE14" s="20" t="s">
        <v>179</v>
      </c>
      <c r="AF14" s="20" t="s">
        <v>177</v>
      </c>
      <c r="AG14" s="20" t="s">
        <v>179</v>
      </c>
      <c r="AH14" s="20" t="s">
        <v>179</v>
      </c>
      <c r="AI14" s="20" t="s">
        <v>179</v>
      </c>
      <c r="AJ14" s="21">
        <f t="shared" si="0"/>
        <v>30</v>
      </c>
      <c r="AK14" s="21">
        <v>26</v>
      </c>
      <c r="AL14" s="21">
        <f t="shared" si="1"/>
        <v>26</v>
      </c>
      <c r="AM14" s="21">
        <f t="shared" si="2"/>
        <v>4</v>
      </c>
      <c r="AN14" s="21">
        <f t="shared" si="3"/>
        <v>0</v>
      </c>
      <c r="AO14" s="21">
        <f t="shared" si="4"/>
        <v>0</v>
      </c>
    </row>
    <row r="15" spans="1:41" ht="12.75" customHeight="1" x14ac:dyDescent="0.2">
      <c r="A15" s="19">
        <f t="shared" si="5"/>
        <v>13</v>
      </c>
      <c r="B15" s="3" t="s">
        <v>154</v>
      </c>
      <c r="C15" s="27" t="s">
        <v>135</v>
      </c>
      <c r="D15" s="3" t="s">
        <v>163</v>
      </c>
      <c r="E15" s="3" t="s">
        <v>155</v>
      </c>
      <c r="F15" s="20" t="s">
        <v>179</v>
      </c>
      <c r="G15" s="20" t="s">
        <v>179</v>
      </c>
      <c r="H15" s="20" t="s">
        <v>179</v>
      </c>
      <c r="I15" s="20" t="s">
        <v>179</v>
      </c>
      <c r="J15" s="20" t="s">
        <v>179</v>
      </c>
      <c r="K15" s="20" t="s">
        <v>177</v>
      </c>
      <c r="L15" s="20" t="s">
        <v>179</v>
      </c>
      <c r="M15" s="20" t="s">
        <v>179</v>
      </c>
      <c r="N15" s="20" t="s">
        <v>179</v>
      </c>
      <c r="O15" s="20" t="s">
        <v>177</v>
      </c>
      <c r="P15" s="20" t="s">
        <v>179</v>
      </c>
      <c r="Q15" s="20" t="s">
        <v>179</v>
      </c>
      <c r="R15" s="20" t="s">
        <v>177</v>
      </c>
      <c r="S15" s="20" t="s">
        <v>179</v>
      </c>
      <c r="T15" s="20" t="s">
        <v>179</v>
      </c>
      <c r="U15" s="20" t="s">
        <v>179</v>
      </c>
      <c r="V15" s="20" t="s">
        <v>179</v>
      </c>
      <c r="W15" s="20" t="s">
        <v>179</v>
      </c>
      <c r="X15" s="20" t="s">
        <v>179</v>
      </c>
      <c r="Y15" s="20" t="s">
        <v>177</v>
      </c>
      <c r="Z15" s="20" t="s">
        <v>179</v>
      </c>
      <c r="AA15" s="20" t="s">
        <v>179</v>
      </c>
      <c r="AB15" s="20" t="s">
        <v>179</v>
      </c>
      <c r="AC15" s="20" t="s">
        <v>179</v>
      </c>
      <c r="AD15" s="20" t="s">
        <v>179</v>
      </c>
      <c r="AE15" s="20" t="s">
        <v>179</v>
      </c>
      <c r="AF15" s="20" t="s">
        <v>177</v>
      </c>
      <c r="AG15" s="20" t="s">
        <v>179</v>
      </c>
      <c r="AH15" s="20" t="s">
        <v>179</v>
      </c>
      <c r="AI15" s="20" t="s">
        <v>179</v>
      </c>
      <c r="AJ15" s="21">
        <f t="shared" si="0"/>
        <v>30</v>
      </c>
      <c r="AK15" s="21">
        <v>26</v>
      </c>
      <c r="AL15" s="21">
        <f t="shared" si="1"/>
        <v>25</v>
      </c>
      <c r="AM15" s="21">
        <f t="shared" si="2"/>
        <v>5</v>
      </c>
      <c r="AN15" s="21">
        <f t="shared" si="3"/>
        <v>0</v>
      </c>
      <c r="AO15" s="21">
        <f t="shared" si="4"/>
        <v>0</v>
      </c>
    </row>
    <row r="16" spans="1:41" ht="12.75" customHeight="1" x14ac:dyDescent="0.2">
      <c r="A16" s="19">
        <f t="shared" si="5"/>
        <v>14</v>
      </c>
      <c r="B16" s="3" t="s">
        <v>162</v>
      </c>
      <c r="C16" s="27" t="s">
        <v>135</v>
      </c>
      <c r="D16" s="3" t="s">
        <v>199</v>
      </c>
      <c r="E16" s="3" t="s">
        <v>164</v>
      </c>
      <c r="F16" s="20" t="s">
        <v>179</v>
      </c>
      <c r="G16" s="20" t="s">
        <v>179</v>
      </c>
      <c r="H16" s="20" t="s">
        <v>179</v>
      </c>
      <c r="I16" s="20" t="s">
        <v>179</v>
      </c>
      <c r="J16" s="20" t="s">
        <v>177</v>
      </c>
      <c r="K16" s="20" t="s">
        <v>179</v>
      </c>
      <c r="L16" s="20" t="s">
        <v>179</v>
      </c>
      <c r="M16" s="20" t="s">
        <v>179</v>
      </c>
      <c r="N16" s="20" t="s">
        <v>179</v>
      </c>
      <c r="O16" s="20" t="s">
        <v>179</v>
      </c>
      <c r="P16" s="20" t="s">
        <v>179</v>
      </c>
      <c r="Q16" s="20" t="s">
        <v>177</v>
      </c>
      <c r="R16" s="20" t="s">
        <v>179</v>
      </c>
      <c r="S16" s="20" t="s">
        <v>179</v>
      </c>
      <c r="T16" s="20" t="s">
        <v>179</v>
      </c>
      <c r="U16" s="20" t="s">
        <v>179</v>
      </c>
      <c r="V16" s="20" t="s">
        <v>179</v>
      </c>
      <c r="W16" s="20" t="s">
        <v>179</v>
      </c>
      <c r="X16" s="20" t="s">
        <v>177</v>
      </c>
      <c r="Y16" s="20" t="s">
        <v>179</v>
      </c>
      <c r="Z16" s="20" t="s">
        <v>179</v>
      </c>
      <c r="AA16" s="20" t="s">
        <v>179</v>
      </c>
      <c r="AB16" s="20" t="s">
        <v>179</v>
      </c>
      <c r="AC16" s="20" t="s">
        <v>179</v>
      </c>
      <c r="AD16" s="20" t="s">
        <v>179</v>
      </c>
      <c r="AE16" s="20" t="s">
        <v>177</v>
      </c>
      <c r="AF16" s="20" t="s">
        <v>179</v>
      </c>
      <c r="AG16" s="20" t="s">
        <v>179</v>
      </c>
      <c r="AH16" s="20" t="s">
        <v>179</v>
      </c>
      <c r="AI16" s="20" t="s">
        <v>179</v>
      </c>
      <c r="AJ16" s="21">
        <f t="shared" si="0"/>
        <v>30</v>
      </c>
      <c r="AK16" s="21">
        <v>26</v>
      </c>
      <c r="AL16" s="21">
        <f t="shared" si="1"/>
        <v>26</v>
      </c>
      <c r="AM16" s="21">
        <f t="shared" si="2"/>
        <v>4</v>
      </c>
      <c r="AN16" s="21">
        <f t="shared" si="3"/>
        <v>0</v>
      </c>
      <c r="AO16" s="21">
        <f t="shared" si="4"/>
        <v>0</v>
      </c>
    </row>
    <row r="17" spans="1:41" ht="15" customHeight="1" x14ac:dyDescent="0.2">
      <c r="A17" s="19">
        <f t="shared" si="5"/>
        <v>15</v>
      </c>
      <c r="B17" s="3" t="s">
        <v>198</v>
      </c>
      <c r="C17" s="27" t="s">
        <v>135</v>
      </c>
      <c r="D17" s="3" t="s">
        <v>132</v>
      </c>
      <c r="E17" s="3" t="s">
        <v>199</v>
      </c>
      <c r="F17" s="68" t="s">
        <v>202</v>
      </c>
      <c r="G17" s="69"/>
      <c r="H17" s="69"/>
      <c r="I17" s="69"/>
      <c r="J17" s="69"/>
      <c r="K17" s="69"/>
      <c r="L17" s="69"/>
      <c r="M17" s="74"/>
      <c r="N17" s="74"/>
      <c r="O17" s="74"/>
      <c r="P17" s="74"/>
      <c r="Q17" s="74"/>
      <c r="R17" s="74"/>
      <c r="S17" s="74"/>
      <c r="T17" s="75"/>
      <c r="U17" s="20" t="s">
        <v>179</v>
      </c>
      <c r="V17" s="20" t="s">
        <v>179</v>
      </c>
      <c r="W17" s="20" t="s">
        <v>179</v>
      </c>
      <c r="X17" s="20" t="s">
        <v>179</v>
      </c>
      <c r="Y17" s="20" t="s">
        <v>179</v>
      </c>
      <c r="Z17" s="20" t="s">
        <v>179</v>
      </c>
      <c r="AA17" s="20" t="s">
        <v>177</v>
      </c>
      <c r="AB17" s="20" t="s">
        <v>179</v>
      </c>
      <c r="AC17" s="20" t="s">
        <v>179</v>
      </c>
      <c r="AD17" s="20" t="s">
        <v>179</v>
      </c>
      <c r="AE17" s="20" t="s">
        <v>179</v>
      </c>
      <c r="AF17" s="20" t="s">
        <v>179</v>
      </c>
      <c r="AG17" s="20" t="s">
        <v>179</v>
      </c>
      <c r="AH17" s="20" t="s">
        <v>177</v>
      </c>
      <c r="AI17" s="20" t="s">
        <v>179</v>
      </c>
      <c r="AJ17" s="21">
        <f t="shared" ref="AJ17:AJ18" si="6">SUM(AL17:AO17)</f>
        <v>15</v>
      </c>
      <c r="AK17" s="21">
        <v>26</v>
      </c>
      <c r="AL17" s="21">
        <f t="shared" ref="AL17:AL18" si="7">COUNTIF(F17:AI17,"P")</f>
        <v>13</v>
      </c>
      <c r="AM17" s="21">
        <f t="shared" ref="AM17:AM18" si="8">COUNTIF(F17:AI17,"OFF")</f>
        <v>2</v>
      </c>
      <c r="AN17" s="21">
        <f t="shared" ref="AN17:AN18" si="9">COUNTIF(F17:AI17,"L")</f>
        <v>0</v>
      </c>
      <c r="AO17" s="21">
        <f t="shared" ref="AO17:AO18" si="10">COUNTIF(F17:AI17,"A")</f>
        <v>0</v>
      </c>
    </row>
    <row r="18" spans="1:41" ht="15" customHeight="1" x14ac:dyDescent="0.2">
      <c r="A18" s="19">
        <f t="shared" si="5"/>
        <v>16</v>
      </c>
      <c r="B18" s="3" t="s">
        <v>200</v>
      </c>
      <c r="C18" s="27" t="str">
        <f>_xlfn.XLOOKUP(B18,'Merchandiser Data'!$B$3:$B$76,'Merchandiser Data'!$C$3:$C$76)</f>
        <v>PHC</v>
      </c>
      <c r="D18" s="3" t="str">
        <f>_xlfn.XLOOKUP(B18,'Merchandiser Data'!$B$3:$B$76,'Merchandiser Data'!$D$3:$D$76)</f>
        <v>BBV (MARKET SQUARE)</v>
      </c>
      <c r="E18" s="3" t="s">
        <v>201</v>
      </c>
      <c r="F18" s="73" t="s">
        <v>203</v>
      </c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5"/>
      <c r="U18" s="20" t="s">
        <v>179</v>
      </c>
      <c r="V18" s="20" t="s">
        <v>179</v>
      </c>
      <c r="W18" s="20" t="s">
        <v>179</v>
      </c>
      <c r="X18" s="20" t="s">
        <v>179</v>
      </c>
      <c r="Y18" s="20" t="s">
        <v>179</v>
      </c>
      <c r="Z18" s="20" t="s">
        <v>179</v>
      </c>
      <c r="AA18" s="20" t="s">
        <v>177</v>
      </c>
      <c r="AB18" s="20" t="s">
        <v>179</v>
      </c>
      <c r="AC18" s="20" t="s">
        <v>179</v>
      </c>
      <c r="AD18" s="20" t="s">
        <v>179</v>
      </c>
      <c r="AE18" s="20" t="s">
        <v>179</v>
      </c>
      <c r="AF18" s="20" t="s">
        <v>179</v>
      </c>
      <c r="AG18" s="20" t="s">
        <v>179</v>
      </c>
      <c r="AH18" s="20" t="s">
        <v>177</v>
      </c>
      <c r="AI18" s="20" t="s">
        <v>179</v>
      </c>
      <c r="AJ18" s="21">
        <f t="shared" si="6"/>
        <v>15</v>
      </c>
      <c r="AK18" s="21">
        <v>26</v>
      </c>
      <c r="AL18" s="21">
        <f t="shared" si="7"/>
        <v>13</v>
      </c>
      <c r="AM18" s="21">
        <f t="shared" si="8"/>
        <v>2</v>
      </c>
      <c r="AN18" s="21">
        <f t="shared" si="9"/>
        <v>0</v>
      </c>
      <c r="AO18" s="21">
        <f t="shared" si="10"/>
        <v>0</v>
      </c>
    </row>
  </sheetData>
  <mergeCells count="10">
    <mergeCell ref="M17:T17"/>
    <mergeCell ref="F18:T18"/>
    <mergeCell ref="AM1:AM2"/>
    <mergeCell ref="AN1:AN2"/>
    <mergeCell ref="AO1:AO2"/>
    <mergeCell ref="F1:K1"/>
    <mergeCell ref="L1:AI1"/>
    <mergeCell ref="AJ1:AJ2"/>
    <mergeCell ref="AK1:AK2"/>
    <mergeCell ref="AL1:AL2"/>
  </mergeCells>
  <conditionalFormatting sqref="F3:AI16">
    <cfRule type="containsBlanks" dxfId="5" priority="4">
      <formula>LEN(TRIM(F3))=0</formula>
    </cfRule>
    <cfRule type="containsText" dxfId="4" priority="5" operator="containsText" text="A">
      <formula>NOT(ISERROR(SEARCH(("A"),(F3))))</formula>
    </cfRule>
    <cfRule type="containsText" dxfId="3" priority="6" operator="containsText" text="L">
      <formula>NOT(ISERROR(SEARCH(("L"),(F3))))</formula>
    </cfRule>
  </conditionalFormatting>
  <conditionalFormatting sqref="U17:AI18">
    <cfRule type="containsBlanks" dxfId="2" priority="1">
      <formula>LEN(TRIM(U17))=0</formula>
    </cfRule>
    <cfRule type="containsText" dxfId="1" priority="2" operator="containsText" text="A">
      <formula>NOT(ISERROR(SEARCH(("A"),(U17))))</formula>
    </cfRule>
    <cfRule type="containsText" dxfId="0" priority="3" operator="containsText" text="L">
      <formula>NOT(ISERROR(SEARCH(("L"),(U17))))</formula>
    </cfRule>
  </conditionalFormatting>
  <pageMargins left="0.7" right="0.7" top="0.75" bottom="0.75" header="0" footer="0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0fcd1e2-44f3-49cb-be3c-5d4e810592d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8FCFBF9EF29742ADCCB8B0A073400D" ma:contentTypeVersion="14" ma:contentTypeDescription="Create a new document." ma:contentTypeScope="" ma:versionID="6679e1a7612f52ee82df7607f9023cc5">
  <xsd:schema xmlns:xsd="http://www.w3.org/2001/XMLSchema" xmlns:xs="http://www.w3.org/2001/XMLSchema" xmlns:p="http://schemas.microsoft.com/office/2006/metadata/properties" xmlns:ns3="b0fcd1e2-44f3-49cb-be3c-5d4e810592d4" xmlns:ns4="378fd45f-2dfd-405e-ac31-f8b178854054" targetNamespace="http://schemas.microsoft.com/office/2006/metadata/properties" ma:root="true" ma:fieldsID="2d8d412522c96503f6af7e15545f1fa6" ns3:_="" ns4:_="">
    <xsd:import namespace="b0fcd1e2-44f3-49cb-be3c-5d4e810592d4"/>
    <xsd:import namespace="378fd45f-2dfd-405e-ac31-f8b1788540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fcd1e2-44f3-49cb-be3c-5d4e810592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8fd45f-2dfd-405e-ac31-f8b17885405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1EB3F6-CD3D-4B3B-B02B-14F732E99D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81CCD4-D837-4B00-80D4-5AC28BE9BB2F}">
  <ds:schemaRefs>
    <ds:schemaRef ds:uri="http://schemas.microsoft.com/office/2006/metadata/properties"/>
    <ds:schemaRef ds:uri="http://www.w3.org/2000/xmlns/"/>
    <ds:schemaRef ds:uri="b0fcd1e2-44f3-49cb-be3c-5d4e810592d4"/>
    <ds:schemaRef ds:uri="http://www.w3.org/2001/XMLSchema-instance"/>
  </ds:schemaRefs>
</ds:datastoreItem>
</file>

<file path=customXml/itemProps3.xml><?xml version="1.0" encoding="utf-8"?>
<ds:datastoreItem xmlns:ds="http://schemas.openxmlformats.org/officeDocument/2006/customXml" ds:itemID="{B893EEE9-8977-41E8-B50A-185BD0C55E2C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b0fcd1e2-44f3-49cb-be3c-5d4e810592d4"/>
    <ds:schemaRef ds:uri="378fd45f-2dfd-405e-ac31-f8b17885405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Merchandiser Data</vt:lpstr>
      <vt:lpstr>HO ATTENDANCE</vt:lpstr>
      <vt:lpstr>ABUJA ATTENDANCE</vt:lpstr>
      <vt:lpstr>ONITSHA ATTENDANCE</vt:lpstr>
      <vt:lpstr>PHC ATTENDANCE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LOSBT3</dc:creator>
  <cp:lastModifiedBy>Abiola Olanrewanju Ajao</cp:lastModifiedBy>
  <dcterms:created xsi:type="dcterms:W3CDTF">2020-04-07T13:42:14Z</dcterms:created>
  <dcterms:modified xsi:type="dcterms:W3CDTF">2024-10-22T13:09:44Z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0x010100A38FCFBF9EF29742ADCCB8B0A073400D</vt:lpwstr>
  </property>
</Properties>
</file>