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D:\Data Analytics\Projects\archive\"/>
    </mc:Choice>
  </mc:AlternateContent>
  <xr:revisionPtr revIDLastSave="0" documentId="13_ncr:1_{AE5E87A0-794F-4D70-BA31-82E7DFD08FBA}" xr6:coauthVersionLast="47" xr6:coauthVersionMax="47" xr10:uidLastSave="{00000000-0000-0000-0000-000000000000}"/>
  <bookViews>
    <workbookView xWindow="-120" yWindow="-120" windowWidth="20730" windowHeight="11160" activeTab="2" xr2:uid="{00000000-000D-0000-FFFF-FFFF00000000}"/>
  </bookViews>
  <sheets>
    <sheet name="Data" sheetId="1" r:id="rId1"/>
    <sheet name="Pivots" sheetId="3" r:id="rId2"/>
    <sheet name="Dashboard" sheetId="4" r:id="rId3"/>
  </sheets>
  <definedNames>
    <definedName name="_xlnm._FilterDatabase" localSheetId="0" hidden="1">Data!$A$1:$R$1001</definedName>
    <definedName name="Slicer_Primary_skill">#N/A</definedName>
    <definedName name="Slicer_Status">#N/A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001" i="1" l="1"/>
  <c r="R1000" i="1"/>
  <c r="R998" i="1"/>
  <c r="R995" i="1"/>
  <c r="R992" i="1"/>
  <c r="R990" i="1"/>
  <c r="R988" i="1"/>
  <c r="R985" i="1"/>
  <c r="R962" i="1"/>
  <c r="R956" i="1"/>
  <c r="R955" i="1"/>
  <c r="R940" i="1"/>
  <c r="R936" i="1"/>
  <c r="R928" i="1"/>
  <c r="R908" i="1"/>
  <c r="R907" i="1"/>
  <c r="R901" i="1"/>
  <c r="R896" i="1"/>
  <c r="R893" i="1"/>
  <c r="R892" i="1"/>
  <c r="R860" i="1"/>
  <c r="R852" i="1"/>
  <c r="R839" i="1"/>
  <c r="R835" i="1"/>
  <c r="R830" i="1"/>
  <c r="R825" i="1"/>
  <c r="R804" i="1"/>
  <c r="R803" i="1"/>
  <c r="R798" i="1"/>
  <c r="R790" i="1"/>
  <c r="R786" i="1"/>
  <c r="R784" i="1"/>
  <c r="R751" i="1"/>
  <c r="R750" i="1"/>
  <c r="R749" i="1"/>
  <c r="R747" i="1"/>
  <c r="R730" i="1"/>
  <c r="R727" i="1"/>
  <c r="R726" i="1"/>
  <c r="R710" i="1"/>
  <c r="R704" i="1"/>
  <c r="R703" i="1"/>
  <c r="R686" i="1"/>
  <c r="R684" i="1"/>
  <c r="R675" i="1"/>
  <c r="R670" i="1"/>
  <c r="R662" i="1"/>
  <c r="R655" i="1"/>
  <c r="R652" i="1"/>
  <c r="R651" i="1"/>
  <c r="R635" i="1"/>
  <c r="R631" i="1"/>
  <c r="R628" i="1"/>
  <c r="R627" i="1"/>
  <c r="R605" i="1"/>
  <c r="R603" i="1"/>
  <c r="R596" i="1"/>
  <c r="R595" i="1"/>
  <c r="R581" i="1"/>
  <c r="R552" i="1"/>
  <c r="R547" i="1"/>
  <c r="R539" i="1"/>
  <c r="R532" i="1"/>
  <c r="R518" i="1"/>
  <c r="R515" i="1"/>
  <c r="R482" i="1"/>
  <c r="R477" i="1"/>
  <c r="R471" i="1"/>
  <c r="R468" i="1"/>
  <c r="R467" i="1"/>
  <c r="R448" i="1"/>
  <c r="R445" i="1"/>
  <c r="R444" i="1"/>
  <c r="R419" i="1"/>
  <c r="R406" i="1"/>
  <c r="R397" i="1"/>
  <c r="R381" i="1"/>
  <c r="R378" i="1"/>
  <c r="R368" i="1"/>
  <c r="R365" i="1"/>
  <c r="R357" i="1"/>
  <c r="R351" i="1"/>
  <c r="R349" i="1"/>
  <c r="R337" i="1"/>
  <c r="R328" i="1"/>
  <c r="R313" i="1"/>
  <c r="R291" i="1"/>
  <c r="R280" i="1"/>
  <c r="R271" i="1"/>
  <c r="R261" i="1"/>
  <c r="R260" i="1"/>
  <c r="R253" i="1"/>
  <c r="R248" i="1"/>
  <c r="R247" i="1"/>
  <c r="R231" i="1"/>
  <c r="R212" i="1"/>
  <c r="R210" i="1"/>
  <c r="R206" i="1"/>
  <c r="R202" i="1"/>
  <c r="R170" i="1"/>
  <c r="R157" i="1"/>
  <c r="R146" i="1"/>
  <c r="R139" i="1"/>
  <c r="R132" i="1"/>
  <c r="R123" i="1"/>
  <c r="R111" i="1"/>
  <c r="R103" i="1"/>
  <c r="R99" i="1"/>
  <c r="R83" i="1"/>
  <c r="R78" i="1"/>
  <c r="R75" i="1"/>
  <c r="R67" i="1"/>
  <c r="R35" i="1"/>
  <c r="R26" i="1"/>
  <c r="R999" i="1"/>
  <c r="R997" i="1"/>
  <c r="R996" i="1"/>
  <c r="R994" i="1"/>
  <c r="R993" i="1"/>
  <c r="R991" i="1"/>
  <c r="R989" i="1"/>
  <c r="R987" i="1"/>
  <c r="R986" i="1"/>
  <c r="R984" i="1"/>
  <c r="R983" i="1"/>
  <c r="R981" i="1"/>
  <c r="R980" i="1"/>
  <c r="R979" i="1"/>
  <c r="R977" i="1"/>
  <c r="R976" i="1"/>
  <c r="R975" i="1"/>
  <c r="R974" i="1"/>
  <c r="R973" i="1"/>
  <c r="R972" i="1"/>
  <c r="R971" i="1"/>
  <c r="R969" i="1"/>
  <c r="R968" i="1"/>
  <c r="R967" i="1"/>
  <c r="R965" i="1"/>
  <c r="R964" i="1"/>
  <c r="R963" i="1"/>
  <c r="R960" i="1"/>
  <c r="R959" i="1"/>
  <c r="R958" i="1"/>
  <c r="R957" i="1"/>
  <c r="R954" i="1"/>
  <c r="R953" i="1"/>
  <c r="R952" i="1"/>
  <c r="R951" i="1"/>
  <c r="R950" i="1"/>
  <c r="R949" i="1"/>
  <c r="R948" i="1"/>
  <c r="R947" i="1"/>
  <c r="R946" i="1"/>
  <c r="R945" i="1"/>
  <c r="R944" i="1"/>
  <c r="R943" i="1"/>
  <c r="R941" i="1"/>
  <c r="R939" i="1"/>
  <c r="R938" i="1"/>
  <c r="R937" i="1"/>
  <c r="R935" i="1"/>
  <c r="R934" i="1"/>
  <c r="R933" i="1"/>
  <c r="R932" i="1"/>
  <c r="R931" i="1"/>
  <c r="R930" i="1"/>
  <c r="R927" i="1"/>
  <c r="R926" i="1"/>
  <c r="R923" i="1"/>
  <c r="R922" i="1"/>
  <c r="R921" i="1"/>
  <c r="R919" i="1"/>
  <c r="R918" i="1"/>
  <c r="R917" i="1"/>
  <c r="R916" i="1"/>
  <c r="R915" i="1"/>
  <c r="R914" i="1"/>
  <c r="R911" i="1"/>
  <c r="R910" i="1"/>
  <c r="R909" i="1"/>
  <c r="R906" i="1"/>
  <c r="R903" i="1"/>
  <c r="R902" i="1"/>
  <c r="R898" i="1"/>
  <c r="R897" i="1"/>
  <c r="R895" i="1"/>
  <c r="R894" i="1"/>
  <c r="R890" i="1"/>
  <c r="R889" i="1"/>
  <c r="R888" i="1"/>
  <c r="R887" i="1"/>
  <c r="R886" i="1"/>
  <c r="R885" i="1"/>
  <c r="R884" i="1"/>
  <c r="R883" i="1"/>
  <c r="R880" i="1"/>
  <c r="R878" i="1"/>
  <c r="R877" i="1"/>
  <c r="R876" i="1"/>
  <c r="R875" i="1"/>
  <c r="R873" i="1"/>
  <c r="R872" i="1"/>
  <c r="R871" i="1"/>
  <c r="R870" i="1"/>
  <c r="R868" i="1"/>
  <c r="R867" i="1"/>
  <c r="R866" i="1"/>
  <c r="R865" i="1"/>
  <c r="R864" i="1"/>
  <c r="R863" i="1"/>
  <c r="R862" i="1"/>
  <c r="R861" i="1"/>
  <c r="R859" i="1"/>
  <c r="R858" i="1"/>
  <c r="R857" i="1"/>
  <c r="R854" i="1"/>
  <c r="R851" i="1"/>
  <c r="R849" i="1"/>
  <c r="R847" i="1"/>
  <c r="R846" i="1"/>
  <c r="R845" i="1"/>
  <c r="R843" i="1"/>
  <c r="R842" i="1"/>
  <c r="R841" i="1"/>
  <c r="R840" i="1"/>
  <c r="R838" i="1"/>
  <c r="R836" i="1"/>
  <c r="R834" i="1"/>
  <c r="R833" i="1"/>
  <c r="R832" i="1"/>
  <c r="R829" i="1"/>
  <c r="R828" i="1"/>
  <c r="R827" i="1"/>
  <c r="R826" i="1"/>
  <c r="R824" i="1"/>
  <c r="R823" i="1"/>
  <c r="R822" i="1"/>
  <c r="R821" i="1"/>
  <c r="R819" i="1"/>
  <c r="R818" i="1"/>
  <c r="R817" i="1"/>
  <c r="R816" i="1"/>
  <c r="R815" i="1"/>
  <c r="R814" i="1"/>
  <c r="R813" i="1"/>
  <c r="R812" i="1"/>
  <c r="R810" i="1"/>
  <c r="R808" i="1"/>
  <c r="R807" i="1"/>
  <c r="R806" i="1"/>
  <c r="R805" i="1"/>
  <c r="R802" i="1"/>
  <c r="R801" i="1"/>
  <c r="R800" i="1"/>
  <c r="R799" i="1"/>
  <c r="R797" i="1"/>
  <c r="R795" i="1"/>
  <c r="R794" i="1"/>
  <c r="R793" i="1"/>
  <c r="R792" i="1"/>
  <c r="R791" i="1"/>
  <c r="R789" i="1"/>
  <c r="R788" i="1"/>
  <c r="R787" i="1"/>
  <c r="R785" i="1"/>
  <c r="R782" i="1"/>
  <c r="R781" i="1"/>
  <c r="R780" i="1"/>
  <c r="R779" i="1"/>
  <c r="R778" i="1"/>
  <c r="R777" i="1"/>
  <c r="R776" i="1"/>
  <c r="R775" i="1"/>
  <c r="R774" i="1"/>
  <c r="R773" i="1"/>
  <c r="R772" i="1"/>
  <c r="R771" i="1"/>
  <c r="R769" i="1"/>
  <c r="R768" i="1"/>
  <c r="R767" i="1"/>
  <c r="R766" i="1"/>
  <c r="R765" i="1"/>
  <c r="R764" i="1"/>
  <c r="R763" i="1"/>
  <c r="R762" i="1"/>
  <c r="R761" i="1"/>
  <c r="R760" i="1"/>
  <c r="R759" i="1"/>
  <c r="R757" i="1"/>
  <c r="R756" i="1"/>
  <c r="R755" i="1"/>
  <c r="R754" i="1"/>
  <c r="R753" i="1"/>
  <c r="R752" i="1"/>
  <c r="R748" i="1"/>
  <c r="R746" i="1"/>
  <c r="R745" i="1"/>
  <c r="R743" i="1"/>
  <c r="R742" i="1"/>
  <c r="R741" i="1"/>
  <c r="R740" i="1"/>
  <c r="R739" i="1"/>
  <c r="R738" i="1"/>
  <c r="R737" i="1"/>
  <c r="R736" i="1"/>
  <c r="R735" i="1"/>
  <c r="R734" i="1"/>
  <c r="R733" i="1"/>
  <c r="R732" i="1"/>
  <c r="R731" i="1"/>
  <c r="R729" i="1"/>
  <c r="R728" i="1"/>
  <c r="R725" i="1"/>
  <c r="R722" i="1"/>
  <c r="R716" i="1"/>
  <c r="R713" i="1"/>
  <c r="R712" i="1"/>
  <c r="R708" i="1"/>
  <c r="R707" i="1"/>
  <c r="R706" i="1"/>
  <c r="R705" i="1"/>
  <c r="R702" i="1"/>
  <c r="R701" i="1"/>
  <c r="R700" i="1"/>
  <c r="R699" i="1"/>
  <c r="R698" i="1"/>
  <c r="R697" i="1"/>
  <c r="R696" i="1"/>
  <c r="R694" i="1"/>
  <c r="R693" i="1"/>
  <c r="R692" i="1"/>
  <c r="R690" i="1"/>
  <c r="R689" i="1"/>
  <c r="R688" i="1"/>
  <c r="R687" i="1"/>
  <c r="R685" i="1"/>
  <c r="R683" i="1"/>
  <c r="R682" i="1"/>
  <c r="R681" i="1"/>
  <c r="R679" i="1"/>
  <c r="R678" i="1"/>
  <c r="R677" i="1"/>
  <c r="R674" i="1"/>
  <c r="R673" i="1"/>
  <c r="R672" i="1"/>
  <c r="R671" i="1"/>
  <c r="R669" i="1"/>
  <c r="R667" i="1"/>
  <c r="R666" i="1"/>
  <c r="R665" i="1"/>
  <c r="R661" i="1"/>
  <c r="R660" i="1"/>
  <c r="R659" i="1"/>
  <c r="R658" i="1"/>
  <c r="R657" i="1"/>
  <c r="R656" i="1"/>
  <c r="R654" i="1"/>
  <c r="R650" i="1"/>
  <c r="R649" i="1"/>
  <c r="R648" i="1"/>
  <c r="R647" i="1"/>
  <c r="R646" i="1"/>
  <c r="R644" i="1"/>
  <c r="R643" i="1"/>
  <c r="R642" i="1"/>
  <c r="R641" i="1"/>
  <c r="R640" i="1"/>
  <c r="R639" i="1"/>
  <c r="R638" i="1"/>
  <c r="R637" i="1"/>
  <c r="R636" i="1"/>
  <c r="R632" i="1"/>
  <c r="R630" i="1"/>
  <c r="R629" i="1"/>
  <c r="R626" i="1"/>
  <c r="R625" i="1"/>
  <c r="R624" i="1"/>
  <c r="R622" i="1"/>
  <c r="R621" i="1"/>
  <c r="R620" i="1"/>
  <c r="R619" i="1"/>
  <c r="R618" i="1"/>
  <c r="R617" i="1"/>
  <c r="R616" i="1"/>
  <c r="R614" i="1"/>
  <c r="R612" i="1"/>
  <c r="R611" i="1"/>
  <c r="R610" i="1"/>
  <c r="R608" i="1"/>
  <c r="R607" i="1"/>
  <c r="R606" i="1"/>
  <c r="R604" i="1"/>
  <c r="R602" i="1"/>
  <c r="R601" i="1"/>
  <c r="R599" i="1"/>
  <c r="R598" i="1"/>
  <c r="R597" i="1"/>
  <c r="R594" i="1"/>
  <c r="R592" i="1"/>
  <c r="R590" i="1"/>
  <c r="R587" i="1"/>
  <c r="R586" i="1"/>
  <c r="R585" i="1"/>
  <c r="R583" i="1"/>
  <c r="R582" i="1"/>
  <c r="R580" i="1"/>
  <c r="R579" i="1"/>
  <c r="R578" i="1"/>
  <c r="R577" i="1"/>
  <c r="R576" i="1"/>
  <c r="R575" i="1"/>
  <c r="R574" i="1"/>
  <c r="R572" i="1"/>
  <c r="R571" i="1"/>
  <c r="R570" i="1"/>
  <c r="R569" i="1"/>
  <c r="R568" i="1"/>
  <c r="R567" i="1"/>
  <c r="R565" i="1"/>
  <c r="R564" i="1"/>
  <c r="R563" i="1"/>
  <c r="R562" i="1"/>
  <c r="R561" i="1"/>
  <c r="R560" i="1"/>
  <c r="R558" i="1"/>
  <c r="R556" i="1"/>
  <c r="R554" i="1"/>
  <c r="R553" i="1"/>
  <c r="R551" i="1"/>
  <c r="R550" i="1"/>
  <c r="R549" i="1"/>
  <c r="R548" i="1"/>
  <c r="R546" i="1"/>
  <c r="R545" i="1"/>
  <c r="R544" i="1"/>
  <c r="R543" i="1"/>
  <c r="R541" i="1"/>
  <c r="R540" i="1"/>
  <c r="R538" i="1"/>
  <c r="R537" i="1"/>
  <c r="R536" i="1"/>
  <c r="R535" i="1"/>
  <c r="R533" i="1"/>
  <c r="R531" i="1"/>
  <c r="R530" i="1"/>
  <c r="R528" i="1"/>
  <c r="R527" i="1"/>
  <c r="R526" i="1"/>
  <c r="R525" i="1"/>
  <c r="R524" i="1"/>
  <c r="R523" i="1"/>
  <c r="R521" i="1"/>
  <c r="R520" i="1"/>
  <c r="R519" i="1"/>
  <c r="R517" i="1"/>
  <c r="R514" i="1"/>
  <c r="R513" i="1"/>
  <c r="R512" i="1"/>
  <c r="R511" i="1"/>
  <c r="R510" i="1"/>
  <c r="R508" i="1"/>
  <c r="R507" i="1"/>
  <c r="R506" i="1"/>
  <c r="R505" i="1"/>
  <c r="R504" i="1"/>
  <c r="R503" i="1"/>
  <c r="R502" i="1"/>
  <c r="R501" i="1"/>
  <c r="R500" i="1"/>
  <c r="R499" i="1"/>
  <c r="R498" i="1"/>
  <c r="R497" i="1"/>
  <c r="R496" i="1"/>
  <c r="R495" i="1"/>
  <c r="R494" i="1"/>
  <c r="R492" i="1"/>
  <c r="R491" i="1"/>
  <c r="R490" i="1"/>
  <c r="R488" i="1"/>
  <c r="R486" i="1"/>
  <c r="R485" i="1"/>
  <c r="R484" i="1"/>
  <c r="R483" i="1"/>
  <c r="R480" i="1"/>
  <c r="R476" i="1"/>
  <c r="R473" i="1"/>
  <c r="R472" i="1"/>
  <c r="R470" i="1"/>
  <c r="R469" i="1"/>
  <c r="R465" i="1"/>
  <c r="R464" i="1"/>
  <c r="R463" i="1"/>
  <c r="R462" i="1"/>
  <c r="R461" i="1"/>
  <c r="R459" i="1"/>
  <c r="R457" i="1"/>
  <c r="R455" i="1"/>
  <c r="R453" i="1"/>
  <c r="R452" i="1"/>
  <c r="R451" i="1"/>
  <c r="R450" i="1"/>
  <c r="R449" i="1"/>
  <c r="R446" i="1"/>
  <c r="R443" i="1"/>
  <c r="R442" i="1"/>
  <c r="R441" i="1"/>
  <c r="R440" i="1"/>
  <c r="R439" i="1"/>
  <c r="R438" i="1"/>
  <c r="R437" i="1"/>
  <c r="R436" i="1"/>
  <c r="R435" i="1"/>
  <c r="R434" i="1"/>
  <c r="R432" i="1"/>
  <c r="R431" i="1"/>
  <c r="R430" i="1"/>
  <c r="R429" i="1"/>
  <c r="R428" i="1"/>
  <c r="R427" i="1"/>
  <c r="R424" i="1"/>
  <c r="R423" i="1"/>
  <c r="R422" i="1"/>
  <c r="R421" i="1"/>
  <c r="R420" i="1"/>
  <c r="R418" i="1"/>
  <c r="R417" i="1"/>
  <c r="R415" i="1"/>
  <c r="R413" i="1"/>
  <c r="R412" i="1"/>
  <c r="R411" i="1"/>
  <c r="R410" i="1"/>
  <c r="R409" i="1"/>
  <c r="R408" i="1"/>
  <c r="R407" i="1"/>
  <c r="R405" i="1"/>
  <c r="R404" i="1"/>
  <c r="R403" i="1"/>
  <c r="R402" i="1"/>
  <c r="R401" i="1"/>
  <c r="R400" i="1"/>
  <c r="R399" i="1"/>
  <c r="R398" i="1"/>
  <c r="R394" i="1"/>
  <c r="R393" i="1"/>
  <c r="R391" i="1"/>
  <c r="R390" i="1"/>
  <c r="R388" i="1"/>
  <c r="R387" i="1"/>
  <c r="R386" i="1"/>
  <c r="R385" i="1"/>
  <c r="R384" i="1"/>
  <c r="R383" i="1"/>
  <c r="R382" i="1"/>
  <c r="R380" i="1"/>
  <c r="R379" i="1"/>
  <c r="R377" i="1"/>
  <c r="R376" i="1"/>
  <c r="R374" i="1"/>
  <c r="R373" i="1"/>
  <c r="R372" i="1"/>
  <c r="R370" i="1"/>
  <c r="R367" i="1"/>
  <c r="R364" i="1"/>
  <c r="R363" i="1"/>
  <c r="R362" i="1"/>
  <c r="R361" i="1"/>
  <c r="R360" i="1"/>
  <c r="R359" i="1"/>
  <c r="R358" i="1"/>
  <c r="R356" i="1"/>
  <c r="R355" i="1"/>
  <c r="R354" i="1"/>
  <c r="R353" i="1"/>
  <c r="R352" i="1"/>
  <c r="R348" i="1"/>
  <c r="R347" i="1"/>
  <c r="R346" i="1"/>
  <c r="R345" i="1"/>
  <c r="R343" i="1"/>
  <c r="R340" i="1"/>
  <c r="R339" i="1"/>
  <c r="R338" i="1"/>
  <c r="R336" i="1"/>
  <c r="R334" i="1"/>
  <c r="R333" i="1"/>
  <c r="R332" i="1"/>
  <c r="R331" i="1"/>
  <c r="R330" i="1"/>
  <c r="R327" i="1"/>
  <c r="R326" i="1"/>
  <c r="R325" i="1"/>
  <c r="R324" i="1"/>
  <c r="R321" i="1"/>
  <c r="R319" i="1"/>
  <c r="R317" i="1"/>
  <c r="R316" i="1"/>
  <c r="R315" i="1"/>
  <c r="R314" i="1"/>
  <c r="R311" i="1"/>
  <c r="R310" i="1"/>
  <c r="R309" i="1"/>
  <c r="R308" i="1"/>
  <c r="R307" i="1"/>
  <c r="R305" i="1"/>
  <c r="R304" i="1"/>
  <c r="R303" i="1"/>
  <c r="R302" i="1"/>
  <c r="R301" i="1"/>
  <c r="R300" i="1"/>
  <c r="R299" i="1"/>
  <c r="R298" i="1"/>
  <c r="R297" i="1"/>
  <c r="R296" i="1"/>
  <c r="R294" i="1"/>
  <c r="R293" i="1"/>
  <c r="R292" i="1"/>
  <c r="R290" i="1"/>
  <c r="R289" i="1"/>
  <c r="R288" i="1"/>
  <c r="R285" i="1"/>
  <c r="R284" i="1"/>
  <c r="R283" i="1"/>
  <c r="R282" i="1"/>
  <c r="R281" i="1"/>
  <c r="R279" i="1"/>
  <c r="R278" i="1"/>
  <c r="R277" i="1"/>
  <c r="R276" i="1"/>
  <c r="R275" i="1"/>
  <c r="R274" i="1"/>
  <c r="R273" i="1"/>
  <c r="R272" i="1"/>
  <c r="R270" i="1"/>
  <c r="R268" i="1"/>
  <c r="R267" i="1"/>
  <c r="R266" i="1"/>
  <c r="R265" i="1"/>
  <c r="R264" i="1"/>
  <c r="R263" i="1"/>
  <c r="R262" i="1"/>
  <c r="R259" i="1"/>
  <c r="R258" i="1"/>
  <c r="R257" i="1"/>
  <c r="R256" i="1"/>
  <c r="R254" i="1"/>
  <c r="R252" i="1"/>
  <c r="R250" i="1"/>
  <c r="R246" i="1"/>
  <c r="R245" i="1"/>
  <c r="R244" i="1"/>
  <c r="R243" i="1"/>
  <c r="R240" i="1"/>
  <c r="R239" i="1"/>
  <c r="R238" i="1"/>
  <c r="R234" i="1"/>
  <c r="R233" i="1"/>
  <c r="R230" i="1"/>
  <c r="R229" i="1"/>
  <c r="R228" i="1"/>
  <c r="R226" i="1"/>
  <c r="R225" i="1"/>
  <c r="R224" i="1"/>
  <c r="R223" i="1"/>
  <c r="R220" i="1"/>
  <c r="R219" i="1"/>
  <c r="R218" i="1"/>
  <c r="R217" i="1"/>
  <c r="R216" i="1"/>
  <c r="R215" i="1"/>
  <c r="R214" i="1"/>
  <c r="R213" i="1"/>
  <c r="R211" i="1"/>
  <c r="R209" i="1"/>
  <c r="R208" i="1"/>
  <c r="R207" i="1"/>
  <c r="R205" i="1"/>
  <c r="R204" i="1"/>
  <c r="R203" i="1"/>
  <c r="R201" i="1"/>
  <c r="R200" i="1"/>
  <c r="R199" i="1"/>
  <c r="R197" i="1"/>
  <c r="R196" i="1"/>
  <c r="R195" i="1"/>
  <c r="R194" i="1"/>
  <c r="R193" i="1"/>
  <c r="R192" i="1"/>
  <c r="R190" i="1"/>
  <c r="R189" i="1"/>
  <c r="R187" i="1"/>
  <c r="R186" i="1"/>
  <c r="R185" i="1"/>
  <c r="R184" i="1"/>
  <c r="R183" i="1"/>
  <c r="R182" i="1"/>
  <c r="R181" i="1"/>
  <c r="R180" i="1"/>
  <c r="R179" i="1"/>
  <c r="R178" i="1"/>
  <c r="R177" i="1"/>
  <c r="R176" i="1"/>
  <c r="R175" i="1"/>
  <c r="R173" i="1"/>
  <c r="R172" i="1"/>
  <c r="R171" i="1"/>
  <c r="R169" i="1"/>
  <c r="R168" i="1"/>
  <c r="R167" i="1"/>
  <c r="R166" i="1"/>
  <c r="R165" i="1"/>
  <c r="R163" i="1"/>
  <c r="R162" i="1"/>
  <c r="R161" i="1"/>
  <c r="R160" i="1"/>
  <c r="R159" i="1"/>
  <c r="R156" i="1"/>
  <c r="R155" i="1"/>
  <c r="R153" i="1"/>
  <c r="R150" i="1"/>
  <c r="R149" i="1"/>
  <c r="R148" i="1"/>
  <c r="R147" i="1"/>
  <c r="R145" i="1"/>
  <c r="R144" i="1"/>
  <c r="R143" i="1"/>
  <c r="R142" i="1"/>
  <c r="R141" i="1"/>
  <c r="R138" i="1"/>
  <c r="R137" i="1"/>
  <c r="R136" i="1"/>
  <c r="R135" i="1"/>
  <c r="R134" i="1"/>
  <c r="R133" i="1"/>
  <c r="R131" i="1"/>
  <c r="R130" i="1"/>
  <c r="R129" i="1"/>
  <c r="R128" i="1"/>
  <c r="R127" i="1"/>
  <c r="R126" i="1"/>
  <c r="R124" i="1"/>
  <c r="R121" i="1"/>
  <c r="R119" i="1"/>
  <c r="R118" i="1"/>
  <c r="R117" i="1"/>
  <c r="R114" i="1"/>
  <c r="R112" i="1"/>
  <c r="R110" i="1"/>
  <c r="R109" i="1"/>
  <c r="R107" i="1"/>
  <c r="R106" i="1"/>
  <c r="R105" i="1"/>
  <c r="R104" i="1"/>
  <c r="R102" i="1"/>
  <c r="R101" i="1"/>
  <c r="R100" i="1"/>
  <c r="R98" i="1"/>
  <c r="R97" i="1"/>
  <c r="R96" i="1"/>
  <c r="R95" i="1"/>
  <c r="R94" i="1"/>
  <c r="R93" i="1"/>
  <c r="R92" i="1"/>
  <c r="R91" i="1"/>
  <c r="R89" i="1"/>
  <c r="R87" i="1"/>
  <c r="R85" i="1"/>
  <c r="R84" i="1"/>
  <c r="R82" i="1"/>
  <c r="R80" i="1"/>
  <c r="R77" i="1"/>
  <c r="R74" i="1"/>
  <c r="R72" i="1"/>
  <c r="R71" i="1"/>
  <c r="R68" i="1"/>
  <c r="R66" i="1"/>
  <c r="R65" i="1"/>
  <c r="R64" i="1"/>
  <c r="R61" i="1"/>
  <c r="R60" i="1"/>
  <c r="R59" i="1"/>
  <c r="R58" i="1"/>
  <c r="R57" i="1"/>
  <c r="R56" i="1"/>
  <c r="R55" i="1"/>
  <c r="R54" i="1"/>
  <c r="R52" i="1"/>
  <c r="R51" i="1"/>
  <c r="R49" i="1"/>
  <c r="R48" i="1"/>
  <c r="R47" i="1"/>
  <c r="R46" i="1"/>
  <c r="R45" i="1"/>
  <c r="R43" i="1"/>
  <c r="R41" i="1"/>
  <c r="R39" i="1"/>
  <c r="R38" i="1"/>
  <c r="R36" i="1"/>
  <c r="R34" i="1"/>
  <c r="R33" i="1"/>
  <c r="R30" i="1"/>
  <c r="R29" i="1"/>
  <c r="R28" i="1"/>
  <c r="R27" i="1"/>
  <c r="R25" i="1"/>
  <c r="R23" i="1"/>
  <c r="R22" i="1"/>
  <c r="R21" i="1"/>
  <c r="R20" i="1"/>
  <c r="R19" i="1"/>
  <c r="R18" i="1"/>
  <c r="R17" i="1"/>
  <c r="R16" i="1"/>
  <c r="R15" i="1"/>
  <c r="R14" i="1"/>
  <c r="R13" i="1"/>
  <c r="R12" i="1"/>
  <c r="R10" i="1"/>
  <c r="R9" i="1"/>
  <c r="R8" i="1"/>
  <c r="R6" i="1"/>
  <c r="R5" i="1"/>
  <c r="R4" i="1"/>
  <c r="R3" i="1"/>
  <c r="M998" i="1"/>
  <c r="M1000" i="1"/>
  <c r="M999" i="1"/>
  <c r="M997" i="1"/>
  <c r="M996" i="1"/>
  <c r="M995" i="1"/>
  <c r="M992" i="1"/>
  <c r="M991" i="1"/>
  <c r="M988" i="1"/>
  <c r="M987" i="1"/>
  <c r="M986" i="1"/>
  <c r="M983" i="1"/>
  <c r="M981" i="1"/>
  <c r="M979" i="1"/>
  <c r="M978" i="1"/>
  <c r="M977" i="1"/>
  <c r="M975" i="1"/>
  <c r="M970" i="1"/>
  <c r="M969" i="1"/>
  <c r="M968" i="1"/>
  <c r="M966" i="1"/>
  <c r="M964" i="1"/>
  <c r="M961" i="1"/>
  <c r="M960" i="1"/>
  <c r="M955" i="1"/>
  <c r="M953" i="1"/>
  <c r="M952" i="1"/>
  <c r="M949" i="1"/>
  <c r="M948" i="1"/>
  <c r="M945" i="1"/>
  <c r="M944" i="1"/>
  <c r="M943" i="1"/>
  <c r="M941" i="1"/>
  <c r="M938" i="1"/>
  <c r="M935" i="1"/>
  <c r="M934" i="1"/>
  <c r="M932" i="1"/>
  <c r="M931" i="1"/>
  <c r="M926" i="1"/>
  <c r="M925" i="1"/>
  <c r="M924" i="1"/>
  <c r="M922" i="1"/>
  <c r="M921" i="1"/>
  <c r="M920" i="1"/>
  <c r="M919" i="1"/>
  <c r="M918" i="1"/>
  <c r="M913" i="1"/>
  <c r="M911" i="1"/>
  <c r="M906" i="1"/>
  <c r="M903" i="1"/>
  <c r="M902" i="1"/>
  <c r="M901" i="1"/>
  <c r="M900" i="1"/>
  <c r="M898" i="1"/>
  <c r="M896" i="1"/>
  <c r="M895" i="1"/>
  <c r="M894" i="1"/>
  <c r="M890" i="1"/>
  <c r="M885" i="1"/>
  <c r="M882" i="1"/>
  <c r="M881" i="1"/>
  <c r="M880" i="1"/>
  <c r="M879" i="1"/>
  <c r="M878" i="1"/>
  <c r="M875" i="1"/>
  <c r="M871" i="1"/>
  <c r="M869" i="1"/>
  <c r="M866" i="1"/>
  <c r="M865" i="1"/>
  <c r="M864" i="1"/>
  <c r="M863" i="1"/>
  <c r="M862" i="1"/>
  <c r="M852" i="1"/>
  <c r="M851" i="1"/>
  <c r="M849" i="1"/>
  <c r="M848" i="1"/>
  <c r="M845" i="1"/>
  <c r="M841" i="1"/>
  <c r="M836" i="1"/>
  <c r="M835" i="1"/>
  <c r="M833" i="1"/>
  <c r="M832" i="1"/>
  <c r="M831" i="1"/>
  <c r="M829" i="1"/>
  <c r="M828" i="1"/>
  <c r="M825" i="1"/>
  <c r="M824" i="1"/>
  <c r="M822" i="1"/>
  <c r="M821" i="1"/>
  <c r="M819" i="1"/>
  <c r="M817" i="1"/>
  <c r="M815" i="1"/>
  <c r="M813" i="1"/>
  <c r="M812" i="1"/>
  <c r="M811" i="1"/>
  <c r="M809" i="1"/>
  <c r="M806" i="1"/>
  <c r="M805" i="1"/>
  <c r="M802" i="1"/>
  <c r="M801" i="1"/>
  <c r="M800" i="1"/>
  <c r="M797" i="1"/>
  <c r="M792" i="1"/>
  <c r="M790" i="1"/>
  <c r="M789" i="1"/>
  <c r="M786" i="1"/>
  <c r="M783" i="1"/>
  <c r="M782" i="1"/>
  <c r="M781" i="1"/>
  <c r="M779" i="1"/>
  <c r="M778" i="1"/>
  <c r="M777" i="1"/>
  <c r="M775" i="1"/>
  <c r="M774" i="1"/>
  <c r="M771" i="1"/>
  <c r="M770" i="1"/>
  <c r="M766" i="1"/>
  <c r="M765" i="1"/>
  <c r="M763" i="1"/>
  <c r="M762" i="1"/>
  <c r="M760" i="1"/>
  <c r="M758" i="1"/>
  <c r="M755" i="1"/>
  <c r="M754" i="1"/>
  <c r="M753" i="1"/>
  <c r="M750" i="1"/>
  <c r="M747" i="1"/>
  <c r="M742" i="1"/>
  <c r="M738" i="1"/>
  <c r="M737" i="1"/>
  <c r="M735" i="1"/>
  <c r="M734" i="1"/>
  <c r="M733" i="1"/>
  <c r="M731" i="1"/>
  <c r="M729" i="1"/>
  <c r="M727" i="1"/>
  <c r="M724" i="1"/>
  <c r="M722" i="1"/>
  <c r="M721" i="1"/>
  <c r="M719" i="1"/>
  <c r="M718" i="1"/>
  <c r="M717" i="1"/>
  <c r="M716" i="1"/>
  <c r="M714" i="1"/>
  <c r="M713" i="1"/>
  <c r="M712" i="1"/>
  <c r="M711" i="1"/>
  <c r="M707" i="1"/>
  <c r="M705" i="1"/>
  <c r="M704" i="1"/>
  <c r="M703" i="1"/>
  <c r="M702" i="1"/>
  <c r="M700" i="1"/>
  <c r="M698" i="1"/>
  <c r="M695" i="1"/>
  <c r="M694" i="1"/>
  <c r="M691" i="1"/>
  <c r="M683" i="1"/>
  <c r="M682" i="1"/>
  <c r="M679" i="1"/>
  <c r="M677" i="1"/>
  <c r="M675" i="1"/>
  <c r="M670" i="1"/>
  <c r="M668" i="1"/>
  <c r="M665" i="1"/>
  <c r="M663" i="1"/>
  <c r="M662" i="1"/>
  <c r="M661" i="1"/>
  <c r="M660" i="1"/>
  <c r="M658" i="1"/>
  <c r="M657" i="1"/>
  <c r="M656" i="1"/>
  <c r="M654" i="1"/>
  <c r="M652" i="1"/>
  <c r="M648" i="1"/>
  <c r="M644" i="1"/>
  <c r="M642" i="1"/>
  <c r="M637" i="1"/>
  <c r="M636" i="1"/>
  <c r="M634" i="1"/>
  <c r="M627" i="1"/>
  <c r="M623" i="1"/>
  <c r="M620" i="1"/>
  <c r="M618" i="1"/>
  <c r="M614" i="1"/>
  <c r="M612" i="1"/>
  <c r="M611" i="1"/>
  <c r="M607" i="1"/>
  <c r="M606" i="1"/>
  <c r="M604" i="1"/>
  <c r="M602" i="1"/>
  <c r="M599" i="1"/>
  <c r="M597" i="1"/>
  <c r="M596" i="1"/>
  <c r="M594" i="1"/>
  <c r="M589" i="1"/>
  <c r="M585" i="1"/>
  <c r="M582" i="1"/>
  <c r="M577" i="1"/>
  <c r="M574" i="1"/>
  <c r="M573" i="1"/>
  <c r="M571" i="1"/>
  <c r="M570" i="1"/>
  <c r="M569" i="1"/>
  <c r="M565" i="1"/>
  <c r="M564" i="1"/>
  <c r="M563" i="1"/>
  <c r="M562" i="1"/>
  <c r="M560" i="1"/>
  <c r="M557" i="1"/>
  <c r="M556" i="1"/>
  <c r="M555" i="1"/>
  <c r="M552" i="1"/>
  <c r="M550" i="1"/>
  <c r="M549" i="1"/>
  <c r="M548" i="1"/>
  <c r="M547" i="1"/>
  <c r="M546" i="1"/>
  <c r="M545" i="1"/>
  <c r="M539" i="1"/>
  <c r="M535" i="1"/>
  <c r="M530" i="1"/>
  <c r="M526" i="1"/>
  <c r="M525" i="1"/>
  <c r="M524" i="1"/>
  <c r="M515" i="1"/>
  <c r="M514" i="1"/>
  <c r="M513" i="1"/>
  <c r="M510" i="1"/>
  <c r="M508" i="1"/>
  <c r="M507" i="1"/>
  <c r="M505" i="1"/>
  <c r="M499" i="1"/>
  <c r="M495" i="1"/>
  <c r="M494" i="1"/>
  <c r="M492" i="1"/>
  <c r="M489" i="1"/>
  <c r="M487" i="1"/>
  <c r="M485" i="1"/>
  <c r="M483" i="1"/>
  <c r="M482" i="1"/>
  <c r="M481" i="1"/>
  <c r="M480" i="1"/>
  <c r="M478" i="1"/>
  <c r="M475" i="1"/>
  <c r="M473" i="1"/>
  <c r="M472" i="1"/>
  <c r="M471" i="1"/>
  <c r="M469" i="1"/>
  <c r="M468" i="1"/>
  <c r="M465" i="1"/>
  <c r="M463" i="1"/>
  <c r="M461" i="1"/>
  <c r="M460" i="1"/>
  <c r="M455" i="1"/>
  <c r="M454" i="1"/>
  <c r="M453" i="1"/>
  <c r="M451" i="1"/>
  <c r="M450" i="1"/>
  <c r="M449" i="1"/>
  <c r="M442" i="1"/>
  <c r="M439" i="1"/>
  <c r="M438" i="1"/>
  <c r="M437" i="1"/>
  <c r="M428" i="1"/>
  <c r="M427" i="1"/>
  <c r="M426" i="1"/>
  <c r="M425" i="1"/>
  <c r="M422" i="1"/>
  <c r="M421" i="1"/>
  <c r="M419" i="1"/>
  <c r="M416" i="1"/>
  <c r="M415" i="1"/>
  <c r="M411" i="1"/>
  <c r="M406" i="1"/>
  <c r="M405" i="1"/>
  <c r="M403" i="1"/>
  <c r="M402" i="1"/>
  <c r="M398" i="1"/>
  <c r="M395" i="1"/>
  <c r="M394" i="1"/>
  <c r="M392" i="1"/>
  <c r="M391" i="1"/>
  <c r="M390" i="1"/>
  <c r="M389" i="1"/>
  <c r="M387" i="1"/>
  <c r="M386" i="1"/>
  <c r="M383" i="1"/>
  <c r="M381" i="1"/>
  <c r="M380" i="1"/>
  <c r="M375" i="1"/>
  <c r="M367" i="1"/>
  <c r="M365" i="1"/>
  <c r="M361" i="1"/>
  <c r="M360" i="1"/>
  <c r="M357" i="1"/>
  <c r="M355" i="1"/>
  <c r="M352" i="1"/>
  <c r="M351" i="1"/>
  <c r="M350" i="1"/>
  <c r="M348" i="1"/>
  <c r="M345" i="1"/>
  <c r="M343" i="1"/>
  <c r="M340" i="1"/>
  <c r="M339" i="1"/>
  <c r="M338" i="1"/>
  <c r="M337" i="1"/>
  <c r="M333" i="1"/>
  <c r="M329" i="1"/>
  <c r="M328" i="1"/>
  <c r="M327" i="1"/>
  <c r="M326" i="1"/>
  <c r="M325" i="1"/>
  <c r="M320" i="1"/>
  <c r="M319" i="1"/>
  <c r="M314" i="1"/>
  <c r="M313" i="1"/>
  <c r="M312" i="1"/>
  <c r="M309" i="1"/>
  <c r="M307" i="1"/>
  <c r="M306" i="1"/>
  <c r="M304" i="1"/>
  <c r="M303" i="1"/>
  <c r="M301" i="1"/>
  <c r="M300" i="1"/>
  <c r="M299" i="1"/>
  <c r="M298" i="1"/>
  <c r="M296" i="1"/>
  <c r="M294" i="1"/>
  <c r="M293" i="1"/>
  <c r="M291" i="1"/>
  <c r="M290" i="1"/>
  <c r="M289" i="1"/>
  <c r="M288" i="1"/>
  <c r="M287" i="1"/>
  <c r="M286" i="1"/>
  <c r="M285" i="1"/>
  <c r="M283" i="1"/>
  <c r="M278" i="1"/>
  <c r="M276" i="1"/>
  <c r="M274" i="1"/>
  <c r="M270" i="1"/>
  <c r="M269" i="1"/>
  <c r="M267" i="1"/>
  <c r="M265" i="1"/>
  <c r="M263" i="1"/>
  <c r="M262" i="1"/>
  <c r="M261" i="1"/>
  <c r="M259" i="1"/>
  <c r="M256" i="1"/>
  <c r="M255" i="1"/>
  <c r="M254" i="1"/>
  <c r="M253" i="1"/>
  <c r="M251" i="1"/>
  <c r="M250" i="1"/>
  <c r="M248" i="1"/>
  <c r="M247" i="1"/>
  <c r="M246" i="1"/>
  <c r="M244" i="1"/>
  <c r="M243" i="1"/>
  <c r="M239" i="1"/>
  <c r="M238" i="1"/>
  <c r="M237" i="1"/>
  <c r="M236" i="1"/>
  <c r="M234" i="1"/>
  <c r="M231" i="1"/>
  <c r="M230" i="1"/>
  <c r="M226" i="1"/>
  <c r="M225" i="1"/>
  <c r="M223" i="1"/>
  <c r="M222" i="1"/>
  <c r="M216" i="1"/>
  <c r="M211" i="1"/>
  <c r="M209" i="1"/>
  <c r="M208" i="1"/>
  <c r="M207" i="1"/>
  <c r="M205" i="1"/>
  <c r="M203" i="1"/>
  <c r="M202" i="1"/>
  <c r="M201" i="1"/>
  <c r="M199" i="1"/>
  <c r="M193" i="1"/>
  <c r="M192" i="1"/>
  <c r="M189" i="1"/>
  <c r="M187" i="1"/>
  <c r="M186" i="1"/>
  <c r="M184" i="1"/>
  <c r="M182" i="1"/>
  <c r="M178" i="1"/>
  <c r="M177" i="1"/>
  <c r="M176" i="1"/>
  <c r="M173" i="1"/>
  <c r="M172" i="1"/>
  <c r="M171" i="1"/>
  <c r="M170" i="1"/>
  <c r="M169" i="1"/>
  <c r="M168" i="1"/>
  <c r="M166" i="1"/>
  <c r="M162" i="1"/>
  <c r="M161" i="1"/>
  <c r="M159" i="1"/>
  <c r="M157" i="1"/>
  <c r="M154" i="1"/>
  <c r="M153" i="1"/>
  <c r="M150" i="1"/>
  <c r="M149" i="1"/>
  <c r="M144" i="1"/>
  <c r="M142" i="1"/>
  <c r="M141" i="1"/>
  <c r="M140" i="1"/>
  <c r="M137" i="1"/>
  <c r="M134" i="1"/>
  <c r="M133" i="1"/>
  <c r="M131" i="1"/>
  <c r="M130" i="1"/>
  <c r="M129" i="1"/>
  <c r="M122" i="1"/>
  <c r="M121" i="1"/>
  <c r="M120" i="1"/>
  <c r="M112" i="1"/>
  <c r="M110" i="1"/>
  <c r="M109" i="1"/>
  <c r="M104" i="1"/>
  <c r="M101" i="1"/>
  <c r="M99" i="1"/>
  <c r="M98" i="1"/>
  <c r="M97" i="1"/>
  <c r="M96" i="1"/>
  <c r="M93" i="1"/>
  <c r="M90" i="1"/>
  <c r="M89" i="1"/>
  <c r="M87" i="1"/>
  <c r="M84" i="1"/>
  <c r="M82" i="1"/>
  <c r="M77" i="1"/>
  <c r="M70" i="1"/>
  <c r="M67" i="1"/>
  <c r="M63" i="1"/>
  <c r="M61" i="1"/>
  <c r="M60" i="1"/>
  <c r="M58" i="1"/>
  <c r="M56" i="1"/>
  <c r="M55" i="1"/>
  <c r="M54" i="1"/>
  <c r="M53" i="1"/>
  <c r="M52" i="1"/>
  <c r="M51" i="1"/>
  <c r="M50" i="1"/>
  <c r="M49" i="1"/>
  <c r="M46" i="1"/>
  <c r="M45" i="1"/>
  <c r="M43" i="1"/>
  <c r="M40" i="1"/>
  <c r="M39" i="1"/>
  <c r="M38" i="1"/>
  <c r="M36" i="1"/>
  <c r="M35" i="1"/>
  <c r="M34" i="1"/>
  <c r="M30" i="1"/>
  <c r="M26" i="1"/>
  <c r="M22" i="1"/>
  <c r="M16" i="1"/>
  <c r="M12" i="1"/>
  <c r="M6" i="1"/>
  <c r="M4" i="1"/>
  <c r="M2" i="1"/>
  <c r="M993" i="1"/>
  <c r="M989" i="1"/>
  <c r="M974" i="1"/>
  <c r="M972" i="1"/>
  <c r="M962" i="1"/>
  <c r="M958" i="1"/>
  <c r="M957" i="1"/>
  <c r="M950" i="1"/>
  <c r="M946" i="1"/>
  <c r="M940" i="1"/>
  <c r="M937" i="1"/>
  <c r="M933" i="1"/>
  <c r="M928" i="1"/>
  <c r="M917" i="1"/>
  <c r="M916" i="1"/>
  <c r="M915" i="1"/>
  <c r="M909" i="1"/>
  <c r="M905" i="1"/>
  <c r="M904" i="1"/>
  <c r="M893" i="1"/>
  <c r="M892" i="1"/>
  <c r="M884" i="1"/>
  <c r="M883" i="1"/>
  <c r="M876" i="1"/>
  <c r="M868" i="1"/>
  <c r="M859" i="1"/>
  <c r="M858" i="1"/>
  <c r="M856" i="1"/>
  <c r="M850" i="1"/>
  <c r="M847" i="1"/>
  <c r="M844" i="1"/>
  <c r="M843" i="1"/>
  <c r="M840" i="1"/>
  <c r="M838" i="1"/>
  <c r="M837" i="1"/>
  <c r="M826" i="1"/>
  <c r="M820" i="1"/>
  <c r="M818" i="1"/>
  <c r="M807" i="1"/>
  <c r="M804" i="1"/>
  <c r="M803" i="1"/>
  <c r="M796" i="1"/>
  <c r="M785" i="1"/>
  <c r="M780" i="1"/>
  <c r="M776" i="1"/>
  <c r="M773" i="1"/>
  <c r="M772" i="1"/>
  <c r="M769" i="1"/>
  <c r="M768" i="1"/>
  <c r="M761" i="1"/>
  <c r="M759" i="1"/>
  <c r="M757" i="1"/>
  <c r="M752" i="1"/>
  <c r="M751" i="1"/>
  <c r="M749" i="1"/>
  <c r="M746" i="1"/>
  <c r="M745" i="1"/>
  <c r="M744" i="1"/>
  <c r="M739" i="1"/>
  <c r="M736" i="1"/>
  <c r="M732" i="1"/>
  <c r="M728" i="1"/>
  <c r="M725" i="1"/>
  <c r="M723" i="1"/>
  <c r="M709" i="1"/>
  <c r="M706" i="1"/>
  <c r="M701" i="1"/>
  <c r="M697" i="1"/>
  <c r="M693" i="1"/>
  <c r="M692" i="1"/>
  <c r="M689" i="1"/>
  <c r="M688" i="1"/>
  <c r="M687" i="1"/>
  <c r="M685" i="1"/>
  <c r="M684" i="1"/>
  <c r="M671" i="1"/>
  <c r="M667" i="1"/>
  <c r="M664" i="1"/>
  <c r="M659" i="1"/>
  <c r="M653" i="1"/>
  <c r="M645" i="1"/>
  <c r="M643" i="1"/>
  <c r="M640" i="1"/>
  <c r="M630" i="1"/>
  <c r="M629" i="1"/>
  <c r="M626" i="1"/>
  <c r="M625" i="1"/>
  <c r="M619" i="1"/>
  <c r="M617" i="1"/>
  <c r="M616" i="1"/>
  <c r="M613" i="1"/>
  <c r="M610" i="1"/>
  <c r="M603" i="1"/>
  <c r="M598" i="1"/>
  <c r="M595" i="1"/>
  <c r="M592" i="1"/>
  <c r="M591" i="1"/>
  <c r="M587" i="1"/>
  <c r="M586" i="1"/>
  <c r="M584" i="1"/>
  <c r="M583" i="1"/>
  <c r="M579" i="1"/>
  <c r="M578" i="1"/>
  <c r="M561" i="1"/>
  <c r="M558" i="1"/>
  <c r="M551" i="1"/>
  <c r="M543" i="1"/>
  <c r="M541" i="1"/>
  <c r="M533" i="1"/>
  <c r="M528" i="1"/>
  <c r="M523" i="1"/>
  <c r="M521" i="1"/>
  <c r="M520" i="1"/>
  <c r="M518" i="1"/>
  <c r="M516" i="1"/>
  <c r="M511" i="1"/>
  <c r="M509" i="1"/>
  <c r="M506" i="1"/>
  <c r="M504" i="1"/>
  <c r="M502" i="1"/>
  <c r="M500" i="1"/>
  <c r="M490" i="1"/>
  <c r="M479" i="1"/>
  <c r="M470" i="1"/>
  <c r="M467" i="1"/>
  <c r="M448" i="1"/>
  <c r="M443" i="1"/>
  <c r="M441" i="1"/>
  <c r="M436" i="1"/>
  <c r="M435" i="1"/>
  <c r="M433" i="1"/>
  <c r="M420" i="1"/>
  <c r="M410" i="1"/>
  <c r="M409" i="1"/>
  <c r="M401" i="1"/>
  <c r="M385" i="1"/>
  <c r="M379" i="1"/>
  <c r="M373" i="1"/>
  <c r="M372" i="1"/>
  <c r="M368" i="1"/>
  <c r="M363" i="1"/>
  <c r="M362" i="1"/>
  <c r="M356" i="1"/>
  <c r="M349" i="1"/>
  <c r="M347" i="1"/>
  <c r="M344" i="1"/>
  <c r="M342" i="1"/>
  <c r="M341" i="1"/>
  <c r="M336" i="1"/>
  <c r="M335" i="1"/>
  <c r="M331" i="1"/>
  <c r="M321" i="1"/>
  <c r="M317" i="1"/>
  <c r="M316" i="1"/>
  <c r="M311" i="1"/>
  <c r="M310" i="1"/>
  <c r="M305" i="1"/>
  <c r="M284" i="1"/>
  <c r="M281" i="1"/>
  <c r="M277" i="1"/>
  <c r="M275" i="1"/>
  <c r="M273" i="1"/>
  <c r="M260" i="1"/>
  <c r="M252" i="1"/>
  <c r="M241" i="1"/>
  <c r="M240" i="1"/>
  <c r="M228" i="1"/>
  <c r="M224" i="1"/>
  <c r="M219" i="1"/>
  <c r="M212" i="1"/>
  <c r="M204" i="1"/>
  <c r="M196" i="1"/>
  <c r="M190" i="1"/>
  <c r="M180" i="1"/>
  <c r="M175" i="1"/>
  <c r="M174" i="1"/>
  <c r="M167" i="1"/>
  <c r="M165" i="1"/>
  <c r="M164" i="1"/>
  <c r="M152" i="1"/>
  <c r="M146" i="1"/>
  <c r="M143" i="1"/>
  <c r="M139" i="1"/>
  <c r="M138" i="1"/>
  <c r="M132" i="1"/>
  <c r="M124" i="1"/>
  <c r="M119" i="1"/>
  <c r="M118" i="1"/>
  <c r="M116" i="1"/>
  <c r="M114" i="1"/>
  <c r="M113" i="1"/>
  <c r="M95" i="1"/>
  <c r="M94" i="1"/>
  <c r="M92" i="1"/>
  <c r="M83" i="1"/>
  <c r="M79" i="1"/>
  <c r="M78" i="1"/>
  <c r="M73" i="1"/>
  <c r="M68" i="1"/>
  <c r="M65" i="1"/>
  <c r="M59" i="1"/>
  <c r="M48" i="1"/>
  <c r="M42" i="1"/>
  <c r="M33" i="1"/>
  <c r="M31" i="1"/>
  <c r="M27" i="1"/>
  <c r="M24" i="1"/>
  <c r="M21" i="1"/>
  <c r="M20" i="1"/>
  <c r="M15" i="1"/>
  <c r="M9" i="1"/>
  <c r="M8" i="1"/>
  <c r="M3" i="1"/>
  <c r="M1001" i="1"/>
  <c r="M994" i="1"/>
  <c r="M990" i="1"/>
  <c r="M985" i="1"/>
  <c r="M984" i="1"/>
  <c r="M982" i="1"/>
  <c r="M980" i="1"/>
  <c r="M973" i="1"/>
  <c r="M967" i="1"/>
  <c r="M965" i="1"/>
  <c r="M963" i="1"/>
  <c r="M959" i="1"/>
  <c r="M956" i="1"/>
  <c r="M954" i="1"/>
  <c r="M951" i="1"/>
  <c r="M942" i="1"/>
  <c r="M930" i="1"/>
  <c r="M929" i="1"/>
  <c r="M923" i="1"/>
  <c r="M914" i="1"/>
  <c r="M912" i="1"/>
  <c r="M910" i="1"/>
  <c r="M908" i="1"/>
  <c r="M899" i="1"/>
  <c r="M897" i="1"/>
  <c r="M891" i="1"/>
  <c r="M889" i="1"/>
  <c r="M887" i="1"/>
  <c r="M886" i="1"/>
  <c r="M874" i="1"/>
  <c r="M873" i="1"/>
  <c r="M872" i="1"/>
  <c r="M870" i="1"/>
  <c r="M867" i="1"/>
  <c r="M861" i="1"/>
  <c r="M855" i="1"/>
  <c r="M854" i="1"/>
  <c r="M853" i="1"/>
  <c r="M846" i="1"/>
  <c r="M839" i="1"/>
  <c r="M834" i="1"/>
  <c r="M830" i="1"/>
  <c r="M827" i="1"/>
  <c r="M823" i="1"/>
  <c r="M816" i="1"/>
  <c r="M814" i="1"/>
  <c r="M810" i="1"/>
  <c r="M808" i="1"/>
  <c r="M795" i="1"/>
  <c r="M788" i="1"/>
  <c r="M784" i="1"/>
  <c r="M767" i="1"/>
  <c r="M748" i="1"/>
  <c r="M743" i="1"/>
  <c r="M730" i="1"/>
  <c r="M726" i="1"/>
  <c r="M720" i="1"/>
  <c r="M715" i="1"/>
  <c r="M710" i="1"/>
  <c r="M708" i="1"/>
  <c r="M686" i="1"/>
  <c r="M681" i="1"/>
  <c r="M678" i="1"/>
  <c r="M676" i="1"/>
  <c r="M673" i="1"/>
  <c r="M666" i="1"/>
  <c r="M655" i="1"/>
  <c r="M651" i="1"/>
  <c r="M649" i="1"/>
  <c r="M647" i="1"/>
  <c r="M646" i="1"/>
  <c r="M641" i="1"/>
  <c r="M639" i="1"/>
  <c r="M638" i="1"/>
  <c r="M633" i="1"/>
  <c r="M632" i="1"/>
  <c r="M631" i="1"/>
  <c r="M628" i="1"/>
  <c r="M622" i="1"/>
  <c r="M621" i="1"/>
  <c r="M609" i="1"/>
  <c r="M605" i="1"/>
  <c r="M600" i="1"/>
  <c r="M593" i="1"/>
  <c r="M590" i="1"/>
  <c r="M588" i="1"/>
  <c r="M581" i="1"/>
  <c r="M580" i="1"/>
  <c r="M575" i="1"/>
  <c r="M566" i="1"/>
  <c r="M554" i="1"/>
  <c r="M544" i="1"/>
  <c r="M542" i="1"/>
  <c r="M540" i="1"/>
  <c r="M538" i="1"/>
  <c r="M532" i="1"/>
  <c r="M529" i="1"/>
  <c r="M522" i="1"/>
  <c r="M519" i="1"/>
  <c r="M517" i="1"/>
  <c r="M512" i="1"/>
  <c r="M503" i="1"/>
  <c r="M501" i="1"/>
  <c r="M497" i="1"/>
  <c r="M496" i="1"/>
  <c r="M491" i="1"/>
  <c r="M488" i="1"/>
  <c r="M486" i="1"/>
  <c r="M484" i="1"/>
  <c r="M477" i="1"/>
  <c r="M476" i="1"/>
  <c r="M474" i="1"/>
  <c r="M466" i="1"/>
  <c r="M464" i="1"/>
  <c r="M459" i="1"/>
  <c r="M458" i="1"/>
  <c r="M457" i="1"/>
  <c r="M456" i="1"/>
  <c r="M452" i="1"/>
  <c r="M447" i="1"/>
  <c r="M446" i="1"/>
  <c r="M445" i="1"/>
  <c r="M440" i="1"/>
  <c r="M434" i="1"/>
  <c r="M430" i="1"/>
  <c r="M424" i="1"/>
  <c r="M418" i="1"/>
  <c r="M417" i="1"/>
  <c r="M414" i="1"/>
  <c r="M413" i="1"/>
  <c r="M412" i="1"/>
  <c r="M408" i="1"/>
  <c r="M407" i="1"/>
  <c r="M404" i="1"/>
  <c r="M399" i="1"/>
  <c r="M397" i="1"/>
  <c r="M393" i="1"/>
  <c r="M388" i="1"/>
  <c r="M384" i="1"/>
  <c r="M377" i="1"/>
  <c r="M376" i="1"/>
  <c r="M374" i="1"/>
  <c r="M371" i="1"/>
  <c r="M370" i="1"/>
  <c r="M366" i="1"/>
  <c r="M364" i="1"/>
  <c r="M358" i="1"/>
  <c r="M354" i="1"/>
  <c r="M353" i="1"/>
  <c r="M332" i="1"/>
  <c r="M330" i="1"/>
  <c r="M323" i="1"/>
  <c r="M322" i="1"/>
  <c r="M318" i="1"/>
  <c r="M315" i="1"/>
  <c r="M308" i="1"/>
  <c r="M302" i="1"/>
  <c r="M295" i="1"/>
  <c r="M282" i="1"/>
  <c r="M279" i="1"/>
  <c r="M271" i="1"/>
  <c r="M268" i="1"/>
  <c r="M266" i="1"/>
  <c r="M258" i="1"/>
  <c r="M257" i="1"/>
  <c r="M233" i="1"/>
  <c r="M229" i="1"/>
  <c r="M227" i="1"/>
  <c r="M221" i="1"/>
  <c r="M218" i="1"/>
  <c r="M217" i="1"/>
  <c r="M215" i="1"/>
  <c r="M214" i="1"/>
  <c r="M213" i="1"/>
  <c r="M210" i="1"/>
  <c r="M206" i="1"/>
  <c r="M200" i="1"/>
  <c r="M198" i="1"/>
  <c r="M197" i="1"/>
  <c r="M195" i="1"/>
  <c r="M194" i="1"/>
  <c r="M188" i="1"/>
  <c r="M183" i="1"/>
  <c r="M181" i="1"/>
  <c r="M179" i="1"/>
  <c r="M163" i="1"/>
  <c r="M160" i="1"/>
  <c r="M158" i="1"/>
  <c r="M156" i="1"/>
  <c r="M155" i="1"/>
  <c r="M151" i="1"/>
  <c r="M147" i="1"/>
  <c r="M145" i="1"/>
  <c r="M136" i="1"/>
  <c r="M128" i="1"/>
  <c r="M125" i="1"/>
  <c r="M123" i="1"/>
  <c r="M117" i="1"/>
  <c r="M115" i="1"/>
  <c r="M111" i="1"/>
  <c r="M107" i="1"/>
  <c r="M106" i="1"/>
  <c r="M105" i="1"/>
  <c r="M103" i="1"/>
  <c r="M100" i="1"/>
  <c r="M91" i="1"/>
  <c r="M88" i="1"/>
  <c r="M86" i="1"/>
  <c r="M85" i="1"/>
  <c r="M81" i="1"/>
  <c r="M76" i="1"/>
  <c r="M74" i="1"/>
  <c r="M71" i="1"/>
  <c r="M69" i="1"/>
  <c r="M64" i="1"/>
  <c r="M62" i="1"/>
  <c r="M47" i="1"/>
  <c r="M44" i="1"/>
  <c r="M41" i="1"/>
  <c r="M37" i="1"/>
  <c r="M28" i="1"/>
  <c r="M25" i="1"/>
  <c r="M18" i="1"/>
  <c r="M17" i="1"/>
  <c r="M11" i="1"/>
  <c r="M7" i="1"/>
  <c r="M5"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2"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3" i="1"/>
  <c r="E4" i="1"/>
  <c r="E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0" i="1"/>
  <c r="C879"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2" i="1"/>
  <c r="C461" i="1"/>
  <c r="C460" i="1"/>
  <c r="C459" i="1"/>
  <c r="C458" i="1"/>
  <c r="C457" i="1"/>
  <c r="C456" i="1"/>
  <c r="C455" i="1"/>
  <c r="C453" i="1"/>
  <c r="C452" i="1"/>
  <c r="C451" i="1"/>
  <c r="C450" i="1"/>
  <c r="C449" i="1"/>
  <c r="C448" i="1"/>
  <c r="C447" i="1"/>
  <c r="C446" i="1"/>
  <c r="C445" i="1"/>
  <c r="C444" i="1"/>
  <c r="C443" i="1"/>
  <c r="C442" i="1"/>
  <c r="C441" i="1"/>
  <c r="C440" i="1"/>
  <c r="C439" i="1"/>
  <c r="C438" i="1"/>
  <c r="C437" i="1"/>
  <c r="C436" i="1"/>
  <c r="C435" i="1"/>
  <c r="C434"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3" i="1"/>
  <c r="C282" i="1"/>
  <c r="C281" i="1"/>
  <c r="C280" i="1"/>
  <c r="C279" i="1"/>
  <c r="C278" i="1"/>
  <c r="C277" i="1"/>
  <c r="C276"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C810" i="1"/>
  <c r="C602" i="1"/>
  <c r="C454" i="1"/>
  <c r="C433" i="1"/>
  <c r="C284" i="1"/>
  <c r="C924" i="1"/>
  <c r="C881" i="1"/>
  <c r="C878" i="1"/>
  <c r="C311" i="1"/>
  <c r="C48" i="1"/>
  <c r="C965" i="1"/>
  <c r="C463" i="1"/>
  <c r="C401" i="1"/>
  <c r="C275" i="1"/>
</calcChain>
</file>

<file path=xl/sharedStrings.xml><?xml version="1.0" encoding="utf-8"?>
<sst xmlns="http://schemas.openxmlformats.org/spreadsheetml/2006/main" count="7585" uniqueCount="2098">
  <si>
    <t>rating</t>
  </si>
  <si>
    <t>FL250001</t>
  </si>
  <si>
    <t>Ms. Nicole Kidd</t>
  </si>
  <si>
    <t>f</t>
  </si>
  <si>
    <t>Italy</t>
  </si>
  <si>
    <t>Italian</t>
  </si>
  <si>
    <t>Blockchain Development</t>
  </si>
  <si>
    <t>FL250002</t>
  </si>
  <si>
    <t>Vanessa Garcia</t>
  </si>
  <si>
    <t>FEMALE</t>
  </si>
  <si>
    <t>Australia</t>
  </si>
  <si>
    <t>English</t>
  </si>
  <si>
    <t>Mobile Apps</t>
  </si>
  <si>
    <t>USD 100</t>
  </si>
  <si>
    <t>FL250003</t>
  </si>
  <si>
    <t>Juan Nelson</t>
  </si>
  <si>
    <t>male</t>
  </si>
  <si>
    <t>Germany</t>
  </si>
  <si>
    <t>German</t>
  </si>
  <si>
    <t>Graphic Design</t>
  </si>
  <si>
    <t>N</t>
  </si>
  <si>
    <t>FL250004</t>
  </si>
  <si>
    <t>Amanda Spencer</t>
  </si>
  <si>
    <t>F</t>
  </si>
  <si>
    <t>Web Development</t>
  </si>
  <si>
    <t>FL250005</t>
  </si>
  <si>
    <t>Lynn Curtis DDS</t>
  </si>
  <si>
    <t>female</t>
  </si>
  <si>
    <t>FL250006</t>
  </si>
  <si>
    <t>Lisa Johnson</t>
  </si>
  <si>
    <t>Netherlands</t>
  </si>
  <si>
    <t>Dutch</t>
  </si>
  <si>
    <t>AI</t>
  </si>
  <si>
    <t>FL250007</t>
  </si>
  <si>
    <t>Eric Myers</t>
  </si>
  <si>
    <t>m</t>
  </si>
  <si>
    <t>Indonesia</t>
  </si>
  <si>
    <t>Indonesian</t>
  </si>
  <si>
    <t>Data Analysis</t>
  </si>
  <si>
    <t>USD 75</t>
  </si>
  <si>
    <t>FL250008</t>
  </si>
  <si>
    <t>Ricky Graham</t>
  </si>
  <si>
    <t>USD 40</t>
  </si>
  <si>
    <t>FL250009</t>
  </si>
  <si>
    <t>Sean Martin</t>
  </si>
  <si>
    <t>United States</t>
  </si>
  <si>
    <t>FL250010</t>
  </si>
  <si>
    <t>Matthew Lloyd</t>
  </si>
  <si>
    <t>MALE</t>
  </si>
  <si>
    <t>Turkey</t>
  </si>
  <si>
    <t>Turkish</t>
  </si>
  <si>
    <t>FL250011</t>
  </si>
  <si>
    <t>Gavin Randall</t>
  </si>
  <si>
    <t>United Kingdom</t>
  </si>
  <si>
    <t>yes</t>
  </si>
  <si>
    <t>FL250012</t>
  </si>
  <si>
    <t>Michelle Curtis</t>
  </si>
  <si>
    <t>Argentina</t>
  </si>
  <si>
    <t>Spanish</t>
  </si>
  <si>
    <t>UI/UX Design</t>
  </si>
  <si>
    <t>Y</t>
  </si>
  <si>
    <t>FL250013</t>
  </si>
  <si>
    <t>Alice Schneider</t>
  </si>
  <si>
    <t>Female</t>
  </si>
  <si>
    <t>Cybersecurity</t>
  </si>
  <si>
    <t>FL250014</t>
  </si>
  <si>
    <t>Phillip Shelton</t>
  </si>
  <si>
    <t>FL250015</t>
  </si>
  <si>
    <t>Edward Ferguson</t>
  </si>
  <si>
    <t>FL250016</t>
  </si>
  <si>
    <t>Wyatt Stout</t>
  </si>
  <si>
    <t>Japan</t>
  </si>
  <si>
    <t>Japanese</t>
  </si>
  <si>
    <t>FL250017</t>
  </si>
  <si>
    <t>Laura Johnson</t>
  </si>
  <si>
    <t>DevOps</t>
  </si>
  <si>
    <t>FL250018</t>
  </si>
  <si>
    <t>Scott Burns</t>
  </si>
  <si>
    <t>M</t>
  </si>
  <si>
    <t>India</t>
  </si>
  <si>
    <t>Hindi</t>
  </si>
  <si>
    <t>FL250019</t>
  </si>
  <si>
    <t>Tyler Aguirre</t>
  </si>
  <si>
    <t>Male</t>
  </si>
  <si>
    <t>USD 50</t>
  </si>
  <si>
    <t>FL250020</t>
  </si>
  <si>
    <t>Matthew Lawson</t>
  </si>
  <si>
    <t>FL250021</t>
  </si>
  <si>
    <t>James Cherry</t>
  </si>
  <si>
    <t>FL250022</t>
  </si>
  <si>
    <t>Samuel Sanford</t>
  </si>
  <si>
    <t>FL250023</t>
  </si>
  <si>
    <t>Cesar Greene</t>
  </si>
  <si>
    <t>Brazil</t>
  </si>
  <si>
    <t>Portuguese</t>
  </si>
  <si>
    <t>USD 30</t>
  </si>
  <si>
    <t>FL250024</t>
  </si>
  <si>
    <t>Melanie Carter</t>
  </si>
  <si>
    <t>South Korea</t>
  </si>
  <si>
    <t>Korean</t>
  </si>
  <si>
    <t>Machine Learning</t>
  </si>
  <si>
    <t>FL250025</t>
  </si>
  <si>
    <t>Jennifer Martin</t>
  </si>
  <si>
    <t>FL250026</t>
  </si>
  <si>
    <t>Anna Mccann</t>
  </si>
  <si>
    <t>FL250027</t>
  </si>
  <si>
    <t>Marissa Bass</t>
  </si>
  <si>
    <t>FL250028</t>
  </si>
  <si>
    <t>Alexis Day</t>
  </si>
  <si>
    <t>Russia</t>
  </si>
  <si>
    <t>Russian</t>
  </si>
  <si>
    <t>FL250029</t>
  </si>
  <si>
    <t>Megan Jones</t>
  </si>
  <si>
    <t>Canada</t>
  </si>
  <si>
    <t>FL250030</t>
  </si>
  <si>
    <t>Lori Smith</t>
  </si>
  <si>
    <t>FL250031</t>
  </si>
  <si>
    <t>Eric Carpenter</t>
  </si>
  <si>
    <t>FL250032</t>
  </si>
  <si>
    <t>Timothy Daniels</t>
  </si>
  <si>
    <t>France</t>
  </si>
  <si>
    <t>French</t>
  </si>
  <si>
    <t>FL250033</t>
  </si>
  <si>
    <t>Robert Nelson</t>
  </si>
  <si>
    <t>Egypt</t>
  </si>
  <si>
    <t>Arabic</t>
  </si>
  <si>
    <t>FL250034</t>
  </si>
  <si>
    <t>Michael Anderson</t>
  </si>
  <si>
    <t>FL250035</t>
  </si>
  <si>
    <t>Jessica Snyder</t>
  </si>
  <si>
    <t>FL250036</t>
  </si>
  <si>
    <t>Emily Daniels</t>
  </si>
  <si>
    <t>FL250037</t>
  </si>
  <si>
    <t>Jamie Ramirez</t>
  </si>
  <si>
    <t>FL250038</t>
  </si>
  <si>
    <t>Amy Harrison</t>
  </si>
  <si>
    <t>FL250039</t>
  </si>
  <si>
    <t>Melinda White</t>
  </si>
  <si>
    <t>South Africa</t>
  </si>
  <si>
    <t>Afrikaans</t>
  </si>
  <si>
    <t>FL250040</t>
  </si>
  <si>
    <t>James Hernandez</t>
  </si>
  <si>
    <t>FL250041</t>
  </si>
  <si>
    <t>Angelica Rogers</t>
  </si>
  <si>
    <t>no</t>
  </si>
  <si>
    <t>FL250042</t>
  </si>
  <si>
    <t>Savannah Williams</t>
  </si>
  <si>
    <t>FL250043</t>
  </si>
  <si>
    <t>Kaitlyn Schmidt</t>
  </si>
  <si>
    <t>FL250044</t>
  </si>
  <si>
    <t>Jason Singh</t>
  </si>
  <si>
    <t>FL250045</t>
  </si>
  <si>
    <t>Michelle Ramirez</t>
  </si>
  <si>
    <t>FL250046</t>
  </si>
  <si>
    <t>James Brown</t>
  </si>
  <si>
    <t>FL250047</t>
  </si>
  <si>
    <t>Mrs. Samantha Simmons</t>
  </si>
  <si>
    <t>FL250048</t>
  </si>
  <si>
    <t>Chase Mason</t>
  </si>
  <si>
    <t>China</t>
  </si>
  <si>
    <t>Mandarin</t>
  </si>
  <si>
    <t>FL250049</t>
  </si>
  <si>
    <t>Dominique Ward</t>
  </si>
  <si>
    <t>Mexico</t>
  </si>
  <si>
    <t>FL250050</t>
  </si>
  <si>
    <t>Lance Griffin</t>
  </si>
  <si>
    <t>FL250051</t>
  </si>
  <si>
    <t>Julie Burgess</t>
  </si>
  <si>
    <t>FL250052</t>
  </si>
  <si>
    <t>Don Scott</t>
  </si>
  <si>
    <t>FL250053</t>
  </si>
  <si>
    <t>Kyle Atkinson</t>
  </si>
  <si>
    <t>FL250054</t>
  </si>
  <si>
    <t>Jimmy Hogan</t>
  </si>
  <si>
    <t>Spain</t>
  </si>
  <si>
    <t>FL250055</t>
  </si>
  <si>
    <t>Jennifer Mcintyre</t>
  </si>
  <si>
    <t>FL250056</t>
  </si>
  <si>
    <t>Larry Simpson</t>
  </si>
  <si>
    <t>FL250057</t>
  </si>
  <si>
    <t>Laura Price</t>
  </si>
  <si>
    <t>FL250058</t>
  </si>
  <si>
    <t>Mark Wright</t>
  </si>
  <si>
    <t>FL250059</t>
  </si>
  <si>
    <t>Samantha Mcdaniel</t>
  </si>
  <si>
    <t>FL250060</t>
  </si>
  <si>
    <t>Barbara Foster</t>
  </si>
  <si>
    <t>FL250061</t>
  </si>
  <si>
    <t>Courtney Tran</t>
  </si>
  <si>
    <t>FL250062</t>
  </si>
  <si>
    <t>Eddie Todd</t>
  </si>
  <si>
    <t>FL250063</t>
  </si>
  <si>
    <t>Christine Johnson</t>
  </si>
  <si>
    <t>FL250064</t>
  </si>
  <si>
    <t>Leah Phelps</t>
  </si>
  <si>
    <t>FL250065</t>
  </si>
  <si>
    <t>Rebekah Williams</t>
  </si>
  <si>
    <t>FL250066</t>
  </si>
  <si>
    <t>Crystal Wilson</t>
  </si>
  <si>
    <t>FL250067</t>
  </si>
  <si>
    <t>Ashley Cordova</t>
  </si>
  <si>
    <t>FL250068</t>
  </si>
  <si>
    <t>Vicki Kelly</t>
  </si>
  <si>
    <t>FL250069</t>
  </si>
  <si>
    <t>Corey Warren</t>
  </si>
  <si>
    <t>FL250070</t>
  </si>
  <si>
    <t>Gina Thompson</t>
  </si>
  <si>
    <t>FL250071</t>
  </si>
  <si>
    <t>Yvonne Berg</t>
  </si>
  <si>
    <t>FL250072</t>
  </si>
  <si>
    <t>Thomas Miller</t>
  </si>
  <si>
    <t>FL250073</t>
  </si>
  <si>
    <t>Nicholas Burton</t>
  </si>
  <si>
    <t>FL250074</t>
  </si>
  <si>
    <t>Jorge Riley</t>
  </si>
  <si>
    <t>FL250075</t>
  </si>
  <si>
    <t>Melvin Harris</t>
  </si>
  <si>
    <t>FL250076</t>
  </si>
  <si>
    <t>Jeremy Meyer</t>
  </si>
  <si>
    <t>FL250077</t>
  </si>
  <si>
    <t>Timothy Lee</t>
  </si>
  <si>
    <t>FL250078</t>
  </si>
  <si>
    <t>Diana Bautista</t>
  </si>
  <si>
    <t>FL250079</t>
  </si>
  <si>
    <t>Leslie Rodriguez</t>
  </si>
  <si>
    <t>FL250080</t>
  </si>
  <si>
    <t>Noah Wiggins</t>
  </si>
  <si>
    <t>FL250081</t>
  </si>
  <si>
    <t>Bridget Williams</t>
  </si>
  <si>
    <t>FL250082</t>
  </si>
  <si>
    <t>Veronica Baker</t>
  </si>
  <si>
    <t>FL250083</t>
  </si>
  <si>
    <t>Andrew Avila</t>
  </si>
  <si>
    <t>FL250084</t>
  </si>
  <si>
    <t>Michael Roberson</t>
  </si>
  <si>
    <t>FL250085</t>
  </si>
  <si>
    <t>Austin Jenkins</t>
  </si>
  <si>
    <t>FL250086</t>
  </si>
  <si>
    <t>Brenda Green</t>
  </si>
  <si>
    <t>FL250087</t>
  </si>
  <si>
    <t>Samuel Pierce</t>
  </si>
  <si>
    <t>FL250088</t>
  </si>
  <si>
    <t>Briana Smith</t>
  </si>
  <si>
    <t>FL250089</t>
  </si>
  <si>
    <t>Ronald Barrett</t>
  </si>
  <si>
    <t>FL250090</t>
  </si>
  <si>
    <t>Matthew Smith</t>
  </si>
  <si>
    <t>FL250091</t>
  </si>
  <si>
    <t>Logan Huang</t>
  </si>
  <si>
    <t>FL250092</t>
  </si>
  <si>
    <t>Miranda Hutchinson</t>
  </si>
  <si>
    <t>FL250093</t>
  </si>
  <si>
    <t>Paul Richardson</t>
  </si>
  <si>
    <t>FL250094</t>
  </si>
  <si>
    <t>Jose Jones</t>
  </si>
  <si>
    <t>FL250095</t>
  </si>
  <si>
    <t>Denise Smith</t>
  </si>
  <si>
    <t>FL250096</t>
  </si>
  <si>
    <t>Shelby Mcmahon</t>
  </si>
  <si>
    <t>FL250097</t>
  </si>
  <si>
    <t>Bethany Wright</t>
  </si>
  <si>
    <t>FL250098</t>
  </si>
  <si>
    <t>David Ortiz</t>
  </si>
  <si>
    <t>FL250099</t>
  </si>
  <si>
    <t>Andrew Lynch</t>
  </si>
  <si>
    <t>FL250100</t>
  </si>
  <si>
    <t>Kristopher Meyers</t>
  </si>
  <si>
    <t>FL250101</t>
  </si>
  <si>
    <t>Thomas Roth</t>
  </si>
  <si>
    <t>FL250102</t>
  </si>
  <si>
    <t>Vicki Brown</t>
  </si>
  <si>
    <t>FL250103</t>
  </si>
  <si>
    <t>Stacy Sutton</t>
  </si>
  <si>
    <t>FL250104</t>
  </si>
  <si>
    <t>Kimberly Holland</t>
  </si>
  <si>
    <t>FL250105</t>
  </si>
  <si>
    <t>Travis Richardson</t>
  </si>
  <si>
    <t>FL250106</t>
  </si>
  <si>
    <t>Jasmin Ho</t>
  </si>
  <si>
    <t>FL250107</t>
  </si>
  <si>
    <t>Mark Paul</t>
  </si>
  <si>
    <t>FL250108</t>
  </si>
  <si>
    <t>Jennifer Lewis</t>
  </si>
  <si>
    <t>FL250109</t>
  </si>
  <si>
    <t>Elizabeth Lester</t>
  </si>
  <si>
    <t>FL250110</t>
  </si>
  <si>
    <t>Kimberly Griffin</t>
  </si>
  <si>
    <t>FL250111</t>
  </si>
  <si>
    <t>Tyler Warner</t>
  </si>
  <si>
    <t>FL250112</t>
  </si>
  <si>
    <t>Jane Cox</t>
  </si>
  <si>
    <t>FL250113</t>
  </si>
  <si>
    <t>Leah Williams</t>
  </si>
  <si>
    <t>FL250114</t>
  </si>
  <si>
    <t>Kevin Wong</t>
  </si>
  <si>
    <t>FL250115</t>
  </si>
  <si>
    <t>Robert Andrews</t>
  </si>
  <si>
    <t>USD 20</t>
  </si>
  <si>
    <t>FL250116</t>
  </si>
  <si>
    <t>Jessica Torres</t>
  </si>
  <si>
    <t>FL250117</t>
  </si>
  <si>
    <t>Teresa Kim</t>
  </si>
  <si>
    <t>FL250118</t>
  </si>
  <si>
    <t>Jon Morgan</t>
  </si>
  <si>
    <t>FL250119</t>
  </si>
  <si>
    <t>Gloria Chaney</t>
  </si>
  <si>
    <t>FL250120</t>
  </si>
  <si>
    <t>Jesse Campbell</t>
  </si>
  <si>
    <t>FL250121</t>
  </si>
  <si>
    <t>Allison Tucker MD</t>
  </si>
  <si>
    <t>FL250122</t>
  </si>
  <si>
    <t>Candice Petersen</t>
  </si>
  <si>
    <t>FL250123</t>
  </si>
  <si>
    <t>Christopher Nichols</t>
  </si>
  <si>
    <t>FL250124</t>
  </si>
  <si>
    <t>Debra Garcia</t>
  </si>
  <si>
    <t>FL250125</t>
  </si>
  <si>
    <t>Andrew Fuentes</t>
  </si>
  <si>
    <t>FL250126</t>
  </si>
  <si>
    <t>Jason Carter</t>
  </si>
  <si>
    <t>FL250127</t>
  </si>
  <si>
    <t>Austin Romero</t>
  </si>
  <si>
    <t>FL250128</t>
  </si>
  <si>
    <t>Clayton Burns</t>
  </si>
  <si>
    <t>FL250129</t>
  </si>
  <si>
    <t>Jonathan Clark</t>
  </si>
  <si>
    <t>FL250130</t>
  </si>
  <si>
    <t>Alexander Griffin</t>
  </si>
  <si>
    <t>FL250131</t>
  </si>
  <si>
    <t>Shelly Whitehead</t>
  </si>
  <si>
    <t>FL250132</t>
  </si>
  <si>
    <t>Kaitlyn Davis</t>
  </si>
  <si>
    <t>FL250133</t>
  </si>
  <si>
    <t>Christopher Jones</t>
  </si>
  <si>
    <t>FL250134</t>
  </si>
  <si>
    <t>Cindy Jacobs</t>
  </si>
  <si>
    <t>FL250135</t>
  </si>
  <si>
    <t>Penny Day</t>
  </si>
  <si>
    <t>FL250136</t>
  </si>
  <si>
    <t>Thomas Ingram</t>
  </si>
  <si>
    <t>FL250137</t>
  </si>
  <si>
    <t>Donna Hansen</t>
  </si>
  <si>
    <t>FL250138</t>
  </si>
  <si>
    <t>Donna Bailey</t>
  </si>
  <si>
    <t>FL250139</t>
  </si>
  <si>
    <t>Joshua Armstrong</t>
  </si>
  <si>
    <t>FL250140</t>
  </si>
  <si>
    <t>Jonathan Garza</t>
  </si>
  <si>
    <t>FL250141</t>
  </si>
  <si>
    <t>Charles Jones</t>
  </si>
  <si>
    <t>FL250142</t>
  </si>
  <si>
    <t>Lindsey Miles</t>
  </si>
  <si>
    <t>FL250143</t>
  </si>
  <si>
    <t>Eduardo Reed</t>
  </si>
  <si>
    <t>FL250144</t>
  </si>
  <si>
    <t>Lee Fowler</t>
  </si>
  <si>
    <t>FL250145</t>
  </si>
  <si>
    <t>Steven Jones Jr.</t>
  </si>
  <si>
    <t>FL250146</t>
  </si>
  <si>
    <t>Ashley Chen</t>
  </si>
  <si>
    <t>FL250147</t>
  </si>
  <si>
    <t>Erica Davis</t>
  </si>
  <si>
    <t>FL250148</t>
  </si>
  <si>
    <t>Wayne Gonzales</t>
  </si>
  <si>
    <t>FL250149</t>
  </si>
  <si>
    <t>Gary Ballard</t>
  </si>
  <si>
    <t>FL250150</t>
  </si>
  <si>
    <t>Maria Mcguire</t>
  </si>
  <si>
    <t>FL250151</t>
  </si>
  <si>
    <t>Matthew Richards</t>
  </si>
  <si>
    <t>FL250152</t>
  </si>
  <si>
    <t>Patrick Malone</t>
  </si>
  <si>
    <t>FL250153</t>
  </si>
  <si>
    <t>Cindy Martin</t>
  </si>
  <si>
    <t>FL250154</t>
  </si>
  <si>
    <t>Anne Edwards</t>
  </si>
  <si>
    <t>FL250155</t>
  </si>
  <si>
    <t>Mitchell Martin</t>
  </si>
  <si>
    <t>FL250156</t>
  </si>
  <si>
    <t>Mitchell Patrick</t>
  </si>
  <si>
    <t>FL250157</t>
  </si>
  <si>
    <t>Rebecca Lyons</t>
  </si>
  <si>
    <t>FL250158</t>
  </si>
  <si>
    <t>Christian Lopez</t>
  </si>
  <si>
    <t>FL250159</t>
  </si>
  <si>
    <t>Nathan Blair</t>
  </si>
  <si>
    <t>FL250160</t>
  </si>
  <si>
    <t>Patricia Lopez</t>
  </si>
  <si>
    <t>FL250161</t>
  </si>
  <si>
    <t>Michelle Wu</t>
  </si>
  <si>
    <t>FL250162</t>
  </si>
  <si>
    <t>Donald Mitchell</t>
  </si>
  <si>
    <t>FL250163</t>
  </si>
  <si>
    <t>Sean Gordon</t>
  </si>
  <si>
    <t>FL250164</t>
  </si>
  <si>
    <t>Gregory Clarke</t>
  </si>
  <si>
    <t>FL250165</t>
  </si>
  <si>
    <t>Steven Whitney</t>
  </si>
  <si>
    <t>FL250166</t>
  </si>
  <si>
    <t>Robin Acosta</t>
  </si>
  <si>
    <t>FL250167</t>
  </si>
  <si>
    <t>John Smith</t>
  </si>
  <si>
    <t>FL250168</t>
  </si>
  <si>
    <t>Susan Baker</t>
  </si>
  <si>
    <t>FL250169</t>
  </si>
  <si>
    <t>Anthony Larsen</t>
  </si>
  <si>
    <t>FL250170</t>
  </si>
  <si>
    <t>Nicholas Carpenter</t>
  </si>
  <si>
    <t>FL250171</t>
  </si>
  <si>
    <t>Debra Salazar</t>
  </si>
  <si>
    <t>FL250172</t>
  </si>
  <si>
    <t>William Smith</t>
  </si>
  <si>
    <t>FL250173</t>
  </si>
  <si>
    <t>Caroline Gross</t>
  </si>
  <si>
    <t>FL250174</t>
  </si>
  <si>
    <t>Jeremy Sawyer</t>
  </si>
  <si>
    <t>FL250175</t>
  </si>
  <si>
    <t>Eduardo Burns</t>
  </si>
  <si>
    <t>FL250176</t>
  </si>
  <si>
    <t>Amanda Jones</t>
  </si>
  <si>
    <t>FL250177</t>
  </si>
  <si>
    <t>Frederick Ware</t>
  </si>
  <si>
    <t>FL250178</t>
  </si>
  <si>
    <t>Michael Black</t>
  </si>
  <si>
    <t>FL250179</t>
  </si>
  <si>
    <t>Patricia Sanders</t>
  </si>
  <si>
    <t>FL250180</t>
  </si>
  <si>
    <t>Marc Joseph</t>
  </si>
  <si>
    <t>FL250181</t>
  </si>
  <si>
    <t>Vanessa White</t>
  </si>
  <si>
    <t>FL250182</t>
  </si>
  <si>
    <t>Jennifer Garcia</t>
  </si>
  <si>
    <t>FL250183</t>
  </si>
  <si>
    <t>Michael Zavala</t>
  </si>
  <si>
    <t>FL250184</t>
  </si>
  <si>
    <t>Kimberly Williams</t>
  </si>
  <si>
    <t>FL250185</t>
  </si>
  <si>
    <t>Elizabeth Jenkins</t>
  </si>
  <si>
    <t>FL250186</t>
  </si>
  <si>
    <t>Brandon Ford</t>
  </si>
  <si>
    <t>FL250187</t>
  </si>
  <si>
    <t>Justin House</t>
  </si>
  <si>
    <t>FL250188</t>
  </si>
  <si>
    <t>Henry Mullen</t>
  </si>
  <si>
    <t>FL250189</t>
  </si>
  <si>
    <t>Jesse Cochran</t>
  </si>
  <si>
    <t>FL250190</t>
  </si>
  <si>
    <t>Melissa Rich</t>
  </si>
  <si>
    <t>FL250191</t>
  </si>
  <si>
    <t>Patrick Dunlap</t>
  </si>
  <si>
    <t>FL250192</t>
  </si>
  <si>
    <t>Troy Carson</t>
  </si>
  <si>
    <t>FL250193</t>
  </si>
  <si>
    <t>FL250194</t>
  </si>
  <si>
    <t>Jennifer Cherry</t>
  </si>
  <si>
    <t>FL250195</t>
  </si>
  <si>
    <t>Brandi Tucker</t>
  </si>
  <si>
    <t>FL250196</t>
  </si>
  <si>
    <t>Zachary Burke</t>
  </si>
  <si>
    <t>FL250197</t>
  </si>
  <si>
    <t>Thomas Jones</t>
  </si>
  <si>
    <t>FL250198</t>
  </si>
  <si>
    <t>Brian Dunn</t>
  </si>
  <si>
    <t>FL250199</t>
  </si>
  <si>
    <t>Shirley Strickland</t>
  </si>
  <si>
    <t>FL250200</t>
  </si>
  <si>
    <t>Nicole Meyers</t>
  </si>
  <si>
    <t>FL250201</t>
  </si>
  <si>
    <t>Jill Stephens</t>
  </si>
  <si>
    <t>FL250202</t>
  </si>
  <si>
    <t>Heidi Miranda</t>
  </si>
  <si>
    <t>FL250203</t>
  </si>
  <si>
    <t>Jesus Martinez</t>
  </si>
  <si>
    <t>FL250204</t>
  </si>
  <si>
    <t>Adam Payne</t>
  </si>
  <si>
    <t>FL250205</t>
  </si>
  <si>
    <t>Walter Williams</t>
  </si>
  <si>
    <t>FL250206</t>
  </si>
  <si>
    <t>Shannon Farmer</t>
  </si>
  <si>
    <t>FL250207</t>
  </si>
  <si>
    <t>Peter Reyes</t>
  </si>
  <si>
    <t>FL250208</t>
  </si>
  <si>
    <t>Kristen Knight</t>
  </si>
  <si>
    <t>FL250209</t>
  </si>
  <si>
    <t>William Moore Jr.</t>
  </si>
  <si>
    <t>FL250210</t>
  </si>
  <si>
    <t>Jennifer Rowe</t>
  </si>
  <si>
    <t>FL250211</t>
  </si>
  <si>
    <t>Mikayla Henry</t>
  </si>
  <si>
    <t>FL250212</t>
  </si>
  <si>
    <t>Jacob Kerr</t>
  </si>
  <si>
    <t>FL250213</t>
  </si>
  <si>
    <t>Ryan Johnson</t>
  </si>
  <si>
    <t>FL250214</t>
  </si>
  <si>
    <t>Michael Ruiz</t>
  </si>
  <si>
    <t>FL250215</t>
  </si>
  <si>
    <t>Monica Roberts</t>
  </si>
  <si>
    <t>FL250216</t>
  </si>
  <si>
    <t>Danny Brown</t>
  </si>
  <si>
    <t>FL250217</t>
  </si>
  <si>
    <t>Karen Larsen</t>
  </si>
  <si>
    <t>FL250218</t>
  </si>
  <si>
    <t>Robert Evans</t>
  </si>
  <si>
    <t>FL250219</t>
  </si>
  <si>
    <t>Sean Poole</t>
  </si>
  <si>
    <t>FL250220</t>
  </si>
  <si>
    <t>Richard Quinn</t>
  </si>
  <si>
    <t>FL250221</t>
  </si>
  <si>
    <t>Jennifer Gonzalez</t>
  </si>
  <si>
    <t>FL250222</t>
  </si>
  <si>
    <t>James Skinner</t>
  </si>
  <si>
    <t>FL250223</t>
  </si>
  <si>
    <t>Michelle Hill</t>
  </si>
  <si>
    <t>FL250224</t>
  </si>
  <si>
    <t>Jacqueline Williams</t>
  </si>
  <si>
    <t>FL250225</t>
  </si>
  <si>
    <t>Darrell Johnson</t>
  </si>
  <si>
    <t>FL250226</t>
  </si>
  <si>
    <t>Ryan Crawford</t>
  </si>
  <si>
    <t>FL250227</t>
  </si>
  <si>
    <t>Chelsea Barber</t>
  </si>
  <si>
    <t>FL250228</t>
  </si>
  <si>
    <t>Elaine Martinez</t>
  </si>
  <si>
    <t>FL250229</t>
  </si>
  <si>
    <t>Joseph Kent</t>
  </si>
  <si>
    <t>FL250230</t>
  </si>
  <si>
    <t>Megan Welch</t>
  </si>
  <si>
    <t>FL250231</t>
  </si>
  <si>
    <t>Stephen Ramirez</t>
  </si>
  <si>
    <t>FL250232</t>
  </si>
  <si>
    <t>Chloe Gray</t>
  </si>
  <si>
    <t>FL250233</t>
  </si>
  <si>
    <t>Michael Williams Jr.</t>
  </si>
  <si>
    <t>FL250234</t>
  </si>
  <si>
    <t>Matthew Martin</t>
  </si>
  <si>
    <t>FL250235</t>
  </si>
  <si>
    <t>Julia Murphy</t>
  </si>
  <si>
    <t>FL250236</t>
  </si>
  <si>
    <t>Anna Evans</t>
  </si>
  <si>
    <t>FL250237</t>
  </si>
  <si>
    <t>Brenda Fleming</t>
  </si>
  <si>
    <t>FL250238</t>
  </si>
  <si>
    <t>Daniel Harrington</t>
  </si>
  <si>
    <t>FL250239</t>
  </si>
  <si>
    <t>Daniel Barnett</t>
  </si>
  <si>
    <t>FL250240</t>
  </si>
  <si>
    <t>Mark Cummings</t>
  </si>
  <si>
    <t>FL250241</t>
  </si>
  <si>
    <t>Christopher Guerra</t>
  </si>
  <si>
    <t>FL250242</t>
  </si>
  <si>
    <t>Sarah Ho</t>
  </si>
  <si>
    <t>FL250243</t>
  </si>
  <si>
    <t>Veronica Thomas</t>
  </si>
  <si>
    <t>FL250244</t>
  </si>
  <si>
    <t>Mitchell Watson</t>
  </si>
  <si>
    <t>FL250245</t>
  </si>
  <si>
    <t>Monica Murphy</t>
  </si>
  <si>
    <t>FL250246</t>
  </si>
  <si>
    <t>Kristen Williams</t>
  </si>
  <si>
    <t>FL250247</t>
  </si>
  <si>
    <t>Nicole Wright</t>
  </si>
  <si>
    <t>FL250248</t>
  </si>
  <si>
    <t>Andrew Ruiz</t>
  </si>
  <si>
    <t>FL250249</t>
  </si>
  <si>
    <t>Zachary Jackson</t>
  </si>
  <si>
    <t>FL250250</t>
  </si>
  <si>
    <t>Stephanie Carter</t>
  </si>
  <si>
    <t>FL250251</t>
  </si>
  <si>
    <t>Amy Olson</t>
  </si>
  <si>
    <t>FL250252</t>
  </si>
  <si>
    <t>Fred Stark</t>
  </si>
  <si>
    <t>FL250253</t>
  </si>
  <si>
    <t>Jacob Gill</t>
  </si>
  <si>
    <t>FL250254</t>
  </si>
  <si>
    <t>Anthony Nichols</t>
  </si>
  <si>
    <t>FL250255</t>
  </si>
  <si>
    <t>William Knapp</t>
  </si>
  <si>
    <t>FL250256</t>
  </si>
  <si>
    <t>Elizabeth Walker</t>
  </si>
  <si>
    <t>FL250257</t>
  </si>
  <si>
    <t>Brenda Reeves</t>
  </si>
  <si>
    <t>FL250258</t>
  </si>
  <si>
    <t>Carrie Little</t>
  </si>
  <si>
    <t>FL250259</t>
  </si>
  <si>
    <t>Steven Jackson</t>
  </si>
  <si>
    <t>FL250260</t>
  </si>
  <si>
    <t>Mark Perry</t>
  </si>
  <si>
    <t>FL250261</t>
  </si>
  <si>
    <t>Cameron Spencer</t>
  </si>
  <si>
    <t>FL250262</t>
  </si>
  <si>
    <t>Jennifer Holmes</t>
  </si>
  <si>
    <t>FL250263</t>
  </si>
  <si>
    <t>Jacob Joseph</t>
  </si>
  <si>
    <t>FL250264</t>
  </si>
  <si>
    <t>Jeffery Tucker</t>
  </si>
  <si>
    <t>FL250265</t>
  </si>
  <si>
    <t>Jacqueline Drake</t>
  </si>
  <si>
    <t>FL250266</t>
  </si>
  <si>
    <t>Brian Bautista</t>
  </si>
  <si>
    <t>FL250267</t>
  </si>
  <si>
    <t>Dakota Wells</t>
  </si>
  <si>
    <t>FL250268</t>
  </si>
  <si>
    <t>Julie White</t>
  </si>
  <si>
    <t>FL250269</t>
  </si>
  <si>
    <t>Barbara Keith</t>
  </si>
  <si>
    <t>FL250270</t>
  </si>
  <si>
    <t>Heather Camacho</t>
  </si>
  <si>
    <t>FL250271</t>
  </si>
  <si>
    <t>Melanie Harris</t>
  </si>
  <si>
    <t>FL250272</t>
  </si>
  <si>
    <t>Jacqueline Peterson</t>
  </si>
  <si>
    <t>FL250273</t>
  </si>
  <si>
    <t>Nancy Long</t>
  </si>
  <si>
    <t>FL250274</t>
  </si>
  <si>
    <t>Mr. Juan Mitchell</t>
  </si>
  <si>
    <t>FL250275</t>
  </si>
  <si>
    <t>William Gaines</t>
  </si>
  <si>
    <t>FL250276</t>
  </si>
  <si>
    <t>Haley Yates</t>
  </si>
  <si>
    <t>FL250277</t>
  </si>
  <si>
    <t>Richard Mcguire</t>
  </si>
  <si>
    <t>FL250278</t>
  </si>
  <si>
    <t>Stephanie Fisher</t>
  </si>
  <si>
    <t>FL250279</t>
  </si>
  <si>
    <t>Anthony Goodwin DDS</t>
  </si>
  <si>
    <t>FL250280</t>
  </si>
  <si>
    <t>Meagan Walters</t>
  </si>
  <si>
    <t>FL250281</t>
  </si>
  <si>
    <t>David Powell</t>
  </si>
  <si>
    <t>FL250282</t>
  </si>
  <si>
    <t>Kelly Jones</t>
  </si>
  <si>
    <t>FL250283</t>
  </si>
  <si>
    <t>Dr. Michael Aguilar</t>
  </si>
  <si>
    <t>FL250284</t>
  </si>
  <si>
    <t>Alex Novak</t>
  </si>
  <si>
    <t>FL250285</t>
  </si>
  <si>
    <t>Ann Contreras</t>
  </si>
  <si>
    <t>FL250286</t>
  </si>
  <si>
    <t>Mary Reed</t>
  </si>
  <si>
    <t>FL250287</t>
  </si>
  <si>
    <t>Lauren Ross</t>
  </si>
  <si>
    <t>FL250288</t>
  </si>
  <si>
    <t>Candice Wise</t>
  </si>
  <si>
    <t>FL250289</t>
  </si>
  <si>
    <t>Joyce Humphrey</t>
  </si>
  <si>
    <t>FL250290</t>
  </si>
  <si>
    <t>James Carr</t>
  </si>
  <si>
    <t>FL250291</t>
  </si>
  <si>
    <t>Joseph Mendoza</t>
  </si>
  <si>
    <t>FL250292</t>
  </si>
  <si>
    <t>Cathy Baldwin</t>
  </si>
  <si>
    <t>FL250293</t>
  </si>
  <si>
    <t>Christine Hart</t>
  </si>
  <si>
    <t>FL250294</t>
  </si>
  <si>
    <t>Mike Stanley</t>
  </si>
  <si>
    <t>FL250295</t>
  </si>
  <si>
    <t>Jeffrey Edwards</t>
  </si>
  <si>
    <t>FL250296</t>
  </si>
  <si>
    <t>Amy Lee</t>
  </si>
  <si>
    <t>FL250297</t>
  </si>
  <si>
    <t>Mark Thompson</t>
  </si>
  <si>
    <t>FL250298</t>
  </si>
  <si>
    <t>Alex Wilson</t>
  </si>
  <si>
    <t>FL250299</t>
  </si>
  <si>
    <t>Nancy Mendez</t>
  </si>
  <si>
    <t>FL250300</t>
  </si>
  <si>
    <t>Beth Crane</t>
  </si>
  <si>
    <t>FL250301</t>
  </si>
  <si>
    <t>Miguel Rogers</t>
  </si>
  <si>
    <t>FL250302</t>
  </si>
  <si>
    <t>Thomas Robles</t>
  </si>
  <si>
    <t>FL250303</t>
  </si>
  <si>
    <t>Joel Brown III</t>
  </si>
  <si>
    <t>FL250304</t>
  </si>
  <si>
    <t>Olivia Schultz</t>
  </si>
  <si>
    <t>FL250305</t>
  </si>
  <si>
    <t>Clayton Pena</t>
  </si>
  <si>
    <t>FL250306</t>
  </si>
  <si>
    <t>Ashley Salazar</t>
  </si>
  <si>
    <t>FL250307</t>
  </si>
  <si>
    <t>Robert Lucas</t>
  </si>
  <si>
    <t>FL250308</t>
  </si>
  <si>
    <t>David Cox</t>
  </si>
  <si>
    <t>FL250309</t>
  </si>
  <si>
    <t>Christian Campbell</t>
  </si>
  <si>
    <t>FL250310</t>
  </si>
  <si>
    <t>Mrs. Angela Ward</t>
  </si>
  <si>
    <t>FL250311</t>
  </si>
  <si>
    <t>Lucas Chen</t>
  </si>
  <si>
    <t>FL250312</t>
  </si>
  <si>
    <t>Ruben Nelson</t>
  </si>
  <si>
    <t>FL250313</t>
  </si>
  <si>
    <t>Brenda Briggs</t>
  </si>
  <si>
    <t>FL250314</t>
  </si>
  <si>
    <t>Ronald Smith</t>
  </si>
  <si>
    <t>FL250315</t>
  </si>
  <si>
    <t>Dakota Giles</t>
  </si>
  <si>
    <t>FL250316</t>
  </si>
  <si>
    <t>Angela Castillo</t>
  </si>
  <si>
    <t>FL250317</t>
  </si>
  <si>
    <t>Allen Lee</t>
  </si>
  <si>
    <t>FL250318</t>
  </si>
  <si>
    <t>Michael Rogers</t>
  </si>
  <si>
    <t>FL250319</t>
  </si>
  <si>
    <t>Danielle Costa</t>
  </si>
  <si>
    <t>FL250320</t>
  </si>
  <si>
    <t>William Nunez</t>
  </si>
  <si>
    <t>FL250321</t>
  </si>
  <si>
    <t>Christopher Riggs</t>
  </si>
  <si>
    <t>FL250322</t>
  </si>
  <si>
    <t>Kathryn Myers</t>
  </si>
  <si>
    <t>FL250323</t>
  </si>
  <si>
    <t>Robert Walls</t>
  </si>
  <si>
    <t>FL250324</t>
  </si>
  <si>
    <t>Justin Johnson</t>
  </si>
  <si>
    <t>FL250325</t>
  </si>
  <si>
    <t>Paula Stevens</t>
  </si>
  <si>
    <t>FL250326</t>
  </si>
  <si>
    <t>Jennifer Allen</t>
  </si>
  <si>
    <t>FL250327</t>
  </si>
  <si>
    <t>Mark Hudson</t>
  </si>
  <si>
    <t>FL250328</t>
  </si>
  <si>
    <t>Jessica Smith</t>
  </si>
  <si>
    <t>FL250329</t>
  </si>
  <si>
    <t>Mike Dean</t>
  </si>
  <si>
    <t>FL250330</t>
  </si>
  <si>
    <t>Jose Wilson</t>
  </si>
  <si>
    <t>FL250331</t>
  </si>
  <si>
    <t>Tammy Hill</t>
  </si>
  <si>
    <t>FL250332</t>
  </si>
  <si>
    <t>Nathaniel Flores</t>
  </si>
  <si>
    <t>FL250333</t>
  </si>
  <si>
    <t>Edwin Carter</t>
  </si>
  <si>
    <t>FL250334</t>
  </si>
  <si>
    <t>Patricia Miller</t>
  </si>
  <si>
    <t>FL250335</t>
  </si>
  <si>
    <t>Rebecca Schneider</t>
  </si>
  <si>
    <t>FL250336</t>
  </si>
  <si>
    <t>John Greene</t>
  </si>
  <si>
    <t>FL250337</t>
  </si>
  <si>
    <t>Brittany Mcdowell</t>
  </si>
  <si>
    <t>FL250338</t>
  </si>
  <si>
    <t>Lori Miller</t>
  </si>
  <si>
    <t>FL250339</t>
  </si>
  <si>
    <t>Joseph Robinson</t>
  </si>
  <si>
    <t>FL250340</t>
  </si>
  <si>
    <t>Aaron Pruitt</t>
  </si>
  <si>
    <t>FL250341</t>
  </si>
  <si>
    <t>Victoria Miller</t>
  </si>
  <si>
    <t>FL250342</t>
  </si>
  <si>
    <t>Clarence Vega</t>
  </si>
  <si>
    <t>FL250343</t>
  </si>
  <si>
    <t>Deborah Day</t>
  </si>
  <si>
    <t>FL250344</t>
  </si>
  <si>
    <t>Nicole Rocha</t>
  </si>
  <si>
    <t>FL250345</t>
  </si>
  <si>
    <t>Elijah Green</t>
  </si>
  <si>
    <t>FL250346</t>
  </si>
  <si>
    <t>Emily Johnson</t>
  </si>
  <si>
    <t>FL250347</t>
  </si>
  <si>
    <t>Richard Velasquez Jr.</t>
  </si>
  <si>
    <t>FL250348</t>
  </si>
  <si>
    <t>Kurt Wilson</t>
  </si>
  <si>
    <t>FL250349</t>
  </si>
  <si>
    <t>Jeremiah Rodriguez</t>
  </si>
  <si>
    <t>FL250350</t>
  </si>
  <si>
    <t>Lauren Lang</t>
  </si>
  <si>
    <t>FL250351</t>
  </si>
  <si>
    <t>Matthew Phillips</t>
  </si>
  <si>
    <t>FL250352</t>
  </si>
  <si>
    <t>Michael Andersen</t>
  </si>
  <si>
    <t>FL250353</t>
  </si>
  <si>
    <t>Amanda Mayo</t>
  </si>
  <si>
    <t>FL250354</t>
  </si>
  <si>
    <t>Jessica Vance</t>
  </si>
  <si>
    <t>FL250355</t>
  </si>
  <si>
    <t>Alexa Gallegos</t>
  </si>
  <si>
    <t>FL250356</t>
  </si>
  <si>
    <t>Charles Pratt</t>
  </si>
  <si>
    <t>FL250357</t>
  </si>
  <si>
    <t>Brian Baker</t>
  </si>
  <si>
    <t>FL250358</t>
  </si>
  <si>
    <t>Christina Norman</t>
  </si>
  <si>
    <t>FL250359</t>
  </si>
  <si>
    <t>Laura Kelly</t>
  </si>
  <si>
    <t>FL250360</t>
  </si>
  <si>
    <t>John Webb</t>
  </si>
  <si>
    <t>FL250361</t>
  </si>
  <si>
    <t>Christopher Burton</t>
  </si>
  <si>
    <t>FL250362</t>
  </si>
  <si>
    <t>Bradley Aguilar</t>
  </si>
  <si>
    <t>FL250363</t>
  </si>
  <si>
    <t>Arthur Vasquez</t>
  </si>
  <si>
    <t>FL250364</t>
  </si>
  <si>
    <t>Angela Castro</t>
  </si>
  <si>
    <t>FL250365</t>
  </si>
  <si>
    <t>Summer Yoder</t>
  </si>
  <si>
    <t>FL250366</t>
  </si>
  <si>
    <t>Jackie Allen</t>
  </si>
  <si>
    <t>FL250367</t>
  </si>
  <si>
    <t>Brandon Williams</t>
  </si>
  <si>
    <t>FL250368</t>
  </si>
  <si>
    <t>Manuel Torres</t>
  </si>
  <si>
    <t>FL250369</t>
  </si>
  <si>
    <t>Scott Keller</t>
  </si>
  <si>
    <t>FL250370</t>
  </si>
  <si>
    <t>Deborah Brown</t>
  </si>
  <si>
    <t>FL250371</t>
  </si>
  <si>
    <t>Jennifer Lara</t>
  </si>
  <si>
    <t>FL250372</t>
  </si>
  <si>
    <t>Jason Scott</t>
  </si>
  <si>
    <t>FL250373</t>
  </si>
  <si>
    <t>Gregory Garrison</t>
  </si>
  <si>
    <t>FL250374</t>
  </si>
  <si>
    <t>Chelsea Anderson</t>
  </si>
  <si>
    <t>FL250375</t>
  </si>
  <si>
    <t>Gerald Johnson</t>
  </si>
  <si>
    <t>FL250376</t>
  </si>
  <si>
    <t>Kevin Ellis</t>
  </si>
  <si>
    <t>FL250377</t>
  </si>
  <si>
    <t>Mitchell Keller</t>
  </si>
  <si>
    <t>FL250378</t>
  </si>
  <si>
    <t>Mary Brown</t>
  </si>
  <si>
    <t>FL250379</t>
  </si>
  <si>
    <t>Ronald Walls</t>
  </si>
  <si>
    <t>FL250380</t>
  </si>
  <si>
    <t>Anthony Avila</t>
  </si>
  <si>
    <t>FL250381</t>
  </si>
  <si>
    <t>Douglas Goodwin</t>
  </si>
  <si>
    <t>FL250382</t>
  </si>
  <si>
    <t>James Mills</t>
  </si>
  <si>
    <t>FL250383</t>
  </si>
  <si>
    <t>Nicole Marks</t>
  </si>
  <si>
    <t>FL250384</t>
  </si>
  <si>
    <t>Phyllis Dawson</t>
  </si>
  <si>
    <t>FL250385</t>
  </si>
  <si>
    <t>Renee Arnold</t>
  </si>
  <si>
    <t>FL250386</t>
  </si>
  <si>
    <t>Eric Robinson</t>
  </si>
  <si>
    <t>FL250387</t>
  </si>
  <si>
    <t>Paul Brown</t>
  </si>
  <si>
    <t>FL250388</t>
  </si>
  <si>
    <t>Sarah Proctor</t>
  </si>
  <si>
    <t>FL250389</t>
  </si>
  <si>
    <t>Matthew Hicks</t>
  </si>
  <si>
    <t>FL250390</t>
  </si>
  <si>
    <t>Christopher Black</t>
  </si>
  <si>
    <t>FL250391</t>
  </si>
  <si>
    <t>Joanne Reyes</t>
  </si>
  <si>
    <t>FL250392</t>
  </si>
  <si>
    <t>Isaac Gray</t>
  </si>
  <si>
    <t>FL250393</t>
  </si>
  <si>
    <t>Joshua Roberts</t>
  </si>
  <si>
    <t>FL250394</t>
  </si>
  <si>
    <t>Elizabeth Estrada</t>
  </si>
  <si>
    <t>FL250395</t>
  </si>
  <si>
    <t>Lori Malone</t>
  </si>
  <si>
    <t>FL250396</t>
  </si>
  <si>
    <t>Anthony Huynh MD</t>
  </si>
  <si>
    <t>FL250397</t>
  </si>
  <si>
    <t>Mindy York</t>
  </si>
  <si>
    <t>FL250398</t>
  </si>
  <si>
    <t>Ms. Christine Cherry</t>
  </si>
  <si>
    <t>FL250399</t>
  </si>
  <si>
    <t>Daniel Foster</t>
  </si>
  <si>
    <t>FL250400</t>
  </si>
  <si>
    <t>Mr. David Valencia</t>
  </si>
  <si>
    <t>FL250401</t>
  </si>
  <si>
    <t>Ethan Adams</t>
  </si>
  <si>
    <t>FL250402</t>
  </si>
  <si>
    <t>Brett Moore</t>
  </si>
  <si>
    <t>FL250403</t>
  </si>
  <si>
    <t>Phillip Griffin</t>
  </si>
  <si>
    <t>FL250404</t>
  </si>
  <si>
    <t>Stacie Wall</t>
  </si>
  <si>
    <t>FL250405</t>
  </si>
  <si>
    <t>Jacob Austin</t>
  </si>
  <si>
    <t>FL250406</t>
  </si>
  <si>
    <t>Sabrina Davidson</t>
  </si>
  <si>
    <t>FL250407</t>
  </si>
  <si>
    <t>Dustin Douglas</t>
  </si>
  <si>
    <t>FL250408</t>
  </si>
  <si>
    <t>Steven Norris</t>
  </si>
  <si>
    <t>FL250409</t>
  </si>
  <si>
    <t>Mindy Sullivan</t>
  </si>
  <si>
    <t>FL250410</t>
  </si>
  <si>
    <t>Elizabeth Stone</t>
  </si>
  <si>
    <t>FL250411</t>
  </si>
  <si>
    <t>Diane Flores</t>
  </si>
  <si>
    <t>FL250412</t>
  </si>
  <si>
    <t>Jessica Erickson</t>
  </si>
  <si>
    <t>FL250413</t>
  </si>
  <si>
    <t>Sara Moses</t>
  </si>
  <si>
    <t>FL250414</t>
  </si>
  <si>
    <t>Allison Henderson</t>
  </si>
  <si>
    <t>FL250415</t>
  </si>
  <si>
    <t>Susan Dixon</t>
  </si>
  <si>
    <t>FL250416</t>
  </si>
  <si>
    <t>David Morrison</t>
  </si>
  <si>
    <t>FL250417</t>
  </si>
  <si>
    <t>FL250418</t>
  </si>
  <si>
    <t>James Jacobs</t>
  </si>
  <si>
    <t>FL250419</t>
  </si>
  <si>
    <t>Kathleen Quinn</t>
  </si>
  <si>
    <t>FL250420</t>
  </si>
  <si>
    <t>Natalie Frank MD</t>
  </si>
  <si>
    <t>FL250421</t>
  </si>
  <si>
    <t>Michael Reed</t>
  </si>
  <si>
    <t>FL250422</t>
  </si>
  <si>
    <t>Sheila Smith</t>
  </si>
  <si>
    <t>FL250423</t>
  </si>
  <si>
    <t>Morgan Ford</t>
  </si>
  <si>
    <t>FL250424</t>
  </si>
  <si>
    <t>Linda Schultz</t>
  </si>
  <si>
    <t>FL250425</t>
  </si>
  <si>
    <t>Regina Daniel</t>
  </si>
  <si>
    <t>FL250426</t>
  </si>
  <si>
    <t>Allison Perkins</t>
  </si>
  <si>
    <t>FL250427</t>
  </si>
  <si>
    <t>Bradley Weaver</t>
  </si>
  <si>
    <t>FL250428</t>
  </si>
  <si>
    <t>Sarah Hall</t>
  </si>
  <si>
    <t>FL250429</t>
  </si>
  <si>
    <t>Diana Walton</t>
  </si>
  <si>
    <t>FL250430</t>
  </si>
  <si>
    <t>Donna Davis</t>
  </si>
  <si>
    <t>FL250431</t>
  </si>
  <si>
    <t>Christopher Mcclain</t>
  </si>
  <si>
    <t>FL250432</t>
  </si>
  <si>
    <t>Dr. Paul Williamson</t>
  </si>
  <si>
    <t>FL250433</t>
  </si>
  <si>
    <t>Barbara Brown</t>
  </si>
  <si>
    <t>FL250434</t>
  </si>
  <si>
    <t>Kimberly Allen</t>
  </si>
  <si>
    <t>FL250435</t>
  </si>
  <si>
    <t>Elizabeth Edwards</t>
  </si>
  <si>
    <t>FL250436</t>
  </si>
  <si>
    <t>Anthony Downs</t>
  </si>
  <si>
    <t>FL250437</t>
  </si>
  <si>
    <t>Jack Ortega</t>
  </si>
  <si>
    <t>FL250438</t>
  </si>
  <si>
    <t>Marvin Moore</t>
  </si>
  <si>
    <t>FL250439</t>
  </si>
  <si>
    <t>Tony French</t>
  </si>
  <si>
    <t>FL250440</t>
  </si>
  <si>
    <t>Stacy Hudson</t>
  </si>
  <si>
    <t>FL250441</t>
  </si>
  <si>
    <t>Scott Washington</t>
  </si>
  <si>
    <t>FL250442</t>
  </si>
  <si>
    <t>Timothy Wright</t>
  </si>
  <si>
    <t>FL250443</t>
  </si>
  <si>
    <t>Joseph Gonzalez</t>
  </si>
  <si>
    <t>FL250444</t>
  </si>
  <si>
    <t>Andrea Perez</t>
  </si>
  <si>
    <t>FL250445</t>
  </si>
  <si>
    <t>Angel Collins</t>
  </si>
  <si>
    <t>FL250446</t>
  </si>
  <si>
    <t>Daniel Terry</t>
  </si>
  <si>
    <t>FL250447</t>
  </si>
  <si>
    <t>Steven Whitaker</t>
  </si>
  <si>
    <t>FL250448</t>
  </si>
  <si>
    <t>Denise Neal</t>
  </si>
  <si>
    <t>FL250449</t>
  </si>
  <si>
    <t>Amanda Jacobs</t>
  </si>
  <si>
    <t>FL250450</t>
  </si>
  <si>
    <t>Karen Mercer</t>
  </si>
  <si>
    <t>FL250451</t>
  </si>
  <si>
    <t>Lindsay Hudson</t>
  </si>
  <si>
    <t>FL250452</t>
  </si>
  <si>
    <t>Stephanie Armstrong</t>
  </si>
  <si>
    <t>FL250453</t>
  </si>
  <si>
    <t>Dr. Jessica Campbell</t>
  </si>
  <si>
    <t>FL250454</t>
  </si>
  <si>
    <t>Curtis Maxwell</t>
  </si>
  <si>
    <t>FL250455</t>
  </si>
  <si>
    <t>Adam Kelly PhD</t>
  </si>
  <si>
    <t>FL250456</t>
  </si>
  <si>
    <t>Julie Becker</t>
  </si>
  <si>
    <t>FL250457</t>
  </si>
  <si>
    <t>James Moore</t>
  </si>
  <si>
    <t>FL250458</t>
  </si>
  <si>
    <t>Danielle Barrera</t>
  </si>
  <si>
    <t>FL250459</t>
  </si>
  <si>
    <t>David Sanchez</t>
  </si>
  <si>
    <t>FL250460</t>
  </si>
  <si>
    <t>Tiffany Bowman</t>
  </si>
  <si>
    <t>FL250461</t>
  </si>
  <si>
    <t>Jesus Quinn</t>
  </si>
  <si>
    <t>FL250462</t>
  </si>
  <si>
    <t>Mr. Danny Morris DDS</t>
  </si>
  <si>
    <t>FL250463</t>
  </si>
  <si>
    <t>Nicole York</t>
  </si>
  <si>
    <t>FL250464</t>
  </si>
  <si>
    <t>John Mathis</t>
  </si>
  <si>
    <t>FL250465</t>
  </si>
  <si>
    <t>Julie Barnett</t>
  </si>
  <si>
    <t>FL250466</t>
  </si>
  <si>
    <t>Jasmine Harris</t>
  </si>
  <si>
    <t>FL250467</t>
  </si>
  <si>
    <t>Mary Henry</t>
  </si>
  <si>
    <t>FL250468</t>
  </si>
  <si>
    <t>Judith Riggs</t>
  </si>
  <si>
    <t>FL250469</t>
  </si>
  <si>
    <t>Justin Ruiz</t>
  </si>
  <si>
    <t>FL250470</t>
  </si>
  <si>
    <t>Jennifer Sullivan</t>
  </si>
  <si>
    <t>FL250471</t>
  </si>
  <si>
    <t>Jesse Moran</t>
  </si>
  <si>
    <t>FL250472</t>
  </si>
  <si>
    <t>Monica Smith</t>
  </si>
  <si>
    <t>FL250473</t>
  </si>
  <si>
    <t>Ian May</t>
  </si>
  <si>
    <t>FL250474</t>
  </si>
  <si>
    <t>Kayla Meyers</t>
  </si>
  <si>
    <t>FL250475</t>
  </si>
  <si>
    <t>John Bray</t>
  </si>
  <si>
    <t>FL250476</t>
  </si>
  <si>
    <t>James Smith</t>
  </si>
  <si>
    <t>FL250477</t>
  </si>
  <si>
    <t>Mark Duncan</t>
  </si>
  <si>
    <t>FL250478</t>
  </si>
  <si>
    <t>Matthew Gay</t>
  </si>
  <si>
    <t>FL250479</t>
  </si>
  <si>
    <t>Cheryl Freeman</t>
  </si>
  <si>
    <t>FL250480</t>
  </si>
  <si>
    <t>Patrick Welch</t>
  </si>
  <si>
    <t>FL250481</t>
  </si>
  <si>
    <t>Craig Levine</t>
  </si>
  <si>
    <t>FL250482</t>
  </si>
  <si>
    <t>Richard Harvey</t>
  </si>
  <si>
    <t>FL250483</t>
  </si>
  <si>
    <t>Bonnie Sherman</t>
  </si>
  <si>
    <t>FL250484</t>
  </si>
  <si>
    <t>Keith Trujillo</t>
  </si>
  <si>
    <t>FL250485</t>
  </si>
  <si>
    <t>Corey Combs</t>
  </si>
  <si>
    <t>FL250486</t>
  </si>
  <si>
    <t>Antonio King</t>
  </si>
  <si>
    <t>FL250487</t>
  </si>
  <si>
    <t>FL250488</t>
  </si>
  <si>
    <t>Jennifer Rogers</t>
  </si>
  <si>
    <t>FL250489</t>
  </si>
  <si>
    <t>Jeffrey Cooper</t>
  </si>
  <si>
    <t>FL250490</t>
  </si>
  <si>
    <t>Allison Williams</t>
  </si>
  <si>
    <t>FL250491</t>
  </si>
  <si>
    <t>Raymond Sherman</t>
  </si>
  <si>
    <t>FL250492</t>
  </si>
  <si>
    <t>Jennifer Nelson</t>
  </si>
  <si>
    <t>FL250493</t>
  </si>
  <si>
    <t>Jennifer Carter</t>
  </si>
  <si>
    <t>FL250494</t>
  </si>
  <si>
    <t>Todd Williams</t>
  </si>
  <si>
    <t>FL250495</t>
  </si>
  <si>
    <t>Emily Horton</t>
  </si>
  <si>
    <t>FL250496</t>
  </si>
  <si>
    <t>Lance Lester</t>
  </si>
  <si>
    <t>FL250497</t>
  </si>
  <si>
    <t>Kevin Flores</t>
  </si>
  <si>
    <t>FL250498</t>
  </si>
  <si>
    <t>Aaron Stewart PhD</t>
  </si>
  <si>
    <t>FL250499</t>
  </si>
  <si>
    <t>Robin Moore</t>
  </si>
  <si>
    <t>FL250500</t>
  </si>
  <si>
    <t>Suzanne Ingram</t>
  </si>
  <si>
    <t>FL250501</t>
  </si>
  <si>
    <t>Jacob Mclaughlin</t>
  </si>
  <si>
    <t>FL250502</t>
  </si>
  <si>
    <t>Michael Nunez</t>
  </si>
  <si>
    <t>FL250503</t>
  </si>
  <si>
    <t>Isabel Brown</t>
  </si>
  <si>
    <t>FL250504</t>
  </si>
  <si>
    <t>Michael Stein</t>
  </si>
  <si>
    <t>FL250505</t>
  </si>
  <si>
    <t>Robert Stone</t>
  </si>
  <si>
    <t>FL250506</t>
  </si>
  <si>
    <t>Dillon Henry</t>
  </si>
  <si>
    <t>FL250507</t>
  </si>
  <si>
    <t>James Todd</t>
  </si>
  <si>
    <t>FL250508</t>
  </si>
  <si>
    <t>Clifford Moore MD</t>
  </si>
  <si>
    <t>FL250509</t>
  </si>
  <si>
    <t>John Rios</t>
  </si>
  <si>
    <t>FL250510</t>
  </si>
  <si>
    <t>Anthony Gaines</t>
  </si>
  <si>
    <t>FL250511</t>
  </si>
  <si>
    <t>Kristi Brown DVM</t>
  </si>
  <si>
    <t>FL250512</t>
  </si>
  <si>
    <t>Ashley Odonnell</t>
  </si>
  <si>
    <t>FL250513</t>
  </si>
  <si>
    <t>Ronald Elliott</t>
  </si>
  <si>
    <t>FL250514</t>
  </si>
  <si>
    <t>Lorraine Lowery</t>
  </si>
  <si>
    <t>FL250515</t>
  </si>
  <si>
    <t>Victoria Chapman</t>
  </si>
  <si>
    <t>FL250516</t>
  </si>
  <si>
    <t>Heather Davis</t>
  </si>
  <si>
    <t>FL250517</t>
  </si>
  <si>
    <t>Diana Chase</t>
  </si>
  <si>
    <t>FL250518</t>
  </si>
  <si>
    <t>Danielle Adkins</t>
  </si>
  <si>
    <t>FL250519</t>
  </si>
  <si>
    <t>Kenneth Arias</t>
  </si>
  <si>
    <t>FL250520</t>
  </si>
  <si>
    <t>Victoria Owen</t>
  </si>
  <si>
    <t>FL250521</t>
  </si>
  <si>
    <t>Christina King</t>
  </si>
  <si>
    <t>FL250522</t>
  </si>
  <si>
    <t>Samantha King</t>
  </si>
  <si>
    <t>FL250523</t>
  </si>
  <si>
    <t>Scott Compton</t>
  </si>
  <si>
    <t>FL250524</t>
  </si>
  <si>
    <t>Monica West</t>
  </si>
  <si>
    <t>FL250525</t>
  </si>
  <si>
    <t>Theresa Stewart</t>
  </si>
  <si>
    <t>FL250526</t>
  </si>
  <si>
    <t>Steven Kim</t>
  </si>
  <si>
    <t>FL250527</t>
  </si>
  <si>
    <t>Kristi Knight</t>
  </si>
  <si>
    <t>FL250528</t>
  </si>
  <si>
    <t>Jason Bryant</t>
  </si>
  <si>
    <t>FL250529</t>
  </si>
  <si>
    <t>Maureen Keith</t>
  </si>
  <si>
    <t>FL250530</t>
  </si>
  <si>
    <t>Shawn Hogan</t>
  </si>
  <si>
    <t>FL250531</t>
  </si>
  <si>
    <t>William Davis</t>
  </si>
  <si>
    <t>FL250532</t>
  </si>
  <si>
    <t>Stacy Bailey</t>
  </si>
  <si>
    <t>FL250533</t>
  </si>
  <si>
    <t>Thomas Dixon</t>
  </si>
  <si>
    <t>FL250534</t>
  </si>
  <si>
    <t>Maria Hall</t>
  </si>
  <si>
    <t>FL250535</t>
  </si>
  <si>
    <t>Tony Lee</t>
  </si>
  <si>
    <t>FL250536</t>
  </si>
  <si>
    <t>Catherine Mccoy MD</t>
  </si>
  <si>
    <t>FL250537</t>
  </si>
  <si>
    <t>Maria Benitez</t>
  </si>
  <si>
    <t>FL250538</t>
  </si>
  <si>
    <t>Joshua Chambers</t>
  </si>
  <si>
    <t>FL250539</t>
  </si>
  <si>
    <t>Janice Daniels</t>
  </si>
  <si>
    <t>FL250540</t>
  </si>
  <si>
    <t>Carla Wood</t>
  </si>
  <si>
    <t>FL250541</t>
  </si>
  <si>
    <t>Kenneth Vasquez</t>
  </si>
  <si>
    <t>FL250542</t>
  </si>
  <si>
    <t>Kevin Smith</t>
  </si>
  <si>
    <t>FL250543</t>
  </si>
  <si>
    <t>Thomas Kim</t>
  </si>
  <si>
    <t>FL250544</t>
  </si>
  <si>
    <t>Sean Park</t>
  </si>
  <si>
    <t>FL250545</t>
  </si>
  <si>
    <t>Judith Poole</t>
  </si>
  <si>
    <t>FL250546</t>
  </si>
  <si>
    <t>Melanie Baird</t>
  </si>
  <si>
    <t>FL250547</t>
  </si>
  <si>
    <t>Erika Mitchell</t>
  </si>
  <si>
    <t>FL250548</t>
  </si>
  <si>
    <t>Ricky Martinez</t>
  </si>
  <si>
    <t>FL250549</t>
  </si>
  <si>
    <t>John Christian</t>
  </si>
  <si>
    <t>FL250550</t>
  </si>
  <si>
    <t>Nancy Smith</t>
  </si>
  <si>
    <t>FL250551</t>
  </si>
  <si>
    <t>Cassandra Stephens</t>
  </si>
  <si>
    <t>FL250552</t>
  </si>
  <si>
    <t>Miss Janet Donovan MD</t>
  </si>
  <si>
    <t>FL250553</t>
  </si>
  <si>
    <t>Kristina Williams</t>
  </si>
  <si>
    <t>FL250554</t>
  </si>
  <si>
    <t>Wayne Barnes</t>
  </si>
  <si>
    <t>FL250555</t>
  </si>
  <si>
    <t>James Hinton</t>
  </si>
  <si>
    <t>FL250556</t>
  </si>
  <si>
    <t>David Spence</t>
  </si>
  <si>
    <t>FL250557</t>
  </si>
  <si>
    <t>Tyler Cooper</t>
  </si>
  <si>
    <t>FL250558</t>
  </si>
  <si>
    <t>Sean Martinez</t>
  </si>
  <si>
    <t>FL250559</t>
  </si>
  <si>
    <t>Janet Barron</t>
  </si>
  <si>
    <t>FL250560</t>
  </si>
  <si>
    <t>Rodney Wilson</t>
  </si>
  <si>
    <t>FL250561</t>
  </si>
  <si>
    <t>Kimberly Fitzgerald</t>
  </si>
  <si>
    <t>FL250562</t>
  </si>
  <si>
    <t>Nicole Davis</t>
  </si>
  <si>
    <t>FL250563</t>
  </si>
  <si>
    <t>Elizabeth Hayes</t>
  </si>
  <si>
    <t>FL250564</t>
  </si>
  <si>
    <t>Kathy Faulkner</t>
  </si>
  <si>
    <t>FL250565</t>
  </si>
  <si>
    <t>John Gonzales</t>
  </si>
  <si>
    <t>FL250566</t>
  </si>
  <si>
    <t>Shannon Luna</t>
  </si>
  <si>
    <t>FL250567</t>
  </si>
  <si>
    <t>Stephanie Burton</t>
  </si>
  <si>
    <t>FL250568</t>
  </si>
  <si>
    <t>Kevin Gonzales</t>
  </si>
  <si>
    <t>FL250569</t>
  </si>
  <si>
    <t>Dawn Hardy</t>
  </si>
  <si>
    <t>FL250570</t>
  </si>
  <si>
    <t>Margaret Perkins</t>
  </si>
  <si>
    <t>FL250571</t>
  </si>
  <si>
    <t>Amanda Vargas</t>
  </si>
  <si>
    <t>FL250572</t>
  </si>
  <si>
    <t>Tonya Gonzalez</t>
  </si>
  <si>
    <t>FL250573</t>
  </si>
  <si>
    <t>Elizabeth Bowman</t>
  </si>
  <si>
    <t>FL250574</t>
  </si>
  <si>
    <t>Ariana Pittman</t>
  </si>
  <si>
    <t>FL250575</t>
  </si>
  <si>
    <t>Antonio Johnson</t>
  </si>
  <si>
    <t>FL250576</t>
  </si>
  <si>
    <t>Justin Lang</t>
  </si>
  <si>
    <t>FL250577</t>
  </si>
  <si>
    <t>Kelli Ramirez</t>
  </si>
  <si>
    <t>FL250578</t>
  </si>
  <si>
    <t>Deborah Torres</t>
  </si>
  <si>
    <t>FL250579</t>
  </si>
  <si>
    <t>Joseph Horn</t>
  </si>
  <si>
    <t>FL250580</t>
  </si>
  <si>
    <t>Christopher Robinson</t>
  </si>
  <si>
    <t>FL250581</t>
  </si>
  <si>
    <t>Sandra Mccormick</t>
  </si>
  <si>
    <t>FL250582</t>
  </si>
  <si>
    <t>Michael Holland</t>
  </si>
  <si>
    <t>FL250583</t>
  </si>
  <si>
    <t>Kenneth Stevenson</t>
  </si>
  <si>
    <t>FL250584</t>
  </si>
  <si>
    <t>Timothy Bennett</t>
  </si>
  <si>
    <t>FL250585</t>
  </si>
  <si>
    <t>Gregory Randall</t>
  </si>
  <si>
    <t>FL250586</t>
  </si>
  <si>
    <t>Charles Martinez</t>
  </si>
  <si>
    <t>FL250587</t>
  </si>
  <si>
    <t>James Hall</t>
  </si>
  <si>
    <t>FL250588</t>
  </si>
  <si>
    <t>Michael Garcia</t>
  </si>
  <si>
    <t>FL250589</t>
  </si>
  <si>
    <t>Michele Duran</t>
  </si>
  <si>
    <t>FL250590</t>
  </si>
  <si>
    <t>Jessica Gray</t>
  </si>
  <si>
    <t>FL250591</t>
  </si>
  <si>
    <t>Keith Shaffer</t>
  </si>
  <si>
    <t>FL250592</t>
  </si>
  <si>
    <t>Jessica Decker</t>
  </si>
  <si>
    <t>FL250593</t>
  </si>
  <si>
    <t>Brianna Pittman</t>
  </si>
  <si>
    <t>FL250594</t>
  </si>
  <si>
    <t>Kimberly Hunter</t>
  </si>
  <si>
    <t>FL250595</t>
  </si>
  <si>
    <t>Daniel Martin</t>
  </si>
  <si>
    <t>FL250596</t>
  </si>
  <si>
    <t>Rachel Smith</t>
  </si>
  <si>
    <t>FL250597</t>
  </si>
  <si>
    <t>Michael Miller</t>
  </si>
  <si>
    <t>FL250598</t>
  </si>
  <si>
    <t>Willie Clark</t>
  </si>
  <si>
    <t>FL250599</t>
  </si>
  <si>
    <t>Jeremy Hernandez</t>
  </si>
  <si>
    <t>FL250600</t>
  </si>
  <si>
    <t>Tina Shelton</t>
  </si>
  <si>
    <t>FL250601</t>
  </si>
  <si>
    <t>Dr. Pamela Larson</t>
  </si>
  <si>
    <t>FL250602</t>
  </si>
  <si>
    <t>Ryan Ewing</t>
  </si>
  <si>
    <t>FL250603</t>
  </si>
  <si>
    <t>Mark Cochran</t>
  </si>
  <si>
    <t>FL250604</t>
  </si>
  <si>
    <t>Martha Carson</t>
  </si>
  <si>
    <t>FL250605</t>
  </si>
  <si>
    <t>Heather Jackson</t>
  </si>
  <si>
    <t>FL250606</t>
  </si>
  <si>
    <t>Megan Young</t>
  </si>
  <si>
    <t>FL250607</t>
  </si>
  <si>
    <t>Thomas Davis</t>
  </si>
  <si>
    <t>FL250608</t>
  </si>
  <si>
    <t>Thomas Mooney</t>
  </si>
  <si>
    <t>FL250609</t>
  </si>
  <si>
    <t>Susan Smith</t>
  </si>
  <si>
    <t>FL250610</t>
  </si>
  <si>
    <t>Brianna Orr</t>
  </si>
  <si>
    <t>FL250611</t>
  </si>
  <si>
    <t>Dustin Smith</t>
  </si>
  <si>
    <t>FL250612</t>
  </si>
  <si>
    <t>Sarah White</t>
  </si>
  <si>
    <t>FL250613</t>
  </si>
  <si>
    <t>Michael Davis</t>
  </si>
  <si>
    <t>FL250614</t>
  </si>
  <si>
    <t>Jennifer Phillips</t>
  </si>
  <si>
    <t>FL250615</t>
  </si>
  <si>
    <t>Dana Sanders</t>
  </si>
  <si>
    <t>FL250616</t>
  </si>
  <si>
    <t>Daniel Quinn</t>
  </si>
  <si>
    <t>FL250617</t>
  </si>
  <si>
    <t>Matthew Steele</t>
  </si>
  <si>
    <t>FL250618</t>
  </si>
  <si>
    <t>Michele Taylor</t>
  </si>
  <si>
    <t>FL250619</t>
  </si>
  <si>
    <t>Ashley Hammond</t>
  </si>
  <si>
    <t>FL250620</t>
  </si>
  <si>
    <t>Nicole Taylor</t>
  </si>
  <si>
    <t>FL250621</t>
  </si>
  <si>
    <t>Casey Bush</t>
  </si>
  <si>
    <t>FL250622</t>
  </si>
  <si>
    <t>Samuel Patterson</t>
  </si>
  <si>
    <t>FL250623</t>
  </si>
  <si>
    <t>Craig Dennis</t>
  </si>
  <si>
    <t>FL250624</t>
  </si>
  <si>
    <t>Heidi Dixon</t>
  </si>
  <si>
    <t>FL250625</t>
  </si>
  <si>
    <t>David Bishop</t>
  </si>
  <si>
    <t>FL250626</t>
  </si>
  <si>
    <t>Laura Butler</t>
  </si>
  <si>
    <t>FL250627</t>
  </si>
  <si>
    <t>Denise Erickson</t>
  </si>
  <si>
    <t>FL250628</t>
  </si>
  <si>
    <t>Nicole Austin</t>
  </si>
  <si>
    <t>FL250629</t>
  </si>
  <si>
    <t>Summer Williams</t>
  </si>
  <si>
    <t>FL250630</t>
  </si>
  <si>
    <t>Angela Blackwell</t>
  </si>
  <si>
    <t>FL250631</t>
  </si>
  <si>
    <t>Thomas Wall</t>
  </si>
  <si>
    <t>FL250632</t>
  </si>
  <si>
    <t>Sarah Anderson</t>
  </si>
  <si>
    <t>FL250633</t>
  </si>
  <si>
    <t>Christian Lane</t>
  </si>
  <si>
    <t>FL250634</t>
  </si>
  <si>
    <t>Todd Casey</t>
  </si>
  <si>
    <t>FL250635</t>
  </si>
  <si>
    <t>David Martinez</t>
  </si>
  <si>
    <t>FL250636</t>
  </si>
  <si>
    <t>Donald Salas</t>
  </si>
  <si>
    <t>FL250637</t>
  </si>
  <si>
    <t>Emma Hicks</t>
  </si>
  <si>
    <t>FL250638</t>
  </si>
  <si>
    <t>Alison Clark</t>
  </si>
  <si>
    <t>FL250639</t>
  </si>
  <si>
    <t>Andrew Barnes</t>
  </si>
  <si>
    <t>FL250640</t>
  </si>
  <si>
    <t>Gina Snyder</t>
  </si>
  <si>
    <t>FL250641</t>
  </si>
  <si>
    <t>David Watson</t>
  </si>
  <si>
    <t>FL250642</t>
  </si>
  <si>
    <t>John Davis</t>
  </si>
  <si>
    <t>FL250643</t>
  </si>
  <si>
    <t>Joseph Thomas</t>
  </si>
  <si>
    <t>FL250644</t>
  </si>
  <si>
    <t>Dean Finley</t>
  </si>
  <si>
    <t>FL250645</t>
  </si>
  <si>
    <t>Ashley Kemp</t>
  </si>
  <si>
    <t>FL250646</t>
  </si>
  <si>
    <t>Kenneth Evans</t>
  </si>
  <si>
    <t>FL250647</t>
  </si>
  <si>
    <t>Brandon Newman</t>
  </si>
  <si>
    <t>FL250648</t>
  </si>
  <si>
    <t>Katie Hensley</t>
  </si>
  <si>
    <t>FL250649</t>
  </si>
  <si>
    <t>Joel Randolph</t>
  </si>
  <si>
    <t>FL250650</t>
  </si>
  <si>
    <t>Andrew Scott</t>
  </si>
  <si>
    <t>FL250651</t>
  </si>
  <si>
    <t>Zachary Ochoa</t>
  </si>
  <si>
    <t>FL250652</t>
  </si>
  <si>
    <t>John Arroyo</t>
  </si>
  <si>
    <t>FL250653</t>
  </si>
  <si>
    <t>Matthew Fernandez</t>
  </si>
  <si>
    <t>FL250654</t>
  </si>
  <si>
    <t>Benjamin Stark</t>
  </si>
  <si>
    <t>FL250655</t>
  </si>
  <si>
    <t>Tammy Greer</t>
  </si>
  <si>
    <t>FL250656</t>
  </si>
  <si>
    <t>Cynthia Mckinney</t>
  </si>
  <si>
    <t>FL250657</t>
  </si>
  <si>
    <t>Wendy Rice</t>
  </si>
  <si>
    <t>FL250658</t>
  </si>
  <si>
    <t>Randy Bender</t>
  </si>
  <si>
    <t>FL250659</t>
  </si>
  <si>
    <t>Richard Dominguez</t>
  </si>
  <si>
    <t>FL250660</t>
  </si>
  <si>
    <t>Melissa Maldonado</t>
  </si>
  <si>
    <t>FL250661</t>
  </si>
  <si>
    <t>Leah Harris</t>
  </si>
  <si>
    <t>FL250662</t>
  </si>
  <si>
    <t>Lynn French</t>
  </si>
  <si>
    <t>FL250663</t>
  </si>
  <si>
    <t>Angela Johnson</t>
  </si>
  <si>
    <t>FL250664</t>
  </si>
  <si>
    <t>Sarah Edwards</t>
  </si>
  <si>
    <t>FL250665</t>
  </si>
  <si>
    <t>Roy Collins</t>
  </si>
  <si>
    <t>FL250666</t>
  </si>
  <si>
    <t>Samantha Porter</t>
  </si>
  <si>
    <t>FL250667</t>
  </si>
  <si>
    <t>Juan Elliott</t>
  </si>
  <si>
    <t>FL250668</t>
  </si>
  <si>
    <t>Elizabeth Phillips</t>
  </si>
  <si>
    <t>FL250669</t>
  </si>
  <si>
    <t>Laura Evans</t>
  </si>
  <si>
    <t>FL250670</t>
  </si>
  <si>
    <t>Amanda Mitchell</t>
  </si>
  <si>
    <t>FL250671</t>
  </si>
  <si>
    <t>Sandra Williams</t>
  </si>
  <si>
    <t>FL250672</t>
  </si>
  <si>
    <t>Eric Johnson</t>
  </si>
  <si>
    <t>FL250673</t>
  </si>
  <si>
    <t>Javier Hobbs</t>
  </si>
  <si>
    <t>FL250674</t>
  </si>
  <si>
    <t>Jacob Jones</t>
  </si>
  <si>
    <t>FL250675</t>
  </si>
  <si>
    <t>Zachary Murphy</t>
  </si>
  <si>
    <t>FL250676</t>
  </si>
  <si>
    <t>Joshua Owens</t>
  </si>
  <si>
    <t>FL250677</t>
  </si>
  <si>
    <t>Dawn Mitchell</t>
  </si>
  <si>
    <t>FL250678</t>
  </si>
  <si>
    <t>Regina Dunn</t>
  </si>
  <si>
    <t>FL250679</t>
  </si>
  <si>
    <t>Ernest Cole</t>
  </si>
  <si>
    <t>FL250680</t>
  </si>
  <si>
    <t>Hannah Sanders</t>
  </si>
  <si>
    <t>FL250681</t>
  </si>
  <si>
    <t>Ellen Bowman</t>
  </si>
  <si>
    <t>FL250682</t>
  </si>
  <si>
    <t>Nancy Moore</t>
  </si>
  <si>
    <t>FL250683</t>
  </si>
  <si>
    <t>Joseph Wood</t>
  </si>
  <si>
    <t>FL250684</t>
  </si>
  <si>
    <t>Michael Harrell</t>
  </si>
  <si>
    <t>FL250685</t>
  </si>
  <si>
    <t>Connie Mcclain</t>
  </si>
  <si>
    <t>FL250686</t>
  </si>
  <si>
    <t>Matthew Baldwin</t>
  </si>
  <si>
    <t>FL250687</t>
  </si>
  <si>
    <t>Danielle Nelson</t>
  </si>
  <si>
    <t>FL250688</t>
  </si>
  <si>
    <t>Steven Moore</t>
  </si>
  <si>
    <t>FL250689</t>
  </si>
  <si>
    <t>Megan Hudson</t>
  </si>
  <si>
    <t>FL250690</t>
  </si>
  <si>
    <t>FL250691</t>
  </si>
  <si>
    <t>Tracy White</t>
  </si>
  <si>
    <t>FL250692</t>
  </si>
  <si>
    <t>Natalie Diaz</t>
  </si>
  <si>
    <t>FL250693</t>
  </si>
  <si>
    <t>FL250694</t>
  </si>
  <si>
    <t>Karen Scott</t>
  </si>
  <si>
    <t>FL250695</t>
  </si>
  <si>
    <t>FL250696</t>
  </si>
  <si>
    <t>Jon Jones</t>
  </si>
  <si>
    <t>FL250697</t>
  </si>
  <si>
    <t>Jason Phillips</t>
  </si>
  <si>
    <t>FL250698</t>
  </si>
  <si>
    <t>Eric Walsh</t>
  </si>
  <si>
    <t>FL250699</t>
  </si>
  <si>
    <t>Carol Schneider</t>
  </si>
  <si>
    <t>FL250700</t>
  </si>
  <si>
    <t>Juan Hines</t>
  </si>
  <si>
    <t>FL250701</t>
  </si>
  <si>
    <t>Martha Sweeney</t>
  </si>
  <si>
    <t>FL250702</t>
  </si>
  <si>
    <t>Jason Weaver</t>
  </si>
  <si>
    <t>FL250703</t>
  </si>
  <si>
    <t>Benjamin Stevens</t>
  </si>
  <si>
    <t>FL250704</t>
  </si>
  <si>
    <t>Daniel Lopez</t>
  </si>
  <si>
    <t>FL250705</t>
  </si>
  <si>
    <t>John Simpson</t>
  </si>
  <si>
    <t>FL250706</t>
  </si>
  <si>
    <t>Katrina Schultz</t>
  </si>
  <si>
    <t>FL250707</t>
  </si>
  <si>
    <t>Danielle Bell</t>
  </si>
  <si>
    <t>FL250708</t>
  </si>
  <si>
    <t>Jason Brady</t>
  </si>
  <si>
    <t>FL250709</t>
  </si>
  <si>
    <t>Megan Bright</t>
  </si>
  <si>
    <t>FL250710</t>
  </si>
  <si>
    <t>David Griffin</t>
  </si>
  <si>
    <t>FL250711</t>
  </si>
  <si>
    <t>Michael Clark</t>
  </si>
  <si>
    <t>FL250712</t>
  </si>
  <si>
    <t>Rebecca Barker</t>
  </si>
  <si>
    <t>FL250713</t>
  </si>
  <si>
    <t>Angela Smith</t>
  </si>
  <si>
    <t>FL250714</t>
  </si>
  <si>
    <t>Christina Wright</t>
  </si>
  <si>
    <t>FL250715</t>
  </si>
  <si>
    <t>Todd Turner</t>
  </si>
  <si>
    <t>FL250716</t>
  </si>
  <si>
    <t>Elizabeth Green</t>
  </si>
  <si>
    <t>FL250717</t>
  </si>
  <si>
    <t>Alex Smith</t>
  </si>
  <si>
    <t>FL250718</t>
  </si>
  <si>
    <t>Shane Hale</t>
  </si>
  <si>
    <t>FL250719</t>
  </si>
  <si>
    <t>Kathy Grimes</t>
  </si>
  <si>
    <t>FL250720</t>
  </si>
  <si>
    <t>David Cherry</t>
  </si>
  <si>
    <t>FL250721</t>
  </si>
  <si>
    <t>Rachel Rogers</t>
  </si>
  <si>
    <t>FL250722</t>
  </si>
  <si>
    <t>Travis Braun</t>
  </si>
  <si>
    <t>FL250723</t>
  </si>
  <si>
    <t>Shawna Palmer</t>
  </si>
  <si>
    <t>FL250724</t>
  </si>
  <si>
    <t>Bradley Gaines</t>
  </si>
  <si>
    <t>FL250725</t>
  </si>
  <si>
    <t>April Ford</t>
  </si>
  <si>
    <t>FL250726</t>
  </si>
  <si>
    <t>James Gonzalez</t>
  </si>
  <si>
    <t>FL250727</t>
  </si>
  <si>
    <t>John Castillo</t>
  </si>
  <si>
    <t>FL250728</t>
  </si>
  <si>
    <t>Ian Hayes</t>
  </si>
  <si>
    <t>FL250729</t>
  </si>
  <si>
    <t>Christine Castro</t>
  </si>
  <si>
    <t>FL250730</t>
  </si>
  <si>
    <t>Jessica Chaney</t>
  </si>
  <si>
    <t>FL250731</t>
  </si>
  <si>
    <t>John Gray</t>
  </si>
  <si>
    <t>FL250732</t>
  </si>
  <si>
    <t>Shane Booker</t>
  </si>
  <si>
    <t>FL250733</t>
  </si>
  <si>
    <t>Kyle Hall</t>
  </si>
  <si>
    <t>FL250734</t>
  </si>
  <si>
    <t>Ronald Munoz</t>
  </si>
  <si>
    <t>FL250735</t>
  </si>
  <si>
    <t>Christopher Long</t>
  </si>
  <si>
    <t>FL250736</t>
  </si>
  <si>
    <t>Sandra Ali</t>
  </si>
  <si>
    <t>FL250737</t>
  </si>
  <si>
    <t>Jessica Garza</t>
  </si>
  <si>
    <t>FL250738</t>
  </si>
  <si>
    <t>Gregory Waters</t>
  </si>
  <si>
    <t>FL250739</t>
  </si>
  <si>
    <t>Misty Adams</t>
  </si>
  <si>
    <t>FL250740</t>
  </si>
  <si>
    <t>Megan Brown</t>
  </si>
  <si>
    <t>FL250741</t>
  </si>
  <si>
    <t>Gregory Brown</t>
  </si>
  <si>
    <t>FL250742</t>
  </si>
  <si>
    <t>Scott Alexander MD</t>
  </si>
  <si>
    <t>FL250743</t>
  </si>
  <si>
    <t>Eric Nguyen</t>
  </si>
  <si>
    <t>FL250744</t>
  </si>
  <si>
    <t>Wendy Boyer</t>
  </si>
  <si>
    <t>FL250745</t>
  </si>
  <si>
    <t>Mark Clark</t>
  </si>
  <si>
    <t>FL250746</t>
  </si>
  <si>
    <t>Carl Kline</t>
  </si>
  <si>
    <t>FL250747</t>
  </si>
  <si>
    <t>Linda Williams</t>
  </si>
  <si>
    <t>FL250748</t>
  </si>
  <si>
    <t>Jason Edwards</t>
  </si>
  <si>
    <t>FL250749</t>
  </si>
  <si>
    <t>Madison Mcintosh</t>
  </si>
  <si>
    <t>FL250750</t>
  </si>
  <si>
    <t>Desiree Winters</t>
  </si>
  <si>
    <t>FL250751</t>
  </si>
  <si>
    <t>Ryan Taylor</t>
  </si>
  <si>
    <t>FL250752</t>
  </si>
  <si>
    <t>Patricia Scott</t>
  </si>
  <si>
    <t>FL250753</t>
  </si>
  <si>
    <t>Erin Jimenez</t>
  </si>
  <si>
    <t>FL250754</t>
  </si>
  <si>
    <t>Anthony Krause</t>
  </si>
  <si>
    <t>FL250755</t>
  </si>
  <si>
    <t>Diane Dean</t>
  </si>
  <si>
    <t>FL250756</t>
  </si>
  <si>
    <t>Stuart Mckinney</t>
  </si>
  <si>
    <t>FL250757</t>
  </si>
  <si>
    <t>Kellie Le</t>
  </si>
  <si>
    <t>FL250758</t>
  </si>
  <si>
    <t>Lauren Henry</t>
  </si>
  <si>
    <t>FL250759</t>
  </si>
  <si>
    <t>Brandon Fox</t>
  </si>
  <si>
    <t>FL250760</t>
  </si>
  <si>
    <t>Richard Smith</t>
  </si>
  <si>
    <t>FL250761</t>
  </si>
  <si>
    <t>John White</t>
  </si>
  <si>
    <t>FL250762</t>
  </si>
  <si>
    <t>Gilbert Mcintyre</t>
  </si>
  <si>
    <t>FL250763</t>
  </si>
  <si>
    <t>Christopher Sparks</t>
  </si>
  <si>
    <t>FL250764</t>
  </si>
  <si>
    <t>Aaron Hicks</t>
  </si>
  <si>
    <t>FL250765</t>
  </si>
  <si>
    <t>Jose Patterson</t>
  </si>
  <si>
    <t>FL250766</t>
  </si>
  <si>
    <t>Bryan Long</t>
  </si>
  <si>
    <t>FL250767</t>
  </si>
  <si>
    <t>Tammy Gomez</t>
  </si>
  <si>
    <t>FL250768</t>
  </si>
  <si>
    <t>Diana Raymond</t>
  </si>
  <si>
    <t>FL250769</t>
  </si>
  <si>
    <t>Jessica Armstrong</t>
  </si>
  <si>
    <t>FL250770</t>
  </si>
  <si>
    <t>Amanda Martin</t>
  </si>
  <si>
    <t>FL250771</t>
  </si>
  <si>
    <t>Anne Hamilton</t>
  </si>
  <si>
    <t>FL250772</t>
  </si>
  <si>
    <t>Heather Curtis</t>
  </si>
  <si>
    <t>FL250773</t>
  </si>
  <si>
    <t>Tiffany Moses</t>
  </si>
  <si>
    <t>FL250774</t>
  </si>
  <si>
    <t>Jacqueline Moon</t>
  </si>
  <si>
    <t>FL250775</t>
  </si>
  <si>
    <t>James Campbell</t>
  </si>
  <si>
    <t>FL250776</t>
  </si>
  <si>
    <t>Melissa Vasquez</t>
  </si>
  <si>
    <t>FL250777</t>
  </si>
  <si>
    <t>Katherine Carlson</t>
  </si>
  <si>
    <t>FL250778</t>
  </si>
  <si>
    <t>Adam Clay</t>
  </si>
  <si>
    <t>FL250779</t>
  </si>
  <si>
    <t>Amy Combs</t>
  </si>
  <si>
    <t>FL250780</t>
  </si>
  <si>
    <t>Anthony Case</t>
  </si>
  <si>
    <t>FL250781</t>
  </si>
  <si>
    <t>Kimberly Brown</t>
  </si>
  <si>
    <t>FL250782</t>
  </si>
  <si>
    <t>Joshua Holloway</t>
  </si>
  <si>
    <t>FL250783</t>
  </si>
  <si>
    <t>Cynthia Walton</t>
  </si>
  <si>
    <t>FL250784</t>
  </si>
  <si>
    <t>Shawn Delgado</t>
  </si>
  <si>
    <t>FL250785</t>
  </si>
  <si>
    <t>Jeremy Smith</t>
  </si>
  <si>
    <t>FL250786</t>
  </si>
  <si>
    <t>Marc Ortiz</t>
  </si>
  <si>
    <t>FL250787</t>
  </si>
  <si>
    <t>Michelle Gregory</t>
  </si>
  <si>
    <t>FL250788</t>
  </si>
  <si>
    <t>Melanie Gay</t>
  </si>
  <si>
    <t>FL250789</t>
  </si>
  <si>
    <t>Brittany Lambert</t>
  </si>
  <si>
    <t>FL250790</t>
  </si>
  <si>
    <t>Mary Hernandez</t>
  </si>
  <si>
    <t>FL250791</t>
  </si>
  <si>
    <t>Jonathan Jones</t>
  </si>
  <si>
    <t>FL250792</t>
  </si>
  <si>
    <t>Gina Williams</t>
  </si>
  <si>
    <t>FL250793</t>
  </si>
  <si>
    <t>Kelly Lawson</t>
  </si>
  <si>
    <t>FL250794</t>
  </si>
  <si>
    <t>Keith Smith</t>
  </si>
  <si>
    <t>FL250795</t>
  </si>
  <si>
    <t>Christopher Hunter</t>
  </si>
  <si>
    <t>FL250796</t>
  </si>
  <si>
    <t>Dwayne Parks</t>
  </si>
  <si>
    <t>FL250797</t>
  </si>
  <si>
    <t>Mary Hall</t>
  </si>
  <si>
    <t>FL250798</t>
  </si>
  <si>
    <t>Jake Gilmore</t>
  </si>
  <si>
    <t>FL250799</t>
  </si>
  <si>
    <t>Mark Lopez</t>
  </si>
  <si>
    <t>FL250800</t>
  </si>
  <si>
    <t>Dana Rice</t>
  </si>
  <si>
    <t>FL250801</t>
  </si>
  <si>
    <t>Beth Young</t>
  </si>
  <si>
    <t>FL250802</t>
  </si>
  <si>
    <t>Ryan Powell</t>
  </si>
  <si>
    <t>FL250803</t>
  </si>
  <si>
    <t>Amanda Fowler</t>
  </si>
  <si>
    <t>FL250804</t>
  </si>
  <si>
    <t>Lindsay Rivera</t>
  </si>
  <si>
    <t>FL250805</t>
  </si>
  <si>
    <t>Mark Ward</t>
  </si>
  <si>
    <t>FL250806</t>
  </si>
  <si>
    <t>Amanda Smith</t>
  </si>
  <si>
    <t>FL250807</t>
  </si>
  <si>
    <t>Emily Brown</t>
  </si>
  <si>
    <t>FL250808</t>
  </si>
  <si>
    <t>Dwayne Cardenas</t>
  </si>
  <si>
    <t>FL250809</t>
  </si>
  <si>
    <t>Dr. Rhonda Hernandez</t>
  </si>
  <si>
    <t>FL250810</t>
  </si>
  <si>
    <t>Melody Barker</t>
  </si>
  <si>
    <t>FL250811</t>
  </si>
  <si>
    <t>Russell Carpenter</t>
  </si>
  <si>
    <t>FL250812</t>
  </si>
  <si>
    <t>Richard Hill</t>
  </si>
  <si>
    <t>FL250813</t>
  </si>
  <si>
    <t>Lindsay Potts</t>
  </si>
  <si>
    <t>FL250814</t>
  </si>
  <si>
    <t>Michelle Campbell</t>
  </si>
  <si>
    <t>FL250815</t>
  </si>
  <si>
    <t>Alan Williams</t>
  </si>
  <si>
    <t>FL250816</t>
  </si>
  <si>
    <t>Robin Hinton</t>
  </si>
  <si>
    <t>FL250817</t>
  </si>
  <si>
    <t>Brian Holland</t>
  </si>
  <si>
    <t>FL250818</t>
  </si>
  <si>
    <t>Adam Stone</t>
  </si>
  <si>
    <t>FL250819</t>
  </si>
  <si>
    <t>Curtis Lambert</t>
  </si>
  <si>
    <t>FL250820</t>
  </si>
  <si>
    <t>Alexandra Sims</t>
  </si>
  <si>
    <t>FL250821</t>
  </si>
  <si>
    <t>Brenda Spencer</t>
  </si>
  <si>
    <t>FL250822</t>
  </si>
  <si>
    <t>Joshua Bush</t>
  </si>
  <si>
    <t>FL250823</t>
  </si>
  <si>
    <t>Erin Martin</t>
  </si>
  <si>
    <t>FL250824</t>
  </si>
  <si>
    <t>Alexander Hogan</t>
  </si>
  <si>
    <t>FL250825</t>
  </si>
  <si>
    <t>William Harris</t>
  </si>
  <si>
    <t>FL250826</t>
  </si>
  <si>
    <t>Michael Mcmahon</t>
  </si>
  <si>
    <t>FL250827</t>
  </si>
  <si>
    <t>Michael Watson</t>
  </si>
  <si>
    <t>FL250828</t>
  </si>
  <si>
    <t>Lori Perez</t>
  </si>
  <si>
    <t>FL250829</t>
  </si>
  <si>
    <t>Lindsay Le</t>
  </si>
  <si>
    <t>FL250830</t>
  </si>
  <si>
    <t>Scott Long</t>
  </si>
  <si>
    <t>FL250831</t>
  </si>
  <si>
    <t>Diana Ferguson</t>
  </si>
  <si>
    <t>FL250832</t>
  </si>
  <si>
    <t>Joseph Miller</t>
  </si>
  <si>
    <t>FL250833</t>
  </si>
  <si>
    <t>Julia Reid</t>
  </si>
  <si>
    <t>FL250834</t>
  </si>
  <si>
    <t>Samantha Matthews</t>
  </si>
  <si>
    <t>FL250835</t>
  </si>
  <si>
    <t>Brian Bailey</t>
  </si>
  <si>
    <t>FL250836</t>
  </si>
  <si>
    <t>Toni Hinton</t>
  </si>
  <si>
    <t>FL250837</t>
  </si>
  <si>
    <t>Robin Ortiz</t>
  </si>
  <si>
    <t>FL250838</t>
  </si>
  <si>
    <t>Adam Griffith</t>
  </si>
  <si>
    <t>FL250839</t>
  </si>
  <si>
    <t>Daniel Roberson</t>
  </si>
  <si>
    <t>FL250840</t>
  </si>
  <si>
    <t>Dale Haynes</t>
  </si>
  <si>
    <t>FL250841</t>
  </si>
  <si>
    <t>Emily Scott</t>
  </si>
  <si>
    <t>FL250842</t>
  </si>
  <si>
    <t>David Brown</t>
  </si>
  <si>
    <t>FL250843</t>
  </si>
  <si>
    <t>Stephanie Guzman</t>
  </si>
  <si>
    <t>FL250844</t>
  </si>
  <si>
    <t>Maxwell Johnson</t>
  </si>
  <si>
    <t>FL250845</t>
  </si>
  <si>
    <t>Reginald Stephens</t>
  </si>
  <si>
    <t>FL250846</t>
  </si>
  <si>
    <t>Justin Jones</t>
  </si>
  <si>
    <t>FL250847</t>
  </si>
  <si>
    <t>Kristine Garcia</t>
  </si>
  <si>
    <t>FL250848</t>
  </si>
  <si>
    <t>John Nguyen</t>
  </si>
  <si>
    <t>FL250849</t>
  </si>
  <si>
    <t>Anna Fleming</t>
  </si>
  <si>
    <t>FL250850</t>
  </si>
  <si>
    <t>Linda Williamson</t>
  </si>
  <si>
    <t>FL250851</t>
  </si>
  <si>
    <t>Roy Wilson</t>
  </si>
  <si>
    <t>FL250852</t>
  </si>
  <si>
    <t>Jennifer Pierce</t>
  </si>
  <si>
    <t>FL250853</t>
  </si>
  <si>
    <t>Jason Johnson</t>
  </si>
  <si>
    <t>FL250854</t>
  </si>
  <si>
    <t>Jasmine Lane</t>
  </si>
  <si>
    <t>FL250855</t>
  </si>
  <si>
    <t>Evan Soto</t>
  </si>
  <si>
    <t>FL250856</t>
  </si>
  <si>
    <t>Kevin Serrano</t>
  </si>
  <si>
    <t>FL250857</t>
  </si>
  <si>
    <t>Nathaniel Benson</t>
  </si>
  <si>
    <t>FL250858</t>
  </si>
  <si>
    <t>Deanna Miles</t>
  </si>
  <si>
    <t>FL250859</t>
  </si>
  <si>
    <t>Beverly Roy</t>
  </si>
  <si>
    <t>FL250860</t>
  </si>
  <si>
    <t>Heather Saunders</t>
  </si>
  <si>
    <t>FL250861</t>
  </si>
  <si>
    <t>Nicholas Guerrero</t>
  </si>
  <si>
    <t>FL250862</t>
  </si>
  <si>
    <t>Christopher Johnson</t>
  </si>
  <si>
    <t>FL250863</t>
  </si>
  <si>
    <t>Steven Flowers</t>
  </si>
  <si>
    <t>FL250864</t>
  </si>
  <si>
    <t>Marvin Woods III</t>
  </si>
  <si>
    <t>FL250865</t>
  </si>
  <si>
    <t>Michelle Cook</t>
  </si>
  <si>
    <t>FL250866</t>
  </si>
  <si>
    <t>Logan Zamora</t>
  </si>
  <si>
    <t>FL250867</t>
  </si>
  <si>
    <t>Casey Roberts</t>
  </si>
  <si>
    <t>FL250868</t>
  </si>
  <si>
    <t>Jerry Price</t>
  </si>
  <si>
    <t>FL250869</t>
  </si>
  <si>
    <t>Kelly Ellis</t>
  </si>
  <si>
    <t>FL250870</t>
  </si>
  <si>
    <t>Caleb Guerra</t>
  </si>
  <si>
    <t>FL250871</t>
  </si>
  <si>
    <t>Samantha Norman</t>
  </si>
  <si>
    <t>FL250872</t>
  </si>
  <si>
    <t>Sarah Clarke</t>
  </si>
  <si>
    <t>FL250873</t>
  </si>
  <si>
    <t>Aaron Blair</t>
  </si>
  <si>
    <t>FL250874</t>
  </si>
  <si>
    <t>Courtney Burton</t>
  </si>
  <si>
    <t>FL250875</t>
  </si>
  <si>
    <t>Gerald Taylor</t>
  </si>
  <si>
    <t>FL250876</t>
  </si>
  <si>
    <t>Mary Ward</t>
  </si>
  <si>
    <t>FL250877</t>
  </si>
  <si>
    <t>Mrs. Lisa Beard DVM</t>
  </si>
  <si>
    <t>FL250878</t>
  </si>
  <si>
    <t>Larry Wallace</t>
  </si>
  <si>
    <t>FL250879</t>
  </si>
  <si>
    <t>Jeremiah Thompson</t>
  </si>
  <si>
    <t>FL250880</t>
  </si>
  <si>
    <t>Mrs. Jessica Williams DVM</t>
  </si>
  <si>
    <t>FL250881</t>
  </si>
  <si>
    <t>Martin Moreno</t>
  </si>
  <si>
    <t>FL250882</t>
  </si>
  <si>
    <t>Yolanda Proctor</t>
  </si>
  <si>
    <t>FL250883</t>
  </si>
  <si>
    <t>Allen Turner</t>
  </si>
  <si>
    <t>FL250884</t>
  </si>
  <si>
    <t>Beth Huff</t>
  </si>
  <si>
    <t>FL250885</t>
  </si>
  <si>
    <t>John Mckinney</t>
  </si>
  <si>
    <t>FL250886</t>
  </si>
  <si>
    <t>FL250887</t>
  </si>
  <si>
    <t>Lindsey Wang</t>
  </si>
  <si>
    <t>FL250888</t>
  </si>
  <si>
    <t>Margaret Schwartz</t>
  </si>
  <si>
    <t>FL250889</t>
  </si>
  <si>
    <t>Kyle Ray</t>
  </si>
  <si>
    <t>FL250890</t>
  </si>
  <si>
    <t>Isaac Hebert</t>
  </si>
  <si>
    <t>FL250891</t>
  </si>
  <si>
    <t>Michele Jones</t>
  </si>
  <si>
    <t>FL250892</t>
  </si>
  <si>
    <t>Austin Allen</t>
  </si>
  <si>
    <t>FL250893</t>
  </si>
  <si>
    <t>Haley Castro</t>
  </si>
  <si>
    <t>FL250894</t>
  </si>
  <si>
    <t>David Armstrong</t>
  </si>
  <si>
    <t>FL250895</t>
  </si>
  <si>
    <t>Wendy Mitchell</t>
  </si>
  <si>
    <t>FL250896</t>
  </si>
  <si>
    <t>Anthony Hernandez</t>
  </si>
  <si>
    <t>FL250897</t>
  </si>
  <si>
    <t>Erica Johnson</t>
  </si>
  <si>
    <t>FL250898</t>
  </si>
  <si>
    <t>Randall Barrett</t>
  </si>
  <si>
    <t>FL250899</t>
  </si>
  <si>
    <t>Nathan Huff</t>
  </si>
  <si>
    <t>FL250900</t>
  </si>
  <si>
    <t>Robin Walsh</t>
  </si>
  <si>
    <t>FL250901</t>
  </si>
  <si>
    <t>Yvonne Robinson</t>
  </si>
  <si>
    <t>FL250902</t>
  </si>
  <si>
    <t>Kathleen Hendrix</t>
  </si>
  <si>
    <t>FL250903</t>
  </si>
  <si>
    <t>Jennifer Baker</t>
  </si>
  <si>
    <t>FL250904</t>
  </si>
  <si>
    <t>Kim Martinez</t>
  </si>
  <si>
    <t>FL250905</t>
  </si>
  <si>
    <t>Andrew Little</t>
  </si>
  <si>
    <t>FL250906</t>
  </si>
  <si>
    <t>Kelly Shelton</t>
  </si>
  <si>
    <t>FL250907</t>
  </si>
  <si>
    <t>Steven Duncan</t>
  </si>
  <si>
    <t>FL250908</t>
  </si>
  <si>
    <t>Kristen Haney</t>
  </si>
  <si>
    <t>FL250909</t>
  </si>
  <si>
    <t>Kathy Reese</t>
  </si>
  <si>
    <t>FL250910</t>
  </si>
  <si>
    <t>Steven Murphy</t>
  </si>
  <si>
    <t>FL250911</t>
  </si>
  <si>
    <t>William Hartman</t>
  </si>
  <si>
    <t>FL250912</t>
  </si>
  <si>
    <t>Sonya Haley</t>
  </si>
  <si>
    <t>FL250913</t>
  </si>
  <si>
    <t>FL250914</t>
  </si>
  <si>
    <t>Patricia Richardson</t>
  </si>
  <si>
    <t>FL250915</t>
  </si>
  <si>
    <t>Carolyn Lopez</t>
  </si>
  <si>
    <t>FL250916</t>
  </si>
  <si>
    <t>Kyle Burns</t>
  </si>
  <si>
    <t>FL250917</t>
  </si>
  <si>
    <t>Margaret Garcia</t>
  </si>
  <si>
    <t>FL250918</t>
  </si>
  <si>
    <t>Brittany Barker</t>
  </si>
  <si>
    <t>FL250919</t>
  </si>
  <si>
    <t>Paul Campbell</t>
  </si>
  <si>
    <t>FL250920</t>
  </si>
  <si>
    <t>Amy Morrow</t>
  </si>
  <si>
    <t>FL250921</t>
  </si>
  <si>
    <t>Amy Fitzgerald</t>
  </si>
  <si>
    <t>FL250922</t>
  </si>
  <si>
    <t>Anita Becker</t>
  </si>
  <si>
    <t>FL250923</t>
  </si>
  <si>
    <t>Mrs. Amy Brooks</t>
  </si>
  <si>
    <t>FL250924</t>
  </si>
  <si>
    <t>Lori Marshall</t>
  </si>
  <si>
    <t>FL250925</t>
  </si>
  <si>
    <t>Jennifer Miller</t>
  </si>
  <si>
    <t>FL250926</t>
  </si>
  <si>
    <t>Thomas Young</t>
  </si>
  <si>
    <t>FL250927</t>
  </si>
  <si>
    <t>Zachary Larsen</t>
  </si>
  <si>
    <t>FL250928</t>
  </si>
  <si>
    <t>Valerie Gutierrez</t>
  </si>
  <si>
    <t>FL250929</t>
  </si>
  <si>
    <t>Daniel Parker</t>
  </si>
  <si>
    <t>FL250930</t>
  </si>
  <si>
    <t>Nicole Bennett</t>
  </si>
  <si>
    <t>FL250931</t>
  </si>
  <si>
    <t>Lauren Lowery</t>
  </si>
  <si>
    <t>FL250932</t>
  </si>
  <si>
    <t>Alexander Woodward</t>
  </si>
  <si>
    <t>FL250933</t>
  </si>
  <si>
    <t>Anthony Walter</t>
  </si>
  <si>
    <t>FL250934</t>
  </si>
  <si>
    <t>Valerie Finley</t>
  </si>
  <si>
    <t>FL250935</t>
  </si>
  <si>
    <t>Deborah Kelley</t>
  </si>
  <si>
    <t>FL250936</t>
  </si>
  <si>
    <t>Kristina Miller</t>
  </si>
  <si>
    <t>FL250937</t>
  </si>
  <si>
    <t>Anne Hampton</t>
  </si>
  <si>
    <t>FL250938</t>
  </si>
  <si>
    <t>Sandra Henry</t>
  </si>
  <si>
    <t>FL250939</t>
  </si>
  <si>
    <t>Tony Hester</t>
  </si>
  <si>
    <t>FL250940</t>
  </si>
  <si>
    <t>Nathan Davis</t>
  </si>
  <si>
    <t>FL250941</t>
  </si>
  <si>
    <t>Erica Jackson</t>
  </si>
  <si>
    <t>FL250942</t>
  </si>
  <si>
    <t>Nancy Glover</t>
  </si>
  <si>
    <t>FL250943</t>
  </si>
  <si>
    <t>Richard Sanchez</t>
  </si>
  <si>
    <t>FL250944</t>
  </si>
  <si>
    <t>Savannah Reid</t>
  </si>
  <si>
    <t>FL250945</t>
  </si>
  <si>
    <t>Robert Salazar</t>
  </si>
  <si>
    <t>FL250946</t>
  </si>
  <si>
    <t>Hector Greer</t>
  </si>
  <si>
    <t>FL250947</t>
  </si>
  <si>
    <t>Thomas Jackson</t>
  </si>
  <si>
    <t>FL250948</t>
  </si>
  <si>
    <t>Tina Clark</t>
  </si>
  <si>
    <t>FL250949</t>
  </si>
  <si>
    <t>Heather Brown</t>
  </si>
  <si>
    <t>FL250950</t>
  </si>
  <si>
    <t>John Weaver</t>
  </si>
  <si>
    <t>FL250951</t>
  </si>
  <si>
    <t>Bradley Harris</t>
  </si>
  <si>
    <t>FL250952</t>
  </si>
  <si>
    <t>Cassandra Macdonald</t>
  </si>
  <si>
    <t>FL250953</t>
  </si>
  <si>
    <t>Matthew White</t>
  </si>
  <si>
    <t>FL250954</t>
  </si>
  <si>
    <t>Miss Kimberly Marshall</t>
  </si>
  <si>
    <t>FL250955</t>
  </si>
  <si>
    <t>Laura Thompson</t>
  </si>
  <si>
    <t>FL250956</t>
  </si>
  <si>
    <t>Nathan Soto</t>
  </si>
  <si>
    <t>FL250957</t>
  </si>
  <si>
    <t>Rhonda Hines</t>
  </si>
  <si>
    <t>FL250958</t>
  </si>
  <si>
    <t>Gabrielle Bowman</t>
  </si>
  <si>
    <t>FL250959</t>
  </si>
  <si>
    <t>Julian Edwards</t>
  </si>
  <si>
    <t>FL250960</t>
  </si>
  <si>
    <t>Nicholas Scott</t>
  </si>
  <si>
    <t>FL250961</t>
  </si>
  <si>
    <t>Daniel Green</t>
  </si>
  <si>
    <t>FL250962</t>
  </si>
  <si>
    <t>Catherine Johnston</t>
  </si>
  <si>
    <t>FL250963</t>
  </si>
  <si>
    <t>Brenda Koch</t>
  </si>
  <si>
    <t>FL250964</t>
  </si>
  <si>
    <t>Mr. Robert Meza</t>
  </si>
  <si>
    <t>FL250965</t>
  </si>
  <si>
    <t>Latoya Brown</t>
  </si>
  <si>
    <t>FL250966</t>
  </si>
  <si>
    <t>David Osborne III</t>
  </si>
  <si>
    <t>FL250967</t>
  </si>
  <si>
    <t>David Hooper</t>
  </si>
  <si>
    <t>FL250968</t>
  </si>
  <si>
    <t>Sarah Miller</t>
  </si>
  <si>
    <t>FL250969</t>
  </si>
  <si>
    <t>Lisa Werner MD</t>
  </si>
  <si>
    <t>FL250970</t>
  </si>
  <si>
    <t>Eric Jimenez</t>
  </si>
  <si>
    <t>FL250971</t>
  </si>
  <si>
    <t>Jay Bush</t>
  </si>
  <si>
    <t>FL250972</t>
  </si>
  <si>
    <t>Johnny Rice</t>
  </si>
  <si>
    <t>FL250973</t>
  </si>
  <si>
    <t>Matthew Strong</t>
  </si>
  <si>
    <t>FL250974</t>
  </si>
  <si>
    <t>Mark Chandler</t>
  </si>
  <si>
    <t>FL250975</t>
  </si>
  <si>
    <t>Crystal Brown</t>
  </si>
  <si>
    <t>FL250976</t>
  </si>
  <si>
    <t>Timothy Barton</t>
  </si>
  <si>
    <t>FL250977</t>
  </si>
  <si>
    <t>Lisa Hickman</t>
  </si>
  <si>
    <t>FL250978</t>
  </si>
  <si>
    <t>Alan Mendoza</t>
  </si>
  <si>
    <t>FL250979</t>
  </si>
  <si>
    <t>Jason Sanders</t>
  </si>
  <si>
    <t>FL250980</t>
  </si>
  <si>
    <t>Charles Dean</t>
  </si>
  <si>
    <t>FL250981</t>
  </si>
  <si>
    <t>Blake Newton</t>
  </si>
  <si>
    <t>FL250982</t>
  </si>
  <si>
    <t>David Gonzalez</t>
  </si>
  <si>
    <t>FL250983</t>
  </si>
  <si>
    <t>Cindy Williams</t>
  </si>
  <si>
    <t>FL250984</t>
  </si>
  <si>
    <t>Laura Wong DDS</t>
  </si>
  <si>
    <t>FL250985</t>
  </si>
  <si>
    <t>Robert Moran</t>
  </si>
  <si>
    <t>FL250986</t>
  </si>
  <si>
    <t>Bradley Wu</t>
  </si>
  <si>
    <t>FL250987</t>
  </si>
  <si>
    <t>Daniel Thomas</t>
  </si>
  <si>
    <t>FL250988</t>
  </si>
  <si>
    <t>Michelle Peterson</t>
  </si>
  <si>
    <t>FL250989</t>
  </si>
  <si>
    <t>Seth Thomas</t>
  </si>
  <si>
    <t>FL250990</t>
  </si>
  <si>
    <t>Evan Ramos</t>
  </si>
  <si>
    <t>FL250991</t>
  </si>
  <si>
    <t>Michelle Solis</t>
  </si>
  <si>
    <t>FL250992</t>
  </si>
  <si>
    <t>Charlotte Taylor</t>
  </si>
  <si>
    <t>FL250993</t>
  </si>
  <si>
    <t>Sandra Preston</t>
  </si>
  <si>
    <t>FL250994</t>
  </si>
  <si>
    <t>Jim Weiss</t>
  </si>
  <si>
    <t>FL250995</t>
  </si>
  <si>
    <t>Jennifer Hinton</t>
  </si>
  <si>
    <t>FL250996</t>
  </si>
  <si>
    <t>Albert Wilcox</t>
  </si>
  <si>
    <t>FL250997</t>
  </si>
  <si>
    <t>Cheryl Norris</t>
  </si>
  <si>
    <t>FL250998</t>
  </si>
  <si>
    <t>Kathy Watkins</t>
  </si>
  <si>
    <t>FL250999</t>
  </si>
  <si>
    <t>John Obrien</t>
  </si>
  <si>
    <t>FL251000</t>
  </si>
  <si>
    <t>Dawn Green</t>
  </si>
  <si>
    <t>name_raw</t>
  </si>
  <si>
    <t>Full Name</t>
  </si>
  <si>
    <t>Gender</t>
  </si>
  <si>
    <t>gender_raw</t>
  </si>
  <si>
    <t>Experience(buckets)</t>
  </si>
  <si>
    <t>Hourly Rate</t>
  </si>
  <si>
    <t>is_active_raw</t>
  </si>
  <si>
    <t>Status</t>
  </si>
  <si>
    <t>Not Active</t>
  </si>
  <si>
    <t>Active</t>
  </si>
  <si>
    <t>Customer Satisfaction</t>
  </si>
  <si>
    <t>client_satisfaction_raw</t>
  </si>
  <si>
    <t>`</t>
  </si>
  <si>
    <t>freelancer ID</t>
  </si>
  <si>
    <t>Age</t>
  </si>
  <si>
    <t>Primary skill</t>
  </si>
  <si>
    <t>Years of Experience</t>
  </si>
  <si>
    <t>hourly_rate (USD)_raw</t>
  </si>
  <si>
    <t>Country</t>
  </si>
  <si>
    <t>Language</t>
  </si>
  <si>
    <t>Count of freelancer ID</t>
  </si>
  <si>
    <t>Row Labels</t>
  </si>
  <si>
    <t>Grand Total</t>
  </si>
  <si>
    <t>Average of rating</t>
  </si>
  <si>
    <t>0-5</t>
  </si>
  <si>
    <t>11-15</t>
  </si>
  <si>
    <t>16-20</t>
  </si>
  <si>
    <t>20+</t>
  </si>
  <si>
    <t>6-10</t>
  </si>
  <si>
    <t>100</t>
  </si>
  <si>
    <t>20</t>
  </si>
  <si>
    <t>30</t>
  </si>
  <si>
    <t>40</t>
  </si>
  <si>
    <t>50</t>
  </si>
  <si>
    <t>75</t>
  </si>
  <si>
    <t>(blank)</t>
  </si>
  <si>
    <t>Hourly pay</t>
  </si>
  <si>
    <t>Years of experience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</si>
</sst>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6"/>
        <bgColor indexed="64"/>
      </patternFill>
    </fill>
  </fills>
  <borders count="1">
    <border>
      <left/>
      <right/>
      <top/>
      <bottom/>
      <diagonal/>
    </border>
  </borders>
  <cellStyleXfs count="1">
    <xf numFmtId="0" fontId="0" fillId="0" borderId="0"/>
  </cellStyleXfs>
  <cellXfs count="12">
    <xf numFmtId="0" fontId="0" fillId="0" borderId="0" xfId="0"/>
    <xf numFmtId="9" fontId="0" fillId="0" borderId="0" xfId="0" applyNumberFormat="1"/>
    <xf numFmtId="6" fontId="0" fillId="0" borderId="0" xfId="0" applyNumberFormat="1"/>
    <xf numFmtId="0" fontId="1" fillId="0" borderId="0" xfId="0" applyFont="1"/>
    <xf numFmtId="2" fontId="0" fillId="0" borderId="0" xfId="0" applyNumberFormat="1"/>
    <xf numFmtId="1" fontId="1" fillId="0" borderId="0" xfId="0" applyNumberFormat="1" applyFont="1" applyAlignment="1">
      <alignment horizontal="right"/>
    </xf>
    <xf numFmtId="1" fontId="0" fillId="0" borderId="0" xfId="0" applyNumberFormat="1" applyAlignment="1">
      <alignment horizontal="right"/>
    </xf>
    <xf numFmtId="0" fontId="0" fillId="0" borderId="0" xfId="0" pivotButton="1"/>
    <xf numFmtId="0" fontId="0" fillId="0" borderId="0" xfId="0" applyAlignment="1">
      <alignment horizontal="left"/>
    </xf>
    <xf numFmtId="10" fontId="0" fillId="0" borderId="0" xfId="0" applyNumberFormat="1"/>
    <xf numFmtId="0" fontId="0" fillId="2" borderId="0" xfId="0" applyFill="1"/>
    <xf numFmtId="0" fontId="0" fillId="0" borderId="0" xfId="0" applyNumberFormat="1"/>
  </cellXfs>
  <cellStyles count="1">
    <cellStyle name="Normal" xfId="0" builtinId="0"/>
  </cellStyles>
  <dxfs count="55">
    <dxf>
      <numFmt numFmtId="164" formatCode="0.000"/>
    </dxf>
    <dxf>
      <numFmt numFmtId="0" formatCode="General"/>
    </dxf>
    <dxf>
      <numFmt numFmtId="164" formatCode="0.000"/>
    </dxf>
    <dxf>
      <numFmt numFmtId="0" formatCode="General"/>
    </dxf>
    <dxf>
      <numFmt numFmtId="1" formatCode="0"/>
    </dxf>
    <dxf>
      <numFmt numFmtId="14" formatCode="0.00%"/>
    </dxf>
    <dxf>
      <numFmt numFmtId="1" formatCode="0"/>
    </dxf>
    <dxf>
      <numFmt numFmtId="14" formatCode="0.00%"/>
    </dxf>
    <dxf>
      <numFmt numFmtId="2" formatCode="0.00"/>
    </dxf>
    <dxf>
      <numFmt numFmtId="164" formatCode="0.000"/>
    </dxf>
    <dxf>
      <numFmt numFmtId="0" formatCode="General"/>
    </dxf>
    <dxf>
      <numFmt numFmtId="164" formatCode="0.000"/>
    </dxf>
    <dxf>
      <numFmt numFmtId="0" formatCode="General"/>
    </dxf>
    <dxf>
      <numFmt numFmtId="1" formatCode="0"/>
    </dxf>
    <dxf>
      <numFmt numFmtId="14" formatCode="0.00%"/>
    </dxf>
    <dxf>
      <numFmt numFmtId="1" formatCode="0"/>
    </dxf>
    <dxf>
      <numFmt numFmtId="14" formatCode="0.00%"/>
    </dxf>
    <dxf>
      <numFmt numFmtId="2" formatCode="0.00"/>
    </dxf>
    <dxf>
      <numFmt numFmtId="164" formatCode="0.000"/>
    </dxf>
    <dxf>
      <numFmt numFmtId="0" formatCode="General"/>
    </dxf>
    <dxf>
      <numFmt numFmtId="164" formatCode="0.000"/>
    </dxf>
    <dxf>
      <numFmt numFmtId="0" formatCode="General"/>
    </dxf>
    <dxf>
      <numFmt numFmtId="1" formatCode="0"/>
    </dxf>
    <dxf>
      <numFmt numFmtId="14" formatCode="0.00%"/>
    </dxf>
    <dxf>
      <numFmt numFmtId="1" formatCode="0"/>
    </dxf>
    <dxf>
      <numFmt numFmtId="14" formatCode="0.00%"/>
    </dxf>
    <dxf>
      <numFmt numFmtId="2" formatCode="0.00"/>
    </dxf>
    <dxf>
      <numFmt numFmtId="164" formatCode="0.000"/>
    </dxf>
    <dxf>
      <numFmt numFmtId="0" formatCode="General"/>
    </dxf>
    <dxf>
      <numFmt numFmtId="164" formatCode="0.000"/>
    </dxf>
    <dxf>
      <numFmt numFmtId="0" formatCode="General"/>
    </dxf>
    <dxf>
      <numFmt numFmtId="1" formatCode="0"/>
    </dxf>
    <dxf>
      <numFmt numFmtId="14" formatCode="0.00%"/>
    </dxf>
    <dxf>
      <numFmt numFmtId="1" formatCode="0"/>
    </dxf>
    <dxf>
      <numFmt numFmtId="14" formatCode="0.00%"/>
    </dxf>
    <dxf>
      <numFmt numFmtId="2" formatCode="0.00"/>
    </dxf>
    <dxf>
      <numFmt numFmtId="164" formatCode="0.000"/>
    </dxf>
    <dxf>
      <numFmt numFmtId="0" formatCode="General"/>
    </dxf>
    <dxf>
      <numFmt numFmtId="164" formatCode="0.000"/>
    </dxf>
    <dxf>
      <numFmt numFmtId="0" formatCode="General"/>
    </dxf>
    <dxf>
      <numFmt numFmtId="1" formatCode="0"/>
    </dxf>
    <dxf>
      <numFmt numFmtId="14" formatCode="0.00%"/>
    </dxf>
    <dxf>
      <numFmt numFmtId="1" formatCode="0"/>
    </dxf>
    <dxf>
      <numFmt numFmtId="14" formatCode="0.00%"/>
    </dxf>
    <dxf>
      <numFmt numFmtId="2" formatCode="0.00"/>
    </dxf>
    <dxf>
      <font>
        <color rgb="FF9C0006"/>
      </font>
      <fill>
        <patternFill>
          <bgColor rgb="FFFFC7CE"/>
        </patternFill>
      </fill>
    </dxf>
    <dxf>
      <numFmt numFmtId="0" formatCode="General"/>
    </dxf>
    <dxf>
      <numFmt numFmtId="164" formatCode="0.000"/>
    </dxf>
    <dxf>
      <numFmt numFmtId="0" formatCode="General"/>
    </dxf>
    <dxf>
      <numFmt numFmtId="164" formatCode="0.000"/>
    </dxf>
    <dxf>
      <numFmt numFmtId="14" formatCode="0.00%"/>
    </dxf>
    <dxf>
      <numFmt numFmtId="1" formatCode="0"/>
    </dxf>
    <dxf>
      <numFmt numFmtId="2" formatCode="0.00"/>
    </dxf>
    <dxf>
      <numFmt numFmtId="14" formatCode="0.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[Freelance project.xlsx]Pivots!PivotTable4</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a:t>
            </a:r>
            <a:r>
              <a:rPr lang="en-US" b="1" baseline="0"/>
              <a:t> Rating</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Pivots!$A$4:$A$14</c:f>
              <c:strCache>
                <c:ptCount val="10"/>
                <c:pt idx="0">
                  <c:v>DevOps</c:v>
                </c:pt>
                <c:pt idx="1">
                  <c:v>Machine Learning</c:v>
                </c:pt>
                <c:pt idx="2">
                  <c:v>Mobile Apps</c:v>
                </c:pt>
                <c:pt idx="3">
                  <c:v>UI/UX Design</c:v>
                </c:pt>
                <c:pt idx="4">
                  <c:v>Graphic Design</c:v>
                </c:pt>
                <c:pt idx="5">
                  <c:v>Cybersecurity</c:v>
                </c:pt>
                <c:pt idx="6">
                  <c:v>Web Development</c:v>
                </c:pt>
                <c:pt idx="7">
                  <c:v>Data Analysis</c:v>
                </c:pt>
                <c:pt idx="8">
                  <c:v>AI</c:v>
                </c:pt>
                <c:pt idx="9">
                  <c:v>Blockchain Development</c:v>
                </c:pt>
              </c:strCache>
            </c:strRef>
          </c:cat>
          <c:val>
            <c:numRef>
              <c:f>Pivots!$B$4:$B$14</c:f>
              <c:numCache>
                <c:formatCode>0.00</c:formatCode>
                <c:ptCount val="10"/>
                <c:pt idx="0">
                  <c:v>2.8106796116504866</c:v>
                </c:pt>
                <c:pt idx="1">
                  <c:v>2.5741176470588236</c:v>
                </c:pt>
                <c:pt idx="2">
                  <c:v>2.5476744186046507</c:v>
                </c:pt>
                <c:pt idx="3">
                  <c:v>2.5237623762376242</c:v>
                </c:pt>
                <c:pt idx="4">
                  <c:v>2.5105882352941169</c:v>
                </c:pt>
                <c:pt idx="5">
                  <c:v>2.4714285714285711</c:v>
                </c:pt>
                <c:pt idx="6">
                  <c:v>2.4361702127659566</c:v>
                </c:pt>
                <c:pt idx="7">
                  <c:v>2.4267441860465122</c:v>
                </c:pt>
                <c:pt idx="8">
                  <c:v>2.4168539325842695</c:v>
                </c:pt>
                <c:pt idx="9">
                  <c:v>2.3655913978494625</c:v>
                </c:pt>
              </c:numCache>
            </c:numRef>
          </c:val>
          <c:extLst>
            <c:ext xmlns:c16="http://schemas.microsoft.com/office/drawing/2014/chart" uri="{C3380CC4-5D6E-409C-BE32-E72D297353CC}">
              <c16:uniqueId val="{00000000-9B60-4C4C-9E1E-00550EB3FDB1}"/>
            </c:ext>
          </c:extLst>
        </c:ser>
        <c:dLbls>
          <c:dLblPos val="outEnd"/>
          <c:showLegendKey val="0"/>
          <c:showVal val="1"/>
          <c:showCatName val="0"/>
          <c:showSerName val="0"/>
          <c:showPercent val="0"/>
          <c:showBubbleSize val="0"/>
        </c:dLbls>
        <c:gapWidth val="219"/>
        <c:overlap val="-27"/>
        <c:axId val="1315926719"/>
        <c:axId val="1315926239"/>
      </c:barChart>
      <c:catAx>
        <c:axId val="13159267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926239"/>
        <c:crosses val="autoZero"/>
        <c:auto val="1"/>
        <c:lblAlgn val="ctr"/>
        <c:lblOffset val="100"/>
        <c:noMultiLvlLbl val="0"/>
      </c:catAx>
      <c:valAx>
        <c:axId val="13159262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926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[Freelance project.xlsx]Pivots!PivotTable6</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Years</a:t>
            </a:r>
            <a:r>
              <a:rPr lang="en-US" b="1" baseline="0"/>
              <a:t> of experience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Pivots!$E$3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Pivots!$D$4:$D$9</c:f>
              <c:strCache>
                <c:ptCount val="5"/>
                <c:pt idx="0">
                  <c:v>0-5</c:v>
                </c:pt>
                <c:pt idx="1">
                  <c:v>6-10</c:v>
                </c:pt>
                <c:pt idx="2">
                  <c:v>11-15</c:v>
                </c:pt>
                <c:pt idx="3">
                  <c:v>16-20</c:v>
                </c:pt>
                <c:pt idx="4">
                  <c:v>20+</c:v>
                </c:pt>
              </c:strCache>
            </c:strRef>
          </c:cat>
          <c:val>
            <c:numRef>
              <c:f>Pivots!$E$4:$E$9</c:f>
              <c:numCache>
                <c:formatCode>0.00%</c:formatCode>
                <c:ptCount val="5"/>
                <c:pt idx="0">
                  <c:v>0.39100000000000001</c:v>
                </c:pt>
                <c:pt idx="1">
                  <c:v>0.18</c:v>
                </c:pt>
                <c:pt idx="2">
                  <c:v>0.158</c:v>
                </c:pt>
                <c:pt idx="3">
                  <c:v>9.4E-2</c:v>
                </c:pt>
                <c:pt idx="4">
                  <c:v>0.17699999999999999</c:v>
                </c:pt>
              </c:numCache>
            </c:numRef>
          </c:val>
          <c:extLst>
            <c:ext xmlns:c16="http://schemas.microsoft.com/office/drawing/2014/chart" uri="{C3380CC4-5D6E-409C-BE32-E72D297353CC}">
              <c16:uniqueId val="{00000000-B9D5-4790-BF82-0EBF054D48C0}"/>
            </c:ext>
          </c:extLst>
        </c:ser>
        <c:dLbls>
          <c:dLblPos val="outEnd"/>
          <c:showLegendKey val="0"/>
          <c:showVal val="1"/>
          <c:showCatName val="0"/>
          <c:showSerName val="0"/>
          <c:showPercent val="0"/>
          <c:showBubbleSize val="0"/>
        </c:dLbls>
        <c:gapWidth val="219"/>
        <c:overlap val="-27"/>
        <c:axId val="330878655"/>
        <c:axId val="330875775"/>
      </c:barChart>
      <c:catAx>
        <c:axId val="330878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875775"/>
        <c:crosses val="autoZero"/>
        <c:auto val="1"/>
        <c:lblAlgn val="ctr"/>
        <c:lblOffset val="100"/>
        <c:noMultiLvlLbl val="0"/>
      </c:catAx>
      <c:valAx>
        <c:axId val="33087577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878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[Freelance project.xlsx]Pivots!PivotTable7</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Hourly</a:t>
            </a:r>
            <a:r>
              <a:rPr lang="en-US" b="1" baseline="0"/>
              <a:t> Rate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Pivots!$H$3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Pivots!$G$4:$G$11</c:f>
              <c:strCache>
                <c:ptCount val="7"/>
                <c:pt idx="0">
                  <c:v>100</c:v>
                </c:pt>
                <c:pt idx="1">
                  <c:v>75</c:v>
                </c:pt>
                <c:pt idx="2">
                  <c:v>50</c:v>
                </c:pt>
                <c:pt idx="3">
                  <c:v>40</c:v>
                </c:pt>
                <c:pt idx="4">
                  <c:v>30</c:v>
                </c:pt>
                <c:pt idx="5">
                  <c:v>20</c:v>
                </c:pt>
                <c:pt idx="6">
                  <c:v>(blank)</c:v>
                </c:pt>
              </c:strCache>
            </c:strRef>
          </c:cat>
          <c:val>
            <c:numRef>
              <c:f>Pivots!$H$4:$H$11</c:f>
              <c:numCache>
                <c:formatCode>0.00%</c:formatCode>
                <c:ptCount val="7"/>
                <c:pt idx="0">
                  <c:v>0.14392523364485982</c:v>
                </c:pt>
                <c:pt idx="1">
                  <c:v>0.10654205607476636</c:v>
                </c:pt>
                <c:pt idx="2">
                  <c:v>0.13831775700934579</c:v>
                </c:pt>
                <c:pt idx="3">
                  <c:v>0.14392523364485982</c:v>
                </c:pt>
                <c:pt idx="4">
                  <c:v>0.14953271028037382</c:v>
                </c:pt>
                <c:pt idx="5">
                  <c:v>0.14205607476635515</c:v>
                </c:pt>
                <c:pt idx="6">
                  <c:v>0.17570093457943925</c:v>
                </c:pt>
              </c:numCache>
            </c:numRef>
          </c:val>
          <c:extLst>
            <c:ext xmlns:c16="http://schemas.microsoft.com/office/drawing/2014/chart" uri="{C3380CC4-5D6E-409C-BE32-E72D297353CC}">
              <c16:uniqueId val="{00000000-E5AF-4D0E-B175-5695CBF71A01}"/>
            </c:ext>
          </c:extLst>
        </c:ser>
        <c:dLbls>
          <c:dLblPos val="outEnd"/>
          <c:showLegendKey val="0"/>
          <c:showVal val="1"/>
          <c:showCatName val="0"/>
          <c:showSerName val="0"/>
          <c:showPercent val="0"/>
          <c:showBubbleSize val="0"/>
        </c:dLbls>
        <c:gapWidth val="219"/>
        <c:overlap val="-27"/>
        <c:axId val="330902175"/>
        <c:axId val="330886335"/>
      </c:barChart>
      <c:catAx>
        <c:axId val="330902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886335"/>
        <c:crosses val="autoZero"/>
        <c:auto val="1"/>
        <c:lblAlgn val="ctr"/>
        <c:lblOffset val="100"/>
        <c:noMultiLvlLbl val="0"/>
      </c:catAx>
      <c:valAx>
        <c:axId val="33088633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902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[Freelance project.xlsx]Pivots!PivotTable8</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Count</a:t>
            </a:r>
            <a:r>
              <a:rPr lang="en-US" b="1" baseline="0"/>
              <a:t> by Language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Pivots!$K$3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Pivots!$J$4:$J$20</c:f>
              <c:strCache>
                <c:ptCount val="16"/>
                <c:pt idx="0">
                  <c:v>English</c:v>
                </c:pt>
                <c:pt idx="1">
                  <c:v>Spanish</c:v>
                </c:pt>
                <c:pt idx="2">
                  <c:v>Korean</c:v>
                </c:pt>
                <c:pt idx="3">
                  <c:v>German</c:v>
                </c:pt>
                <c:pt idx="4">
                  <c:v>Dutch</c:v>
                </c:pt>
                <c:pt idx="5">
                  <c:v>Mandarin</c:v>
                </c:pt>
                <c:pt idx="6">
                  <c:v>Russian</c:v>
                </c:pt>
                <c:pt idx="7">
                  <c:v>Indonesian</c:v>
                </c:pt>
                <c:pt idx="8">
                  <c:v>Hindi</c:v>
                </c:pt>
                <c:pt idx="9">
                  <c:v>Turkish</c:v>
                </c:pt>
                <c:pt idx="10">
                  <c:v>Afrikaans</c:v>
                </c:pt>
                <c:pt idx="11">
                  <c:v>French</c:v>
                </c:pt>
                <c:pt idx="12">
                  <c:v>Italian</c:v>
                </c:pt>
                <c:pt idx="13">
                  <c:v>Arabic</c:v>
                </c:pt>
                <c:pt idx="14">
                  <c:v>Japanese</c:v>
                </c:pt>
                <c:pt idx="15">
                  <c:v>Portuguese</c:v>
                </c:pt>
              </c:strCache>
            </c:strRef>
          </c:cat>
          <c:val>
            <c:numRef>
              <c:f>Pivots!$K$4:$K$20</c:f>
              <c:numCache>
                <c:formatCode>General</c:formatCode>
                <c:ptCount val="16"/>
                <c:pt idx="0">
                  <c:v>215</c:v>
                </c:pt>
                <c:pt idx="1">
                  <c:v>142</c:v>
                </c:pt>
                <c:pt idx="2">
                  <c:v>68</c:v>
                </c:pt>
                <c:pt idx="3">
                  <c:v>52</c:v>
                </c:pt>
                <c:pt idx="4">
                  <c:v>51</c:v>
                </c:pt>
                <c:pt idx="5">
                  <c:v>49</c:v>
                </c:pt>
                <c:pt idx="6">
                  <c:v>47</c:v>
                </c:pt>
                <c:pt idx="7">
                  <c:v>46</c:v>
                </c:pt>
                <c:pt idx="8">
                  <c:v>45</c:v>
                </c:pt>
                <c:pt idx="9">
                  <c:v>45</c:v>
                </c:pt>
                <c:pt idx="10">
                  <c:v>44</c:v>
                </c:pt>
                <c:pt idx="11">
                  <c:v>44</c:v>
                </c:pt>
                <c:pt idx="12">
                  <c:v>42</c:v>
                </c:pt>
                <c:pt idx="13">
                  <c:v>42</c:v>
                </c:pt>
                <c:pt idx="14">
                  <c:v>37</c:v>
                </c:pt>
                <c:pt idx="15">
                  <c:v>31</c:v>
                </c:pt>
              </c:numCache>
            </c:numRef>
          </c:val>
          <c:extLst>
            <c:ext xmlns:c16="http://schemas.microsoft.com/office/drawing/2014/chart" uri="{C3380CC4-5D6E-409C-BE32-E72D297353CC}">
              <c16:uniqueId val="{00000000-BD14-4E0A-B7BE-A0D1ECEBEC38}"/>
            </c:ext>
          </c:extLst>
        </c:ser>
        <c:dLbls>
          <c:dLblPos val="outEnd"/>
          <c:showLegendKey val="0"/>
          <c:showVal val="1"/>
          <c:showCatName val="0"/>
          <c:showSerName val="0"/>
          <c:showPercent val="0"/>
          <c:showBubbleSize val="0"/>
        </c:dLbls>
        <c:gapWidth val="182"/>
        <c:axId val="330884895"/>
        <c:axId val="330876735"/>
      </c:barChart>
      <c:catAx>
        <c:axId val="330884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876735"/>
        <c:crosses val="autoZero"/>
        <c:auto val="1"/>
        <c:lblAlgn val="ctr"/>
        <c:lblOffset val="100"/>
        <c:noMultiLvlLbl val="0"/>
      </c:catAx>
      <c:valAx>
        <c:axId val="3308767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884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[Freelance project.xlsx]Pivots!PivotTable9</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Count</a:t>
            </a:r>
            <a:r>
              <a:rPr lang="en-US" b="1" baseline="0"/>
              <a:t> by Country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Pivots!$N$3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Pivots!$M$4:$M$25</c:f>
              <c:strCache>
                <c:ptCount val="21"/>
                <c:pt idx="0">
                  <c:v>South Korea</c:v>
                </c:pt>
                <c:pt idx="1">
                  <c:v>Canada</c:v>
                </c:pt>
                <c:pt idx="2">
                  <c:v>Germany</c:v>
                </c:pt>
                <c:pt idx="3">
                  <c:v>Australia</c:v>
                </c:pt>
                <c:pt idx="4">
                  <c:v>Netherlands</c:v>
                </c:pt>
                <c:pt idx="5">
                  <c:v>Mexico</c:v>
                </c:pt>
                <c:pt idx="6">
                  <c:v>United Kingdom</c:v>
                </c:pt>
                <c:pt idx="7">
                  <c:v>China</c:v>
                </c:pt>
                <c:pt idx="8">
                  <c:v>United States</c:v>
                </c:pt>
                <c:pt idx="9">
                  <c:v>Argentina</c:v>
                </c:pt>
                <c:pt idx="10">
                  <c:v>Russia</c:v>
                </c:pt>
                <c:pt idx="11">
                  <c:v>Indonesia</c:v>
                </c:pt>
                <c:pt idx="12">
                  <c:v>Spain</c:v>
                </c:pt>
                <c:pt idx="13">
                  <c:v>Turkey</c:v>
                </c:pt>
                <c:pt idx="14">
                  <c:v>India</c:v>
                </c:pt>
                <c:pt idx="15">
                  <c:v>South Africa</c:v>
                </c:pt>
                <c:pt idx="16">
                  <c:v>France</c:v>
                </c:pt>
                <c:pt idx="17">
                  <c:v>Egypt</c:v>
                </c:pt>
                <c:pt idx="18">
                  <c:v>Italy</c:v>
                </c:pt>
                <c:pt idx="19">
                  <c:v>Japan</c:v>
                </c:pt>
                <c:pt idx="20">
                  <c:v>Brazil</c:v>
                </c:pt>
              </c:strCache>
            </c:strRef>
          </c:cat>
          <c:val>
            <c:numRef>
              <c:f>Pivots!$N$4:$N$25</c:f>
              <c:numCache>
                <c:formatCode>General</c:formatCode>
                <c:ptCount val="21"/>
                <c:pt idx="0">
                  <c:v>68</c:v>
                </c:pt>
                <c:pt idx="1">
                  <c:v>65</c:v>
                </c:pt>
                <c:pt idx="2">
                  <c:v>52</c:v>
                </c:pt>
                <c:pt idx="3">
                  <c:v>51</c:v>
                </c:pt>
                <c:pt idx="4">
                  <c:v>51</c:v>
                </c:pt>
                <c:pt idx="5">
                  <c:v>50</c:v>
                </c:pt>
                <c:pt idx="6">
                  <c:v>50</c:v>
                </c:pt>
                <c:pt idx="7">
                  <c:v>49</c:v>
                </c:pt>
                <c:pt idx="8">
                  <c:v>49</c:v>
                </c:pt>
                <c:pt idx="9">
                  <c:v>47</c:v>
                </c:pt>
                <c:pt idx="10">
                  <c:v>47</c:v>
                </c:pt>
                <c:pt idx="11">
                  <c:v>46</c:v>
                </c:pt>
                <c:pt idx="12">
                  <c:v>45</c:v>
                </c:pt>
                <c:pt idx="13">
                  <c:v>45</c:v>
                </c:pt>
                <c:pt idx="14">
                  <c:v>45</c:v>
                </c:pt>
                <c:pt idx="15">
                  <c:v>44</c:v>
                </c:pt>
                <c:pt idx="16">
                  <c:v>44</c:v>
                </c:pt>
                <c:pt idx="17">
                  <c:v>42</c:v>
                </c:pt>
                <c:pt idx="18">
                  <c:v>42</c:v>
                </c:pt>
                <c:pt idx="19">
                  <c:v>37</c:v>
                </c:pt>
                <c:pt idx="20">
                  <c:v>31</c:v>
                </c:pt>
              </c:numCache>
            </c:numRef>
          </c:val>
          <c:extLst>
            <c:ext xmlns:c16="http://schemas.microsoft.com/office/drawing/2014/chart" uri="{C3380CC4-5D6E-409C-BE32-E72D297353CC}">
              <c16:uniqueId val="{00000000-B117-407F-8DB4-E64ACBFAD485}"/>
            </c:ext>
          </c:extLst>
        </c:ser>
        <c:dLbls>
          <c:dLblPos val="outEnd"/>
          <c:showLegendKey val="0"/>
          <c:showVal val="1"/>
          <c:showCatName val="0"/>
          <c:showSerName val="0"/>
          <c:showPercent val="0"/>
          <c:showBubbleSize val="0"/>
        </c:dLbls>
        <c:gapWidth val="182"/>
        <c:axId val="1559959919"/>
        <c:axId val="1559937839"/>
      </c:barChart>
      <c:catAx>
        <c:axId val="1559959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937839"/>
        <c:crosses val="autoZero"/>
        <c:auto val="1"/>
        <c:lblAlgn val="ctr"/>
        <c:lblOffset val="100"/>
        <c:noMultiLvlLbl val="0"/>
      </c:catAx>
      <c:valAx>
        <c:axId val="15599378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959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45408</xdr:colOff>
      <xdr:row>0</xdr:row>
      <xdr:rowOff>10242</xdr:rowOff>
    </xdr:from>
    <xdr:to>
      <xdr:col>12</xdr:col>
      <xdr:colOff>542822</xdr:colOff>
      <xdr:row>8</xdr:row>
      <xdr:rowOff>112661</xdr:rowOff>
    </xdr:to>
    <xdr:graphicFrame macro="">
      <xdr:nvGraphicFramePr>
        <xdr:cNvPr id="2" name="Chart 1">
          <a:extLst>
            <a:ext uri="{FF2B5EF4-FFF2-40B4-BE49-F238E27FC236}">
              <a16:creationId xmlns:a16="http://schemas.microsoft.com/office/drawing/2014/main" id="{0F40658C-6348-4169-9103-9578D36EB0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38101</xdr:colOff>
      <xdr:row>8</xdr:row>
      <xdr:rowOff>171450</xdr:rowOff>
    </xdr:from>
    <xdr:to>
      <xdr:col>6</xdr:col>
      <xdr:colOff>389194</xdr:colOff>
      <xdr:row>20</xdr:row>
      <xdr:rowOff>114300</xdr:rowOff>
    </xdr:to>
    <xdr:graphicFrame macro="">
      <xdr:nvGraphicFramePr>
        <xdr:cNvPr id="3" name="Chart 2">
          <a:extLst>
            <a:ext uri="{FF2B5EF4-FFF2-40B4-BE49-F238E27FC236}">
              <a16:creationId xmlns:a16="http://schemas.microsoft.com/office/drawing/2014/main" id="{E900EF8A-362D-4538-B78A-34738B1042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422991</xdr:colOff>
      <xdr:row>8</xdr:row>
      <xdr:rowOff>171450</xdr:rowOff>
    </xdr:from>
    <xdr:to>
      <xdr:col>12</xdr:col>
      <xdr:colOff>537291</xdr:colOff>
      <xdr:row>20</xdr:row>
      <xdr:rowOff>123825</xdr:rowOff>
    </xdr:to>
    <xdr:graphicFrame macro="">
      <xdr:nvGraphicFramePr>
        <xdr:cNvPr id="4" name="Chart 3">
          <a:extLst>
            <a:ext uri="{FF2B5EF4-FFF2-40B4-BE49-F238E27FC236}">
              <a16:creationId xmlns:a16="http://schemas.microsoft.com/office/drawing/2014/main" id="{91A1185A-A007-45CA-BC3B-65A3BCEDEA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31546</xdr:colOff>
      <xdr:row>0</xdr:row>
      <xdr:rowOff>0</xdr:rowOff>
    </xdr:from>
    <xdr:to>
      <xdr:col>20</xdr:col>
      <xdr:colOff>348226</xdr:colOff>
      <xdr:row>20</xdr:row>
      <xdr:rowOff>133145</xdr:rowOff>
    </xdr:to>
    <xdr:graphicFrame macro="">
      <xdr:nvGraphicFramePr>
        <xdr:cNvPr id="5" name="Chart 4">
          <a:extLst>
            <a:ext uri="{FF2B5EF4-FFF2-40B4-BE49-F238E27FC236}">
              <a16:creationId xmlns:a16="http://schemas.microsoft.com/office/drawing/2014/main" id="{ABDB3C9E-D7C6-4D2B-BD97-B193C204DF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598895</xdr:colOff>
      <xdr:row>0</xdr:row>
      <xdr:rowOff>152</xdr:rowOff>
    </xdr:from>
    <xdr:to>
      <xdr:col>17</xdr:col>
      <xdr:colOff>0</xdr:colOff>
      <xdr:row>20</xdr:row>
      <xdr:rowOff>133146</xdr:rowOff>
    </xdr:to>
    <xdr:graphicFrame macro="">
      <xdr:nvGraphicFramePr>
        <xdr:cNvPr id="6" name="Chart 5">
          <a:extLst>
            <a:ext uri="{FF2B5EF4-FFF2-40B4-BE49-F238E27FC236}">
              <a16:creationId xmlns:a16="http://schemas.microsoft.com/office/drawing/2014/main" id="{12EC4E8E-BE27-4512-B453-FBFBD1DD6E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23232</xdr:colOff>
      <xdr:row>0</xdr:row>
      <xdr:rowOff>23001</xdr:rowOff>
    </xdr:from>
    <xdr:to>
      <xdr:col>2</xdr:col>
      <xdr:colOff>563308</xdr:colOff>
      <xdr:row>8</xdr:row>
      <xdr:rowOff>133145</xdr:rowOff>
    </xdr:to>
    <mc:AlternateContent xmlns:mc="http://schemas.openxmlformats.org/markup-compatibility/2006" xmlns:a14="http://schemas.microsoft.com/office/drawing/2010/main">
      <mc:Choice Requires="a14">
        <xdr:graphicFrame macro="">
          <xdr:nvGraphicFramePr>
            <xdr:cNvPr id="7" name="Primary skill">
              <a:extLst>
                <a:ext uri="{FF2B5EF4-FFF2-40B4-BE49-F238E27FC236}">
                  <a16:creationId xmlns:a16="http://schemas.microsoft.com/office/drawing/2014/main" id="{789D4FE7-A4AD-BE89-FAAA-A2A515175E09}"/>
                </a:ext>
              </a:extLst>
            </xdr:cNvPr>
            <xdr:cNvGraphicFramePr/>
          </xdr:nvGraphicFramePr>
          <xdr:xfrm>
            <a:off x="0" y="0"/>
            <a:ext cx="0" cy="0"/>
          </xdr:xfrm>
          <a:graphic>
            <a:graphicData uri="http://schemas.microsoft.com/office/drawing/2010/slicer">
              <sle:slicer xmlns:sle="http://schemas.microsoft.com/office/drawing/2010/slicer" name="Primary skill"/>
            </a:graphicData>
          </a:graphic>
        </xdr:graphicFrame>
      </mc:Choice>
      <mc:Fallback xmlns="">
        <xdr:sp macro="" textlink="">
          <xdr:nvSpPr>
            <xdr:cNvPr id="0" name=""/>
            <xdr:cNvSpPr>
              <a:spLocks noTextEdit="1"/>
            </xdr:cNvSpPr>
          </xdr:nvSpPr>
          <xdr:spPr>
            <a:xfrm>
              <a:off x="23231" y="23001"/>
              <a:ext cx="1963985" cy="1672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573549</xdr:colOff>
      <xdr:row>0</xdr:row>
      <xdr:rowOff>20484</xdr:rowOff>
    </xdr:from>
    <xdr:to>
      <xdr:col>5</xdr:col>
      <xdr:colOff>594032</xdr:colOff>
      <xdr:row>8</xdr:row>
      <xdr:rowOff>133145</xdr:rowOff>
    </xdr:to>
    <mc:AlternateContent xmlns:mc="http://schemas.openxmlformats.org/markup-compatibility/2006">
      <mc:Choice xmlns:a14="http://schemas.microsoft.com/office/drawing/2010/main" Requires="a14">
        <xdr:graphicFrame macro="">
          <xdr:nvGraphicFramePr>
            <xdr:cNvPr id="8" name="Status">
              <a:extLst>
                <a:ext uri="{FF2B5EF4-FFF2-40B4-BE49-F238E27FC236}">
                  <a16:creationId xmlns:a16="http://schemas.microsoft.com/office/drawing/2014/main" id="{24731996-497A-57B9-44AC-89EE01758FAB}"/>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1798192" y="20484"/>
              <a:ext cx="1857447" cy="16677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72.084525694445" createdVersion="8" refreshedVersion="8" minRefreshableVersion="3" recordCount="1000" xr:uid="{89C194C1-C45B-4C10-86CA-5E99F2B92F7B}">
  <cacheSource type="worksheet">
    <worksheetSource ref="A1:R1001" sheet="Data"/>
  </cacheSource>
  <cacheFields count="18">
    <cacheField name="freelancer ID" numFmtId="0">
      <sharedItems count="1000">
        <s v="FL250001"/>
        <s v="FL250002"/>
        <s v="FL250003"/>
        <s v="FL250004"/>
        <s v="FL250005"/>
        <s v="FL250006"/>
        <s v="FL250007"/>
        <s v="FL250008"/>
        <s v="FL250009"/>
        <s v="FL250010"/>
        <s v="FL250011"/>
        <s v="FL250012"/>
        <s v="FL250013"/>
        <s v="FL250014"/>
        <s v="FL250015"/>
        <s v="FL250016"/>
        <s v="FL250017"/>
        <s v="FL250018"/>
        <s v="FL250019"/>
        <s v="FL250020"/>
        <s v="FL250021"/>
        <s v="FL250022"/>
        <s v="FL250023"/>
        <s v="FL250024"/>
        <s v="FL250025"/>
        <s v="FL250026"/>
        <s v="FL250027"/>
        <s v="FL250028"/>
        <s v="FL250029"/>
        <s v="FL250030"/>
        <s v="FL250031"/>
        <s v="FL250032"/>
        <s v="FL250033"/>
        <s v="FL250034"/>
        <s v="FL250035"/>
        <s v="FL250036"/>
        <s v="FL250037"/>
        <s v="FL250038"/>
        <s v="FL250039"/>
        <s v="FL250040"/>
        <s v="FL250041"/>
        <s v="FL250042"/>
        <s v="FL250043"/>
        <s v="FL250044"/>
        <s v="FL250045"/>
        <s v="FL250046"/>
        <s v="FL250047"/>
        <s v="FL250048"/>
        <s v="FL250049"/>
        <s v="FL250050"/>
        <s v="FL250051"/>
        <s v="FL250052"/>
        <s v="FL250053"/>
        <s v="FL250054"/>
        <s v="FL250055"/>
        <s v="FL250056"/>
        <s v="FL250057"/>
        <s v="FL250058"/>
        <s v="FL250059"/>
        <s v="FL250060"/>
        <s v="FL250061"/>
        <s v="FL250062"/>
        <s v="FL250063"/>
        <s v="FL250064"/>
        <s v="FL250065"/>
        <s v="FL250066"/>
        <s v="FL250067"/>
        <s v="FL250068"/>
        <s v="FL250069"/>
        <s v="FL250070"/>
        <s v="FL250071"/>
        <s v="FL250072"/>
        <s v="FL250073"/>
        <s v="FL250074"/>
        <s v="FL250075"/>
        <s v="FL250076"/>
        <s v="FL250077"/>
        <s v="FL250078"/>
        <s v="FL250079"/>
        <s v="FL250080"/>
        <s v="FL250081"/>
        <s v="FL250082"/>
        <s v="FL250083"/>
        <s v="FL250084"/>
        <s v="FL250085"/>
        <s v="FL250086"/>
        <s v="FL250087"/>
        <s v="FL250088"/>
        <s v="FL250089"/>
        <s v="FL250090"/>
        <s v="FL250091"/>
        <s v="FL250092"/>
        <s v="FL250093"/>
        <s v="FL250094"/>
        <s v="FL250095"/>
        <s v="FL250096"/>
        <s v="FL250097"/>
        <s v="FL250098"/>
        <s v="FL250099"/>
        <s v="FL250100"/>
        <s v="FL250101"/>
        <s v="FL250102"/>
        <s v="FL250103"/>
        <s v="FL250104"/>
        <s v="FL250105"/>
        <s v="FL250106"/>
        <s v="FL250107"/>
        <s v="FL250108"/>
        <s v="FL250109"/>
        <s v="FL250110"/>
        <s v="FL250111"/>
        <s v="FL250112"/>
        <s v="FL250113"/>
        <s v="FL250114"/>
        <s v="FL250115"/>
        <s v="FL250116"/>
        <s v="FL250117"/>
        <s v="FL250118"/>
        <s v="FL250119"/>
        <s v="FL250120"/>
        <s v="FL250121"/>
        <s v="FL250122"/>
        <s v="FL250123"/>
        <s v="FL250124"/>
        <s v="FL250125"/>
        <s v="FL250126"/>
        <s v="FL250127"/>
        <s v="FL250128"/>
        <s v="FL250129"/>
        <s v="FL250130"/>
        <s v="FL250131"/>
        <s v="FL250132"/>
        <s v="FL250133"/>
        <s v="FL250134"/>
        <s v="FL250135"/>
        <s v="FL250136"/>
        <s v="FL250137"/>
        <s v="FL250138"/>
        <s v="FL250139"/>
        <s v="FL250140"/>
        <s v="FL250141"/>
        <s v="FL250142"/>
        <s v="FL250143"/>
        <s v="FL250144"/>
        <s v="FL250145"/>
        <s v="FL250146"/>
        <s v="FL250147"/>
        <s v="FL250148"/>
        <s v="FL250149"/>
        <s v="FL250150"/>
        <s v="FL250151"/>
        <s v="FL250152"/>
        <s v="FL250153"/>
        <s v="FL250154"/>
        <s v="FL250155"/>
        <s v="FL250156"/>
        <s v="FL250157"/>
        <s v="FL250158"/>
        <s v="FL250159"/>
        <s v="FL250160"/>
        <s v="FL250161"/>
        <s v="FL250162"/>
        <s v="FL250163"/>
        <s v="FL250164"/>
        <s v="FL250165"/>
        <s v="FL250166"/>
        <s v="FL250167"/>
        <s v="FL250168"/>
        <s v="FL250169"/>
        <s v="FL250170"/>
        <s v="FL250171"/>
        <s v="FL250172"/>
        <s v="FL250173"/>
        <s v="FL250174"/>
        <s v="FL250175"/>
        <s v="FL250176"/>
        <s v="FL250177"/>
        <s v="FL250178"/>
        <s v="FL250179"/>
        <s v="FL250180"/>
        <s v="FL250181"/>
        <s v="FL250182"/>
        <s v="FL250183"/>
        <s v="FL250184"/>
        <s v="FL250185"/>
        <s v="FL250186"/>
        <s v="FL250187"/>
        <s v="FL250188"/>
        <s v="FL250189"/>
        <s v="FL250190"/>
        <s v="FL250191"/>
        <s v="FL250192"/>
        <s v="FL250193"/>
        <s v="FL250194"/>
        <s v="FL250195"/>
        <s v="FL250196"/>
        <s v="FL250197"/>
        <s v="FL250198"/>
        <s v="FL250199"/>
        <s v="FL250200"/>
        <s v="FL250201"/>
        <s v="FL250202"/>
        <s v="FL250203"/>
        <s v="FL250204"/>
        <s v="FL250205"/>
        <s v="FL250206"/>
        <s v="FL250207"/>
        <s v="FL250208"/>
        <s v="FL250209"/>
        <s v="FL250210"/>
        <s v="FL250211"/>
        <s v="FL250212"/>
        <s v="FL250213"/>
        <s v="FL250214"/>
        <s v="FL250215"/>
        <s v="FL250216"/>
        <s v="FL250217"/>
        <s v="FL250218"/>
        <s v="FL250219"/>
        <s v="FL250220"/>
        <s v="FL250221"/>
        <s v="FL250222"/>
        <s v="FL250223"/>
        <s v="FL250224"/>
        <s v="FL250225"/>
        <s v="FL250226"/>
        <s v="FL250227"/>
        <s v="FL250228"/>
        <s v="FL250229"/>
        <s v="FL250230"/>
        <s v="FL250231"/>
        <s v="FL250232"/>
        <s v="FL250233"/>
        <s v="FL250234"/>
        <s v="FL250235"/>
        <s v="FL250236"/>
        <s v="FL250237"/>
        <s v="FL250238"/>
        <s v="FL250239"/>
        <s v="FL250240"/>
        <s v="FL250241"/>
        <s v="FL250242"/>
        <s v="FL250243"/>
        <s v="FL250244"/>
        <s v="FL250245"/>
        <s v="FL250246"/>
        <s v="FL250247"/>
        <s v="FL250248"/>
        <s v="FL250249"/>
        <s v="FL250250"/>
        <s v="FL250251"/>
        <s v="FL250252"/>
        <s v="FL250253"/>
        <s v="FL250254"/>
        <s v="FL250255"/>
        <s v="FL250256"/>
        <s v="FL250257"/>
        <s v="FL250258"/>
        <s v="FL250259"/>
        <s v="FL250260"/>
        <s v="FL250261"/>
        <s v="FL250262"/>
        <s v="FL250263"/>
        <s v="FL250264"/>
        <s v="FL250265"/>
        <s v="FL250266"/>
        <s v="FL250267"/>
        <s v="FL250268"/>
        <s v="FL250269"/>
        <s v="FL250270"/>
        <s v="FL250271"/>
        <s v="FL250272"/>
        <s v="FL250273"/>
        <s v="FL250274"/>
        <s v="FL250275"/>
        <s v="FL250276"/>
        <s v="FL250277"/>
        <s v="FL250278"/>
        <s v="FL250279"/>
        <s v="FL250280"/>
        <s v="FL250281"/>
        <s v="FL250282"/>
        <s v="FL250283"/>
        <s v="FL250284"/>
        <s v="FL250285"/>
        <s v="FL250286"/>
        <s v="FL250287"/>
        <s v="FL250288"/>
        <s v="FL250289"/>
        <s v="FL250290"/>
        <s v="FL250291"/>
        <s v="FL250292"/>
        <s v="FL250293"/>
        <s v="FL250294"/>
        <s v="FL250295"/>
        <s v="FL250296"/>
        <s v="FL250297"/>
        <s v="FL250298"/>
        <s v="FL250299"/>
        <s v="FL250300"/>
        <s v="FL250301"/>
        <s v="FL250302"/>
        <s v="FL250303"/>
        <s v="FL250304"/>
        <s v="FL250305"/>
        <s v="FL250306"/>
        <s v="FL250307"/>
        <s v="FL250308"/>
        <s v="FL250309"/>
        <s v="FL250310"/>
        <s v="FL250311"/>
        <s v="FL250312"/>
        <s v="FL250313"/>
        <s v="FL250314"/>
        <s v="FL250315"/>
        <s v="FL250316"/>
        <s v="FL250317"/>
        <s v="FL250318"/>
        <s v="FL250319"/>
        <s v="FL250320"/>
        <s v="FL250321"/>
        <s v="FL250322"/>
        <s v="FL250323"/>
        <s v="FL250324"/>
        <s v="FL250325"/>
        <s v="FL250326"/>
        <s v="FL250327"/>
        <s v="FL250328"/>
        <s v="FL250329"/>
        <s v="FL250330"/>
        <s v="FL250331"/>
        <s v="FL250332"/>
        <s v="FL250333"/>
        <s v="FL250334"/>
        <s v="FL250335"/>
        <s v="FL250336"/>
        <s v="FL250337"/>
        <s v="FL250338"/>
        <s v="FL250339"/>
        <s v="FL250340"/>
        <s v="FL250341"/>
        <s v="FL250342"/>
        <s v="FL250343"/>
        <s v="FL250344"/>
        <s v="FL250345"/>
        <s v="FL250346"/>
        <s v="FL250347"/>
        <s v="FL250348"/>
        <s v="FL250349"/>
        <s v="FL250350"/>
        <s v="FL250351"/>
        <s v="FL250352"/>
        <s v="FL250353"/>
        <s v="FL250354"/>
        <s v="FL250355"/>
        <s v="FL250356"/>
        <s v="FL250357"/>
        <s v="FL250358"/>
        <s v="FL250359"/>
        <s v="FL250360"/>
        <s v="FL250361"/>
        <s v="FL250362"/>
        <s v="FL250363"/>
        <s v="FL250364"/>
        <s v="FL250365"/>
        <s v="FL250366"/>
        <s v="FL250367"/>
        <s v="FL250368"/>
        <s v="FL250369"/>
        <s v="FL250370"/>
        <s v="FL250371"/>
        <s v="FL250372"/>
        <s v="FL250373"/>
        <s v="FL250374"/>
        <s v="FL250375"/>
        <s v="FL250376"/>
        <s v="FL250377"/>
        <s v="FL250378"/>
        <s v="FL250379"/>
        <s v="FL250380"/>
        <s v="FL250381"/>
        <s v="FL250382"/>
        <s v="FL250383"/>
        <s v="FL250384"/>
        <s v="FL250385"/>
        <s v="FL250386"/>
        <s v="FL250387"/>
        <s v="FL250388"/>
        <s v="FL250389"/>
        <s v="FL250390"/>
        <s v="FL250391"/>
        <s v="FL250392"/>
        <s v="FL250393"/>
        <s v="FL250394"/>
        <s v="FL250395"/>
        <s v="FL250396"/>
        <s v="FL250397"/>
        <s v="FL250398"/>
        <s v="FL250399"/>
        <s v="FL250400"/>
        <s v="FL250401"/>
        <s v="FL250402"/>
        <s v="FL250403"/>
        <s v="FL250404"/>
        <s v="FL250405"/>
        <s v="FL250406"/>
        <s v="FL250407"/>
        <s v="FL250408"/>
        <s v="FL250409"/>
        <s v="FL250410"/>
        <s v="FL250411"/>
        <s v="FL250412"/>
        <s v="FL250413"/>
        <s v="FL250414"/>
        <s v="FL250415"/>
        <s v="FL250416"/>
        <s v="FL250417"/>
        <s v="FL250418"/>
        <s v="FL250419"/>
        <s v="FL250420"/>
        <s v="FL250421"/>
        <s v="FL250422"/>
        <s v="FL250423"/>
        <s v="FL250424"/>
        <s v="FL250425"/>
        <s v="FL250426"/>
        <s v="FL250427"/>
        <s v="FL250428"/>
        <s v="FL250429"/>
        <s v="FL250430"/>
        <s v="FL250431"/>
        <s v="FL250432"/>
        <s v="FL250433"/>
        <s v="FL250434"/>
        <s v="FL250435"/>
        <s v="FL250436"/>
        <s v="FL250437"/>
        <s v="FL250438"/>
        <s v="FL250439"/>
        <s v="FL250440"/>
        <s v="FL250441"/>
        <s v="FL250442"/>
        <s v="FL250443"/>
        <s v="FL250444"/>
        <s v="FL250445"/>
        <s v="FL250446"/>
        <s v="FL250447"/>
        <s v="FL250448"/>
        <s v="FL250449"/>
        <s v="FL250450"/>
        <s v="FL250451"/>
        <s v="FL250452"/>
        <s v="FL250453"/>
        <s v="FL250454"/>
        <s v="FL250455"/>
        <s v="FL250456"/>
        <s v="FL250457"/>
        <s v="FL250458"/>
        <s v="FL250459"/>
        <s v="FL250460"/>
        <s v="FL250461"/>
        <s v="FL250462"/>
        <s v="FL250463"/>
        <s v="FL250464"/>
        <s v="FL250465"/>
        <s v="FL250466"/>
        <s v="FL250467"/>
        <s v="FL250468"/>
        <s v="FL250469"/>
        <s v="FL250470"/>
        <s v="FL250471"/>
        <s v="FL250472"/>
        <s v="FL250473"/>
        <s v="FL250474"/>
        <s v="FL250475"/>
        <s v="FL250476"/>
        <s v="FL250477"/>
        <s v="FL250478"/>
        <s v="FL250479"/>
        <s v="FL250480"/>
        <s v="FL250481"/>
        <s v="FL250482"/>
        <s v="FL250483"/>
        <s v="FL250484"/>
        <s v="FL250485"/>
        <s v="FL250486"/>
        <s v="FL250487"/>
        <s v="FL250488"/>
        <s v="FL250489"/>
        <s v="FL250490"/>
        <s v="FL250491"/>
        <s v="FL250492"/>
        <s v="FL250493"/>
        <s v="FL250494"/>
        <s v="FL250495"/>
        <s v="FL250496"/>
        <s v="FL250497"/>
        <s v="FL250498"/>
        <s v="FL250499"/>
        <s v="FL250500"/>
        <s v="FL250501"/>
        <s v="FL250502"/>
        <s v="FL250503"/>
        <s v="FL250504"/>
        <s v="FL250505"/>
        <s v="FL250506"/>
        <s v="FL250507"/>
        <s v="FL250508"/>
        <s v="FL250509"/>
        <s v="FL250510"/>
        <s v="FL250511"/>
        <s v="FL250512"/>
        <s v="FL250513"/>
        <s v="FL250514"/>
        <s v="FL250515"/>
        <s v="FL250516"/>
        <s v="FL250517"/>
        <s v="FL250518"/>
        <s v="FL250519"/>
        <s v="FL250520"/>
        <s v="FL250521"/>
        <s v="FL250522"/>
        <s v="FL250523"/>
        <s v="FL250524"/>
        <s v="FL250525"/>
        <s v="FL250526"/>
        <s v="FL250527"/>
        <s v="FL250528"/>
        <s v="FL250529"/>
        <s v="FL250530"/>
        <s v="FL250531"/>
        <s v="FL250532"/>
        <s v="FL250533"/>
        <s v="FL250534"/>
        <s v="FL250535"/>
        <s v="FL250536"/>
        <s v="FL250537"/>
        <s v="FL250538"/>
        <s v="FL250539"/>
        <s v="FL250540"/>
        <s v="FL250541"/>
        <s v="FL250542"/>
        <s v="FL250543"/>
        <s v="FL250544"/>
        <s v="FL250545"/>
        <s v="FL250546"/>
        <s v="FL250547"/>
        <s v="FL250548"/>
        <s v="FL250549"/>
        <s v="FL250550"/>
        <s v="FL250551"/>
        <s v="FL250552"/>
        <s v="FL250553"/>
        <s v="FL250554"/>
        <s v="FL250555"/>
        <s v="FL250556"/>
        <s v="FL250557"/>
        <s v="FL250558"/>
        <s v="FL250559"/>
        <s v="FL250560"/>
        <s v="FL250561"/>
        <s v="FL250562"/>
        <s v="FL250563"/>
        <s v="FL250564"/>
        <s v="FL250565"/>
        <s v="FL250566"/>
        <s v="FL250567"/>
        <s v="FL250568"/>
        <s v="FL250569"/>
        <s v="FL250570"/>
        <s v="FL250571"/>
        <s v="FL250572"/>
        <s v="FL250573"/>
        <s v="FL250574"/>
        <s v="FL250575"/>
        <s v="FL250576"/>
        <s v="FL250577"/>
        <s v="FL250578"/>
        <s v="FL250579"/>
        <s v="FL250580"/>
        <s v="FL250581"/>
        <s v="FL250582"/>
        <s v="FL250583"/>
        <s v="FL250584"/>
        <s v="FL250585"/>
        <s v="FL250586"/>
        <s v="FL250587"/>
        <s v="FL250588"/>
        <s v="FL250589"/>
        <s v="FL250590"/>
        <s v="FL250591"/>
        <s v="FL250592"/>
        <s v="FL250593"/>
        <s v="FL250594"/>
        <s v="FL250595"/>
        <s v="FL250596"/>
        <s v="FL250597"/>
        <s v="FL250598"/>
        <s v="FL250599"/>
        <s v="FL250600"/>
        <s v="FL250601"/>
        <s v="FL250602"/>
        <s v="FL250603"/>
        <s v="FL250604"/>
        <s v="FL250605"/>
        <s v="FL250606"/>
        <s v="FL250607"/>
        <s v="FL250608"/>
        <s v="FL250609"/>
        <s v="FL250610"/>
        <s v="FL250611"/>
        <s v="FL250612"/>
        <s v="FL250613"/>
        <s v="FL250614"/>
        <s v="FL250615"/>
        <s v="FL250616"/>
        <s v="FL250617"/>
        <s v="FL250618"/>
        <s v="FL250619"/>
        <s v="FL250620"/>
        <s v="FL250621"/>
        <s v="FL250622"/>
        <s v="FL250623"/>
        <s v="FL250624"/>
        <s v="FL250625"/>
        <s v="FL250626"/>
        <s v="FL250627"/>
        <s v="FL250628"/>
        <s v="FL250629"/>
        <s v="FL250630"/>
        <s v="FL250631"/>
        <s v="FL250632"/>
        <s v="FL250633"/>
        <s v="FL250634"/>
        <s v="FL250635"/>
        <s v="FL250636"/>
        <s v="FL250637"/>
        <s v="FL250638"/>
        <s v="FL250639"/>
        <s v="FL250640"/>
        <s v="FL250641"/>
        <s v="FL250642"/>
        <s v="FL250643"/>
        <s v="FL250644"/>
        <s v="FL250645"/>
        <s v="FL250646"/>
        <s v="FL250647"/>
        <s v="FL250648"/>
        <s v="FL250649"/>
        <s v="FL250650"/>
        <s v="FL250651"/>
        <s v="FL250652"/>
        <s v="FL250653"/>
        <s v="FL250654"/>
        <s v="FL250655"/>
        <s v="FL250656"/>
        <s v="FL250657"/>
        <s v="FL250658"/>
        <s v="FL250659"/>
        <s v="FL250660"/>
        <s v="FL250661"/>
        <s v="FL250662"/>
        <s v="FL250663"/>
        <s v="FL250664"/>
        <s v="FL250665"/>
        <s v="FL250666"/>
        <s v="FL250667"/>
        <s v="FL250668"/>
        <s v="FL250669"/>
        <s v="FL250670"/>
        <s v="FL250671"/>
        <s v="FL250672"/>
        <s v="FL250673"/>
        <s v="FL250674"/>
        <s v="FL250675"/>
        <s v="FL250676"/>
        <s v="FL250677"/>
        <s v="FL250678"/>
        <s v="FL250679"/>
        <s v="FL250680"/>
        <s v="FL250681"/>
        <s v="FL250682"/>
        <s v="FL250683"/>
        <s v="FL250684"/>
        <s v="FL250685"/>
        <s v="FL250686"/>
        <s v="FL250687"/>
        <s v="FL250688"/>
        <s v="FL250689"/>
        <s v="FL250690"/>
        <s v="FL250691"/>
        <s v="FL250692"/>
        <s v="FL250693"/>
        <s v="FL250694"/>
        <s v="FL250695"/>
        <s v="FL250696"/>
        <s v="FL250697"/>
        <s v="FL250698"/>
        <s v="FL250699"/>
        <s v="FL250700"/>
        <s v="FL250701"/>
        <s v="FL250702"/>
        <s v="FL250703"/>
        <s v="FL250704"/>
        <s v="FL250705"/>
        <s v="FL250706"/>
        <s v="FL250707"/>
        <s v="FL250708"/>
        <s v="FL250709"/>
        <s v="FL250710"/>
        <s v="FL250711"/>
        <s v="FL250712"/>
        <s v="FL250713"/>
        <s v="FL250714"/>
        <s v="FL250715"/>
        <s v="FL250716"/>
        <s v="FL250717"/>
        <s v="FL250718"/>
        <s v="FL250719"/>
        <s v="FL250720"/>
        <s v="FL250721"/>
        <s v="FL250722"/>
        <s v="FL250723"/>
        <s v="FL250724"/>
        <s v="FL250725"/>
        <s v="FL250726"/>
        <s v="FL250727"/>
        <s v="FL250728"/>
        <s v="FL250729"/>
        <s v="FL250730"/>
        <s v="FL250731"/>
        <s v="FL250732"/>
        <s v="FL250733"/>
        <s v="FL250734"/>
        <s v="FL250735"/>
        <s v="FL250736"/>
        <s v="FL250737"/>
        <s v="FL250738"/>
        <s v="FL250739"/>
        <s v="FL250740"/>
        <s v="FL250741"/>
        <s v="FL250742"/>
        <s v="FL250743"/>
        <s v="FL250744"/>
        <s v="FL250745"/>
        <s v="FL250746"/>
        <s v="FL250747"/>
        <s v="FL250748"/>
        <s v="FL250749"/>
        <s v="FL250750"/>
        <s v="FL250751"/>
        <s v="FL250752"/>
        <s v="FL250753"/>
        <s v="FL250754"/>
        <s v="FL250755"/>
        <s v="FL250756"/>
        <s v="FL250757"/>
        <s v="FL250758"/>
        <s v="FL250759"/>
        <s v="FL250760"/>
        <s v="FL250761"/>
        <s v="FL250762"/>
        <s v="FL250763"/>
        <s v="FL250764"/>
        <s v="FL250765"/>
        <s v="FL250766"/>
        <s v="FL250767"/>
        <s v="FL250768"/>
        <s v="FL250769"/>
        <s v="FL250770"/>
        <s v="FL250771"/>
        <s v="FL250772"/>
        <s v="FL250773"/>
        <s v="FL250774"/>
        <s v="FL250775"/>
        <s v="FL250776"/>
        <s v="FL250777"/>
        <s v="FL250778"/>
        <s v="FL250779"/>
        <s v="FL250780"/>
        <s v="FL250781"/>
        <s v="FL250782"/>
        <s v="FL250783"/>
        <s v="FL250784"/>
        <s v="FL250785"/>
        <s v="FL250786"/>
        <s v="FL250787"/>
        <s v="FL250788"/>
        <s v="FL250789"/>
        <s v="FL250790"/>
        <s v="FL250791"/>
        <s v="FL250792"/>
        <s v="FL250793"/>
        <s v="FL250794"/>
        <s v="FL250795"/>
        <s v="FL250796"/>
        <s v="FL250797"/>
        <s v="FL250798"/>
        <s v="FL250799"/>
        <s v="FL250800"/>
        <s v="FL250801"/>
        <s v="FL250802"/>
        <s v="FL250803"/>
        <s v="FL250804"/>
        <s v="FL250805"/>
        <s v="FL250806"/>
        <s v="FL250807"/>
        <s v="FL250808"/>
        <s v="FL250809"/>
        <s v="FL250810"/>
        <s v="FL250811"/>
        <s v="FL250812"/>
        <s v="FL250813"/>
        <s v="FL250814"/>
        <s v="FL250815"/>
        <s v="FL250816"/>
        <s v="FL250817"/>
        <s v="FL250818"/>
        <s v="FL250819"/>
        <s v="FL250820"/>
        <s v="FL250821"/>
        <s v="FL250822"/>
        <s v="FL250823"/>
        <s v="FL250824"/>
        <s v="FL250825"/>
        <s v="FL250826"/>
        <s v="FL250827"/>
        <s v="FL250828"/>
        <s v="FL250829"/>
        <s v="FL250830"/>
        <s v="FL250831"/>
        <s v="FL250832"/>
        <s v="FL250833"/>
        <s v="FL250834"/>
        <s v="FL250835"/>
        <s v="FL250836"/>
        <s v="FL250837"/>
        <s v="FL250838"/>
        <s v="FL250839"/>
        <s v="FL250840"/>
        <s v="FL250841"/>
        <s v="FL250842"/>
        <s v="FL250843"/>
        <s v="FL250844"/>
        <s v="FL250845"/>
        <s v="FL250846"/>
        <s v="FL250847"/>
        <s v="FL250848"/>
        <s v="FL250849"/>
        <s v="FL250850"/>
        <s v="FL250851"/>
        <s v="FL250852"/>
        <s v="FL250853"/>
        <s v="FL250854"/>
        <s v="FL250855"/>
        <s v="FL250856"/>
        <s v="FL250857"/>
        <s v="FL250858"/>
        <s v="FL250859"/>
        <s v="FL250860"/>
        <s v="FL250861"/>
        <s v="FL250862"/>
        <s v="FL250863"/>
        <s v="FL250864"/>
        <s v="FL250865"/>
        <s v="FL250866"/>
        <s v="FL250867"/>
        <s v="FL250868"/>
        <s v="FL250869"/>
        <s v="FL250870"/>
        <s v="FL250871"/>
        <s v="FL250872"/>
        <s v="FL250873"/>
        <s v="FL250874"/>
        <s v="FL250875"/>
        <s v="FL250876"/>
        <s v="FL250877"/>
        <s v="FL250878"/>
        <s v="FL250879"/>
        <s v="FL250880"/>
        <s v="FL250881"/>
        <s v="FL250882"/>
        <s v="FL250883"/>
        <s v="FL250884"/>
        <s v="FL250885"/>
        <s v="FL250886"/>
        <s v="FL250887"/>
        <s v="FL250888"/>
        <s v="FL250889"/>
        <s v="FL250890"/>
        <s v="FL250891"/>
        <s v="FL250892"/>
        <s v="FL250893"/>
        <s v="FL250894"/>
        <s v="FL250895"/>
        <s v="FL250896"/>
        <s v="FL250897"/>
        <s v="FL250898"/>
        <s v="FL250899"/>
        <s v="FL250900"/>
        <s v="FL250901"/>
        <s v="FL250902"/>
        <s v="FL250903"/>
        <s v="FL250904"/>
        <s v="FL250905"/>
        <s v="FL250906"/>
        <s v="FL250907"/>
        <s v="FL250908"/>
        <s v="FL250909"/>
        <s v="FL250910"/>
        <s v="FL250911"/>
        <s v="FL250912"/>
        <s v="FL250913"/>
        <s v="FL250914"/>
        <s v="FL250915"/>
        <s v="FL250916"/>
        <s v="FL250917"/>
        <s v="FL250918"/>
        <s v="FL250919"/>
        <s v="FL250920"/>
        <s v="FL250921"/>
        <s v="FL250922"/>
        <s v="FL250923"/>
        <s v="FL250924"/>
        <s v="FL250925"/>
        <s v="FL250926"/>
        <s v="FL250927"/>
        <s v="FL250928"/>
        <s v="FL250929"/>
        <s v="FL250930"/>
        <s v="FL250931"/>
        <s v="FL250932"/>
        <s v="FL250933"/>
        <s v="FL250934"/>
        <s v="FL250935"/>
        <s v="FL250936"/>
        <s v="FL250937"/>
        <s v="FL250938"/>
        <s v="FL250939"/>
        <s v="FL250940"/>
        <s v="FL250941"/>
        <s v="FL250942"/>
        <s v="FL250943"/>
        <s v="FL250944"/>
        <s v="FL250945"/>
        <s v="FL250946"/>
        <s v="FL250947"/>
        <s v="FL250948"/>
        <s v="FL250949"/>
        <s v="FL250950"/>
        <s v="FL250951"/>
        <s v="FL250952"/>
        <s v="FL250953"/>
        <s v="FL250954"/>
        <s v="FL250955"/>
        <s v="FL250956"/>
        <s v="FL250957"/>
        <s v="FL250958"/>
        <s v="FL250959"/>
        <s v="FL250960"/>
        <s v="FL250961"/>
        <s v="FL250962"/>
        <s v="FL250963"/>
        <s v="FL250964"/>
        <s v="FL250965"/>
        <s v="FL250966"/>
        <s v="FL250967"/>
        <s v="FL250968"/>
        <s v="FL250969"/>
        <s v="FL250970"/>
        <s v="FL250971"/>
        <s v="FL250972"/>
        <s v="FL250973"/>
        <s v="FL250974"/>
        <s v="FL250975"/>
        <s v="FL250976"/>
        <s v="FL250977"/>
        <s v="FL250978"/>
        <s v="FL250979"/>
        <s v="FL250980"/>
        <s v="FL250981"/>
        <s v="FL250982"/>
        <s v="FL250983"/>
        <s v="FL250984"/>
        <s v="FL250985"/>
        <s v="FL250986"/>
        <s v="FL250987"/>
        <s v="FL250988"/>
        <s v="FL250989"/>
        <s v="FL250990"/>
        <s v="FL250991"/>
        <s v="FL250992"/>
        <s v="FL250993"/>
        <s v="FL250994"/>
        <s v="FL250995"/>
        <s v="FL250996"/>
        <s v="FL250997"/>
        <s v="FL250998"/>
        <s v="FL250999"/>
        <s v="FL251000"/>
      </sharedItems>
    </cacheField>
    <cacheField name="name_raw" numFmtId="0">
      <sharedItems/>
    </cacheField>
    <cacheField name="Full Name" numFmtId="0">
      <sharedItems/>
    </cacheField>
    <cacheField name="gender_raw" numFmtId="0">
      <sharedItems/>
    </cacheField>
    <cacheField name="Gender" numFmtId="0">
      <sharedItems/>
    </cacheField>
    <cacheField name="Age" numFmtId="0">
      <sharedItems containsString="0" containsBlank="1" containsNumber="1" containsInteger="1" minValue="20" maxValue="60"/>
    </cacheField>
    <cacheField name="Country" numFmtId="0">
      <sharedItems count="21">
        <s v="Italy"/>
        <s v="Australia"/>
        <s v="Germany"/>
        <s v="Netherlands"/>
        <s v="Indonesia"/>
        <s v="United States"/>
        <s v="Turkey"/>
        <s v="United Kingdom"/>
        <s v="Argentina"/>
        <s v="Japan"/>
        <s v="India"/>
        <s v="Brazil"/>
        <s v="South Korea"/>
        <s v="Russia"/>
        <s v="Canada"/>
        <s v="France"/>
        <s v="Egypt"/>
        <s v="South Africa"/>
        <s v="China"/>
        <s v="Mexico"/>
        <s v="Spain"/>
      </sharedItems>
    </cacheField>
    <cacheField name="Language" numFmtId="0">
      <sharedItems count="16">
        <s v="Italian"/>
        <s v="English"/>
        <s v="German"/>
        <s v="Dutch"/>
        <s v="Indonesian"/>
        <s v="Turkish"/>
        <s v="Spanish"/>
        <s v="Japanese"/>
        <s v="Hindi"/>
        <s v="Portuguese"/>
        <s v="Korean"/>
        <s v="Russian"/>
        <s v="French"/>
        <s v="Arabic"/>
        <s v="Afrikaans"/>
        <s v="Mandarin"/>
      </sharedItems>
    </cacheField>
    <cacheField name="Primary skill" numFmtId="0">
      <sharedItems count="10">
        <s v="Blockchain Development"/>
        <s v="Mobile Apps"/>
        <s v="Graphic Design"/>
        <s v="Web Development"/>
        <s v="AI"/>
        <s v="Data Analysis"/>
        <s v="UI/UX Design"/>
        <s v="Cybersecurity"/>
        <s v="DevOps"/>
        <s v="Machine Learning"/>
      </sharedItems>
    </cacheField>
    <cacheField name="Years of Experience" numFmtId="0">
      <sharedItems containsString="0" containsBlank="1" containsNumber="1" containsInteger="1" minValue="0" maxValue="41"/>
    </cacheField>
    <cacheField name="Experience(buckets)" numFmtId="0">
      <sharedItems count="5">
        <s v="11-15"/>
        <s v="20+"/>
        <s v="0-5"/>
        <s v="6-10"/>
        <s v="16-20"/>
      </sharedItems>
    </cacheField>
    <cacheField name="hourly_rate (USD)_raw" numFmtId="0">
      <sharedItems containsBlank="1" containsMixedTypes="1" containsNumber="1" containsInteger="1" minValue="20" maxValue="100"/>
    </cacheField>
    <cacheField name="Hourly Rate" numFmtId="1">
      <sharedItems containsBlank="1" containsMixedTypes="1" containsNumber="1" containsInteger="1" minValue="20" maxValue="100" count="13">
        <n v="100"/>
        <s v="100"/>
        <n v="50"/>
        <s v="40"/>
        <n v="30"/>
        <s v="30"/>
        <s v="75"/>
        <m/>
        <s v="50"/>
        <n v="40"/>
        <n v="75"/>
        <s v="20"/>
        <n v="20"/>
      </sharedItems>
    </cacheField>
    <cacheField name="rating" numFmtId="0">
      <sharedItems containsString="0" containsBlank="1" containsNumber="1" minValue="0" maxValue="5"/>
    </cacheField>
    <cacheField name="is_active_raw" numFmtId="0">
      <sharedItems containsBlank="1" containsMixedTypes="1" containsNumber="1" containsInteger="1" minValue="0" maxValue="1"/>
    </cacheField>
    <cacheField name="Status" numFmtId="0">
      <sharedItems containsBlank="1" count="3">
        <s v="Not Active"/>
        <s v="Active"/>
        <m/>
      </sharedItems>
    </cacheField>
    <cacheField name="client_satisfaction_raw" numFmtId="0">
      <sharedItems containsString="0" containsBlank="1" containsNumber="1" minValue="0.6" maxValue="100"/>
    </cacheField>
    <cacheField name="Customer Satisfaction" numFmtId="0">
      <sharedItems containsString="0" containsBlank="1" containsNumber="1" minValue="0.6" maxValue="1"/>
    </cacheField>
  </cacheFields>
  <extLst>
    <ext xmlns:x14="http://schemas.microsoft.com/office/spreadsheetml/2009/9/main" uri="{725AE2AE-9491-48be-B2B4-4EB974FC3084}">
      <x14:pivotCacheDefinition pivotCacheId="18783653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Ms. Nicole Kidd"/>
    <s v="Ms. Nicole Kidd"/>
    <s v="f"/>
    <s v="Female"/>
    <n v="52"/>
    <x v="0"/>
    <x v="0"/>
    <x v="0"/>
    <n v="11"/>
    <x v="0"/>
    <n v="100"/>
    <x v="0"/>
    <m/>
    <n v="0"/>
    <x v="0"/>
    <m/>
    <m/>
  </r>
  <r>
    <x v="1"/>
    <s v="Vanessa Garcia"/>
    <s v="Vanessa Garcia"/>
    <s v="FEMALE"/>
    <s v="Female"/>
    <n v="52"/>
    <x v="1"/>
    <x v="1"/>
    <x v="1"/>
    <n v="34"/>
    <x v="1"/>
    <s v="USD 100"/>
    <x v="1"/>
    <n v="3.3"/>
    <n v="1"/>
    <x v="1"/>
    <n v="0.84"/>
    <n v="0.84"/>
  </r>
  <r>
    <x v="2"/>
    <s v="Juan Nelson"/>
    <s v="Juan Nelson"/>
    <s v="male"/>
    <s v="Male"/>
    <n v="53"/>
    <x v="2"/>
    <x v="2"/>
    <x v="2"/>
    <n v="31"/>
    <x v="1"/>
    <n v="50"/>
    <x v="2"/>
    <n v="0"/>
    <s v="N"/>
    <x v="0"/>
    <n v="0.71"/>
    <n v="0.71"/>
  </r>
  <r>
    <x v="3"/>
    <s v="Amanda Spencer"/>
    <s v="Amanda Spencer"/>
    <s v="f"/>
    <s v="Female"/>
    <n v="38"/>
    <x v="1"/>
    <x v="1"/>
    <x v="3"/>
    <n v="4"/>
    <x v="2"/>
    <n v="40"/>
    <x v="3"/>
    <n v="1.5"/>
    <s v="N"/>
    <x v="0"/>
    <n v="0.9"/>
    <n v="0.9"/>
  </r>
  <r>
    <x v="4"/>
    <s v="Lynn Curtis DDS"/>
    <s v="Lynn Curtis DDS"/>
    <s v="FEMALE"/>
    <s v="Female"/>
    <n v="53"/>
    <x v="2"/>
    <x v="2"/>
    <x v="3"/>
    <n v="27"/>
    <x v="1"/>
    <n v="30"/>
    <x v="4"/>
    <n v="4.8"/>
    <n v="0"/>
    <x v="0"/>
    <n v="0.83"/>
    <n v="0.83"/>
  </r>
  <r>
    <x v="5"/>
    <s v="Lisa Johnson"/>
    <s v="Lisa Johnson"/>
    <s v="FEMALE"/>
    <s v="Female"/>
    <n v="59"/>
    <x v="3"/>
    <x v="3"/>
    <x v="4"/>
    <n v="14"/>
    <x v="0"/>
    <n v="30"/>
    <x v="5"/>
    <n v="2.4"/>
    <b v="0"/>
    <x v="0"/>
    <m/>
    <m/>
  </r>
  <r>
    <x v="6"/>
    <s v="Eric Myers"/>
    <s v="Eric Myers"/>
    <s v="m"/>
    <s v="Male"/>
    <n v="52"/>
    <x v="4"/>
    <x v="4"/>
    <x v="5"/>
    <n v="10"/>
    <x v="3"/>
    <s v="USD 75"/>
    <x v="6"/>
    <n v="3.1"/>
    <n v="0"/>
    <x v="0"/>
    <n v="0.94"/>
    <n v="0.94"/>
  </r>
  <r>
    <x v="7"/>
    <s v="Ricky Graham"/>
    <s v="Ricky Graham"/>
    <s v="male"/>
    <s v="Male"/>
    <n v="43"/>
    <x v="0"/>
    <x v="0"/>
    <x v="0"/>
    <n v="14"/>
    <x v="0"/>
    <s v="USD 40"/>
    <x v="3"/>
    <n v="4.5999999999999996"/>
    <b v="0"/>
    <x v="0"/>
    <n v="0.94"/>
    <n v="0.94"/>
  </r>
  <r>
    <x v="8"/>
    <s v="Sean Martin"/>
    <s v="Sean Martin"/>
    <s v="male"/>
    <s v="Male"/>
    <n v="26"/>
    <x v="5"/>
    <x v="1"/>
    <x v="0"/>
    <n v="4"/>
    <x v="2"/>
    <m/>
    <x v="7"/>
    <n v="4"/>
    <b v="1"/>
    <x v="1"/>
    <n v="0.76"/>
    <n v="0.76"/>
  </r>
  <r>
    <x v="9"/>
    <s v="Matthew Lloyd"/>
    <s v="Matthew Lloyd"/>
    <s v="male"/>
    <s v="Male"/>
    <n v="52"/>
    <x v="6"/>
    <x v="5"/>
    <x v="4"/>
    <n v="22"/>
    <x v="1"/>
    <n v="50"/>
    <x v="8"/>
    <m/>
    <n v="1"/>
    <x v="1"/>
    <m/>
    <m/>
  </r>
  <r>
    <x v="10"/>
    <s v="Gavin Randall"/>
    <s v="Gavin Randall"/>
    <s v="m"/>
    <s v="Male"/>
    <n v="40"/>
    <x v="7"/>
    <x v="1"/>
    <x v="5"/>
    <n v="17"/>
    <x v="4"/>
    <n v="40"/>
    <x v="9"/>
    <n v="3.6"/>
    <s v="yes"/>
    <x v="1"/>
    <n v="0.77"/>
    <n v="0.77"/>
  </r>
  <r>
    <x v="11"/>
    <s v="Michelle Curtis"/>
    <s v="Michelle Curtis"/>
    <s v="FEMALE"/>
    <s v="Female"/>
    <n v="55"/>
    <x v="8"/>
    <x v="6"/>
    <x v="6"/>
    <n v="15"/>
    <x v="0"/>
    <m/>
    <x v="7"/>
    <m/>
    <s v="Y"/>
    <x v="1"/>
    <n v="0.86"/>
    <n v="0.86"/>
  </r>
  <r>
    <x v="12"/>
    <s v="Alice Schneider"/>
    <s v="Alice Schneider"/>
    <s v="FEMALE"/>
    <s v="Female"/>
    <n v="57"/>
    <x v="7"/>
    <x v="1"/>
    <x v="7"/>
    <n v="18"/>
    <x v="4"/>
    <m/>
    <x v="7"/>
    <n v="2"/>
    <n v="0"/>
    <x v="0"/>
    <n v="0.86"/>
    <n v="0.86"/>
  </r>
  <r>
    <x v="13"/>
    <s v="Phillip Shelton"/>
    <s v="Phillip Shelton"/>
    <s v="male"/>
    <s v="Male"/>
    <n v="38"/>
    <x v="8"/>
    <x v="6"/>
    <x v="2"/>
    <n v="20"/>
    <x v="4"/>
    <s v="USD 75"/>
    <x v="6"/>
    <n v="2.9"/>
    <n v="1"/>
    <x v="1"/>
    <n v="0.93"/>
    <n v="0.93"/>
  </r>
  <r>
    <x v="14"/>
    <s v="Edward Ferguson"/>
    <s v="Edward Ferguson"/>
    <s v="male"/>
    <s v="Male"/>
    <n v="50"/>
    <x v="2"/>
    <x v="2"/>
    <x v="5"/>
    <n v="22"/>
    <x v="1"/>
    <n v="75"/>
    <x v="10"/>
    <n v="3.7"/>
    <n v="1"/>
    <x v="1"/>
    <n v="0.7"/>
    <n v="0.7"/>
  </r>
  <r>
    <x v="15"/>
    <s v="Wyatt Stout"/>
    <s v="Wyatt Stout"/>
    <s v="m"/>
    <s v="Male"/>
    <n v="42"/>
    <x v="9"/>
    <x v="7"/>
    <x v="5"/>
    <n v="0"/>
    <x v="2"/>
    <n v="30"/>
    <x v="5"/>
    <n v="1.2"/>
    <n v="0"/>
    <x v="0"/>
    <n v="0.69"/>
    <n v="0.69"/>
  </r>
  <r>
    <x v="16"/>
    <s v="Laura Johnson"/>
    <s v="Laura Johnson"/>
    <s v="FEMALE"/>
    <s v="Female"/>
    <n v="39"/>
    <x v="1"/>
    <x v="1"/>
    <x v="8"/>
    <n v="13"/>
    <x v="0"/>
    <n v="30"/>
    <x v="5"/>
    <n v="2.5"/>
    <b v="0"/>
    <x v="0"/>
    <n v="0.6"/>
    <n v="0.6"/>
  </r>
  <r>
    <x v="17"/>
    <s v="Scott Burns"/>
    <s v="Scott Burns"/>
    <s v="m"/>
    <s v="Male"/>
    <n v="56"/>
    <x v="10"/>
    <x v="8"/>
    <x v="0"/>
    <m/>
    <x v="2"/>
    <m/>
    <x v="7"/>
    <m/>
    <m/>
    <x v="2"/>
    <n v="0.87"/>
    <n v="0.87"/>
  </r>
  <r>
    <x v="18"/>
    <s v="Tyler Aguirre"/>
    <s v="Tyler Aguirre"/>
    <s v="male"/>
    <s v="Male"/>
    <n v="56"/>
    <x v="5"/>
    <x v="1"/>
    <x v="6"/>
    <n v="31"/>
    <x v="1"/>
    <s v="USD 50"/>
    <x v="8"/>
    <n v="1.1000000000000001"/>
    <s v="N"/>
    <x v="0"/>
    <n v="0.75"/>
    <n v="0.75"/>
  </r>
  <r>
    <x v="19"/>
    <s v="Matthew Lawson"/>
    <s v="Matthew Lawson"/>
    <s v="male"/>
    <s v="Male"/>
    <n v="57"/>
    <x v="0"/>
    <x v="0"/>
    <x v="3"/>
    <n v="3"/>
    <x v="2"/>
    <s v="USD 100"/>
    <x v="1"/>
    <n v="1.8"/>
    <s v="yes"/>
    <x v="1"/>
    <n v="0.68"/>
    <n v="0.68"/>
  </r>
  <r>
    <x v="20"/>
    <s v="James Cherry"/>
    <s v="James Cherry"/>
    <s v="male"/>
    <s v="Male"/>
    <m/>
    <x v="4"/>
    <x v="4"/>
    <x v="4"/>
    <n v="9"/>
    <x v="3"/>
    <n v="50"/>
    <x v="2"/>
    <n v="1.8"/>
    <b v="0"/>
    <x v="0"/>
    <n v="0.65"/>
    <n v="0.65"/>
  </r>
  <r>
    <x v="21"/>
    <s v="Samuel Sanford"/>
    <s v="Samuel Sanford"/>
    <s v="m"/>
    <s v="Male"/>
    <n v="51"/>
    <x v="9"/>
    <x v="7"/>
    <x v="8"/>
    <m/>
    <x v="2"/>
    <m/>
    <x v="7"/>
    <n v="2.4"/>
    <s v="N"/>
    <x v="0"/>
    <n v="0.69"/>
    <n v="0.69"/>
  </r>
  <r>
    <x v="22"/>
    <s v="Cesar Greene"/>
    <s v="Cesar Greene"/>
    <s v="m"/>
    <s v="Male"/>
    <n v="51"/>
    <x v="11"/>
    <x v="9"/>
    <x v="7"/>
    <n v="21"/>
    <x v="1"/>
    <s v="USD 30"/>
    <x v="5"/>
    <n v="4.7"/>
    <s v="N"/>
    <x v="0"/>
    <m/>
    <m/>
  </r>
  <r>
    <x v="23"/>
    <s v="Melanie Carter"/>
    <s v="Melanie Carter"/>
    <s v="FEMALE"/>
    <s v="Female"/>
    <n v="51"/>
    <x v="12"/>
    <x v="10"/>
    <x v="9"/>
    <n v="15"/>
    <x v="0"/>
    <n v="50"/>
    <x v="8"/>
    <n v="1.3"/>
    <n v="1"/>
    <x v="1"/>
    <n v="1"/>
    <n v="1"/>
  </r>
  <r>
    <x v="24"/>
    <s v="Jennifer Martin"/>
    <s v="Jennifer Martin"/>
    <s v="f"/>
    <s v="Female"/>
    <n v="54"/>
    <x v="4"/>
    <x v="4"/>
    <x v="9"/>
    <n v="13"/>
    <x v="0"/>
    <n v="75"/>
    <x v="10"/>
    <n v="2.9"/>
    <m/>
    <x v="2"/>
    <n v="92"/>
    <n v="0.92"/>
  </r>
  <r>
    <x v="25"/>
    <s v="Anna Mccann"/>
    <s v="Anna Mccann"/>
    <s v="FEMALE"/>
    <s v="Female"/>
    <n v="22"/>
    <x v="12"/>
    <x v="10"/>
    <x v="8"/>
    <n v="0"/>
    <x v="2"/>
    <s v="USD 30"/>
    <x v="5"/>
    <n v="1.2"/>
    <n v="1"/>
    <x v="1"/>
    <n v="0.7"/>
    <n v="0.7"/>
  </r>
  <r>
    <x v="26"/>
    <s v="Marissa Bass"/>
    <s v="Marissa Bass"/>
    <s v="FEMALE"/>
    <s v="Female"/>
    <n v="34"/>
    <x v="9"/>
    <x v="7"/>
    <x v="0"/>
    <n v="8"/>
    <x v="3"/>
    <n v="20"/>
    <x v="11"/>
    <n v="0"/>
    <b v="1"/>
    <x v="1"/>
    <n v="0.89"/>
    <n v="0.89"/>
  </r>
  <r>
    <x v="27"/>
    <s v="Alexis Day"/>
    <s v="Alexis Day"/>
    <s v="FEMALE"/>
    <s v="Female"/>
    <n v="36"/>
    <x v="13"/>
    <x v="11"/>
    <x v="2"/>
    <n v="11"/>
    <x v="0"/>
    <m/>
    <x v="7"/>
    <n v="1.8"/>
    <s v="Y"/>
    <x v="1"/>
    <n v="0.86"/>
    <n v="0.86"/>
  </r>
  <r>
    <x v="28"/>
    <s v="Megan Jones"/>
    <s v="Megan Jones"/>
    <s v="FEMALE"/>
    <s v="Female"/>
    <n v="47"/>
    <x v="14"/>
    <x v="1"/>
    <x v="4"/>
    <n v="22"/>
    <x v="1"/>
    <n v="30"/>
    <x v="4"/>
    <n v="1.3"/>
    <n v="0"/>
    <x v="0"/>
    <n v="0.62"/>
    <n v="0.62"/>
  </r>
  <r>
    <x v="29"/>
    <s v="Lori Smith"/>
    <s v="Lori Smith"/>
    <s v="FEMALE"/>
    <s v="Female"/>
    <n v="41"/>
    <x v="3"/>
    <x v="3"/>
    <x v="5"/>
    <n v="14"/>
    <x v="0"/>
    <s v="USD 75"/>
    <x v="6"/>
    <n v="1.2"/>
    <n v="0"/>
    <x v="0"/>
    <m/>
    <m/>
  </r>
  <r>
    <x v="30"/>
    <s v="Eric Carpenter"/>
    <s v="Eric Carpenter"/>
    <s v="male"/>
    <s v="Male"/>
    <n v="22"/>
    <x v="3"/>
    <x v="3"/>
    <x v="8"/>
    <n v="4"/>
    <x v="2"/>
    <m/>
    <x v="7"/>
    <n v="1"/>
    <s v="yes"/>
    <x v="1"/>
    <m/>
    <m/>
  </r>
  <r>
    <x v="31"/>
    <s v="Timothy Daniels"/>
    <s v="Timothy Daniels"/>
    <s v="male"/>
    <s v="Male"/>
    <n v="38"/>
    <x v="15"/>
    <x v="12"/>
    <x v="9"/>
    <n v="19"/>
    <x v="4"/>
    <s v="USD 100"/>
    <x v="1"/>
    <n v="4.2"/>
    <s v="N"/>
    <x v="0"/>
    <n v="0.68"/>
    <n v="0.68"/>
  </r>
  <r>
    <x v="32"/>
    <s v="Robert Nelson"/>
    <s v="Robert Nelson"/>
    <s v="m"/>
    <s v="Male"/>
    <n v="46"/>
    <x v="16"/>
    <x v="13"/>
    <x v="4"/>
    <n v="9"/>
    <x v="3"/>
    <n v="20"/>
    <x v="12"/>
    <n v="1.4"/>
    <b v="1"/>
    <x v="1"/>
    <n v="0.76"/>
    <n v="0.76"/>
  </r>
  <r>
    <x v="33"/>
    <s v="Michael Anderson"/>
    <s v="Michael Anderson"/>
    <s v="male"/>
    <s v="Male"/>
    <m/>
    <x v="12"/>
    <x v="10"/>
    <x v="4"/>
    <n v="9"/>
    <x v="3"/>
    <n v="40"/>
    <x v="9"/>
    <n v="2.4"/>
    <s v="yes"/>
    <x v="1"/>
    <n v="82"/>
    <n v="0.82"/>
  </r>
  <r>
    <x v="34"/>
    <s v="Jessica Snyder"/>
    <s v="Jessica Snyder"/>
    <s v="FEMALE"/>
    <s v="Female"/>
    <n v="54"/>
    <x v="5"/>
    <x v="1"/>
    <x v="3"/>
    <n v="32"/>
    <x v="1"/>
    <n v="75"/>
    <x v="10"/>
    <n v="1"/>
    <s v="yes"/>
    <x v="1"/>
    <n v="0.81"/>
    <n v="0.81"/>
  </r>
  <r>
    <x v="35"/>
    <s v="Emily Daniels"/>
    <s v="Emily Daniels"/>
    <s v="FEMALE"/>
    <s v="Female"/>
    <n v="52"/>
    <x v="12"/>
    <x v="10"/>
    <x v="3"/>
    <n v="28"/>
    <x v="1"/>
    <n v="20"/>
    <x v="11"/>
    <m/>
    <n v="0"/>
    <x v="0"/>
    <m/>
    <m/>
  </r>
  <r>
    <x v="36"/>
    <s v="Jamie Ramirez"/>
    <s v="Jamie Ramirez"/>
    <s v="f"/>
    <s v="Female"/>
    <n v="42"/>
    <x v="9"/>
    <x v="7"/>
    <x v="1"/>
    <n v="6"/>
    <x v="3"/>
    <n v="40"/>
    <x v="9"/>
    <m/>
    <n v="0"/>
    <x v="0"/>
    <n v="0.63"/>
    <n v="0.63"/>
  </r>
  <r>
    <x v="37"/>
    <s v="Amy Harrison"/>
    <s v="Amy Harrison"/>
    <s v="f"/>
    <s v="Female"/>
    <n v="29"/>
    <x v="3"/>
    <x v="3"/>
    <x v="2"/>
    <n v="10"/>
    <x v="3"/>
    <n v="40"/>
    <x v="9"/>
    <n v="2.2000000000000002"/>
    <s v="N"/>
    <x v="0"/>
    <n v="0.67"/>
    <n v="0.67"/>
  </r>
  <r>
    <x v="38"/>
    <s v="Melinda White"/>
    <s v="Melinda White"/>
    <s v="f"/>
    <s v="Female"/>
    <n v="42"/>
    <x v="17"/>
    <x v="14"/>
    <x v="1"/>
    <n v="23"/>
    <x v="1"/>
    <n v="50"/>
    <x v="2"/>
    <n v="3.2"/>
    <s v="yes"/>
    <x v="1"/>
    <m/>
    <m/>
  </r>
  <r>
    <x v="39"/>
    <s v="James Hernandez"/>
    <s v="James Hernandez"/>
    <s v="male"/>
    <s v="Male"/>
    <n v="60"/>
    <x v="9"/>
    <x v="7"/>
    <x v="3"/>
    <n v="13"/>
    <x v="0"/>
    <n v="20"/>
    <x v="11"/>
    <n v="3.6"/>
    <n v="0"/>
    <x v="0"/>
    <n v="0.8"/>
    <n v="0.8"/>
  </r>
  <r>
    <x v="40"/>
    <s v="Angelica Rogers"/>
    <s v="Angelica Rogers"/>
    <s v="FEMALE"/>
    <s v="Female"/>
    <n v="59"/>
    <x v="7"/>
    <x v="1"/>
    <x v="4"/>
    <n v="3"/>
    <x v="2"/>
    <s v="USD 50"/>
    <x v="8"/>
    <n v="0"/>
    <s v="no"/>
    <x v="0"/>
    <m/>
    <m/>
  </r>
  <r>
    <x v="41"/>
    <s v="Savannah Williams"/>
    <s v="Savannah Williams"/>
    <s v="FEMALE"/>
    <s v="Female"/>
    <n v="21"/>
    <x v="14"/>
    <x v="1"/>
    <x v="3"/>
    <n v="0"/>
    <x v="2"/>
    <n v="30"/>
    <x v="4"/>
    <n v="2.7"/>
    <n v="1"/>
    <x v="1"/>
    <n v="0.84"/>
    <n v="0.84"/>
  </r>
  <r>
    <x v="42"/>
    <s v="Kaitlyn Schmidt"/>
    <s v="Kaitlyn Schmidt"/>
    <s v="FEMALE"/>
    <s v="Female"/>
    <n v="35"/>
    <x v="2"/>
    <x v="2"/>
    <x v="8"/>
    <n v="10"/>
    <x v="3"/>
    <n v="50"/>
    <x v="8"/>
    <n v="0"/>
    <s v="no"/>
    <x v="0"/>
    <m/>
    <m/>
  </r>
  <r>
    <x v="43"/>
    <s v="Jason Singh"/>
    <s v="Jason Singh"/>
    <s v="male"/>
    <s v="Male"/>
    <n v="41"/>
    <x v="7"/>
    <x v="1"/>
    <x v="5"/>
    <m/>
    <x v="2"/>
    <n v="20"/>
    <x v="12"/>
    <n v="2.8"/>
    <b v="1"/>
    <x v="1"/>
    <n v="0.63"/>
    <n v="0.63"/>
  </r>
  <r>
    <x v="44"/>
    <s v="Michelle Ramirez"/>
    <s v="Michelle Ramirez"/>
    <s v="FEMALE"/>
    <s v="Female"/>
    <n v="51"/>
    <x v="3"/>
    <x v="3"/>
    <x v="9"/>
    <n v="23"/>
    <x v="1"/>
    <n v="20"/>
    <x v="12"/>
    <n v="2.5"/>
    <b v="0"/>
    <x v="0"/>
    <n v="0.8"/>
    <n v="0.8"/>
  </r>
  <r>
    <x v="45"/>
    <s v="James Brown"/>
    <s v="James Brown"/>
    <s v="male"/>
    <s v="Male"/>
    <n v="41"/>
    <x v="17"/>
    <x v="14"/>
    <x v="3"/>
    <n v="9"/>
    <x v="3"/>
    <n v="75"/>
    <x v="6"/>
    <n v="4.9000000000000004"/>
    <n v="1"/>
    <x v="1"/>
    <n v="0.74"/>
    <n v="0.74"/>
  </r>
  <r>
    <x v="46"/>
    <s v="Mrs. Samantha Simmons"/>
    <s v=" Samantha Simmons"/>
    <s v="FEMALE"/>
    <s v="Female"/>
    <n v="47"/>
    <x v="16"/>
    <x v="13"/>
    <x v="8"/>
    <n v="15"/>
    <x v="0"/>
    <s v="USD 30"/>
    <x v="5"/>
    <n v="4.5"/>
    <n v="1"/>
    <x v="1"/>
    <n v="0.85"/>
    <n v="0.85"/>
  </r>
  <r>
    <x v="47"/>
    <s v="Chase Mason"/>
    <s v="Chase Mason"/>
    <s v="male"/>
    <s v="Male"/>
    <n v="25"/>
    <x v="18"/>
    <x v="15"/>
    <x v="2"/>
    <n v="4"/>
    <x v="2"/>
    <n v="50"/>
    <x v="2"/>
    <n v="2.7"/>
    <s v="N"/>
    <x v="0"/>
    <n v="0.77"/>
    <n v="0.77"/>
  </r>
  <r>
    <x v="48"/>
    <s v="Dominique Ward"/>
    <s v="Dominique Ward"/>
    <s v="f"/>
    <s v="Female"/>
    <n v="25"/>
    <x v="19"/>
    <x v="6"/>
    <x v="1"/>
    <n v="7"/>
    <x v="3"/>
    <n v="20"/>
    <x v="12"/>
    <n v="1.9"/>
    <n v="0"/>
    <x v="0"/>
    <m/>
    <m/>
  </r>
  <r>
    <x v="49"/>
    <s v="Lance Griffin"/>
    <s v="Lance Griffin"/>
    <s v="m"/>
    <s v="Male"/>
    <n v="29"/>
    <x v="3"/>
    <x v="3"/>
    <x v="6"/>
    <n v="1"/>
    <x v="2"/>
    <n v="20"/>
    <x v="12"/>
    <n v="1.4"/>
    <n v="1"/>
    <x v="1"/>
    <n v="0.63"/>
    <n v="0.63"/>
  </r>
  <r>
    <x v="50"/>
    <s v="Julie Burgess"/>
    <s v="Julie Burgess"/>
    <s v="FEMALE"/>
    <s v="Female"/>
    <n v="23"/>
    <x v="8"/>
    <x v="6"/>
    <x v="7"/>
    <n v="0"/>
    <x v="2"/>
    <n v="75"/>
    <x v="10"/>
    <n v="1.9"/>
    <b v="1"/>
    <x v="1"/>
    <n v="0.79"/>
    <n v="0.79"/>
  </r>
  <r>
    <x v="51"/>
    <s v="Don Scott"/>
    <s v="Don Scott"/>
    <s v="male"/>
    <s v="Male"/>
    <n v="31"/>
    <x v="15"/>
    <x v="12"/>
    <x v="5"/>
    <n v="8"/>
    <x v="3"/>
    <n v="50"/>
    <x v="2"/>
    <n v="3.4"/>
    <n v="0"/>
    <x v="0"/>
    <m/>
    <m/>
  </r>
  <r>
    <x v="52"/>
    <s v="Kyle Atkinson"/>
    <s v="Kyle Atkinson"/>
    <s v="male"/>
    <s v="Male"/>
    <n v="51"/>
    <x v="2"/>
    <x v="2"/>
    <x v="9"/>
    <n v="33"/>
    <x v="1"/>
    <n v="75"/>
    <x v="10"/>
    <n v="3.3"/>
    <m/>
    <x v="2"/>
    <n v="0.68"/>
    <n v="0.68"/>
  </r>
  <r>
    <x v="53"/>
    <s v="Jimmy Hogan"/>
    <s v="Jimmy Hogan"/>
    <s v="m"/>
    <s v="Male"/>
    <m/>
    <x v="20"/>
    <x v="6"/>
    <x v="6"/>
    <n v="1"/>
    <x v="2"/>
    <n v="30"/>
    <x v="4"/>
    <n v="0"/>
    <n v="0"/>
    <x v="0"/>
    <n v="0.68"/>
    <n v="0.68"/>
  </r>
  <r>
    <x v="54"/>
    <s v="Jennifer Mcintyre"/>
    <s v="Jennifer Mcintyre"/>
    <s v="f"/>
    <s v="Female"/>
    <n v="29"/>
    <x v="6"/>
    <x v="5"/>
    <x v="7"/>
    <n v="11"/>
    <x v="0"/>
    <n v="100"/>
    <x v="0"/>
    <n v="2.2999999999999998"/>
    <b v="1"/>
    <x v="1"/>
    <n v="0.72"/>
    <n v="0.72"/>
  </r>
  <r>
    <x v="55"/>
    <s v="Larry Simpson"/>
    <s v="Larry Simpson"/>
    <s v="m"/>
    <s v="Male"/>
    <n v="50"/>
    <x v="7"/>
    <x v="1"/>
    <x v="4"/>
    <n v="15"/>
    <x v="0"/>
    <m/>
    <x v="7"/>
    <n v="2"/>
    <s v="yes"/>
    <x v="1"/>
    <n v="0.65"/>
    <n v="0.65"/>
  </r>
  <r>
    <x v="56"/>
    <s v="Laura Price"/>
    <s v="Laura Price"/>
    <s v="f"/>
    <s v="Female"/>
    <n v="26"/>
    <x v="7"/>
    <x v="1"/>
    <x v="8"/>
    <n v="8"/>
    <x v="3"/>
    <n v="50"/>
    <x v="2"/>
    <n v="1.3"/>
    <b v="0"/>
    <x v="0"/>
    <n v="0.76"/>
    <n v="0.76"/>
  </r>
  <r>
    <x v="57"/>
    <s v="Mark Wright"/>
    <s v="Mark Wright"/>
    <s v="male"/>
    <s v="Male"/>
    <n v="38"/>
    <x v="14"/>
    <x v="1"/>
    <x v="4"/>
    <n v="17"/>
    <x v="4"/>
    <s v="USD 40"/>
    <x v="3"/>
    <n v="4"/>
    <b v="1"/>
    <x v="1"/>
    <n v="0.9"/>
    <n v="0.9"/>
  </r>
  <r>
    <x v="58"/>
    <s v="Samantha Mcdaniel"/>
    <s v="Samantha Mcdaniel"/>
    <s v="FEMALE"/>
    <s v="Female"/>
    <n v="23"/>
    <x v="10"/>
    <x v="8"/>
    <x v="1"/>
    <m/>
    <x v="2"/>
    <n v="75"/>
    <x v="10"/>
    <n v="3.6"/>
    <n v="1"/>
    <x v="1"/>
    <n v="0.65"/>
    <n v="0.65"/>
  </r>
  <r>
    <x v="59"/>
    <s v="Barbara Foster"/>
    <s v="Barbara Foster"/>
    <s v="FEMALE"/>
    <s v="Female"/>
    <n v="51"/>
    <x v="17"/>
    <x v="14"/>
    <x v="8"/>
    <n v="28"/>
    <x v="1"/>
    <n v="40"/>
    <x v="9"/>
    <n v="3.9"/>
    <n v="0"/>
    <x v="0"/>
    <n v="0.63"/>
    <n v="0.63"/>
  </r>
  <r>
    <x v="60"/>
    <s v="Courtney Tran"/>
    <s v="Courtney Tran"/>
    <s v="f"/>
    <s v="Female"/>
    <n v="51"/>
    <x v="4"/>
    <x v="4"/>
    <x v="4"/>
    <n v="33"/>
    <x v="1"/>
    <n v="75"/>
    <x v="6"/>
    <n v="0"/>
    <b v="1"/>
    <x v="1"/>
    <m/>
    <m/>
  </r>
  <r>
    <x v="61"/>
    <s v="Eddie Todd"/>
    <s v="Eddie Todd"/>
    <s v="male"/>
    <s v="Male"/>
    <n v="47"/>
    <x v="2"/>
    <x v="2"/>
    <x v="4"/>
    <n v="18"/>
    <x v="4"/>
    <n v="75"/>
    <x v="10"/>
    <n v="0"/>
    <n v="0"/>
    <x v="0"/>
    <m/>
    <m/>
  </r>
  <r>
    <x v="62"/>
    <s v="Christine Johnson"/>
    <s v="Christine Johnson"/>
    <s v="FEMALE"/>
    <s v="Female"/>
    <n v="34"/>
    <x v="13"/>
    <x v="11"/>
    <x v="6"/>
    <n v="16"/>
    <x v="4"/>
    <n v="20"/>
    <x v="11"/>
    <n v="2.2999999999999998"/>
    <s v="yes"/>
    <x v="1"/>
    <n v="0.93"/>
    <n v="0.93"/>
  </r>
  <r>
    <x v="63"/>
    <s v="Leah Phelps"/>
    <s v="Leah Phelps"/>
    <s v="f"/>
    <s v="Female"/>
    <n v="58"/>
    <x v="4"/>
    <x v="4"/>
    <x v="5"/>
    <n v="35"/>
    <x v="1"/>
    <s v="USD 50"/>
    <x v="8"/>
    <n v="4.7"/>
    <s v="no"/>
    <x v="0"/>
    <n v="0.7"/>
    <n v="0.7"/>
  </r>
  <r>
    <x v="64"/>
    <s v="Rebekah Williams"/>
    <s v="Rebekah Williams"/>
    <s v="f"/>
    <s v="Female"/>
    <n v="50"/>
    <x v="13"/>
    <x v="11"/>
    <x v="4"/>
    <n v="14"/>
    <x v="0"/>
    <m/>
    <x v="7"/>
    <n v="3.5"/>
    <s v="Y"/>
    <x v="1"/>
    <n v="0.83"/>
    <n v="0.83"/>
  </r>
  <r>
    <x v="65"/>
    <s v="Crystal Wilson"/>
    <s v="Crystal Wilson"/>
    <s v="FEMALE"/>
    <s v="Female"/>
    <n v="34"/>
    <x v="20"/>
    <x v="6"/>
    <x v="3"/>
    <n v="12"/>
    <x v="0"/>
    <n v="40"/>
    <x v="9"/>
    <n v="2.4"/>
    <n v="1"/>
    <x v="1"/>
    <n v="64"/>
    <n v="0.64"/>
  </r>
  <r>
    <x v="66"/>
    <s v="Ashley Cordova"/>
    <s v="Ashley Cordova"/>
    <s v="FEMALE"/>
    <s v="Female"/>
    <n v="45"/>
    <x v="11"/>
    <x v="9"/>
    <x v="4"/>
    <n v="11"/>
    <x v="0"/>
    <s v="USD 75"/>
    <x v="6"/>
    <n v="4"/>
    <s v="N"/>
    <x v="0"/>
    <n v="1"/>
    <n v="1"/>
  </r>
  <r>
    <x v="67"/>
    <s v="Vicki Kelly"/>
    <s v="Vicki Kelly"/>
    <s v="FEMALE"/>
    <s v="Female"/>
    <n v="55"/>
    <x v="11"/>
    <x v="9"/>
    <x v="3"/>
    <n v="0"/>
    <x v="2"/>
    <n v="40"/>
    <x v="3"/>
    <n v="0"/>
    <b v="1"/>
    <x v="1"/>
    <m/>
    <m/>
  </r>
  <r>
    <x v="68"/>
    <s v="Corey Warren"/>
    <s v="Corey Warren"/>
    <s v="m"/>
    <s v="Male"/>
    <m/>
    <x v="8"/>
    <x v="6"/>
    <x v="6"/>
    <n v="6"/>
    <x v="3"/>
    <n v="100"/>
    <x v="0"/>
    <n v="1.5"/>
    <b v="0"/>
    <x v="0"/>
    <m/>
    <m/>
  </r>
  <r>
    <x v="69"/>
    <s v="Gina Thompson"/>
    <s v="Gina Thompson"/>
    <s v="FEMALE"/>
    <s v="Female"/>
    <n v="60"/>
    <x v="18"/>
    <x v="15"/>
    <x v="6"/>
    <n v="38"/>
    <x v="1"/>
    <n v="20"/>
    <x v="11"/>
    <n v="2"/>
    <s v="no"/>
    <x v="0"/>
    <n v="0.71"/>
    <n v="0.71"/>
  </r>
  <r>
    <x v="70"/>
    <s v="Yvonne Berg"/>
    <s v="Yvonne Berg"/>
    <s v="f"/>
    <s v="Female"/>
    <n v="33"/>
    <x v="17"/>
    <x v="14"/>
    <x v="1"/>
    <n v="11"/>
    <x v="0"/>
    <m/>
    <x v="7"/>
    <m/>
    <s v="yes"/>
    <x v="1"/>
    <n v="0.84"/>
    <n v="0.84"/>
  </r>
  <r>
    <x v="71"/>
    <s v="Thomas Miller"/>
    <s v="Thomas Miller"/>
    <s v="m"/>
    <s v="Male"/>
    <n v="60"/>
    <x v="0"/>
    <x v="0"/>
    <x v="8"/>
    <n v="13"/>
    <x v="0"/>
    <s v="USD 50"/>
    <x v="8"/>
    <n v="1"/>
    <b v="0"/>
    <x v="0"/>
    <m/>
    <m/>
  </r>
  <r>
    <x v="72"/>
    <s v="Nicholas Burton"/>
    <s v="Nicholas Burton"/>
    <s v="male"/>
    <s v="Male"/>
    <n v="40"/>
    <x v="5"/>
    <x v="1"/>
    <x v="3"/>
    <n v="9"/>
    <x v="3"/>
    <n v="100"/>
    <x v="1"/>
    <n v="4.5"/>
    <s v="yes"/>
    <x v="1"/>
    <n v="0.69"/>
    <n v="0.69"/>
  </r>
  <r>
    <x v="73"/>
    <s v="Jorge Riley"/>
    <s v="Jorge Riley"/>
    <s v="male"/>
    <s v="Male"/>
    <n v="59"/>
    <x v="1"/>
    <x v="1"/>
    <x v="0"/>
    <n v="4"/>
    <x v="2"/>
    <m/>
    <x v="7"/>
    <n v="1.9"/>
    <b v="0"/>
    <x v="0"/>
    <n v="88"/>
    <n v="0.88"/>
  </r>
  <r>
    <x v="74"/>
    <s v="Melvin Harris"/>
    <s v="Melvin Harris"/>
    <s v="m"/>
    <s v="Male"/>
    <n v="36"/>
    <x v="0"/>
    <x v="0"/>
    <x v="9"/>
    <n v="14"/>
    <x v="0"/>
    <n v="100"/>
    <x v="1"/>
    <n v="3.7"/>
    <n v="0"/>
    <x v="0"/>
    <m/>
    <m/>
  </r>
  <r>
    <x v="75"/>
    <s v="Jeremy Meyer"/>
    <s v="Jeremy Meyer"/>
    <s v="male"/>
    <s v="Male"/>
    <n v="32"/>
    <x v="10"/>
    <x v="8"/>
    <x v="5"/>
    <m/>
    <x v="2"/>
    <n v="30"/>
    <x v="4"/>
    <n v="1.9"/>
    <b v="1"/>
    <x v="1"/>
    <n v="0.96"/>
    <n v="0.96"/>
  </r>
  <r>
    <x v="76"/>
    <s v="Timothy Lee"/>
    <s v="Timothy Lee"/>
    <s v="male"/>
    <s v="Male"/>
    <n v="59"/>
    <x v="1"/>
    <x v="1"/>
    <x v="4"/>
    <n v="9"/>
    <x v="3"/>
    <s v="USD 75"/>
    <x v="6"/>
    <n v="4"/>
    <n v="1"/>
    <x v="1"/>
    <n v="96"/>
    <n v="0.96"/>
  </r>
  <r>
    <x v="77"/>
    <s v="Diana Bautista"/>
    <s v="Diana Bautista"/>
    <s v="f"/>
    <s v="Female"/>
    <n v="54"/>
    <x v="20"/>
    <x v="6"/>
    <x v="8"/>
    <n v="32"/>
    <x v="1"/>
    <s v="USD 40"/>
    <x v="3"/>
    <n v="1.8"/>
    <s v="N"/>
    <x v="0"/>
    <m/>
    <m/>
  </r>
  <r>
    <x v="78"/>
    <s v="Leslie Rodriguez"/>
    <s v="Leslie Rodriguez"/>
    <s v="f"/>
    <s v="Female"/>
    <n v="37"/>
    <x v="14"/>
    <x v="1"/>
    <x v="2"/>
    <n v="9"/>
    <x v="3"/>
    <m/>
    <x v="7"/>
    <n v="0"/>
    <n v="1"/>
    <x v="1"/>
    <n v="0.89"/>
    <n v="0.89"/>
  </r>
  <r>
    <x v="79"/>
    <s v="Noah Wiggins"/>
    <s v="Noah Wiggins"/>
    <s v="male"/>
    <s v="Male"/>
    <n v="54"/>
    <x v="10"/>
    <x v="8"/>
    <x v="9"/>
    <n v="21"/>
    <x v="1"/>
    <n v="100"/>
    <x v="1"/>
    <n v="4.5999999999999996"/>
    <b v="0"/>
    <x v="0"/>
    <m/>
    <m/>
  </r>
  <r>
    <x v="80"/>
    <s v="Bridget Williams"/>
    <s v="Bridget Williams"/>
    <s v="FEMALE"/>
    <s v="Female"/>
    <n v="33"/>
    <x v="8"/>
    <x v="6"/>
    <x v="6"/>
    <n v="12"/>
    <x v="0"/>
    <n v="100"/>
    <x v="0"/>
    <n v="3.6"/>
    <n v="0"/>
    <x v="0"/>
    <n v="0.63"/>
    <n v="0.63"/>
  </r>
  <r>
    <x v="81"/>
    <s v="Veronica Baker"/>
    <s v="Veronica Baker"/>
    <s v="f"/>
    <s v="Female"/>
    <n v="25"/>
    <x v="16"/>
    <x v="13"/>
    <x v="3"/>
    <n v="7"/>
    <x v="3"/>
    <s v="USD 40"/>
    <x v="3"/>
    <n v="4.4000000000000004"/>
    <m/>
    <x v="2"/>
    <n v="81"/>
    <n v="0.81"/>
  </r>
  <r>
    <x v="82"/>
    <s v="Andrew Avila"/>
    <s v="Andrew Avila"/>
    <s v="male"/>
    <s v="Male"/>
    <m/>
    <x v="18"/>
    <x v="15"/>
    <x v="8"/>
    <n v="3"/>
    <x v="2"/>
    <n v="40"/>
    <x v="9"/>
    <n v="4.5999999999999996"/>
    <s v="N"/>
    <x v="0"/>
    <n v="0.74"/>
    <n v="0.74"/>
  </r>
  <r>
    <x v="83"/>
    <s v="Michael Roberson"/>
    <s v="Michael Roberson"/>
    <s v="male"/>
    <s v="Male"/>
    <n v="35"/>
    <x v="12"/>
    <x v="10"/>
    <x v="3"/>
    <n v="5"/>
    <x v="2"/>
    <n v="75"/>
    <x v="6"/>
    <n v="3.2"/>
    <b v="0"/>
    <x v="0"/>
    <n v="0.72"/>
    <n v="0.72"/>
  </r>
  <r>
    <x v="84"/>
    <s v="Austin Jenkins"/>
    <s v="Austin Jenkins"/>
    <s v="male"/>
    <s v="Male"/>
    <n v="59"/>
    <x v="12"/>
    <x v="10"/>
    <x v="4"/>
    <n v="30"/>
    <x v="1"/>
    <n v="40"/>
    <x v="3"/>
    <n v="0"/>
    <b v="1"/>
    <x v="1"/>
    <m/>
    <m/>
  </r>
  <r>
    <x v="85"/>
    <s v="Brenda Green"/>
    <s v="Brenda Green"/>
    <s v="FEMALE"/>
    <s v="Female"/>
    <n v="21"/>
    <x v="18"/>
    <x v="15"/>
    <x v="8"/>
    <n v="2"/>
    <x v="2"/>
    <n v="100"/>
    <x v="0"/>
    <n v="2.6"/>
    <s v="Y"/>
    <x v="1"/>
    <n v="0.85"/>
    <n v="0.85"/>
  </r>
  <r>
    <x v="86"/>
    <s v="Samuel Pierce"/>
    <s v="Samuel Pierce"/>
    <s v="m"/>
    <s v="Male"/>
    <n v="25"/>
    <x v="5"/>
    <x v="1"/>
    <x v="1"/>
    <n v="2"/>
    <x v="2"/>
    <n v="75"/>
    <x v="6"/>
    <n v="3.7"/>
    <s v="N"/>
    <x v="0"/>
    <m/>
    <m/>
  </r>
  <r>
    <x v="87"/>
    <s v="Briana Smith"/>
    <s v="Briana Smith"/>
    <s v="f"/>
    <s v="Female"/>
    <n v="38"/>
    <x v="19"/>
    <x v="6"/>
    <x v="3"/>
    <n v="19"/>
    <x v="4"/>
    <n v="75"/>
    <x v="10"/>
    <n v="2.2999999999999998"/>
    <b v="0"/>
    <x v="0"/>
    <n v="0.61"/>
    <n v="0.61"/>
  </r>
  <r>
    <x v="88"/>
    <s v="Ronald Barrett"/>
    <s v="Ronald Barrett"/>
    <s v="male"/>
    <s v="Male"/>
    <n v="57"/>
    <x v="13"/>
    <x v="11"/>
    <x v="4"/>
    <n v="16"/>
    <x v="4"/>
    <n v="100"/>
    <x v="0"/>
    <n v="3.1"/>
    <b v="0"/>
    <x v="0"/>
    <m/>
    <m/>
  </r>
  <r>
    <x v="89"/>
    <s v="Matthew Smith"/>
    <s v="Matthew Smith"/>
    <s v="m"/>
    <s v="Male"/>
    <n v="32"/>
    <x v="10"/>
    <x v="8"/>
    <x v="1"/>
    <n v="10"/>
    <x v="3"/>
    <n v="20"/>
    <x v="11"/>
    <n v="2.4"/>
    <n v="0"/>
    <x v="0"/>
    <n v="0.86"/>
    <n v="0.86"/>
  </r>
  <r>
    <x v="90"/>
    <s v="Logan Huang"/>
    <s v="Logan Huang"/>
    <s v="male"/>
    <s v="Male"/>
    <n v="21"/>
    <x v="0"/>
    <x v="0"/>
    <x v="8"/>
    <n v="2"/>
    <x v="2"/>
    <s v="USD 100"/>
    <x v="1"/>
    <n v="1.6"/>
    <s v="yes"/>
    <x v="1"/>
    <n v="0.97"/>
    <n v="0.97"/>
  </r>
  <r>
    <x v="91"/>
    <s v="Miranda Hutchinson"/>
    <s v="Miranda Hutchinson"/>
    <s v="FEMALE"/>
    <s v="Female"/>
    <n v="57"/>
    <x v="14"/>
    <x v="1"/>
    <x v="7"/>
    <n v="18"/>
    <x v="4"/>
    <n v="50"/>
    <x v="2"/>
    <n v="2.4"/>
    <n v="1"/>
    <x v="1"/>
    <n v="0.63"/>
    <n v="0.63"/>
  </r>
  <r>
    <x v="92"/>
    <s v="Paul Richardson"/>
    <s v="Paul Richardson"/>
    <s v="male"/>
    <s v="Male"/>
    <n v="53"/>
    <x v="18"/>
    <x v="15"/>
    <x v="6"/>
    <n v="21"/>
    <x v="1"/>
    <s v="USD 100"/>
    <x v="1"/>
    <m/>
    <s v="Y"/>
    <x v="1"/>
    <n v="0.97"/>
    <n v="0.97"/>
  </r>
  <r>
    <x v="93"/>
    <s v="Jose Jones"/>
    <s v="Jose Jones"/>
    <s v="m"/>
    <s v="Male"/>
    <n v="35"/>
    <x v="13"/>
    <x v="11"/>
    <x v="0"/>
    <n v="3"/>
    <x v="2"/>
    <s v="USD 30"/>
    <x v="5"/>
    <n v="3.8"/>
    <s v="yes"/>
    <x v="1"/>
    <n v="0.81"/>
    <n v="0.81"/>
  </r>
  <r>
    <x v="94"/>
    <s v="Denise Smith"/>
    <s v="Denise Smith"/>
    <s v="f"/>
    <s v="Female"/>
    <n v="54"/>
    <x v="18"/>
    <x v="15"/>
    <x v="9"/>
    <n v="17"/>
    <x v="4"/>
    <n v="20"/>
    <x v="12"/>
    <n v="1.7"/>
    <n v="0"/>
    <x v="0"/>
    <n v="0.69"/>
    <n v="0.69"/>
  </r>
  <r>
    <x v="95"/>
    <s v="Shelby Mcmahon"/>
    <s v="Shelby Mcmahon"/>
    <s v="FEMALE"/>
    <s v="Female"/>
    <n v="36"/>
    <x v="0"/>
    <x v="0"/>
    <x v="6"/>
    <n v="0"/>
    <x v="2"/>
    <n v="20"/>
    <x v="12"/>
    <n v="1.3"/>
    <s v="Y"/>
    <x v="1"/>
    <n v="0.64"/>
    <n v="0.64"/>
  </r>
  <r>
    <x v="96"/>
    <s v="Bethany Wright"/>
    <s v="Bethany Wright"/>
    <s v="f"/>
    <s v="Female"/>
    <n v="49"/>
    <x v="20"/>
    <x v="6"/>
    <x v="7"/>
    <n v="25"/>
    <x v="1"/>
    <n v="50"/>
    <x v="2"/>
    <n v="5"/>
    <s v="N"/>
    <x v="0"/>
    <n v="0.77"/>
    <n v="0.77"/>
  </r>
  <r>
    <x v="97"/>
    <s v="David Ortiz"/>
    <s v="David Ortiz"/>
    <s v="male"/>
    <s v="Male"/>
    <n v="37"/>
    <x v="5"/>
    <x v="1"/>
    <x v="0"/>
    <n v="17"/>
    <x v="4"/>
    <n v="20"/>
    <x v="12"/>
    <n v="3.3"/>
    <n v="0"/>
    <x v="0"/>
    <n v="96"/>
    <n v="0.96"/>
  </r>
  <r>
    <x v="98"/>
    <s v="Andrew Lynch"/>
    <s v="Andrew Lynch"/>
    <s v="male"/>
    <s v="Male"/>
    <m/>
    <x v="5"/>
    <x v="1"/>
    <x v="6"/>
    <n v="5"/>
    <x v="2"/>
    <n v="20"/>
    <x v="11"/>
    <n v="1.1000000000000001"/>
    <s v="no"/>
    <x v="0"/>
    <n v="0.74"/>
    <n v="0.74"/>
  </r>
  <r>
    <x v="99"/>
    <s v="Kristopher Meyers"/>
    <s v="Kristopher Meyers"/>
    <s v="m"/>
    <s v="Male"/>
    <n v="32"/>
    <x v="16"/>
    <x v="13"/>
    <x v="6"/>
    <n v="10"/>
    <x v="3"/>
    <n v="50"/>
    <x v="2"/>
    <n v="1.2"/>
    <b v="0"/>
    <x v="0"/>
    <n v="0.89"/>
    <n v="0.89"/>
  </r>
  <r>
    <x v="100"/>
    <s v="Thomas Roth"/>
    <s v="Thomas Roth"/>
    <s v="m"/>
    <s v="Male"/>
    <n v="35"/>
    <x v="10"/>
    <x v="8"/>
    <x v="1"/>
    <n v="0"/>
    <x v="2"/>
    <m/>
    <x v="7"/>
    <n v="2"/>
    <n v="1"/>
    <x v="1"/>
    <n v="0.64"/>
    <n v="0.64"/>
  </r>
  <r>
    <x v="101"/>
    <s v="Vicki Brown"/>
    <s v="Vicki Brown"/>
    <s v="f"/>
    <s v="Female"/>
    <n v="51"/>
    <x v="13"/>
    <x v="11"/>
    <x v="2"/>
    <n v="2"/>
    <x v="2"/>
    <n v="30"/>
    <x v="5"/>
    <n v="4.5"/>
    <n v="0"/>
    <x v="0"/>
    <n v="64"/>
    <n v="0.64"/>
  </r>
  <r>
    <x v="102"/>
    <s v="Stacy Sutton"/>
    <s v="Stacy Sutton"/>
    <s v="f"/>
    <s v="Female"/>
    <n v="50"/>
    <x v="13"/>
    <x v="11"/>
    <x v="8"/>
    <n v="30"/>
    <x v="1"/>
    <n v="100"/>
    <x v="0"/>
    <n v="3"/>
    <n v="1"/>
    <x v="1"/>
    <n v="0.73"/>
    <n v="0.73"/>
  </r>
  <r>
    <x v="103"/>
    <s v="Kimberly Holland"/>
    <s v="Kimberly Holland"/>
    <s v="f"/>
    <s v="Female"/>
    <n v="21"/>
    <x v="6"/>
    <x v="5"/>
    <x v="0"/>
    <n v="2"/>
    <x v="2"/>
    <n v="50"/>
    <x v="8"/>
    <n v="4.9000000000000004"/>
    <s v="yes"/>
    <x v="1"/>
    <n v="0.68"/>
    <n v="0.68"/>
  </r>
  <r>
    <x v="104"/>
    <s v="Travis Richardson"/>
    <s v="Travis Richardson"/>
    <s v="male"/>
    <s v="Male"/>
    <n v="25"/>
    <x v="5"/>
    <x v="1"/>
    <x v="2"/>
    <n v="3"/>
    <x v="2"/>
    <n v="30"/>
    <x v="5"/>
    <m/>
    <s v="no"/>
    <x v="0"/>
    <n v="0.88"/>
    <n v="0.88"/>
  </r>
  <r>
    <x v="105"/>
    <s v="Jasmin Ho"/>
    <s v="Jasmin Ho"/>
    <s v="FEMALE"/>
    <s v="Female"/>
    <n v="57"/>
    <x v="15"/>
    <x v="12"/>
    <x v="8"/>
    <n v="21"/>
    <x v="1"/>
    <n v="40"/>
    <x v="3"/>
    <n v="2.5"/>
    <n v="0"/>
    <x v="0"/>
    <n v="0.77"/>
    <n v="0.77"/>
  </r>
  <r>
    <x v="106"/>
    <s v="Mark Paul"/>
    <s v="Mark Paul"/>
    <s v="m"/>
    <s v="Male"/>
    <n v="58"/>
    <x v="13"/>
    <x v="11"/>
    <x v="0"/>
    <n v="3"/>
    <x v="2"/>
    <m/>
    <x v="7"/>
    <n v="0"/>
    <n v="1"/>
    <x v="1"/>
    <m/>
    <m/>
  </r>
  <r>
    <x v="107"/>
    <s v="Jennifer Lewis"/>
    <s v="Jennifer Lewis"/>
    <s v="f"/>
    <s v="Female"/>
    <n v="45"/>
    <x v="4"/>
    <x v="4"/>
    <x v="1"/>
    <n v="19"/>
    <x v="4"/>
    <n v="40"/>
    <x v="9"/>
    <m/>
    <n v="1"/>
    <x v="1"/>
    <n v="0.72"/>
    <n v="0.72"/>
  </r>
  <r>
    <x v="108"/>
    <s v="Elizabeth Lester"/>
    <s v="Elizabeth Lester"/>
    <s v="f"/>
    <s v="Female"/>
    <n v="23"/>
    <x v="5"/>
    <x v="1"/>
    <x v="3"/>
    <n v="0"/>
    <x v="2"/>
    <n v="20"/>
    <x v="12"/>
    <n v="4.7"/>
    <s v="Y"/>
    <x v="1"/>
    <n v="0.6"/>
    <n v="0.6"/>
  </r>
  <r>
    <x v="109"/>
    <s v="Kimberly Griffin"/>
    <s v="Kimberly Griffin"/>
    <s v="FEMALE"/>
    <s v="Female"/>
    <n v="46"/>
    <x v="5"/>
    <x v="1"/>
    <x v="4"/>
    <n v="9"/>
    <x v="3"/>
    <n v="30"/>
    <x v="5"/>
    <n v="3.5"/>
    <m/>
    <x v="2"/>
    <n v="72"/>
    <n v="0.72"/>
  </r>
  <r>
    <x v="110"/>
    <s v="Tyler Warner"/>
    <s v="Tyler Warner"/>
    <s v="male"/>
    <s v="Male"/>
    <n v="27"/>
    <x v="8"/>
    <x v="6"/>
    <x v="6"/>
    <n v="5"/>
    <x v="2"/>
    <n v="30"/>
    <x v="4"/>
    <m/>
    <s v="N"/>
    <x v="0"/>
    <n v="0.92"/>
    <n v="0.92"/>
  </r>
  <r>
    <x v="111"/>
    <s v="Jane Cox"/>
    <s v="Jane Cox"/>
    <s v="FEMALE"/>
    <s v="Female"/>
    <n v="32"/>
    <x v="5"/>
    <x v="1"/>
    <x v="9"/>
    <n v="6"/>
    <x v="3"/>
    <s v="USD 50"/>
    <x v="8"/>
    <n v="3.4"/>
    <n v="1"/>
    <x v="1"/>
    <m/>
    <m/>
  </r>
  <r>
    <x v="112"/>
    <s v="Leah Williams"/>
    <s v="Leah Williams"/>
    <s v="f"/>
    <s v="Female"/>
    <n v="48"/>
    <x v="8"/>
    <x v="6"/>
    <x v="9"/>
    <n v="6"/>
    <x v="3"/>
    <s v="USD 75"/>
    <x v="6"/>
    <n v="2.5"/>
    <m/>
    <x v="2"/>
    <n v="0.92"/>
    <n v="0.92"/>
  </r>
  <r>
    <x v="113"/>
    <s v="Kevin Wong"/>
    <s v="Kevin Wong"/>
    <s v="male"/>
    <s v="Male"/>
    <n v="30"/>
    <x v="6"/>
    <x v="5"/>
    <x v="1"/>
    <n v="3"/>
    <x v="2"/>
    <n v="30"/>
    <x v="5"/>
    <n v="1.1000000000000001"/>
    <b v="1"/>
    <x v="1"/>
    <m/>
    <m/>
  </r>
  <r>
    <x v="114"/>
    <s v="Robert Andrews"/>
    <s v="Robert Andrews"/>
    <s v="male"/>
    <s v="Male"/>
    <n v="59"/>
    <x v="6"/>
    <x v="5"/>
    <x v="4"/>
    <n v="13"/>
    <x v="0"/>
    <s v="USD 20"/>
    <x v="11"/>
    <n v="4.8"/>
    <m/>
    <x v="2"/>
    <m/>
    <m/>
  </r>
  <r>
    <x v="115"/>
    <s v="Jessica Torres"/>
    <s v="Jessica Torres"/>
    <s v="FEMALE"/>
    <s v="Female"/>
    <n v="32"/>
    <x v="19"/>
    <x v="6"/>
    <x v="4"/>
    <n v="5"/>
    <x v="2"/>
    <n v="30"/>
    <x v="5"/>
    <m/>
    <n v="0"/>
    <x v="0"/>
    <n v="0.86"/>
    <n v="0.86"/>
  </r>
  <r>
    <x v="116"/>
    <s v="Teresa Kim"/>
    <s v="Teresa Kim"/>
    <s v="FEMALE"/>
    <s v="Female"/>
    <n v="57"/>
    <x v="16"/>
    <x v="13"/>
    <x v="6"/>
    <n v="4"/>
    <x v="2"/>
    <s v="USD 40"/>
    <x v="3"/>
    <n v="3.4"/>
    <n v="1"/>
    <x v="1"/>
    <n v="0.68"/>
    <n v="0.68"/>
  </r>
  <r>
    <x v="117"/>
    <s v="Jon Morgan"/>
    <s v="Jon Morgan"/>
    <s v="male"/>
    <s v="Male"/>
    <n v="27"/>
    <x v="1"/>
    <x v="1"/>
    <x v="9"/>
    <n v="7"/>
    <x v="3"/>
    <s v="USD 20"/>
    <x v="11"/>
    <n v="3.2"/>
    <n v="1"/>
    <x v="1"/>
    <n v="0.62"/>
    <n v="0.62"/>
  </r>
  <r>
    <x v="118"/>
    <s v="Gloria Chaney"/>
    <s v="Gloria Chaney"/>
    <s v="f"/>
    <s v="Female"/>
    <n v="33"/>
    <x v="4"/>
    <x v="4"/>
    <x v="9"/>
    <n v="13"/>
    <x v="0"/>
    <n v="20"/>
    <x v="12"/>
    <n v="3.2"/>
    <b v="0"/>
    <x v="0"/>
    <m/>
    <m/>
  </r>
  <r>
    <x v="119"/>
    <s v="Jesse Campbell"/>
    <s v="Jesse Campbell"/>
    <s v="male"/>
    <s v="Male"/>
    <n v="29"/>
    <x v="12"/>
    <x v="10"/>
    <x v="5"/>
    <n v="4"/>
    <x v="2"/>
    <n v="30"/>
    <x v="4"/>
    <n v="0"/>
    <s v="Y"/>
    <x v="1"/>
    <n v="0.82"/>
    <n v="0.82"/>
  </r>
  <r>
    <x v="120"/>
    <s v="Allison Tucker MD"/>
    <s v="Allison Tucker MD"/>
    <s v="FEMALE"/>
    <s v="Female"/>
    <n v="36"/>
    <x v="4"/>
    <x v="4"/>
    <x v="6"/>
    <n v="13"/>
    <x v="0"/>
    <n v="75"/>
    <x v="10"/>
    <m/>
    <n v="1"/>
    <x v="1"/>
    <m/>
    <m/>
  </r>
  <r>
    <x v="121"/>
    <s v="Candice Petersen"/>
    <s v="Candice Petersen"/>
    <s v="FEMALE"/>
    <s v="Female"/>
    <n v="47"/>
    <x v="0"/>
    <x v="0"/>
    <x v="8"/>
    <n v="5"/>
    <x v="2"/>
    <n v="40"/>
    <x v="3"/>
    <n v="3.7"/>
    <b v="0"/>
    <x v="0"/>
    <n v="93"/>
    <n v="0.93"/>
  </r>
  <r>
    <x v="122"/>
    <s v="Christopher Nichols"/>
    <s v="Christopher Nichols"/>
    <s v="male"/>
    <s v="Male"/>
    <n v="48"/>
    <x v="14"/>
    <x v="1"/>
    <x v="9"/>
    <n v="15"/>
    <x v="0"/>
    <s v="USD 50"/>
    <x v="8"/>
    <n v="1"/>
    <s v="Y"/>
    <x v="1"/>
    <n v="0.64"/>
    <n v="0.64"/>
  </r>
  <r>
    <x v="123"/>
    <s v="Debra Garcia"/>
    <s v="Debra Garcia"/>
    <s v="f"/>
    <s v="Female"/>
    <n v="27"/>
    <x v="18"/>
    <x v="15"/>
    <x v="6"/>
    <n v="8"/>
    <x v="3"/>
    <n v="50"/>
    <x v="8"/>
    <n v="0"/>
    <m/>
    <x v="2"/>
    <m/>
    <m/>
  </r>
  <r>
    <x v="124"/>
    <s v="Andrew Fuentes"/>
    <s v="Andrew Fuentes"/>
    <s v="male"/>
    <s v="Male"/>
    <n v="34"/>
    <x v="1"/>
    <x v="1"/>
    <x v="3"/>
    <n v="10"/>
    <x v="3"/>
    <m/>
    <x v="7"/>
    <n v="1.7"/>
    <s v="N"/>
    <x v="0"/>
    <n v="0.96"/>
    <n v="0.96"/>
  </r>
  <r>
    <x v="125"/>
    <s v="Jason Carter"/>
    <s v="Jason Carter"/>
    <s v="male"/>
    <s v="Male"/>
    <n v="49"/>
    <x v="12"/>
    <x v="10"/>
    <x v="5"/>
    <n v="19"/>
    <x v="4"/>
    <m/>
    <x v="7"/>
    <n v="5"/>
    <s v="Y"/>
    <x v="1"/>
    <n v="0.83"/>
    <n v="0.83"/>
  </r>
  <r>
    <x v="126"/>
    <s v="Austin Romero"/>
    <s v="Austin Romero"/>
    <s v="male"/>
    <s v="Male"/>
    <n v="30"/>
    <x v="11"/>
    <x v="9"/>
    <x v="1"/>
    <n v="10"/>
    <x v="3"/>
    <n v="100"/>
    <x v="1"/>
    <n v="1.7"/>
    <s v="yes"/>
    <x v="1"/>
    <n v="0.64"/>
    <n v="0.64"/>
  </r>
  <r>
    <x v="127"/>
    <s v="Clayton Burns"/>
    <s v="Clayton Burns"/>
    <s v="male"/>
    <s v="Male"/>
    <n v="31"/>
    <x v="16"/>
    <x v="13"/>
    <x v="2"/>
    <n v="8"/>
    <x v="3"/>
    <n v="40"/>
    <x v="9"/>
    <n v="4.4000000000000004"/>
    <n v="0"/>
    <x v="0"/>
    <n v="0.7"/>
    <n v="0.7"/>
  </r>
  <r>
    <x v="128"/>
    <s v="Jonathan Clark"/>
    <s v="Jonathan Clark"/>
    <s v="m"/>
    <s v="Male"/>
    <n v="58"/>
    <x v="18"/>
    <x v="15"/>
    <x v="9"/>
    <n v="9"/>
    <x v="3"/>
    <n v="20"/>
    <x v="12"/>
    <n v="0"/>
    <s v="N"/>
    <x v="0"/>
    <n v="0.65"/>
    <n v="0.65"/>
  </r>
  <r>
    <x v="129"/>
    <s v="Alexander Griffin"/>
    <s v="Alexander Griffin"/>
    <s v="male"/>
    <s v="Male"/>
    <n v="47"/>
    <x v="15"/>
    <x v="12"/>
    <x v="9"/>
    <n v="13"/>
    <x v="0"/>
    <n v="40"/>
    <x v="9"/>
    <n v="3.4"/>
    <m/>
    <x v="2"/>
    <n v="0.67"/>
    <n v="0.67"/>
  </r>
  <r>
    <x v="130"/>
    <s v="Shelly Whitehead"/>
    <s v="Shelly Whitehead"/>
    <s v="f"/>
    <s v="Female"/>
    <n v="45"/>
    <x v="7"/>
    <x v="1"/>
    <x v="7"/>
    <n v="14"/>
    <x v="0"/>
    <s v="USD 100"/>
    <x v="1"/>
    <n v="1.1000000000000001"/>
    <s v="no"/>
    <x v="0"/>
    <n v="93"/>
    <n v="0.93"/>
  </r>
  <r>
    <x v="131"/>
    <s v="Kaitlyn Davis"/>
    <s v="Kaitlyn Davis"/>
    <s v="FEMALE"/>
    <s v="Female"/>
    <n v="57"/>
    <x v="15"/>
    <x v="12"/>
    <x v="9"/>
    <n v="0"/>
    <x v="2"/>
    <n v="50"/>
    <x v="2"/>
    <n v="1.6"/>
    <s v="N"/>
    <x v="0"/>
    <n v="0.6"/>
    <n v="0.6"/>
  </r>
  <r>
    <x v="132"/>
    <s v="Christopher Jones"/>
    <s v="Christopher Jones"/>
    <s v="male"/>
    <s v="Male"/>
    <n v="50"/>
    <x v="10"/>
    <x v="8"/>
    <x v="3"/>
    <n v="22"/>
    <x v="1"/>
    <n v="100"/>
    <x v="0"/>
    <n v="4.0999999999999996"/>
    <s v="N"/>
    <x v="0"/>
    <n v="0.62"/>
    <n v="0.62"/>
  </r>
  <r>
    <x v="133"/>
    <s v="Cindy Jacobs"/>
    <s v="Cindy Jacobs"/>
    <s v="FEMALE"/>
    <s v="Female"/>
    <m/>
    <x v="11"/>
    <x v="9"/>
    <x v="9"/>
    <n v="4"/>
    <x v="2"/>
    <m/>
    <x v="7"/>
    <n v="2.5"/>
    <m/>
    <x v="2"/>
    <n v="0.7"/>
    <n v="0.7"/>
  </r>
  <r>
    <x v="134"/>
    <s v="Penny Day"/>
    <s v="Penny Day"/>
    <s v="FEMALE"/>
    <s v="Female"/>
    <n v="45"/>
    <x v="4"/>
    <x v="4"/>
    <x v="0"/>
    <n v="22"/>
    <x v="1"/>
    <n v="100"/>
    <x v="1"/>
    <n v="4"/>
    <s v="Y"/>
    <x v="1"/>
    <n v="0.75"/>
    <n v="0.75"/>
  </r>
  <r>
    <x v="135"/>
    <s v="Thomas Ingram"/>
    <s v="Thomas Ingram"/>
    <s v="male"/>
    <s v="Male"/>
    <n v="60"/>
    <x v="17"/>
    <x v="14"/>
    <x v="7"/>
    <n v="39"/>
    <x v="1"/>
    <n v="75"/>
    <x v="10"/>
    <n v="1.4"/>
    <s v="no"/>
    <x v="0"/>
    <n v="0.7"/>
    <n v="0.7"/>
  </r>
  <r>
    <x v="136"/>
    <s v="Donna Hansen"/>
    <s v="Donna Hansen"/>
    <s v="FEMALE"/>
    <s v="Female"/>
    <n v="43"/>
    <x v="7"/>
    <x v="1"/>
    <x v="7"/>
    <n v="5"/>
    <x v="2"/>
    <s v="USD 50"/>
    <x v="8"/>
    <m/>
    <n v="1"/>
    <x v="1"/>
    <n v="0.84"/>
    <n v="0.84"/>
  </r>
  <r>
    <x v="137"/>
    <s v="Donna Bailey"/>
    <s v="Donna Bailey"/>
    <s v="f"/>
    <s v="Female"/>
    <n v="39"/>
    <x v="15"/>
    <x v="12"/>
    <x v="7"/>
    <n v="5"/>
    <x v="2"/>
    <s v="USD 40"/>
    <x v="3"/>
    <n v="1.2"/>
    <n v="0"/>
    <x v="0"/>
    <n v="83"/>
    <n v="0.83"/>
  </r>
  <r>
    <x v="138"/>
    <s v="Joshua Armstrong"/>
    <s v="Joshua Armstrong"/>
    <s v="male"/>
    <s v="Male"/>
    <n v="26"/>
    <x v="19"/>
    <x v="6"/>
    <x v="6"/>
    <n v="5"/>
    <x v="2"/>
    <n v="50"/>
    <x v="2"/>
    <n v="0"/>
    <s v="N"/>
    <x v="0"/>
    <m/>
    <m/>
  </r>
  <r>
    <x v="139"/>
    <s v="Jonathan Garza"/>
    <s v="Jonathan Garza"/>
    <s v="m"/>
    <s v="Male"/>
    <n v="31"/>
    <x v="2"/>
    <x v="2"/>
    <x v="7"/>
    <n v="11"/>
    <x v="0"/>
    <n v="50"/>
    <x v="2"/>
    <n v="3.1"/>
    <b v="0"/>
    <x v="0"/>
    <n v="0.88"/>
    <n v="0.88"/>
  </r>
  <r>
    <x v="140"/>
    <s v="Charles Jones"/>
    <s v="Charles Jones"/>
    <s v="m"/>
    <s v="Male"/>
    <n v="52"/>
    <x v="15"/>
    <x v="12"/>
    <x v="6"/>
    <n v="15"/>
    <x v="0"/>
    <n v="50"/>
    <x v="2"/>
    <n v="0"/>
    <s v="yes"/>
    <x v="1"/>
    <n v="0.81"/>
    <n v="0.81"/>
  </r>
  <r>
    <x v="141"/>
    <s v="Lindsey Miles"/>
    <s v="Lindsey Miles"/>
    <s v="FEMALE"/>
    <s v="Female"/>
    <n v="34"/>
    <x v="10"/>
    <x v="8"/>
    <x v="5"/>
    <n v="5"/>
    <x v="2"/>
    <s v="USD 20"/>
    <x v="11"/>
    <n v="2.2000000000000002"/>
    <s v="Y"/>
    <x v="1"/>
    <n v="0.8"/>
    <n v="0.8"/>
  </r>
  <r>
    <x v="142"/>
    <s v="Eduardo Reed"/>
    <s v="Eduardo Reed"/>
    <s v="male"/>
    <s v="Male"/>
    <n v="45"/>
    <x v="7"/>
    <x v="1"/>
    <x v="3"/>
    <n v="7"/>
    <x v="3"/>
    <n v="75"/>
    <x v="10"/>
    <n v="3"/>
    <n v="1"/>
    <x v="1"/>
    <n v="0.67"/>
    <n v="0.67"/>
  </r>
  <r>
    <x v="143"/>
    <s v="Lee Fowler"/>
    <s v="Lee Fowler"/>
    <s v="m"/>
    <s v="Male"/>
    <n v="46"/>
    <x v="7"/>
    <x v="1"/>
    <x v="7"/>
    <n v="9"/>
    <x v="3"/>
    <n v="20"/>
    <x v="11"/>
    <n v="0"/>
    <s v="N"/>
    <x v="0"/>
    <n v="0.82"/>
    <n v="0.82"/>
  </r>
  <r>
    <x v="144"/>
    <s v="Steven Jones Jr."/>
    <s v="Steven Jones Jr."/>
    <s v="m"/>
    <s v="Male"/>
    <n v="56"/>
    <x v="15"/>
    <x v="12"/>
    <x v="6"/>
    <n v="21"/>
    <x v="1"/>
    <s v="USD 100"/>
    <x v="1"/>
    <n v="0"/>
    <b v="1"/>
    <x v="1"/>
    <n v="78"/>
    <n v="0.78"/>
  </r>
  <r>
    <x v="145"/>
    <s v="Ashley Chen"/>
    <s v="Ashley Chen"/>
    <s v="FEMALE"/>
    <s v="Female"/>
    <n v="59"/>
    <x v="2"/>
    <x v="2"/>
    <x v="4"/>
    <n v="7"/>
    <x v="3"/>
    <n v="40"/>
    <x v="3"/>
    <n v="1.4"/>
    <b v="0"/>
    <x v="0"/>
    <n v="0.81"/>
    <n v="0.81"/>
  </r>
  <r>
    <x v="146"/>
    <s v="Erica Davis"/>
    <s v="Erica Davis"/>
    <s v="FEMALE"/>
    <s v="Female"/>
    <n v="54"/>
    <x v="16"/>
    <x v="13"/>
    <x v="0"/>
    <n v="4"/>
    <x v="2"/>
    <m/>
    <x v="7"/>
    <n v="1.4"/>
    <b v="1"/>
    <x v="1"/>
    <n v="0.74"/>
    <n v="0.74"/>
  </r>
  <r>
    <x v="147"/>
    <s v="Wayne Gonzales"/>
    <s v="Wayne Gonzales"/>
    <s v="m"/>
    <s v="Male"/>
    <n v="36"/>
    <x v="2"/>
    <x v="2"/>
    <x v="6"/>
    <n v="7"/>
    <x v="3"/>
    <n v="30"/>
    <x v="4"/>
    <n v="0"/>
    <s v="N"/>
    <x v="0"/>
    <n v="0.88"/>
    <n v="0.88"/>
  </r>
  <r>
    <x v="148"/>
    <s v="Gary Ballard"/>
    <s v="Gary Ballard"/>
    <s v="male"/>
    <s v="Male"/>
    <n v="25"/>
    <x v="19"/>
    <x v="6"/>
    <x v="5"/>
    <n v="0"/>
    <x v="2"/>
    <n v="40"/>
    <x v="9"/>
    <n v="0"/>
    <n v="0"/>
    <x v="0"/>
    <n v="0.9"/>
    <n v="0.9"/>
  </r>
  <r>
    <x v="149"/>
    <s v="Maria Mcguire"/>
    <s v="Maria Mcguire"/>
    <s v="FEMALE"/>
    <s v="Female"/>
    <n v="37"/>
    <x v="13"/>
    <x v="11"/>
    <x v="5"/>
    <n v="15"/>
    <x v="0"/>
    <n v="40"/>
    <x v="3"/>
    <n v="2.9"/>
    <b v="0"/>
    <x v="0"/>
    <m/>
    <m/>
  </r>
  <r>
    <x v="150"/>
    <s v="Matthew Richards"/>
    <s v="Matthew Richards"/>
    <s v="m"/>
    <s v="Male"/>
    <m/>
    <x v="6"/>
    <x v="5"/>
    <x v="5"/>
    <n v="10"/>
    <x v="3"/>
    <s v="USD 40"/>
    <x v="3"/>
    <n v="0"/>
    <m/>
    <x v="2"/>
    <m/>
    <m/>
  </r>
  <r>
    <x v="151"/>
    <s v="Patrick Malone"/>
    <s v="Patrick Malone"/>
    <s v="m"/>
    <s v="Male"/>
    <n v="29"/>
    <x v="20"/>
    <x v="6"/>
    <x v="5"/>
    <n v="11"/>
    <x v="0"/>
    <n v="20"/>
    <x v="12"/>
    <n v="2.7"/>
    <s v="no"/>
    <x v="0"/>
    <n v="0.93"/>
    <n v="0.93"/>
  </r>
  <r>
    <x v="152"/>
    <s v="Cindy Martin"/>
    <s v="Cindy Martin"/>
    <s v="FEMALE"/>
    <s v="Female"/>
    <n v="55"/>
    <x v="8"/>
    <x v="6"/>
    <x v="1"/>
    <n v="12"/>
    <x v="0"/>
    <n v="100"/>
    <x v="0"/>
    <n v="1.8"/>
    <n v="1"/>
    <x v="1"/>
    <m/>
    <m/>
  </r>
  <r>
    <x v="153"/>
    <s v="Anne Edwards"/>
    <s v="Anne Edwards"/>
    <s v="FEMALE"/>
    <s v="Female"/>
    <n v="38"/>
    <x v="9"/>
    <x v="7"/>
    <x v="8"/>
    <n v="20"/>
    <x v="4"/>
    <n v="75"/>
    <x v="6"/>
    <n v="1.1000000000000001"/>
    <s v="no"/>
    <x v="0"/>
    <n v="0.71"/>
    <n v="0.71"/>
  </r>
  <r>
    <x v="154"/>
    <s v="Mitchell Martin"/>
    <s v="Mitchell Martin"/>
    <s v="male"/>
    <s v="Male"/>
    <n v="47"/>
    <x v="12"/>
    <x v="10"/>
    <x v="8"/>
    <n v="29"/>
    <x v="1"/>
    <n v="40"/>
    <x v="3"/>
    <n v="4.3"/>
    <n v="1"/>
    <x v="1"/>
    <n v="0.95"/>
    <n v="0.95"/>
  </r>
  <r>
    <x v="155"/>
    <s v="Mitchell Patrick"/>
    <s v="Mitchell Patrick"/>
    <s v="m"/>
    <s v="Male"/>
    <n v="60"/>
    <x v="11"/>
    <x v="9"/>
    <x v="3"/>
    <n v="15"/>
    <x v="0"/>
    <n v="100"/>
    <x v="0"/>
    <n v="1.5"/>
    <n v="0"/>
    <x v="0"/>
    <n v="80"/>
    <n v="0.8"/>
  </r>
  <r>
    <x v="156"/>
    <s v="Rebecca Lyons"/>
    <s v="Rebecca Lyons"/>
    <s v="FEMALE"/>
    <s v="Female"/>
    <n v="43"/>
    <x v="0"/>
    <x v="0"/>
    <x v="5"/>
    <n v="9"/>
    <x v="3"/>
    <n v="20"/>
    <x v="11"/>
    <n v="2.2000000000000002"/>
    <s v="N"/>
    <x v="0"/>
    <m/>
    <m/>
  </r>
  <r>
    <x v="157"/>
    <s v="Christian Lopez"/>
    <s v="Christian Lopez"/>
    <s v="male"/>
    <s v="Male"/>
    <n v="56"/>
    <x v="17"/>
    <x v="14"/>
    <x v="5"/>
    <m/>
    <x v="2"/>
    <n v="100"/>
    <x v="0"/>
    <n v="3.2"/>
    <n v="0"/>
    <x v="0"/>
    <n v="0.62"/>
    <n v="0.62"/>
  </r>
  <r>
    <x v="158"/>
    <s v="Nathan Blair"/>
    <s v="Nathan Blair"/>
    <s v="male"/>
    <s v="Male"/>
    <n v="42"/>
    <x v="13"/>
    <x v="11"/>
    <x v="8"/>
    <n v="2"/>
    <x v="2"/>
    <n v="50"/>
    <x v="8"/>
    <n v="1.9"/>
    <b v="0"/>
    <x v="0"/>
    <n v="0.95"/>
    <n v="0.95"/>
  </r>
  <r>
    <x v="159"/>
    <s v="Patricia Lopez"/>
    <s v="Patricia Lopez"/>
    <s v="FEMALE"/>
    <s v="Female"/>
    <n v="20"/>
    <x v="20"/>
    <x v="6"/>
    <x v="2"/>
    <n v="0"/>
    <x v="2"/>
    <n v="40"/>
    <x v="9"/>
    <n v="2.5"/>
    <n v="0"/>
    <x v="0"/>
    <n v="0.79"/>
    <n v="0.79"/>
  </r>
  <r>
    <x v="160"/>
    <s v="Michelle Wu"/>
    <s v="Michelle Wu"/>
    <s v="FEMALE"/>
    <s v="Female"/>
    <n v="47"/>
    <x v="4"/>
    <x v="4"/>
    <x v="6"/>
    <n v="12"/>
    <x v="0"/>
    <n v="40"/>
    <x v="9"/>
    <n v="4.5"/>
    <s v="no"/>
    <x v="0"/>
    <n v="0.62"/>
    <n v="0.62"/>
  </r>
  <r>
    <x v="161"/>
    <s v="Donald Mitchell"/>
    <s v="Donald Mitchell"/>
    <s v="m"/>
    <s v="Male"/>
    <m/>
    <x v="8"/>
    <x v="6"/>
    <x v="5"/>
    <n v="12"/>
    <x v="0"/>
    <n v="30"/>
    <x v="5"/>
    <n v="4.0999999999999996"/>
    <s v="no"/>
    <x v="0"/>
    <n v="0.68"/>
    <n v="0.68"/>
  </r>
  <r>
    <x v="162"/>
    <s v="Sean Gordon"/>
    <s v="Sean Gordon"/>
    <s v="m"/>
    <s v="Male"/>
    <n v="56"/>
    <x v="4"/>
    <x v="4"/>
    <x v="8"/>
    <n v="15"/>
    <x v="0"/>
    <s v="USD 75"/>
    <x v="6"/>
    <n v="0"/>
    <s v="no"/>
    <x v="0"/>
    <m/>
    <m/>
  </r>
  <r>
    <x v="163"/>
    <s v="Gregory Clarke"/>
    <s v="Gregory Clarke"/>
    <s v="male"/>
    <s v="Male"/>
    <n v="59"/>
    <x v="7"/>
    <x v="1"/>
    <x v="8"/>
    <n v="29"/>
    <x v="1"/>
    <s v="USD 75"/>
    <x v="6"/>
    <m/>
    <n v="0"/>
    <x v="0"/>
    <n v="0.8"/>
    <n v="0.8"/>
  </r>
  <r>
    <x v="164"/>
    <s v="Steven Whitney"/>
    <s v="Steven Whitney"/>
    <s v="male"/>
    <s v="Male"/>
    <n v="56"/>
    <x v="9"/>
    <x v="7"/>
    <x v="7"/>
    <n v="15"/>
    <x v="0"/>
    <n v="40"/>
    <x v="9"/>
    <n v="3.7"/>
    <m/>
    <x v="2"/>
    <n v="0.92"/>
    <n v="0.92"/>
  </r>
  <r>
    <x v="165"/>
    <s v="Robin Acosta"/>
    <s v="Robin Acosta"/>
    <s v="FEMALE"/>
    <s v="Female"/>
    <n v="31"/>
    <x v="17"/>
    <x v="14"/>
    <x v="3"/>
    <m/>
    <x v="2"/>
    <s v="USD 75"/>
    <x v="6"/>
    <n v="1.3"/>
    <n v="1"/>
    <x v="1"/>
    <n v="0.65"/>
    <n v="0.65"/>
  </r>
  <r>
    <x v="166"/>
    <s v="John Smith"/>
    <s v="John Smith"/>
    <s v="m"/>
    <s v="Male"/>
    <n v="60"/>
    <x v="12"/>
    <x v="10"/>
    <x v="1"/>
    <n v="33"/>
    <x v="1"/>
    <n v="40"/>
    <x v="9"/>
    <n v="3.6"/>
    <n v="1"/>
    <x v="1"/>
    <n v="0.87"/>
    <n v="0.87"/>
  </r>
  <r>
    <x v="167"/>
    <s v="Susan Baker"/>
    <s v="Susan Baker"/>
    <s v="FEMALE"/>
    <s v="Female"/>
    <n v="31"/>
    <x v="14"/>
    <x v="1"/>
    <x v="3"/>
    <n v="10"/>
    <x v="3"/>
    <n v="75"/>
    <x v="10"/>
    <n v="0"/>
    <s v="no"/>
    <x v="0"/>
    <n v="0.7"/>
    <n v="0.7"/>
  </r>
  <r>
    <x v="168"/>
    <s v="Anthony Larsen"/>
    <s v="Anthony Larsen"/>
    <s v="male"/>
    <s v="Male"/>
    <n v="60"/>
    <x v="8"/>
    <x v="6"/>
    <x v="7"/>
    <n v="20"/>
    <x v="4"/>
    <n v="40"/>
    <x v="9"/>
    <n v="1.4"/>
    <s v="no"/>
    <x v="0"/>
    <n v="87"/>
    <n v="0.87"/>
  </r>
  <r>
    <x v="169"/>
    <s v="Nicholas Carpenter"/>
    <s v="Nicholas Carpenter"/>
    <s v="male"/>
    <s v="Male"/>
    <n v="46"/>
    <x v="15"/>
    <x v="12"/>
    <x v="8"/>
    <n v="23"/>
    <x v="1"/>
    <n v="20"/>
    <x v="12"/>
    <n v="2.9"/>
    <s v="N"/>
    <x v="0"/>
    <n v="0.72"/>
    <n v="0.72"/>
  </r>
  <r>
    <x v="170"/>
    <s v="Debra Salazar"/>
    <s v="Debra Salazar"/>
    <s v="f"/>
    <s v="Female"/>
    <m/>
    <x v="3"/>
    <x v="3"/>
    <x v="0"/>
    <m/>
    <x v="2"/>
    <n v="40"/>
    <x v="9"/>
    <n v="2.8"/>
    <s v="N"/>
    <x v="0"/>
    <n v="0.8"/>
    <n v="0.8"/>
  </r>
  <r>
    <x v="171"/>
    <s v="William Smith"/>
    <s v="William Smith"/>
    <s v="male"/>
    <s v="Male"/>
    <n v="34"/>
    <x v="9"/>
    <x v="7"/>
    <x v="6"/>
    <n v="0"/>
    <x v="2"/>
    <n v="20"/>
    <x v="12"/>
    <n v="1.7"/>
    <n v="0"/>
    <x v="0"/>
    <n v="0.66"/>
    <n v="0.66"/>
  </r>
  <r>
    <x v="172"/>
    <s v="Caroline Gross"/>
    <s v="Caroline Gross"/>
    <s v="f"/>
    <s v="Female"/>
    <n v="42"/>
    <x v="3"/>
    <x v="3"/>
    <x v="2"/>
    <n v="7"/>
    <x v="3"/>
    <s v="USD 40"/>
    <x v="3"/>
    <n v="0"/>
    <n v="1"/>
    <x v="1"/>
    <m/>
    <m/>
  </r>
  <r>
    <x v="173"/>
    <s v="Jeremy Sawyer"/>
    <s v="Jeremy Sawyer"/>
    <s v="m"/>
    <s v="Male"/>
    <n v="31"/>
    <x v="7"/>
    <x v="1"/>
    <x v="5"/>
    <n v="4"/>
    <x v="2"/>
    <s v="USD 75"/>
    <x v="6"/>
    <n v="1.1000000000000001"/>
    <b v="1"/>
    <x v="1"/>
    <n v="0.64"/>
    <n v="0.64"/>
  </r>
  <r>
    <x v="174"/>
    <s v="Eduardo Burns"/>
    <s v="Eduardo Burns"/>
    <s v="male"/>
    <s v="Male"/>
    <n v="29"/>
    <x v="11"/>
    <x v="9"/>
    <x v="6"/>
    <n v="9"/>
    <x v="3"/>
    <n v="20"/>
    <x v="12"/>
    <m/>
    <m/>
    <x v="2"/>
    <n v="0.68"/>
    <n v="0.68"/>
  </r>
  <r>
    <x v="175"/>
    <s v="Amanda Jones"/>
    <s v="Amanda Jones"/>
    <s v="FEMALE"/>
    <s v="Female"/>
    <n v="57"/>
    <x v="1"/>
    <x v="1"/>
    <x v="2"/>
    <n v="17"/>
    <x v="4"/>
    <n v="20"/>
    <x v="12"/>
    <n v="3.6"/>
    <n v="0"/>
    <x v="0"/>
    <n v="0.63"/>
    <n v="0.63"/>
  </r>
  <r>
    <x v="176"/>
    <s v="Frederick Ware"/>
    <s v="Frederick Ware"/>
    <s v="male"/>
    <s v="Male"/>
    <n v="47"/>
    <x v="10"/>
    <x v="8"/>
    <x v="8"/>
    <n v="8"/>
    <x v="3"/>
    <n v="20"/>
    <x v="12"/>
    <n v="4.5"/>
    <n v="1"/>
    <x v="1"/>
    <n v="0.72"/>
    <n v="0.72"/>
  </r>
  <r>
    <x v="177"/>
    <s v="Michael Black"/>
    <s v="Michael Black"/>
    <s v="male"/>
    <s v="Male"/>
    <n v="47"/>
    <x v="17"/>
    <x v="14"/>
    <x v="4"/>
    <n v="14"/>
    <x v="0"/>
    <n v="30"/>
    <x v="5"/>
    <n v="0"/>
    <b v="1"/>
    <x v="1"/>
    <n v="0.86"/>
    <n v="0.86"/>
  </r>
  <r>
    <x v="178"/>
    <s v="Patricia Sanders"/>
    <s v="Patricia Sanders"/>
    <s v="FEMALE"/>
    <s v="Female"/>
    <n v="45"/>
    <x v="15"/>
    <x v="12"/>
    <x v="2"/>
    <n v="21"/>
    <x v="1"/>
    <s v="USD 30"/>
    <x v="5"/>
    <n v="1.5"/>
    <n v="1"/>
    <x v="1"/>
    <n v="0.73"/>
    <n v="0.73"/>
  </r>
  <r>
    <x v="179"/>
    <s v="Marc Joseph"/>
    <s v="Marc Joseph"/>
    <s v="m"/>
    <s v="Male"/>
    <n v="24"/>
    <x v="6"/>
    <x v="5"/>
    <x v="9"/>
    <n v="1"/>
    <x v="2"/>
    <n v="30"/>
    <x v="5"/>
    <n v="3.7"/>
    <s v="no"/>
    <x v="0"/>
    <n v="0.95"/>
    <n v="0.95"/>
  </r>
  <r>
    <x v="180"/>
    <s v="Vanessa White"/>
    <s v="Vanessa White"/>
    <s v="FEMALE"/>
    <s v="Female"/>
    <n v="31"/>
    <x v="8"/>
    <x v="6"/>
    <x v="1"/>
    <n v="12"/>
    <x v="0"/>
    <n v="20"/>
    <x v="12"/>
    <n v="2.2999999999999998"/>
    <b v="0"/>
    <x v="0"/>
    <n v="0.9"/>
    <n v="0.9"/>
  </r>
  <r>
    <x v="181"/>
    <s v="Jennifer Garcia"/>
    <s v="Jennifer Garcia"/>
    <s v="f"/>
    <s v="Female"/>
    <n v="20"/>
    <x v="19"/>
    <x v="6"/>
    <x v="2"/>
    <n v="2"/>
    <x v="2"/>
    <n v="20"/>
    <x v="11"/>
    <n v="2.8"/>
    <n v="0"/>
    <x v="0"/>
    <n v="0.78"/>
    <n v="0.78"/>
  </r>
  <r>
    <x v="182"/>
    <s v="Michael Zavala"/>
    <s v="Michael Zavala"/>
    <s v="male"/>
    <s v="Male"/>
    <n v="38"/>
    <x v="9"/>
    <x v="7"/>
    <x v="3"/>
    <n v="3"/>
    <x v="2"/>
    <n v="30"/>
    <x v="4"/>
    <n v="3.5"/>
    <s v="no"/>
    <x v="0"/>
    <n v="0.97"/>
    <n v="0.97"/>
  </r>
  <r>
    <x v="183"/>
    <s v="Kimberly Williams"/>
    <s v="Kimberly Williams"/>
    <s v="FEMALE"/>
    <s v="Female"/>
    <n v="33"/>
    <x v="2"/>
    <x v="2"/>
    <x v="6"/>
    <n v="11"/>
    <x v="0"/>
    <m/>
    <x v="7"/>
    <n v="0"/>
    <s v="yes"/>
    <x v="1"/>
    <n v="0.65"/>
    <n v="0.65"/>
  </r>
  <r>
    <x v="184"/>
    <s v="Elizabeth Jenkins"/>
    <s v="Elizabeth Jenkins"/>
    <s v="f"/>
    <s v="Female"/>
    <n v="31"/>
    <x v="1"/>
    <x v="1"/>
    <x v="3"/>
    <n v="4"/>
    <x v="2"/>
    <n v="40"/>
    <x v="9"/>
    <n v="3.2"/>
    <n v="1"/>
    <x v="1"/>
    <n v="0.78"/>
    <n v="0.78"/>
  </r>
  <r>
    <x v="185"/>
    <s v="Brandon Ford"/>
    <s v="Brandon Ford"/>
    <s v="m"/>
    <s v="Male"/>
    <n v="41"/>
    <x v="20"/>
    <x v="6"/>
    <x v="9"/>
    <n v="21"/>
    <x v="1"/>
    <n v="50"/>
    <x v="2"/>
    <n v="3.3"/>
    <s v="Y"/>
    <x v="1"/>
    <n v="0.65"/>
    <n v="0.65"/>
  </r>
  <r>
    <x v="186"/>
    <s v="Justin House"/>
    <s v="Justin House"/>
    <s v="male"/>
    <s v="Male"/>
    <n v="54"/>
    <x v="6"/>
    <x v="5"/>
    <x v="3"/>
    <n v="0"/>
    <x v="2"/>
    <n v="20"/>
    <x v="11"/>
    <n v="4.9000000000000004"/>
    <m/>
    <x v="2"/>
    <m/>
    <m/>
  </r>
  <r>
    <x v="187"/>
    <s v="Henry Mullen"/>
    <s v="Henry Mullen"/>
    <s v="male"/>
    <s v="Male"/>
    <n v="50"/>
    <x v="19"/>
    <x v="6"/>
    <x v="5"/>
    <n v="6"/>
    <x v="3"/>
    <n v="30"/>
    <x v="4"/>
    <n v="2.2000000000000002"/>
    <n v="1"/>
    <x v="1"/>
    <n v="0.95"/>
    <n v="0.95"/>
  </r>
  <r>
    <x v="188"/>
    <s v="Jesse Cochran"/>
    <s v="Jesse Cochran"/>
    <s v="male"/>
    <s v="Male"/>
    <n v="48"/>
    <x v="11"/>
    <x v="9"/>
    <x v="9"/>
    <n v="18"/>
    <x v="4"/>
    <s v="USD 40"/>
    <x v="3"/>
    <m/>
    <n v="1"/>
    <x v="1"/>
    <n v="0.88"/>
    <n v="0.88"/>
  </r>
  <r>
    <x v="189"/>
    <s v="Melissa Rich"/>
    <s v="Melissa Rich"/>
    <s v="f"/>
    <s v="Female"/>
    <n v="49"/>
    <x v="19"/>
    <x v="6"/>
    <x v="2"/>
    <m/>
    <x v="2"/>
    <m/>
    <x v="7"/>
    <n v="1.8"/>
    <n v="0"/>
    <x v="0"/>
    <m/>
    <m/>
  </r>
  <r>
    <x v="190"/>
    <s v="Patrick Dunlap"/>
    <s v="Patrick Dunlap"/>
    <s v="male"/>
    <s v="Male"/>
    <n v="21"/>
    <x v="12"/>
    <x v="10"/>
    <x v="2"/>
    <n v="1"/>
    <x v="2"/>
    <n v="75"/>
    <x v="10"/>
    <n v="4.5999999999999996"/>
    <n v="0"/>
    <x v="0"/>
    <n v="0.92"/>
    <n v="0.92"/>
  </r>
  <r>
    <x v="191"/>
    <s v="Troy Carson"/>
    <s v="Troy Carson"/>
    <s v="m"/>
    <s v="Male"/>
    <n v="58"/>
    <x v="1"/>
    <x v="1"/>
    <x v="2"/>
    <n v="20"/>
    <x v="4"/>
    <n v="75"/>
    <x v="10"/>
    <n v="2.8"/>
    <s v="no"/>
    <x v="0"/>
    <n v="0.75"/>
    <n v="0.75"/>
  </r>
  <r>
    <x v="192"/>
    <s v="Matthew Smith"/>
    <s v="Matthew Smith"/>
    <s v="male"/>
    <s v="Male"/>
    <n v="41"/>
    <x v="0"/>
    <x v="0"/>
    <x v="8"/>
    <m/>
    <x v="2"/>
    <n v="30"/>
    <x v="5"/>
    <n v="1.4"/>
    <b v="0"/>
    <x v="0"/>
    <n v="0.74"/>
    <n v="0.74"/>
  </r>
  <r>
    <x v="193"/>
    <s v="Jennifer Cherry"/>
    <s v="Jennifer Cherry"/>
    <s v="f"/>
    <s v="Female"/>
    <n v="58"/>
    <x v="13"/>
    <x v="11"/>
    <x v="0"/>
    <n v="25"/>
    <x v="1"/>
    <n v="30"/>
    <x v="5"/>
    <n v="4.2"/>
    <s v="Y"/>
    <x v="1"/>
    <n v="0.71"/>
    <n v="0.71"/>
  </r>
  <r>
    <x v="194"/>
    <s v="Brandi Tucker"/>
    <s v="Brandi Tucker"/>
    <s v="FEMALE"/>
    <s v="Female"/>
    <n v="50"/>
    <x v="17"/>
    <x v="14"/>
    <x v="2"/>
    <n v="20"/>
    <x v="4"/>
    <s v="USD 40"/>
    <x v="3"/>
    <n v="3.6"/>
    <n v="1"/>
    <x v="1"/>
    <n v="0.89"/>
    <n v="0.89"/>
  </r>
  <r>
    <x v="195"/>
    <s v="Zachary Burke"/>
    <s v="Zachary Burke"/>
    <s v="m"/>
    <s v="Male"/>
    <n v="52"/>
    <x v="4"/>
    <x v="4"/>
    <x v="3"/>
    <n v="33"/>
    <x v="1"/>
    <n v="100"/>
    <x v="1"/>
    <n v="1.6"/>
    <m/>
    <x v="2"/>
    <n v="0.66"/>
    <n v="0.66"/>
  </r>
  <r>
    <x v="196"/>
    <s v="Thomas Jones"/>
    <s v="Thomas Jones"/>
    <s v="m"/>
    <s v="Male"/>
    <n v="34"/>
    <x v="3"/>
    <x v="3"/>
    <x v="5"/>
    <n v="6"/>
    <x v="3"/>
    <n v="100"/>
    <x v="1"/>
    <n v="2"/>
    <s v="no"/>
    <x v="0"/>
    <m/>
    <m/>
  </r>
  <r>
    <x v="197"/>
    <s v="Brian Dunn"/>
    <s v="Brian Dunn"/>
    <s v="male"/>
    <s v="Male"/>
    <n v="32"/>
    <x v="15"/>
    <x v="12"/>
    <x v="9"/>
    <n v="11"/>
    <x v="0"/>
    <n v="40"/>
    <x v="9"/>
    <n v="4.3"/>
    <b v="1"/>
    <x v="1"/>
    <n v="0.86"/>
    <n v="0.86"/>
  </r>
  <r>
    <x v="198"/>
    <s v="Shirley Strickland"/>
    <s v="Shirley Strickland"/>
    <s v="f"/>
    <s v="Female"/>
    <n v="50"/>
    <x v="10"/>
    <x v="8"/>
    <x v="2"/>
    <n v="28"/>
    <x v="1"/>
    <n v="100"/>
    <x v="1"/>
    <n v="4.9000000000000004"/>
    <s v="Y"/>
    <x v="1"/>
    <n v="0.86"/>
    <n v="0.86"/>
  </r>
  <r>
    <x v="199"/>
    <s v="Nicole Meyers"/>
    <s v="Nicole Meyers"/>
    <s v="FEMALE"/>
    <s v="Female"/>
    <n v="39"/>
    <x v="8"/>
    <x v="6"/>
    <x v="5"/>
    <n v="11"/>
    <x v="0"/>
    <n v="100"/>
    <x v="0"/>
    <n v="3.5"/>
    <s v="Y"/>
    <x v="1"/>
    <n v="0.82"/>
    <n v="0.82"/>
  </r>
  <r>
    <x v="200"/>
    <s v="Jill Stephens"/>
    <s v="Jill Stephens"/>
    <s v="f"/>
    <s v="Female"/>
    <n v="25"/>
    <x v="20"/>
    <x v="6"/>
    <x v="4"/>
    <n v="2"/>
    <x v="2"/>
    <n v="100"/>
    <x v="0"/>
    <n v="2.5"/>
    <s v="no"/>
    <x v="0"/>
    <n v="87"/>
    <n v="0.87"/>
  </r>
  <r>
    <x v="201"/>
    <s v="Heidi Miranda"/>
    <s v="Heidi Miranda"/>
    <s v="FEMALE"/>
    <s v="Female"/>
    <n v="55"/>
    <x v="18"/>
    <x v="15"/>
    <x v="9"/>
    <n v="7"/>
    <x v="3"/>
    <n v="100"/>
    <x v="0"/>
    <n v="1.7"/>
    <n v="1"/>
    <x v="1"/>
    <n v="0.8"/>
    <n v="0.8"/>
  </r>
  <r>
    <x v="202"/>
    <s v="Jesus Martinez"/>
    <s v="Jesus Martinez"/>
    <s v="m"/>
    <s v="Male"/>
    <n v="42"/>
    <x v="0"/>
    <x v="0"/>
    <x v="8"/>
    <n v="10"/>
    <x v="3"/>
    <s v="USD 100"/>
    <x v="1"/>
    <n v="4.5999999999999996"/>
    <s v="Y"/>
    <x v="1"/>
    <n v="0.71"/>
    <n v="0.71"/>
  </r>
  <r>
    <x v="203"/>
    <s v="Adam Payne"/>
    <s v="Adam Payne"/>
    <s v="male"/>
    <s v="Male"/>
    <n v="43"/>
    <x v="13"/>
    <x v="11"/>
    <x v="1"/>
    <n v="6"/>
    <x v="3"/>
    <n v="50"/>
    <x v="2"/>
    <m/>
    <s v="N"/>
    <x v="0"/>
    <n v="0.77"/>
    <n v="0.77"/>
  </r>
  <r>
    <x v="204"/>
    <s v="Walter Williams"/>
    <s v="Walter Williams"/>
    <s v="m"/>
    <s v="Male"/>
    <n v="54"/>
    <x v="0"/>
    <x v="0"/>
    <x v="8"/>
    <n v="29"/>
    <x v="1"/>
    <n v="30"/>
    <x v="5"/>
    <n v="1.7"/>
    <n v="0"/>
    <x v="0"/>
    <n v="68"/>
    <n v="0.68"/>
  </r>
  <r>
    <x v="205"/>
    <s v="Shannon Farmer"/>
    <s v="Shannon Farmer"/>
    <s v="FEMALE"/>
    <s v="Female"/>
    <n v="21"/>
    <x v="16"/>
    <x v="13"/>
    <x v="2"/>
    <n v="0"/>
    <x v="2"/>
    <n v="20"/>
    <x v="12"/>
    <n v="1.8"/>
    <s v="N"/>
    <x v="0"/>
    <n v="0.91"/>
    <n v="0.91"/>
  </r>
  <r>
    <x v="206"/>
    <s v="Peter Reyes"/>
    <s v="Peter Reyes"/>
    <s v="m"/>
    <s v="Male"/>
    <n v="46"/>
    <x v="14"/>
    <x v="1"/>
    <x v="6"/>
    <n v="5"/>
    <x v="2"/>
    <n v="20"/>
    <x v="12"/>
    <n v="2.2000000000000002"/>
    <b v="0"/>
    <x v="0"/>
    <n v="0.75"/>
    <n v="0.75"/>
  </r>
  <r>
    <x v="207"/>
    <s v="Kristen Knight"/>
    <s v="Kristen Knight"/>
    <s v="f"/>
    <s v="Female"/>
    <n v="30"/>
    <x v="20"/>
    <x v="6"/>
    <x v="0"/>
    <n v="11"/>
    <x v="0"/>
    <n v="40"/>
    <x v="9"/>
    <n v="1"/>
    <s v="N"/>
    <x v="0"/>
    <n v="0.9"/>
    <n v="0.9"/>
  </r>
  <r>
    <x v="208"/>
    <s v="William Moore Jr."/>
    <s v="William Moore Jr."/>
    <s v="male"/>
    <s v="Male"/>
    <n v="36"/>
    <x v="18"/>
    <x v="15"/>
    <x v="9"/>
    <n v="11"/>
    <x v="0"/>
    <n v="75"/>
    <x v="6"/>
    <n v="3.2"/>
    <n v="0"/>
    <x v="0"/>
    <n v="93"/>
    <n v="0.93"/>
  </r>
  <r>
    <x v="209"/>
    <s v="Jennifer Rowe"/>
    <s v="Jennifer Rowe"/>
    <s v="FEMALE"/>
    <s v="Female"/>
    <n v="47"/>
    <x v="2"/>
    <x v="2"/>
    <x v="5"/>
    <n v="15"/>
    <x v="0"/>
    <n v="40"/>
    <x v="9"/>
    <n v="2.1"/>
    <s v="yes"/>
    <x v="1"/>
    <n v="0.94"/>
    <n v="0.94"/>
  </r>
  <r>
    <x v="210"/>
    <s v="Mikayla Henry"/>
    <s v="Mikayla Henry"/>
    <s v="f"/>
    <s v="Female"/>
    <n v="43"/>
    <x v="14"/>
    <x v="1"/>
    <x v="1"/>
    <n v="1"/>
    <x v="2"/>
    <s v="USD 50"/>
    <x v="8"/>
    <n v="4.5999999999999996"/>
    <b v="1"/>
    <x v="1"/>
    <n v="64"/>
    <n v="0.64"/>
  </r>
  <r>
    <x v="211"/>
    <s v="Jacob Kerr"/>
    <s v="Jacob Kerr"/>
    <s v="m"/>
    <s v="Male"/>
    <n v="57"/>
    <x v="12"/>
    <x v="10"/>
    <x v="7"/>
    <n v="8"/>
    <x v="3"/>
    <n v="20"/>
    <x v="11"/>
    <n v="0"/>
    <s v="yes"/>
    <x v="1"/>
    <n v="0.84"/>
    <n v="0.84"/>
  </r>
  <r>
    <x v="212"/>
    <s v="Ryan Johnson"/>
    <s v="Ryan Johnson"/>
    <s v="male"/>
    <s v="Male"/>
    <n v="52"/>
    <x v="0"/>
    <x v="0"/>
    <x v="9"/>
    <n v="30"/>
    <x v="1"/>
    <n v="20"/>
    <x v="11"/>
    <n v="2.8"/>
    <s v="no"/>
    <x v="0"/>
    <n v="0.87"/>
    <n v="0.87"/>
  </r>
  <r>
    <x v="213"/>
    <s v="Michael Ruiz"/>
    <s v="Michael Ruiz"/>
    <s v="male"/>
    <s v="Male"/>
    <m/>
    <x v="2"/>
    <x v="2"/>
    <x v="0"/>
    <n v="8"/>
    <x v="3"/>
    <n v="40"/>
    <x v="3"/>
    <n v="0"/>
    <s v="N"/>
    <x v="0"/>
    <n v="0.64"/>
    <n v="0.64"/>
  </r>
  <r>
    <x v="214"/>
    <s v="Monica Roberts"/>
    <s v="Monica Roberts"/>
    <s v="FEMALE"/>
    <s v="Female"/>
    <n v="22"/>
    <x v="4"/>
    <x v="4"/>
    <x v="9"/>
    <n v="0"/>
    <x v="2"/>
    <n v="100"/>
    <x v="0"/>
    <n v="2.7"/>
    <b v="1"/>
    <x v="1"/>
    <n v="0.64"/>
    <n v="0.64"/>
  </r>
  <r>
    <x v="215"/>
    <s v="Danny Brown"/>
    <s v="Danny Brown"/>
    <s v="m"/>
    <s v="Male"/>
    <m/>
    <x v="10"/>
    <x v="8"/>
    <x v="9"/>
    <n v="12"/>
    <x v="0"/>
    <n v="20"/>
    <x v="11"/>
    <n v="0"/>
    <b v="1"/>
    <x v="1"/>
    <n v="0.8"/>
    <n v="0.8"/>
  </r>
  <r>
    <x v="216"/>
    <s v="Karen Larsen"/>
    <s v="Karen Larsen"/>
    <s v="f"/>
    <s v="Female"/>
    <n v="58"/>
    <x v="20"/>
    <x v="6"/>
    <x v="1"/>
    <n v="4"/>
    <x v="2"/>
    <n v="50"/>
    <x v="8"/>
    <n v="3.1"/>
    <n v="0"/>
    <x v="0"/>
    <n v="0.9"/>
    <n v="0.9"/>
  </r>
  <r>
    <x v="217"/>
    <s v="Robert Evans"/>
    <s v="Robert Evans"/>
    <s v="m"/>
    <s v="Male"/>
    <n v="39"/>
    <x v="12"/>
    <x v="10"/>
    <x v="3"/>
    <n v="14"/>
    <x v="0"/>
    <s v="USD 100"/>
    <x v="1"/>
    <n v="0"/>
    <s v="Y"/>
    <x v="1"/>
    <n v="0.92"/>
    <n v="0.92"/>
  </r>
  <r>
    <x v="218"/>
    <s v="Sean Poole"/>
    <s v="Sean Poole"/>
    <s v="m"/>
    <s v="Male"/>
    <n v="32"/>
    <x v="4"/>
    <x v="4"/>
    <x v="2"/>
    <n v="14"/>
    <x v="0"/>
    <m/>
    <x v="7"/>
    <m/>
    <n v="0"/>
    <x v="0"/>
    <n v="0.96"/>
    <n v="0.96"/>
  </r>
  <r>
    <x v="219"/>
    <s v="Richard Quinn"/>
    <s v="Richard Quinn"/>
    <s v="m"/>
    <s v="Male"/>
    <n v="37"/>
    <x v="14"/>
    <x v="1"/>
    <x v="6"/>
    <n v="2"/>
    <x v="2"/>
    <n v="30"/>
    <x v="5"/>
    <n v="2.2999999999999998"/>
    <s v="yes"/>
    <x v="1"/>
    <m/>
    <m/>
  </r>
  <r>
    <x v="220"/>
    <s v="Jennifer Gonzalez"/>
    <s v="Jennifer Gonzalez"/>
    <s v="FEMALE"/>
    <s v="Female"/>
    <n v="21"/>
    <x v="18"/>
    <x v="15"/>
    <x v="7"/>
    <n v="2"/>
    <x v="2"/>
    <n v="100"/>
    <x v="0"/>
    <n v="2.4"/>
    <s v="Y"/>
    <x v="1"/>
    <m/>
    <m/>
  </r>
  <r>
    <x v="221"/>
    <s v="James Skinner"/>
    <s v="James Skinner"/>
    <s v="male"/>
    <s v="Male"/>
    <n v="41"/>
    <x v="12"/>
    <x v="10"/>
    <x v="9"/>
    <n v="4"/>
    <x v="2"/>
    <n v="75"/>
    <x v="10"/>
    <n v="2.6"/>
    <m/>
    <x v="2"/>
    <n v="0.85"/>
    <n v="0.85"/>
  </r>
  <r>
    <x v="222"/>
    <s v="Michelle Hill"/>
    <s v="Michelle Hill"/>
    <s v="f"/>
    <s v="Female"/>
    <n v="21"/>
    <x v="14"/>
    <x v="1"/>
    <x v="4"/>
    <n v="0"/>
    <x v="2"/>
    <s v="USD 40"/>
    <x v="3"/>
    <n v="1.1000000000000001"/>
    <n v="0"/>
    <x v="0"/>
    <n v="0.79"/>
    <n v="0.79"/>
  </r>
  <r>
    <x v="223"/>
    <s v="Jacqueline Williams"/>
    <s v="Jacqueline Williams"/>
    <s v="f"/>
    <s v="Female"/>
    <n v="58"/>
    <x v="18"/>
    <x v="15"/>
    <x v="9"/>
    <n v="9"/>
    <x v="3"/>
    <n v="30"/>
    <x v="4"/>
    <n v="0"/>
    <n v="1"/>
    <x v="1"/>
    <n v="0.65"/>
    <n v="0.65"/>
  </r>
  <r>
    <x v="224"/>
    <s v="Darrell Johnson"/>
    <s v="Darrell Johnson"/>
    <s v="male"/>
    <s v="Male"/>
    <n v="60"/>
    <x v="14"/>
    <x v="1"/>
    <x v="9"/>
    <n v="3"/>
    <x v="2"/>
    <n v="40"/>
    <x v="9"/>
    <n v="4.7"/>
    <b v="0"/>
    <x v="0"/>
    <n v="0.63"/>
    <n v="0.63"/>
  </r>
  <r>
    <x v="225"/>
    <s v="Ryan Crawford"/>
    <s v="Ryan Crawford"/>
    <s v="m"/>
    <s v="Male"/>
    <n v="27"/>
    <x v="17"/>
    <x v="14"/>
    <x v="3"/>
    <n v="2"/>
    <x v="2"/>
    <n v="40"/>
    <x v="3"/>
    <n v="1.2"/>
    <b v="0"/>
    <x v="0"/>
    <m/>
    <m/>
  </r>
  <r>
    <x v="226"/>
    <s v="Chelsea Barber"/>
    <s v="Chelsea Barber"/>
    <s v="f"/>
    <s v="Female"/>
    <n v="29"/>
    <x v="2"/>
    <x v="2"/>
    <x v="9"/>
    <n v="10"/>
    <x v="3"/>
    <s v="USD 40"/>
    <x v="3"/>
    <n v="1.2"/>
    <b v="0"/>
    <x v="0"/>
    <n v="0.78"/>
    <n v="0.78"/>
  </r>
  <r>
    <x v="227"/>
    <s v="Elaine Martinez"/>
    <s v="Elaine Martinez"/>
    <s v="FEMALE"/>
    <s v="Female"/>
    <n v="54"/>
    <x v="14"/>
    <x v="1"/>
    <x v="2"/>
    <n v="33"/>
    <x v="1"/>
    <n v="75"/>
    <x v="6"/>
    <n v="0"/>
    <n v="1"/>
    <x v="1"/>
    <n v="0.62"/>
    <n v="0.62"/>
  </r>
  <r>
    <x v="228"/>
    <s v="Joseph Kent"/>
    <s v="Joseph Kent"/>
    <s v="m"/>
    <s v="Male"/>
    <n v="52"/>
    <x v="19"/>
    <x v="6"/>
    <x v="9"/>
    <n v="12"/>
    <x v="0"/>
    <n v="40"/>
    <x v="9"/>
    <n v="1.2"/>
    <n v="0"/>
    <x v="0"/>
    <n v="0.76"/>
    <n v="0.76"/>
  </r>
  <r>
    <x v="229"/>
    <s v="Megan Welch"/>
    <s v="Megan Welch"/>
    <s v="FEMALE"/>
    <s v="Female"/>
    <n v="55"/>
    <x v="4"/>
    <x v="4"/>
    <x v="0"/>
    <n v="18"/>
    <x v="4"/>
    <n v="100"/>
    <x v="0"/>
    <n v="2.9"/>
    <n v="0"/>
    <x v="0"/>
    <n v="97"/>
    <n v="0.97"/>
  </r>
  <r>
    <x v="230"/>
    <s v="Stephen Ramirez"/>
    <s v="Stephen Ramirez"/>
    <s v="male"/>
    <s v="Male"/>
    <n v="37"/>
    <x v="11"/>
    <x v="9"/>
    <x v="0"/>
    <n v="4"/>
    <x v="2"/>
    <m/>
    <x v="7"/>
    <m/>
    <s v="N"/>
    <x v="0"/>
    <m/>
    <m/>
  </r>
  <r>
    <x v="231"/>
    <s v="Chloe Gray"/>
    <s v="Chloe Gray"/>
    <s v="f"/>
    <s v="Female"/>
    <n v="34"/>
    <x v="16"/>
    <x v="13"/>
    <x v="5"/>
    <n v="11"/>
    <x v="0"/>
    <n v="50"/>
    <x v="8"/>
    <n v="3.9"/>
    <n v="1"/>
    <x v="1"/>
    <n v="0.82"/>
    <n v="0.82"/>
  </r>
  <r>
    <x v="232"/>
    <s v="Michael Williams Jr."/>
    <s v="Michael Williams Jr."/>
    <s v="m"/>
    <s v="Male"/>
    <n v="20"/>
    <x v="15"/>
    <x v="12"/>
    <x v="5"/>
    <n v="1"/>
    <x v="2"/>
    <n v="50"/>
    <x v="2"/>
    <n v="3.1"/>
    <m/>
    <x v="2"/>
    <n v="0.71"/>
    <n v="0.71"/>
  </r>
  <r>
    <x v="233"/>
    <s v="Matthew Martin"/>
    <s v="Matthew Martin"/>
    <s v="m"/>
    <s v="Male"/>
    <n v="22"/>
    <x v="19"/>
    <x v="6"/>
    <x v="6"/>
    <n v="2"/>
    <x v="2"/>
    <m/>
    <x v="7"/>
    <n v="0"/>
    <n v="1"/>
    <x v="1"/>
    <m/>
    <m/>
  </r>
  <r>
    <x v="234"/>
    <s v="Julia Murphy"/>
    <s v="Julia Murphy"/>
    <s v="f"/>
    <s v="Female"/>
    <n v="23"/>
    <x v="12"/>
    <x v="10"/>
    <x v="2"/>
    <n v="2"/>
    <x v="2"/>
    <n v="50"/>
    <x v="2"/>
    <n v="3.2"/>
    <b v="1"/>
    <x v="1"/>
    <m/>
    <m/>
  </r>
  <r>
    <x v="235"/>
    <s v="Anna Evans"/>
    <s v="Anna Evans"/>
    <s v="f"/>
    <s v="Female"/>
    <n v="53"/>
    <x v="12"/>
    <x v="10"/>
    <x v="0"/>
    <n v="34"/>
    <x v="1"/>
    <n v="30"/>
    <x v="4"/>
    <m/>
    <s v="Y"/>
    <x v="1"/>
    <m/>
    <m/>
  </r>
  <r>
    <x v="236"/>
    <s v="Brenda Fleming"/>
    <s v="Brenda Fleming"/>
    <s v="f"/>
    <s v="Female"/>
    <n v="56"/>
    <x v="12"/>
    <x v="10"/>
    <x v="2"/>
    <n v="27"/>
    <x v="1"/>
    <n v="100"/>
    <x v="0"/>
    <n v="4.7"/>
    <b v="1"/>
    <x v="1"/>
    <n v="0.69"/>
    <n v="0.69"/>
  </r>
  <r>
    <x v="237"/>
    <s v="Daniel Harrington"/>
    <s v="Daniel Harrington"/>
    <s v="m"/>
    <s v="Male"/>
    <n v="27"/>
    <x v="14"/>
    <x v="1"/>
    <x v="4"/>
    <n v="4"/>
    <x v="2"/>
    <n v="75"/>
    <x v="10"/>
    <n v="5"/>
    <n v="0"/>
    <x v="0"/>
    <n v="0.88"/>
    <n v="0.88"/>
  </r>
  <r>
    <x v="238"/>
    <s v="Daniel Barnett"/>
    <s v="Daniel Barnett"/>
    <s v="male"/>
    <s v="Male"/>
    <n v="34"/>
    <x v="0"/>
    <x v="0"/>
    <x v="1"/>
    <n v="11"/>
    <x v="0"/>
    <s v="USD 40"/>
    <x v="3"/>
    <m/>
    <b v="0"/>
    <x v="0"/>
    <n v="0.67"/>
    <n v="0.67"/>
  </r>
  <r>
    <x v="239"/>
    <s v="Mark Cummings"/>
    <s v="Mark Cummings"/>
    <s v="m"/>
    <s v="Male"/>
    <n v="29"/>
    <x v="5"/>
    <x v="1"/>
    <x v="3"/>
    <n v="4"/>
    <x v="2"/>
    <s v="USD 50"/>
    <x v="8"/>
    <n v="4"/>
    <n v="0"/>
    <x v="0"/>
    <m/>
    <m/>
  </r>
  <r>
    <x v="240"/>
    <s v="Christopher Guerra"/>
    <s v="Christopher Guerra"/>
    <s v="m"/>
    <s v="Male"/>
    <n v="34"/>
    <x v="10"/>
    <x v="8"/>
    <x v="4"/>
    <n v="11"/>
    <x v="0"/>
    <m/>
    <x v="7"/>
    <n v="1.2"/>
    <n v="1"/>
    <x v="1"/>
    <m/>
    <m/>
  </r>
  <r>
    <x v="241"/>
    <s v="Sarah Ho"/>
    <s v="Sarah Ho"/>
    <s v="FEMALE"/>
    <s v="Female"/>
    <n v="32"/>
    <x v="19"/>
    <x v="6"/>
    <x v="4"/>
    <n v="1"/>
    <x v="2"/>
    <n v="100"/>
    <x v="0"/>
    <n v="4.7"/>
    <n v="0"/>
    <x v="0"/>
    <n v="0.67"/>
    <n v="0.67"/>
  </r>
  <r>
    <x v="242"/>
    <s v="Veronica Thomas"/>
    <s v="Veronica Thomas"/>
    <s v="f"/>
    <s v="Female"/>
    <n v="21"/>
    <x v="17"/>
    <x v="14"/>
    <x v="9"/>
    <n v="2"/>
    <x v="2"/>
    <n v="20"/>
    <x v="12"/>
    <n v="2.4"/>
    <m/>
    <x v="2"/>
    <n v="0.86"/>
    <n v="0.86"/>
  </r>
  <r>
    <x v="243"/>
    <s v="Mitchell Watson"/>
    <s v="Mitchell Watson"/>
    <s v="male"/>
    <s v="Male"/>
    <n v="20"/>
    <x v="19"/>
    <x v="6"/>
    <x v="2"/>
    <n v="2"/>
    <x v="2"/>
    <m/>
    <x v="7"/>
    <n v="1.1000000000000001"/>
    <b v="0"/>
    <x v="0"/>
    <n v="0.69"/>
    <n v="0.69"/>
  </r>
  <r>
    <x v="244"/>
    <s v="Monica Murphy"/>
    <s v="Monica Murphy"/>
    <s v="FEMALE"/>
    <s v="Female"/>
    <n v="35"/>
    <x v="5"/>
    <x v="1"/>
    <x v="1"/>
    <n v="10"/>
    <x v="3"/>
    <n v="50"/>
    <x v="2"/>
    <n v="1.4"/>
    <b v="1"/>
    <x v="1"/>
    <n v="0.85"/>
    <n v="0.85"/>
  </r>
  <r>
    <x v="245"/>
    <s v="Kristen Williams"/>
    <s v="Kristen Williams"/>
    <s v="f"/>
    <s v="Female"/>
    <n v="47"/>
    <x v="5"/>
    <x v="1"/>
    <x v="6"/>
    <n v="18"/>
    <x v="4"/>
    <n v="40"/>
    <x v="9"/>
    <n v="3.4"/>
    <n v="0"/>
    <x v="0"/>
    <n v="60"/>
    <n v="0.6"/>
  </r>
  <r>
    <x v="246"/>
    <s v="Nicole Wright"/>
    <s v="Nicole Wright"/>
    <s v="f"/>
    <s v="Female"/>
    <n v="41"/>
    <x v="6"/>
    <x v="5"/>
    <x v="0"/>
    <n v="4"/>
    <x v="2"/>
    <n v="40"/>
    <x v="9"/>
    <n v="2.7"/>
    <n v="1"/>
    <x v="1"/>
    <n v="70"/>
    <n v="0.7"/>
  </r>
  <r>
    <x v="247"/>
    <s v="Andrew Ruiz"/>
    <s v="Andrew Ruiz"/>
    <s v="male"/>
    <s v="Male"/>
    <n v="58"/>
    <x v="8"/>
    <x v="6"/>
    <x v="3"/>
    <n v="23"/>
    <x v="1"/>
    <m/>
    <x v="7"/>
    <n v="4.9000000000000004"/>
    <b v="0"/>
    <x v="0"/>
    <m/>
    <m/>
  </r>
  <r>
    <x v="248"/>
    <s v="Zachary Jackson"/>
    <s v="Zachary Jackson"/>
    <s v="m"/>
    <s v="Male"/>
    <n v="34"/>
    <x v="18"/>
    <x v="15"/>
    <x v="5"/>
    <n v="6"/>
    <x v="3"/>
    <n v="75"/>
    <x v="10"/>
    <n v="1.9"/>
    <n v="1"/>
    <x v="1"/>
    <n v="0.81"/>
    <n v="0.81"/>
  </r>
  <r>
    <x v="249"/>
    <s v="Stephanie Carter"/>
    <s v="Stephanie Carter"/>
    <s v="f"/>
    <s v="Female"/>
    <n v="50"/>
    <x v="10"/>
    <x v="8"/>
    <x v="1"/>
    <n v="5"/>
    <x v="2"/>
    <n v="100"/>
    <x v="0"/>
    <m/>
    <n v="1"/>
    <x v="1"/>
    <m/>
    <m/>
  </r>
  <r>
    <x v="250"/>
    <s v="Amy Olson"/>
    <s v="Amy Olson"/>
    <s v="f"/>
    <s v="Female"/>
    <n v="42"/>
    <x v="19"/>
    <x v="6"/>
    <x v="8"/>
    <n v="19"/>
    <x v="4"/>
    <s v="USD 75"/>
    <x v="6"/>
    <n v="4.5999999999999996"/>
    <n v="0"/>
    <x v="0"/>
    <n v="0.78"/>
    <n v="0.78"/>
  </r>
  <r>
    <x v="251"/>
    <s v="Fred Stark"/>
    <s v="Fred Stark"/>
    <s v="m"/>
    <s v="Male"/>
    <n v="43"/>
    <x v="2"/>
    <x v="2"/>
    <x v="6"/>
    <n v="6"/>
    <x v="3"/>
    <n v="50"/>
    <x v="2"/>
    <n v="0"/>
    <n v="0"/>
    <x v="0"/>
    <n v="81"/>
    <n v="0.81"/>
  </r>
  <r>
    <x v="252"/>
    <s v="Jacob Gill"/>
    <s v="Jacob Gill"/>
    <s v="male"/>
    <s v="Male"/>
    <n v="34"/>
    <x v="2"/>
    <x v="2"/>
    <x v="5"/>
    <n v="8"/>
    <x v="3"/>
    <n v="75"/>
    <x v="10"/>
    <n v="1.8"/>
    <n v="1"/>
    <x v="1"/>
    <n v="0.71"/>
    <n v="0.71"/>
  </r>
  <r>
    <x v="253"/>
    <s v="Anthony Nichols"/>
    <s v="Anthony Nichols"/>
    <s v="male"/>
    <s v="Male"/>
    <n v="24"/>
    <x v="20"/>
    <x v="6"/>
    <x v="1"/>
    <n v="3"/>
    <x v="2"/>
    <n v="75"/>
    <x v="10"/>
    <n v="2"/>
    <b v="0"/>
    <x v="0"/>
    <m/>
    <m/>
  </r>
  <r>
    <x v="254"/>
    <s v="William Knapp"/>
    <s v="William Knapp"/>
    <s v="m"/>
    <s v="Male"/>
    <n v="48"/>
    <x v="17"/>
    <x v="14"/>
    <x v="6"/>
    <n v="8"/>
    <x v="3"/>
    <n v="30"/>
    <x v="4"/>
    <n v="5"/>
    <n v="1"/>
    <x v="1"/>
    <n v="0.99"/>
    <n v="0.99"/>
  </r>
  <r>
    <x v="255"/>
    <s v="Elizabeth Walker"/>
    <s v="Elizabeth Walker"/>
    <s v="f"/>
    <s v="Female"/>
    <n v="39"/>
    <x v="12"/>
    <x v="10"/>
    <x v="5"/>
    <n v="12"/>
    <x v="0"/>
    <n v="20"/>
    <x v="11"/>
    <n v="3.2"/>
    <b v="1"/>
    <x v="1"/>
    <n v="0.66"/>
    <n v="0.66"/>
  </r>
  <r>
    <x v="256"/>
    <s v="Brenda Reeves"/>
    <s v="Brenda Reeves"/>
    <s v="f"/>
    <s v="Female"/>
    <n v="57"/>
    <x v="1"/>
    <x v="1"/>
    <x v="0"/>
    <n v="30"/>
    <x v="1"/>
    <n v="30"/>
    <x v="5"/>
    <n v="2.4"/>
    <m/>
    <x v="2"/>
    <n v="0.8"/>
    <n v="0.8"/>
  </r>
  <r>
    <x v="257"/>
    <s v="Carrie Little"/>
    <s v="Carrie Little"/>
    <s v="FEMALE"/>
    <s v="Female"/>
    <n v="44"/>
    <x v="14"/>
    <x v="1"/>
    <x v="3"/>
    <n v="21"/>
    <x v="1"/>
    <n v="100"/>
    <x v="0"/>
    <n v="2.9"/>
    <n v="0"/>
    <x v="0"/>
    <n v="0.83"/>
    <n v="0.83"/>
  </r>
  <r>
    <x v="258"/>
    <s v="Steven Jackson"/>
    <s v="Steven Jackson"/>
    <s v="male"/>
    <s v="Male"/>
    <n v="37"/>
    <x v="11"/>
    <x v="9"/>
    <x v="6"/>
    <n v="17"/>
    <x v="4"/>
    <s v="USD 20"/>
    <x v="11"/>
    <n v="0"/>
    <s v="yes"/>
    <x v="1"/>
    <n v="87"/>
    <n v="0.87"/>
  </r>
  <r>
    <x v="259"/>
    <s v="Mark Perry"/>
    <s v="Mark Perry"/>
    <s v="male"/>
    <s v="Male"/>
    <n v="50"/>
    <x v="6"/>
    <x v="5"/>
    <x v="5"/>
    <n v="9"/>
    <x v="3"/>
    <n v="30"/>
    <x v="4"/>
    <n v="3"/>
    <n v="0"/>
    <x v="0"/>
    <n v="76"/>
    <n v="0.76"/>
  </r>
  <r>
    <x v="260"/>
    <s v="Cameron Spencer"/>
    <s v="Cameron Spencer"/>
    <s v="male"/>
    <s v="Male"/>
    <n v="50"/>
    <x v="20"/>
    <x v="6"/>
    <x v="6"/>
    <n v="2"/>
    <x v="2"/>
    <n v="50"/>
    <x v="2"/>
    <n v="1.6"/>
    <s v="no"/>
    <x v="0"/>
    <n v="0.89"/>
    <n v="0.89"/>
  </r>
  <r>
    <x v="261"/>
    <s v="Jennifer Holmes"/>
    <s v="Jennifer Holmes"/>
    <s v="FEMALE"/>
    <s v="Female"/>
    <n v="28"/>
    <x v="15"/>
    <x v="12"/>
    <x v="2"/>
    <n v="1"/>
    <x v="2"/>
    <n v="20"/>
    <x v="12"/>
    <n v="3.6"/>
    <s v="yes"/>
    <x v="1"/>
    <n v="0.94"/>
    <n v="0.94"/>
  </r>
  <r>
    <x v="262"/>
    <s v="Jacob Joseph"/>
    <s v="Jacob Joseph"/>
    <s v="male"/>
    <s v="Male"/>
    <n v="48"/>
    <x v="0"/>
    <x v="0"/>
    <x v="3"/>
    <n v="23"/>
    <x v="1"/>
    <m/>
    <x v="7"/>
    <n v="2.1"/>
    <n v="0"/>
    <x v="0"/>
    <n v="0.68"/>
    <n v="0.68"/>
  </r>
  <r>
    <x v="263"/>
    <s v="Jeffery Tucker"/>
    <s v="Jeffery Tucker"/>
    <s v="male"/>
    <s v="Male"/>
    <n v="42"/>
    <x v="2"/>
    <x v="2"/>
    <x v="8"/>
    <n v="8"/>
    <x v="3"/>
    <n v="30"/>
    <x v="4"/>
    <n v="3.6"/>
    <n v="1"/>
    <x v="1"/>
    <n v="0.96"/>
    <n v="0.96"/>
  </r>
  <r>
    <x v="264"/>
    <s v="Jacqueline Drake"/>
    <s v="Jacqueline Drake"/>
    <s v="FEMALE"/>
    <s v="Female"/>
    <n v="37"/>
    <x v="14"/>
    <x v="1"/>
    <x v="5"/>
    <n v="6"/>
    <x v="3"/>
    <n v="20"/>
    <x v="11"/>
    <n v="2.7"/>
    <b v="1"/>
    <x v="1"/>
    <n v="0.91"/>
    <n v="0.91"/>
  </r>
  <r>
    <x v="265"/>
    <s v="Brian Bautista"/>
    <s v="Brian Bautista"/>
    <s v="male"/>
    <s v="Male"/>
    <n v="21"/>
    <x v="10"/>
    <x v="8"/>
    <x v="0"/>
    <n v="1"/>
    <x v="2"/>
    <n v="100"/>
    <x v="0"/>
    <n v="2.1"/>
    <n v="1"/>
    <x v="1"/>
    <n v="0.92"/>
    <n v="0.92"/>
  </r>
  <r>
    <x v="266"/>
    <s v="Dakota Wells"/>
    <s v="Dakota Wells"/>
    <s v="male"/>
    <s v="Male"/>
    <n v="50"/>
    <x v="12"/>
    <x v="10"/>
    <x v="3"/>
    <n v="19"/>
    <x v="4"/>
    <n v="40"/>
    <x v="3"/>
    <n v="4.9000000000000004"/>
    <m/>
    <x v="2"/>
    <n v="0.82"/>
    <n v="0.82"/>
  </r>
  <r>
    <x v="267"/>
    <s v="Julie White"/>
    <s v="Julie White"/>
    <s v="f"/>
    <s v="Female"/>
    <n v="22"/>
    <x v="8"/>
    <x v="6"/>
    <x v="4"/>
    <n v="2"/>
    <x v="2"/>
    <n v="30"/>
    <x v="4"/>
    <n v="2.1"/>
    <m/>
    <x v="2"/>
    <m/>
    <m/>
  </r>
  <r>
    <x v="268"/>
    <s v="Barbara Keith"/>
    <s v="Barbara Keith"/>
    <s v="FEMALE"/>
    <s v="Female"/>
    <n v="39"/>
    <x v="9"/>
    <x v="7"/>
    <x v="3"/>
    <n v="21"/>
    <x v="1"/>
    <n v="100"/>
    <x v="0"/>
    <n v="0"/>
    <s v="no"/>
    <x v="0"/>
    <n v="0.91"/>
    <n v="0.91"/>
  </r>
  <r>
    <x v="269"/>
    <s v="Heather Camacho"/>
    <s v="Heather Camacho"/>
    <s v="FEMALE"/>
    <s v="Female"/>
    <n v="25"/>
    <x v="9"/>
    <x v="7"/>
    <x v="9"/>
    <n v="3"/>
    <x v="2"/>
    <n v="50"/>
    <x v="8"/>
    <n v="2.8"/>
    <s v="yes"/>
    <x v="1"/>
    <n v="86"/>
    <n v="0.86"/>
  </r>
  <r>
    <x v="270"/>
    <s v="Melanie Harris"/>
    <s v="Melanie Harris"/>
    <s v="FEMALE"/>
    <s v="Female"/>
    <n v="47"/>
    <x v="17"/>
    <x v="14"/>
    <x v="1"/>
    <n v="14"/>
    <x v="0"/>
    <m/>
    <x v="7"/>
    <m/>
    <b v="0"/>
    <x v="0"/>
    <n v="0.69"/>
    <n v="0.69"/>
  </r>
  <r>
    <x v="271"/>
    <s v="Jacqueline Peterson"/>
    <s v="Jacqueline Peterson"/>
    <s v="f"/>
    <s v="Female"/>
    <n v="35"/>
    <x v="17"/>
    <x v="14"/>
    <x v="6"/>
    <n v="10"/>
    <x v="3"/>
    <s v="USD 100"/>
    <x v="1"/>
    <n v="4.7"/>
    <b v="1"/>
    <x v="1"/>
    <n v="0.84"/>
    <n v="0.84"/>
  </r>
  <r>
    <x v="272"/>
    <s v="Nancy Long"/>
    <s v="Nancy Long"/>
    <s v="f"/>
    <s v="Female"/>
    <m/>
    <x v="7"/>
    <x v="1"/>
    <x v="7"/>
    <n v="5"/>
    <x v="2"/>
    <n v="100"/>
    <x v="0"/>
    <n v="1.3"/>
    <n v="0"/>
    <x v="0"/>
    <n v="0.6"/>
    <n v="0.6"/>
  </r>
  <r>
    <x v="273"/>
    <s v="Mr. Juan Mitchell"/>
    <s v="  Juan Mitchell"/>
    <s v="male"/>
    <s v="Male"/>
    <n v="35"/>
    <x v="3"/>
    <x v="3"/>
    <x v="0"/>
    <n v="6"/>
    <x v="3"/>
    <s v="USD 75"/>
    <x v="6"/>
    <n v="1.6"/>
    <n v="1"/>
    <x v="1"/>
    <n v="0.97"/>
    <n v="0.97"/>
  </r>
  <r>
    <x v="274"/>
    <s v="William Gaines"/>
    <s v="William Gaines"/>
    <s v="male"/>
    <s v="Male"/>
    <n v="59"/>
    <x v="15"/>
    <x v="12"/>
    <x v="3"/>
    <n v="21"/>
    <x v="1"/>
    <n v="100"/>
    <x v="0"/>
    <n v="0"/>
    <m/>
    <x v="2"/>
    <n v="0.7"/>
    <n v="0.7"/>
  </r>
  <r>
    <x v="275"/>
    <s v="Haley Yates"/>
    <s v="Haley Yates"/>
    <s v="FEMALE"/>
    <s v="Female"/>
    <n v="26"/>
    <x v="18"/>
    <x v="15"/>
    <x v="6"/>
    <n v="4"/>
    <x v="2"/>
    <s v="USD 100"/>
    <x v="1"/>
    <n v="3.6"/>
    <s v="no"/>
    <x v="0"/>
    <n v="0.81"/>
    <n v="0.81"/>
  </r>
  <r>
    <x v="276"/>
    <s v="Richard Mcguire"/>
    <s v="Richard Mcguire"/>
    <s v="male"/>
    <s v="Male"/>
    <n v="44"/>
    <x v="13"/>
    <x v="11"/>
    <x v="9"/>
    <n v="18"/>
    <x v="4"/>
    <n v="20"/>
    <x v="12"/>
    <n v="4.7"/>
    <n v="1"/>
    <x v="1"/>
    <n v="0.88"/>
    <n v="0.88"/>
  </r>
  <r>
    <x v="277"/>
    <s v="Stephanie Fisher"/>
    <s v="Stephanie Fisher"/>
    <s v="FEMALE"/>
    <s v="Female"/>
    <n v="31"/>
    <x v="17"/>
    <x v="14"/>
    <x v="6"/>
    <n v="12"/>
    <x v="0"/>
    <n v="40"/>
    <x v="3"/>
    <m/>
    <n v="1"/>
    <x v="1"/>
    <n v="1"/>
    <n v="1"/>
  </r>
  <r>
    <x v="278"/>
    <s v="Anthony Goodwin DDS"/>
    <s v="Anthony Goodwin DDS"/>
    <s v="male"/>
    <s v="Male"/>
    <n v="60"/>
    <x v="6"/>
    <x v="5"/>
    <x v="5"/>
    <n v="6"/>
    <x v="3"/>
    <m/>
    <x v="7"/>
    <n v="3.2"/>
    <n v="0"/>
    <x v="0"/>
    <n v="95"/>
    <n v="0.95"/>
  </r>
  <r>
    <x v="279"/>
    <s v="Meagan Walters"/>
    <s v="Meagan Walters"/>
    <s v="FEMALE"/>
    <s v="Female"/>
    <n v="23"/>
    <x v="7"/>
    <x v="1"/>
    <x v="0"/>
    <n v="4"/>
    <x v="2"/>
    <s v="USD 20"/>
    <x v="11"/>
    <m/>
    <n v="0"/>
    <x v="0"/>
    <n v="0.71"/>
    <n v="0.71"/>
  </r>
  <r>
    <x v="280"/>
    <s v="David Powell"/>
    <s v="David Powell"/>
    <s v="m"/>
    <s v="Male"/>
    <n v="42"/>
    <x v="4"/>
    <x v="4"/>
    <x v="6"/>
    <n v="13"/>
    <x v="0"/>
    <n v="20"/>
    <x v="11"/>
    <n v="4.7"/>
    <s v="N"/>
    <x v="0"/>
    <n v="0.85"/>
    <n v="0.85"/>
  </r>
  <r>
    <x v="281"/>
    <s v="Kelly Jones"/>
    <s v="Kelly Jones"/>
    <s v="f"/>
    <s v="Female"/>
    <n v="48"/>
    <x v="10"/>
    <x v="8"/>
    <x v="1"/>
    <n v="6"/>
    <x v="3"/>
    <n v="30"/>
    <x v="4"/>
    <m/>
    <s v="N"/>
    <x v="0"/>
    <n v="0.96"/>
    <n v="0.96"/>
  </r>
  <r>
    <x v="282"/>
    <s v="Dr. Michael Aguilar"/>
    <s v=" Michael Aguilar"/>
    <s v="m"/>
    <s v="Male"/>
    <n v="42"/>
    <x v="3"/>
    <x v="3"/>
    <x v="2"/>
    <n v="10"/>
    <x v="3"/>
    <s v="USD 20"/>
    <x v="11"/>
    <n v="2.4"/>
    <s v="Y"/>
    <x v="1"/>
    <n v="0.92"/>
    <n v="0.92"/>
  </r>
  <r>
    <x v="283"/>
    <s v="Alex Novak"/>
    <s v="Alex Novak"/>
    <s v="m"/>
    <s v="Male"/>
    <n v="52"/>
    <x v="12"/>
    <x v="10"/>
    <x v="7"/>
    <n v="20"/>
    <x v="4"/>
    <n v="50"/>
    <x v="2"/>
    <m/>
    <b v="0"/>
    <x v="0"/>
    <n v="0.79"/>
    <n v="0.79"/>
  </r>
  <r>
    <x v="284"/>
    <s v="Ann Contreras"/>
    <s v="Ann Contreras"/>
    <s v="FEMALE"/>
    <s v="Female"/>
    <n v="55"/>
    <x v="9"/>
    <x v="7"/>
    <x v="3"/>
    <n v="20"/>
    <x v="4"/>
    <n v="75"/>
    <x v="10"/>
    <n v="2.9"/>
    <b v="0"/>
    <x v="0"/>
    <m/>
    <m/>
  </r>
  <r>
    <x v="285"/>
    <s v="Mary Reed"/>
    <s v="Mary Reed"/>
    <s v="f"/>
    <s v="Female"/>
    <n v="58"/>
    <x v="17"/>
    <x v="14"/>
    <x v="7"/>
    <n v="11"/>
    <x v="0"/>
    <n v="50"/>
    <x v="2"/>
    <n v="0"/>
    <n v="0"/>
    <x v="0"/>
    <m/>
    <m/>
  </r>
  <r>
    <x v="286"/>
    <s v="Lauren Ross"/>
    <s v="Lauren Ross"/>
    <s v="FEMALE"/>
    <s v="Female"/>
    <n v="46"/>
    <x v="12"/>
    <x v="10"/>
    <x v="9"/>
    <n v="12"/>
    <x v="0"/>
    <n v="20"/>
    <x v="12"/>
    <n v="0"/>
    <b v="0"/>
    <x v="0"/>
    <n v="0.89"/>
    <n v="0.89"/>
  </r>
  <r>
    <x v="287"/>
    <s v="Candice Wise"/>
    <s v="Candice Wise"/>
    <s v="FEMALE"/>
    <s v="Female"/>
    <n v="45"/>
    <x v="20"/>
    <x v="6"/>
    <x v="9"/>
    <n v="1"/>
    <x v="2"/>
    <n v="100"/>
    <x v="0"/>
    <n v="1.5"/>
    <n v="1"/>
    <x v="1"/>
    <n v="1"/>
    <n v="1"/>
  </r>
  <r>
    <x v="288"/>
    <s v="Joyce Humphrey"/>
    <s v="Joyce Humphrey"/>
    <s v="FEMALE"/>
    <s v="Female"/>
    <n v="56"/>
    <x v="10"/>
    <x v="8"/>
    <x v="9"/>
    <n v="2"/>
    <x v="2"/>
    <n v="30"/>
    <x v="4"/>
    <n v="1.9"/>
    <n v="1"/>
    <x v="1"/>
    <n v="0.81"/>
    <n v="0.81"/>
  </r>
  <r>
    <x v="289"/>
    <s v="James Carr"/>
    <s v="James Carr"/>
    <s v="male"/>
    <s v="Male"/>
    <n v="44"/>
    <x v="7"/>
    <x v="1"/>
    <x v="0"/>
    <n v="13"/>
    <x v="0"/>
    <n v="100"/>
    <x v="0"/>
    <n v="3.1"/>
    <s v="Y"/>
    <x v="1"/>
    <n v="95"/>
    <n v="0.95"/>
  </r>
  <r>
    <x v="290"/>
    <s v="Joseph Mendoza"/>
    <s v="Joseph Mendoza"/>
    <s v="male"/>
    <s v="Male"/>
    <n v="46"/>
    <x v="4"/>
    <x v="4"/>
    <x v="6"/>
    <n v="0"/>
    <x v="2"/>
    <m/>
    <x v="7"/>
    <n v="1.8"/>
    <s v="N"/>
    <x v="0"/>
    <n v="0.88"/>
    <n v="0.88"/>
  </r>
  <r>
    <x v="291"/>
    <s v="Cathy Baldwin"/>
    <s v="Cathy Baldwin"/>
    <s v="FEMALE"/>
    <s v="Female"/>
    <n v="27"/>
    <x v="9"/>
    <x v="7"/>
    <x v="3"/>
    <n v="7"/>
    <x v="3"/>
    <n v="30"/>
    <x v="4"/>
    <n v="2.4"/>
    <s v="yes"/>
    <x v="1"/>
    <n v="0.66"/>
    <n v="0.66"/>
  </r>
  <r>
    <x v="292"/>
    <s v="Christine Hart"/>
    <s v="Christine Hart"/>
    <s v="FEMALE"/>
    <s v="Female"/>
    <n v="49"/>
    <x v="10"/>
    <x v="8"/>
    <x v="0"/>
    <n v="13"/>
    <x v="0"/>
    <n v="100"/>
    <x v="0"/>
    <n v="4.2"/>
    <n v="1"/>
    <x v="1"/>
    <n v="0.84"/>
    <n v="0.84"/>
  </r>
  <r>
    <x v="293"/>
    <s v="Mike Stanley"/>
    <s v="Mike Stanley"/>
    <s v="male"/>
    <s v="Male"/>
    <n v="53"/>
    <x v="19"/>
    <x v="6"/>
    <x v="3"/>
    <n v="21"/>
    <x v="1"/>
    <n v="50"/>
    <x v="8"/>
    <n v="1.4"/>
    <s v="N"/>
    <x v="0"/>
    <m/>
    <m/>
  </r>
  <r>
    <x v="294"/>
    <s v="Jeffrey Edwards"/>
    <s v="Jeffrey Edwards"/>
    <s v="male"/>
    <s v="Male"/>
    <n v="56"/>
    <x v="1"/>
    <x v="1"/>
    <x v="3"/>
    <n v="19"/>
    <x v="4"/>
    <n v="40"/>
    <x v="9"/>
    <n v="1.2"/>
    <s v="Y"/>
    <x v="1"/>
    <n v="0.82"/>
    <n v="0.82"/>
  </r>
  <r>
    <x v="295"/>
    <s v="Amy Lee"/>
    <s v="Amy Lee"/>
    <s v="FEMALE"/>
    <s v="Female"/>
    <n v="56"/>
    <x v="7"/>
    <x v="1"/>
    <x v="8"/>
    <n v="34"/>
    <x v="1"/>
    <m/>
    <x v="7"/>
    <n v="2.1"/>
    <s v="yes"/>
    <x v="1"/>
    <n v="0.84"/>
    <n v="0.84"/>
  </r>
  <r>
    <x v="296"/>
    <s v="Mark Thompson"/>
    <s v="Mark Thompson"/>
    <s v="male"/>
    <s v="Male"/>
    <n v="38"/>
    <x v="17"/>
    <x v="14"/>
    <x v="5"/>
    <n v="3"/>
    <x v="2"/>
    <n v="100"/>
    <x v="0"/>
    <n v="1.4"/>
    <b v="0"/>
    <x v="0"/>
    <n v="0.73"/>
    <n v="0.73"/>
  </r>
  <r>
    <x v="297"/>
    <s v="Alex Wilson"/>
    <s v="Alex Wilson"/>
    <s v="m"/>
    <s v="Male"/>
    <n v="20"/>
    <x v="12"/>
    <x v="10"/>
    <x v="1"/>
    <n v="0"/>
    <x v="2"/>
    <n v="30"/>
    <x v="4"/>
    <n v="3.8"/>
    <m/>
    <x v="2"/>
    <n v="0.93"/>
    <n v="0.93"/>
  </r>
  <r>
    <x v="298"/>
    <s v="Nancy Mendez"/>
    <s v="Nancy Mendez"/>
    <s v="FEMALE"/>
    <s v="Female"/>
    <n v="38"/>
    <x v="14"/>
    <x v="1"/>
    <x v="9"/>
    <n v="20"/>
    <x v="4"/>
    <n v="50"/>
    <x v="2"/>
    <n v="0"/>
    <m/>
    <x v="2"/>
    <n v="0.64"/>
    <n v="0.64"/>
  </r>
  <r>
    <x v="299"/>
    <s v="Beth Crane"/>
    <s v="Beth Crane"/>
    <s v="f"/>
    <s v="Female"/>
    <m/>
    <x v="3"/>
    <x v="3"/>
    <x v="1"/>
    <n v="6"/>
    <x v="3"/>
    <n v="40"/>
    <x v="9"/>
    <n v="3.5"/>
    <n v="0"/>
    <x v="0"/>
    <n v="0.76"/>
    <n v="0.76"/>
  </r>
  <r>
    <x v="300"/>
    <s v="Miguel Rogers"/>
    <s v="Miguel Rogers"/>
    <s v="male"/>
    <s v="Male"/>
    <n v="46"/>
    <x v="10"/>
    <x v="8"/>
    <x v="9"/>
    <n v="13"/>
    <x v="0"/>
    <n v="100"/>
    <x v="1"/>
    <n v="0"/>
    <s v="Y"/>
    <x v="1"/>
    <n v="0.97"/>
    <n v="0.97"/>
  </r>
  <r>
    <x v="301"/>
    <s v="Thomas Robles"/>
    <s v="Thomas Robles"/>
    <s v="male"/>
    <s v="Male"/>
    <n v="36"/>
    <x v="17"/>
    <x v="14"/>
    <x v="5"/>
    <n v="9"/>
    <x v="3"/>
    <n v="75"/>
    <x v="10"/>
    <n v="2.2000000000000002"/>
    <n v="0"/>
    <x v="0"/>
    <n v="0.95"/>
    <n v="0.95"/>
  </r>
  <r>
    <x v="302"/>
    <s v="Joel Brown III"/>
    <s v="Joel Brown III"/>
    <s v="male"/>
    <s v="Male"/>
    <n v="33"/>
    <x v="13"/>
    <x v="11"/>
    <x v="3"/>
    <n v="2"/>
    <x v="2"/>
    <n v="75"/>
    <x v="10"/>
    <n v="2.5"/>
    <b v="0"/>
    <x v="0"/>
    <n v="0.65"/>
    <n v="0.65"/>
  </r>
  <r>
    <x v="303"/>
    <s v="Olivia Schultz"/>
    <s v="Olivia Schultz"/>
    <s v="f"/>
    <s v="Female"/>
    <n v="37"/>
    <x v="14"/>
    <x v="1"/>
    <x v="2"/>
    <n v="0"/>
    <x v="2"/>
    <s v="USD 50"/>
    <x v="8"/>
    <n v="4.7"/>
    <n v="0"/>
    <x v="0"/>
    <n v="0.77"/>
    <n v="0.77"/>
  </r>
  <r>
    <x v="304"/>
    <s v="Clayton Pena"/>
    <s v="Clayton Pena"/>
    <s v="male"/>
    <s v="Male"/>
    <n v="20"/>
    <x v="16"/>
    <x v="13"/>
    <x v="5"/>
    <n v="0"/>
    <x v="2"/>
    <n v="20"/>
    <x v="12"/>
    <n v="3.9"/>
    <b v="0"/>
    <x v="0"/>
    <m/>
    <m/>
  </r>
  <r>
    <x v="305"/>
    <s v="Ashley Salazar"/>
    <s v="Ashley Salazar"/>
    <s v="FEMALE"/>
    <s v="Female"/>
    <n v="48"/>
    <x v="18"/>
    <x v="15"/>
    <x v="5"/>
    <n v="2"/>
    <x v="2"/>
    <n v="75"/>
    <x v="10"/>
    <n v="1.6"/>
    <s v="N"/>
    <x v="0"/>
    <n v="0.67"/>
    <n v="0.67"/>
  </r>
  <r>
    <x v="306"/>
    <s v="Robert Lucas"/>
    <s v="Robert Lucas"/>
    <s v="male"/>
    <s v="Male"/>
    <n v="27"/>
    <x v="15"/>
    <x v="12"/>
    <x v="7"/>
    <n v="2"/>
    <x v="2"/>
    <n v="50"/>
    <x v="8"/>
    <m/>
    <n v="0"/>
    <x v="0"/>
    <n v="0.84"/>
    <n v="0.84"/>
  </r>
  <r>
    <x v="307"/>
    <s v="David Cox"/>
    <s v="David Cox"/>
    <s v="m"/>
    <s v="Male"/>
    <n v="34"/>
    <x v="12"/>
    <x v="10"/>
    <x v="1"/>
    <n v="1"/>
    <x v="2"/>
    <n v="30"/>
    <x v="4"/>
    <n v="3.6"/>
    <n v="1"/>
    <x v="1"/>
    <n v="0.87"/>
    <n v="0.87"/>
  </r>
  <r>
    <x v="308"/>
    <s v="Christian Campbell"/>
    <s v="Christian Campbell"/>
    <s v="male"/>
    <s v="Male"/>
    <n v="55"/>
    <x v="11"/>
    <x v="9"/>
    <x v="9"/>
    <n v="14"/>
    <x v="0"/>
    <s v="USD 30"/>
    <x v="5"/>
    <n v="1.2"/>
    <s v="yes"/>
    <x v="1"/>
    <n v="0.91"/>
    <n v="0.91"/>
  </r>
  <r>
    <x v="309"/>
    <s v="Mrs. Angela Ward"/>
    <s v=" Angela Ward"/>
    <s v="f"/>
    <s v="Female"/>
    <n v="44"/>
    <x v="17"/>
    <x v="14"/>
    <x v="9"/>
    <n v="14"/>
    <x v="0"/>
    <s v="USD 75"/>
    <x v="6"/>
    <n v="3"/>
    <n v="0"/>
    <x v="0"/>
    <n v="0.78"/>
    <n v="0.78"/>
  </r>
  <r>
    <x v="310"/>
    <s v="Lucas Chen"/>
    <s v="Lucas Chen"/>
    <s v="male"/>
    <s v="Male"/>
    <n v="31"/>
    <x v="3"/>
    <x v="3"/>
    <x v="6"/>
    <n v="2"/>
    <x v="2"/>
    <n v="50"/>
    <x v="2"/>
    <n v="3.9"/>
    <n v="0"/>
    <x v="0"/>
    <m/>
    <m/>
  </r>
  <r>
    <x v="311"/>
    <s v="Ruben Nelson"/>
    <s v="Ruben Nelson"/>
    <s v="m"/>
    <s v="Male"/>
    <n v="34"/>
    <x v="1"/>
    <x v="1"/>
    <x v="8"/>
    <n v="1"/>
    <x v="2"/>
    <n v="40"/>
    <x v="9"/>
    <n v="1.7"/>
    <m/>
    <x v="2"/>
    <n v="74"/>
    <n v="0.74"/>
  </r>
  <r>
    <x v="312"/>
    <s v="Brenda Briggs"/>
    <s v="Brenda Briggs"/>
    <s v="f"/>
    <s v="Female"/>
    <n v="47"/>
    <x v="11"/>
    <x v="9"/>
    <x v="8"/>
    <n v="13"/>
    <x v="0"/>
    <n v="20"/>
    <x v="12"/>
    <n v="4.5"/>
    <m/>
    <x v="2"/>
    <n v="0.91"/>
    <n v="0.91"/>
  </r>
  <r>
    <x v="313"/>
    <s v="Ronald Smith"/>
    <s v="Ronald Smith"/>
    <s v="m"/>
    <s v="Male"/>
    <n v="50"/>
    <x v="5"/>
    <x v="1"/>
    <x v="2"/>
    <n v="23"/>
    <x v="1"/>
    <n v="40"/>
    <x v="3"/>
    <n v="3.6"/>
    <b v="1"/>
    <x v="1"/>
    <n v="0.71"/>
    <n v="0.71"/>
  </r>
  <r>
    <x v="314"/>
    <s v="Dakota Giles"/>
    <s v="Dakota Giles"/>
    <s v="m"/>
    <s v="Male"/>
    <n v="39"/>
    <x v="2"/>
    <x v="2"/>
    <x v="7"/>
    <m/>
    <x v="2"/>
    <s v="USD 75"/>
    <x v="6"/>
    <n v="3.6"/>
    <s v="Y"/>
    <x v="1"/>
    <n v="0.87"/>
    <n v="0.87"/>
  </r>
  <r>
    <x v="315"/>
    <s v="Angela Castillo"/>
    <s v="Angela Castillo"/>
    <s v="FEMALE"/>
    <s v="Female"/>
    <n v="26"/>
    <x v="8"/>
    <x v="6"/>
    <x v="0"/>
    <n v="3"/>
    <x v="2"/>
    <s v="USD 100"/>
    <x v="1"/>
    <n v="2.8"/>
    <n v="1"/>
    <x v="1"/>
    <n v="0.61"/>
    <n v="0.61"/>
  </r>
  <r>
    <x v="316"/>
    <s v="Allen Lee"/>
    <s v="Allen Lee"/>
    <s v="m"/>
    <s v="Male"/>
    <m/>
    <x v="3"/>
    <x v="3"/>
    <x v="8"/>
    <n v="0"/>
    <x v="2"/>
    <n v="100"/>
    <x v="1"/>
    <n v="5"/>
    <s v="N"/>
    <x v="0"/>
    <m/>
    <m/>
  </r>
  <r>
    <x v="317"/>
    <s v="Michael Rogers"/>
    <s v="Michael Rogers"/>
    <s v="male"/>
    <s v="Male"/>
    <n v="32"/>
    <x v="2"/>
    <x v="2"/>
    <x v="2"/>
    <n v="0"/>
    <x v="2"/>
    <n v="100"/>
    <x v="0"/>
    <n v="1.4"/>
    <n v="1"/>
    <x v="1"/>
    <n v="0.81"/>
    <n v="0.81"/>
  </r>
  <r>
    <x v="318"/>
    <s v="Danielle Costa"/>
    <s v="Danielle Costa"/>
    <s v="FEMALE"/>
    <s v="Female"/>
    <n v="55"/>
    <x v="13"/>
    <x v="11"/>
    <x v="5"/>
    <n v="17"/>
    <x v="4"/>
    <n v="30"/>
    <x v="4"/>
    <m/>
    <m/>
    <x v="2"/>
    <m/>
    <m/>
  </r>
  <r>
    <x v="319"/>
    <s v="William Nunez"/>
    <s v="William Nunez"/>
    <s v="m"/>
    <s v="Male"/>
    <n v="32"/>
    <x v="8"/>
    <x v="6"/>
    <x v="9"/>
    <n v="9"/>
    <x v="3"/>
    <s v="USD 40"/>
    <x v="3"/>
    <n v="4.5999999999999996"/>
    <n v="1"/>
    <x v="1"/>
    <n v="0.84"/>
    <n v="0.84"/>
  </r>
  <r>
    <x v="320"/>
    <s v="Christopher Riggs"/>
    <s v="Christopher Riggs"/>
    <s v="m"/>
    <s v="Male"/>
    <n v="30"/>
    <x v="12"/>
    <x v="10"/>
    <x v="0"/>
    <n v="4"/>
    <x v="2"/>
    <n v="20"/>
    <x v="11"/>
    <n v="3.3"/>
    <s v="no"/>
    <x v="0"/>
    <m/>
    <m/>
  </r>
  <r>
    <x v="321"/>
    <s v="Kathryn Myers"/>
    <s v="Kathryn Myers"/>
    <s v="FEMALE"/>
    <s v="Female"/>
    <n v="37"/>
    <x v="14"/>
    <x v="1"/>
    <x v="7"/>
    <n v="0"/>
    <x v="2"/>
    <n v="40"/>
    <x v="3"/>
    <n v="3.7"/>
    <n v="1"/>
    <x v="1"/>
    <m/>
    <m/>
  </r>
  <r>
    <x v="322"/>
    <s v="Robert Walls"/>
    <s v="Robert Walls"/>
    <s v="m"/>
    <s v="Male"/>
    <n v="52"/>
    <x v="11"/>
    <x v="9"/>
    <x v="2"/>
    <n v="33"/>
    <x v="1"/>
    <m/>
    <x v="7"/>
    <n v="0"/>
    <n v="1"/>
    <x v="1"/>
    <n v="0.6"/>
    <n v="0.6"/>
  </r>
  <r>
    <x v="323"/>
    <s v="Justin Johnson"/>
    <s v="Justin Johnson"/>
    <s v="male"/>
    <s v="Male"/>
    <n v="48"/>
    <x v="10"/>
    <x v="8"/>
    <x v="7"/>
    <n v="18"/>
    <x v="4"/>
    <n v="50"/>
    <x v="2"/>
    <n v="0"/>
    <s v="Y"/>
    <x v="1"/>
    <n v="0.64"/>
    <n v="0.64"/>
  </r>
  <r>
    <x v="324"/>
    <s v="Paula Stevens"/>
    <s v="Paula Stevens"/>
    <s v="FEMALE"/>
    <s v="Female"/>
    <n v="28"/>
    <x v="9"/>
    <x v="7"/>
    <x v="1"/>
    <n v="9"/>
    <x v="3"/>
    <n v="40"/>
    <x v="9"/>
    <m/>
    <n v="1"/>
    <x v="1"/>
    <n v="0.64"/>
    <n v="0.64"/>
  </r>
  <r>
    <x v="325"/>
    <s v="Jennifer Allen"/>
    <s v="Jennifer Allen"/>
    <s v="FEMALE"/>
    <s v="Female"/>
    <n v="58"/>
    <x v="20"/>
    <x v="6"/>
    <x v="5"/>
    <n v="40"/>
    <x v="1"/>
    <n v="75"/>
    <x v="10"/>
    <n v="3.4"/>
    <n v="1"/>
    <x v="1"/>
    <n v="1"/>
    <n v="1"/>
  </r>
  <r>
    <x v="326"/>
    <s v="Mark Hudson"/>
    <s v="Mark Hudson"/>
    <s v="male"/>
    <s v="Male"/>
    <n v="30"/>
    <x v="8"/>
    <x v="6"/>
    <x v="3"/>
    <n v="1"/>
    <x v="2"/>
    <n v="40"/>
    <x v="9"/>
    <n v="1.6"/>
    <b v="1"/>
    <x v="1"/>
    <n v="100"/>
    <n v="1"/>
  </r>
  <r>
    <x v="327"/>
    <s v="Jessica Smith"/>
    <s v="Jessica Smith"/>
    <s v="FEMALE"/>
    <s v="Female"/>
    <n v="47"/>
    <x v="18"/>
    <x v="15"/>
    <x v="1"/>
    <n v="5"/>
    <x v="2"/>
    <n v="20"/>
    <x v="12"/>
    <n v="1.9"/>
    <n v="0"/>
    <x v="0"/>
    <m/>
    <m/>
  </r>
  <r>
    <x v="328"/>
    <s v="Mike Dean"/>
    <s v="Mike Dean"/>
    <s v="male"/>
    <s v="Male"/>
    <n v="44"/>
    <x v="8"/>
    <x v="6"/>
    <x v="4"/>
    <n v="4"/>
    <x v="2"/>
    <n v="50"/>
    <x v="8"/>
    <n v="0"/>
    <b v="1"/>
    <x v="1"/>
    <n v="0.83"/>
    <n v="0.83"/>
  </r>
  <r>
    <x v="329"/>
    <s v="Jose Wilson"/>
    <s v="Jose Wilson"/>
    <s v="m"/>
    <s v="Male"/>
    <n v="56"/>
    <x v="0"/>
    <x v="0"/>
    <x v="9"/>
    <n v="13"/>
    <x v="0"/>
    <s v="USD 40"/>
    <x v="3"/>
    <m/>
    <n v="1"/>
    <x v="1"/>
    <n v="0.87"/>
    <n v="0.87"/>
  </r>
  <r>
    <x v="330"/>
    <s v="Tammy Hill"/>
    <s v="Tammy Hill"/>
    <s v="FEMALE"/>
    <s v="Female"/>
    <n v="53"/>
    <x v="5"/>
    <x v="1"/>
    <x v="1"/>
    <n v="33"/>
    <x v="1"/>
    <n v="100"/>
    <x v="1"/>
    <m/>
    <s v="no"/>
    <x v="0"/>
    <n v="0.75"/>
    <n v="0.75"/>
  </r>
  <r>
    <x v="331"/>
    <s v="Nathaniel Flores"/>
    <s v="Nathaniel Flores"/>
    <s v="male"/>
    <s v="Male"/>
    <n v="59"/>
    <x v="7"/>
    <x v="1"/>
    <x v="1"/>
    <n v="22"/>
    <x v="1"/>
    <n v="40"/>
    <x v="9"/>
    <n v="1.1000000000000001"/>
    <s v="yes"/>
    <x v="1"/>
    <n v="0.61"/>
    <n v="0.61"/>
  </r>
  <r>
    <x v="332"/>
    <s v="Edwin Carter"/>
    <s v="Edwin Carter"/>
    <s v="m"/>
    <s v="Male"/>
    <n v="60"/>
    <x v="5"/>
    <x v="1"/>
    <x v="8"/>
    <n v="34"/>
    <x v="1"/>
    <m/>
    <x v="7"/>
    <n v="2.5"/>
    <b v="0"/>
    <x v="0"/>
    <n v="0.93"/>
    <n v="0.93"/>
  </r>
  <r>
    <x v="333"/>
    <s v="Patricia Miller"/>
    <s v="Patricia Miller"/>
    <s v="FEMALE"/>
    <s v="Female"/>
    <n v="33"/>
    <x v="2"/>
    <x v="2"/>
    <x v="1"/>
    <n v="8"/>
    <x v="3"/>
    <s v="USD 30"/>
    <x v="5"/>
    <n v="3.6"/>
    <n v="1"/>
    <x v="1"/>
    <m/>
    <m/>
  </r>
  <r>
    <x v="334"/>
    <s v="Rebecca Schneider"/>
    <s v="Rebecca Schneider"/>
    <s v="FEMALE"/>
    <s v="Female"/>
    <n v="21"/>
    <x v="8"/>
    <x v="6"/>
    <x v="3"/>
    <n v="1"/>
    <x v="2"/>
    <s v="USD 20"/>
    <x v="11"/>
    <m/>
    <b v="0"/>
    <x v="0"/>
    <n v="0.99"/>
    <n v="0.99"/>
  </r>
  <r>
    <x v="335"/>
    <s v="John Greene"/>
    <s v="John Greene"/>
    <s v="male"/>
    <s v="Male"/>
    <n v="54"/>
    <x v="7"/>
    <x v="1"/>
    <x v="6"/>
    <n v="20"/>
    <x v="4"/>
    <n v="50"/>
    <x v="2"/>
    <n v="4.4000000000000004"/>
    <n v="0"/>
    <x v="0"/>
    <n v="73"/>
    <n v="0.73"/>
  </r>
  <r>
    <x v="336"/>
    <s v="Brittany Mcdowell"/>
    <s v="Brittany Mcdowell"/>
    <s v="FEMALE"/>
    <s v="Female"/>
    <n v="33"/>
    <x v="5"/>
    <x v="1"/>
    <x v="2"/>
    <n v="11"/>
    <x v="0"/>
    <n v="75"/>
    <x v="10"/>
    <n v="2.1"/>
    <n v="0"/>
    <x v="0"/>
    <n v="0.96"/>
    <n v="0.96"/>
  </r>
  <r>
    <x v="337"/>
    <s v="Lori Miller"/>
    <s v="Lori Miller"/>
    <s v="FEMALE"/>
    <s v="Female"/>
    <n v="57"/>
    <x v="6"/>
    <x v="5"/>
    <x v="5"/>
    <n v="2"/>
    <x v="2"/>
    <n v="40"/>
    <x v="9"/>
    <n v="0"/>
    <b v="0"/>
    <x v="0"/>
    <n v="0.6"/>
    <n v="0.6"/>
  </r>
  <r>
    <x v="338"/>
    <s v="Joseph Robinson"/>
    <s v="Joseph Robinson"/>
    <s v="m"/>
    <s v="Male"/>
    <n v="36"/>
    <x v="12"/>
    <x v="10"/>
    <x v="2"/>
    <n v="6"/>
    <x v="3"/>
    <n v="20"/>
    <x v="12"/>
    <n v="1"/>
    <s v="Y"/>
    <x v="1"/>
    <n v="0.64"/>
    <n v="0.64"/>
  </r>
  <r>
    <x v="339"/>
    <s v="Aaron Pruitt"/>
    <s v="Aaron Pruitt"/>
    <s v="male"/>
    <s v="Male"/>
    <n v="50"/>
    <x v="2"/>
    <x v="2"/>
    <x v="0"/>
    <n v="20"/>
    <x v="4"/>
    <s v="USD 30"/>
    <x v="5"/>
    <n v="0"/>
    <n v="0"/>
    <x v="0"/>
    <m/>
    <m/>
  </r>
  <r>
    <x v="340"/>
    <s v="Victoria Miller"/>
    <s v="Victoria Miller"/>
    <s v="f"/>
    <s v="Female"/>
    <n v="37"/>
    <x v="14"/>
    <x v="1"/>
    <x v="8"/>
    <m/>
    <x v="2"/>
    <s v="USD 20"/>
    <x v="11"/>
    <n v="4.9000000000000004"/>
    <s v="N"/>
    <x v="0"/>
    <m/>
    <m/>
  </r>
  <r>
    <x v="341"/>
    <s v="Clarence Vega"/>
    <s v="Clarence Vega"/>
    <s v="m"/>
    <s v="Male"/>
    <n v="53"/>
    <x v="0"/>
    <x v="0"/>
    <x v="4"/>
    <n v="4"/>
    <x v="2"/>
    <n v="30"/>
    <x v="4"/>
    <n v="4.7"/>
    <s v="no"/>
    <x v="0"/>
    <n v="0.99"/>
    <n v="0.99"/>
  </r>
  <r>
    <x v="342"/>
    <s v="Deborah Day"/>
    <s v="Deborah Day"/>
    <s v="FEMALE"/>
    <s v="Female"/>
    <n v="22"/>
    <x v="0"/>
    <x v="0"/>
    <x v="0"/>
    <n v="3"/>
    <x v="2"/>
    <s v="USD 40"/>
    <x v="3"/>
    <n v="2.1"/>
    <n v="0"/>
    <x v="0"/>
    <m/>
    <m/>
  </r>
  <r>
    <x v="343"/>
    <s v="Nicole Rocha"/>
    <s v="Nicole Rocha"/>
    <s v="FEMALE"/>
    <s v="Female"/>
    <n v="55"/>
    <x v="3"/>
    <x v="3"/>
    <x v="1"/>
    <n v="33"/>
    <x v="1"/>
    <n v="40"/>
    <x v="9"/>
    <n v="1.5"/>
    <s v="Y"/>
    <x v="1"/>
    <n v="0.71"/>
    <n v="0.71"/>
  </r>
  <r>
    <x v="344"/>
    <s v="Elijah Green"/>
    <s v="Elijah Green"/>
    <s v="male"/>
    <s v="Male"/>
    <n v="22"/>
    <x v="1"/>
    <x v="1"/>
    <x v="7"/>
    <n v="1"/>
    <x v="2"/>
    <m/>
    <x v="7"/>
    <n v="2.6"/>
    <n v="0"/>
    <x v="0"/>
    <n v="0.72"/>
    <n v="0.72"/>
  </r>
  <r>
    <x v="345"/>
    <s v="Emily Johnson"/>
    <s v="Emily Johnson"/>
    <s v="f"/>
    <s v="Female"/>
    <n v="45"/>
    <x v="6"/>
    <x v="5"/>
    <x v="3"/>
    <n v="23"/>
    <x v="1"/>
    <s v="USD 50"/>
    <x v="8"/>
    <n v="0"/>
    <n v="0"/>
    <x v="0"/>
    <n v="0.66"/>
    <n v="0.66"/>
  </r>
  <r>
    <x v="346"/>
    <s v="Richard Velasquez Jr."/>
    <s v="Richard Velasquez Jr."/>
    <s v="m"/>
    <s v="Male"/>
    <n v="36"/>
    <x v="15"/>
    <x v="12"/>
    <x v="5"/>
    <n v="13"/>
    <x v="0"/>
    <n v="40"/>
    <x v="9"/>
    <m/>
    <s v="N"/>
    <x v="0"/>
    <n v="0.78"/>
    <n v="0.78"/>
  </r>
  <r>
    <x v="347"/>
    <s v="Kurt Wilson"/>
    <s v="Kurt Wilson"/>
    <s v="m"/>
    <s v="Male"/>
    <n v="23"/>
    <x v="1"/>
    <x v="1"/>
    <x v="8"/>
    <n v="1"/>
    <x v="2"/>
    <s v="USD 20"/>
    <x v="11"/>
    <n v="4"/>
    <s v="Y"/>
    <x v="1"/>
    <n v="100"/>
    <n v="1"/>
  </r>
  <r>
    <x v="348"/>
    <s v="Jeremiah Rodriguez"/>
    <s v="Jeremiah Rodriguez"/>
    <s v="m"/>
    <s v="Male"/>
    <n v="55"/>
    <x v="0"/>
    <x v="0"/>
    <x v="8"/>
    <n v="15"/>
    <x v="0"/>
    <n v="40"/>
    <x v="9"/>
    <n v="4.5"/>
    <m/>
    <x v="2"/>
    <m/>
    <m/>
  </r>
  <r>
    <x v="349"/>
    <s v="Lauren Lang"/>
    <s v="Lauren Lang"/>
    <s v="f"/>
    <s v="Female"/>
    <n v="50"/>
    <x v="11"/>
    <x v="9"/>
    <x v="1"/>
    <n v="18"/>
    <x v="4"/>
    <n v="75"/>
    <x v="10"/>
    <n v="3.8"/>
    <n v="0"/>
    <x v="0"/>
    <n v="67"/>
    <n v="0.67"/>
  </r>
  <r>
    <x v="350"/>
    <s v="Matthew Phillips"/>
    <s v="Matthew Phillips"/>
    <s v="male"/>
    <s v="Male"/>
    <n v="48"/>
    <x v="5"/>
    <x v="1"/>
    <x v="9"/>
    <n v="21"/>
    <x v="1"/>
    <n v="50"/>
    <x v="2"/>
    <n v="4"/>
    <n v="0"/>
    <x v="0"/>
    <n v="0.78"/>
    <n v="0.78"/>
  </r>
  <r>
    <x v="351"/>
    <s v="Michael Andersen"/>
    <s v="Michael Andersen"/>
    <s v="male"/>
    <s v="Male"/>
    <n v="23"/>
    <x v="3"/>
    <x v="3"/>
    <x v="8"/>
    <n v="1"/>
    <x v="2"/>
    <n v="40"/>
    <x v="3"/>
    <n v="4.9000000000000004"/>
    <s v="yes"/>
    <x v="1"/>
    <n v="0.78"/>
    <n v="0.78"/>
  </r>
  <r>
    <x v="352"/>
    <s v="Amanda Mayo"/>
    <s v="Amanda Mayo"/>
    <s v="f"/>
    <s v="Female"/>
    <n v="49"/>
    <x v="14"/>
    <x v="1"/>
    <x v="3"/>
    <n v="25"/>
    <x v="1"/>
    <n v="30"/>
    <x v="5"/>
    <n v="3.4"/>
    <n v="0"/>
    <x v="0"/>
    <n v="0.75"/>
    <n v="0.75"/>
  </r>
  <r>
    <x v="353"/>
    <s v="Jessica Vance"/>
    <s v="Jessica Vance"/>
    <s v="f"/>
    <s v="Female"/>
    <n v="47"/>
    <x v="0"/>
    <x v="0"/>
    <x v="7"/>
    <n v="12"/>
    <x v="0"/>
    <n v="50"/>
    <x v="2"/>
    <n v="2.1"/>
    <b v="1"/>
    <x v="1"/>
    <n v="0.67"/>
    <n v="0.67"/>
  </r>
  <r>
    <x v="354"/>
    <s v="Alexa Gallegos"/>
    <s v="Alexa Gallegos"/>
    <s v="FEMALE"/>
    <s v="Female"/>
    <n v="56"/>
    <x v="9"/>
    <x v="7"/>
    <x v="2"/>
    <n v="32"/>
    <x v="1"/>
    <s v="USD 40"/>
    <x v="3"/>
    <n v="0"/>
    <n v="1"/>
    <x v="1"/>
    <n v="0.86"/>
    <n v="0.86"/>
  </r>
  <r>
    <x v="355"/>
    <s v="Charles Pratt"/>
    <s v="Charles Pratt"/>
    <s v="male"/>
    <s v="Male"/>
    <n v="58"/>
    <x v="8"/>
    <x v="6"/>
    <x v="6"/>
    <m/>
    <x v="2"/>
    <n v="100"/>
    <x v="0"/>
    <n v="4.5"/>
    <s v="no"/>
    <x v="0"/>
    <n v="77"/>
    <n v="0.77"/>
  </r>
  <r>
    <x v="356"/>
    <s v="Brian Baker"/>
    <s v="Brian Baker"/>
    <s v="m"/>
    <s v="Male"/>
    <n v="32"/>
    <x v="12"/>
    <x v="10"/>
    <x v="6"/>
    <n v="10"/>
    <x v="3"/>
    <n v="30"/>
    <x v="5"/>
    <n v="3.8"/>
    <n v="0"/>
    <x v="0"/>
    <n v="0.61"/>
    <n v="0.61"/>
  </r>
  <r>
    <x v="357"/>
    <s v="Christina Norman"/>
    <s v="Christina Norman"/>
    <s v="FEMALE"/>
    <s v="Female"/>
    <n v="52"/>
    <x v="10"/>
    <x v="8"/>
    <x v="6"/>
    <n v="0"/>
    <x v="2"/>
    <m/>
    <x v="7"/>
    <n v="4.3"/>
    <n v="0"/>
    <x v="0"/>
    <n v="0.9"/>
    <n v="0.9"/>
  </r>
  <r>
    <x v="358"/>
    <s v="Laura Kelly"/>
    <s v="Laura Kelly"/>
    <s v="FEMALE"/>
    <s v="Female"/>
    <n v="22"/>
    <x v="18"/>
    <x v="15"/>
    <x v="5"/>
    <n v="1"/>
    <x v="2"/>
    <n v="50"/>
    <x v="2"/>
    <n v="0"/>
    <m/>
    <x v="2"/>
    <n v="0.98"/>
    <n v="0.98"/>
  </r>
  <r>
    <x v="359"/>
    <s v="John Webb"/>
    <s v="John Webb"/>
    <s v="male"/>
    <s v="Male"/>
    <n v="20"/>
    <x v="10"/>
    <x v="8"/>
    <x v="7"/>
    <n v="2"/>
    <x v="2"/>
    <n v="30"/>
    <x v="4"/>
    <m/>
    <n v="1"/>
    <x v="1"/>
    <n v="0.99"/>
    <n v="0.99"/>
  </r>
  <r>
    <x v="360"/>
    <s v="Christopher Burton"/>
    <s v="Christopher Burton"/>
    <s v="m"/>
    <s v="Male"/>
    <n v="56"/>
    <x v="3"/>
    <x v="3"/>
    <x v="5"/>
    <n v="9"/>
    <x v="3"/>
    <s v="USD 40"/>
    <x v="3"/>
    <n v="2.6"/>
    <n v="0"/>
    <x v="0"/>
    <n v="0.61"/>
    <n v="0.61"/>
  </r>
  <r>
    <x v="361"/>
    <s v="Bradley Aguilar"/>
    <s v="Bradley Aguilar"/>
    <s v="male"/>
    <s v="Male"/>
    <n v="41"/>
    <x v="9"/>
    <x v="7"/>
    <x v="5"/>
    <n v="22"/>
    <x v="1"/>
    <s v="USD 50"/>
    <x v="8"/>
    <n v="1.6"/>
    <n v="1"/>
    <x v="1"/>
    <n v="0.61"/>
    <n v="0.61"/>
  </r>
  <r>
    <x v="362"/>
    <s v="Arthur Vasquez"/>
    <s v="Arthur Vasquez"/>
    <s v="male"/>
    <s v="Male"/>
    <n v="25"/>
    <x v="8"/>
    <x v="6"/>
    <x v="0"/>
    <n v="5"/>
    <x v="2"/>
    <n v="30"/>
    <x v="5"/>
    <n v="2.2999999999999998"/>
    <n v="0"/>
    <x v="0"/>
    <n v="0.91"/>
    <n v="0.91"/>
  </r>
  <r>
    <x v="363"/>
    <s v="Angela Castro"/>
    <s v="Angela Castro"/>
    <s v="FEMALE"/>
    <s v="Female"/>
    <n v="44"/>
    <x v="14"/>
    <x v="1"/>
    <x v="7"/>
    <n v="6"/>
    <x v="3"/>
    <n v="75"/>
    <x v="10"/>
    <n v="4.5999999999999996"/>
    <s v="Y"/>
    <x v="1"/>
    <n v="72"/>
    <n v="0.72"/>
  </r>
  <r>
    <x v="364"/>
    <s v="Summer Yoder"/>
    <s v="Summer Yoder"/>
    <s v="FEMALE"/>
    <s v="Female"/>
    <n v="46"/>
    <x v="1"/>
    <x v="1"/>
    <x v="3"/>
    <n v="26"/>
    <x v="1"/>
    <n v="100"/>
    <x v="1"/>
    <n v="2.1"/>
    <m/>
    <x v="2"/>
    <m/>
    <m/>
  </r>
  <r>
    <x v="365"/>
    <s v="Jackie Allen"/>
    <s v="Jackie Allen"/>
    <s v="FEMALE"/>
    <s v="Female"/>
    <n v="40"/>
    <x v="12"/>
    <x v="10"/>
    <x v="0"/>
    <m/>
    <x v="2"/>
    <n v="40"/>
    <x v="9"/>
    <n v="1.5"/>
    <b v="0"/>
    <x v="0"/>
    <n v="0.96"/>
    <n v="0.96"/>
  </r>
  <r>
    <x v="366"/>
    <s v="Brandon Williams"/>
    <s v="Brandon Williams"/>
    <s v="male"/>
    <s v="Male"/>
    <m/>
    <x v="18"/>
    <x v="15"/>
    <x v="4"/>
    <n v="9"/>
    <x v="3"/>
    <s v="USD 40"/>
    <x v="3"/>
    <n v="1.7"/>
    <n v="1"/>
    <x v="1"/>
    <n v="72"/>
    <n v="0.72"/>
  </r>
  <r>
    <x v="367"/>
    <s v="Manuel Torres"/>
    <s v="Manuel Torres"/>
    <s v="m"/>
    <s v="Male"/>
    <n v="31"/>
    <x v="9"/>
    <x v="7"/>
    <x v="5"/>
    <n v="11"/>
    <x v="0"/>
    <m/>
    <x v="7"/>
    <n v="3.3"/>
    <n v="0"/>
    <x v="0"/>
    <m/>
    <m/>
  </r>
  <r>
    <x v="368"/>
    <s v="Scott Keller"/>
    <s v="Scott Keller"/>
    <s v="m"/>
    <s v="Male"/>
    <n v="33"/>
    <x v="12"/>
    <x v="10"/>
    <x v="9"/>
    <m/>
    <x v="2"/>
    <n v="40"/>
    <x v="3"/>
    <n v="4.3"/>
    <n v="1"/>
    <x v="1"/>
    <n v="0.63"/>
    <n v="0.63"/>
  </r>
  <r>
    <x v="369"/>
    <s v="Deborah Brown"/>
    <s v="Deborah Brown"/>
    <s v="FEMALE"/>
    <s v="Female"/>
    <n v="31"/>
    <x v="11"/>
    <x v="9"/>
    <x v="9"/>
    <n v="3"/>
    <x v="2"/>
    <n v="20"/>
    <x v="11"/>
    <m/>
    <s v="N"/>
    <x v="0"/>
    <m/>
    <m/>
  </r>
  <r>
    <x v="370"/>
    <s v="Jennifer Lara"/>
    <s v="Jennifer Lara"/>
    <s v="f"/>
    <s v="Female"/>
    <n v="49"/>
    <x v="0"/>
    <x v="0"/>
    <x v="5"/>
    <n v="15"/>
    <x v="0"/>
    <s v="USD 75"/>
    <x v="6"/>
    <n v="2.6"/>
    <s v="N"/>
    <x v="0"/>
    <n v="0.83"/>
    <n v="0.83"/>
  </r>
  <r>
    <x v="371"/>
    <s v="Jason Scott"/>
    <s v="Jason Scott"/>
    <s v="male"/>
    <s v="Male"/>
    <n v="35"/>
    <x v="19"/>
    <x v="6"/>
    <x v="2"/>
    <n v="12"/>
    <x v="0"/>
    <s v="USD 20"/>
    <x v="11"/>
    <n v="4.0999999999999996"/>
    <m/>
    <x v="2"/>
    <n v="0.94"/>
    <n v="0.94"/>
  </r>
  <r>
    <x v="372"/>
    <s v="Gregory Garrison"/>
    <s v="Gregory Garrison"/>
    <s v="m"/>
    <s v="Male"/>
    <n v="45"/>
    <x v="10"/>
    <x v="8"/>
    <x v="5"/>
    <n v="19"/>
    <x v="4"/>
    <n v="40"/>
    <x v="3"/>
    <n v="2.2000000000000002"/>
    <n v="1"/>
    <x v="1"/>
    <n v="0.78"/>
    <n v="0.78"/>
  </r>
  <r>
    <x v="373"/>
    <s v="Chelsea Anderson"/>
    <s v="Chelsea Anderson"/>
    <s v="FEMALE"/>
    <s v="Female"/>
    <n v="39"/>
    <x v="3"/>
    <x v="3"/>
    <x v="5"/>
    <n v="13"/>
    <x v="0"/>
    <n v="30"/>
    <x v="4"/>
    <n v="1.1000000000000001"/>
    <n v="1"/>
    <x v="1"/>
    <m/>
    <m/>
  </r>
  <r>
    <x v="374"/>
    <s v="Gerald Johnson"/>
    <s v="Gerald Johnson"/>
    <s v="male"/>
    <s v="Male"/>
    <m/>
    <x v="8"/>
    <x v="6"/>
    <x v="0"/>
    <m/>
    <x v="2"/>
    <n v="50"/>
    <x v="8"/>
    <n v="2.1"/>
    <n v="1"/>
    <x v="1"/>
    <n v="0.82"/>
    <n v="0.82"/>
  </r>
  <r>
    <x v="375"/>
    <s v="Kevin Ellis"/>
    <s v="Kevin Ellis"/>
    <s v="male"/>
    <s v="Male"/>
    <n v="24"/>
    <x v="2"/>
    <x v="2"/>
    <x v="7"/>
    <n v="3"/>
    <x v="2"/>
    <n v="30"/>
    <x v="5"/>
    <n v="2.2999999999999998"/>
    <b v="0"/>
    <x v="0"/>
    <n v="0.66"/>
    <n v="0.66"/>
  </r>
  <r>
    <x v="376"/>
    <s v="Mitchell Keller"/>
    <s v="Mitchell Keller"/>
    <s v="male"/>
    <s v="Male"/>
    <n v="50"/>
    <x v="1"/>
    <x v="1"/>
    <x v="2"/>
    <n v="26"/>
    <x v="1"/>
    <m/>
    <x v="7"/>
    <n v="3.6"/>
    <n v="1"/>
    <x v="1"/>
    <n v="82"/>
    <n v="0.82"/>
  </r>
  <r>
    <x v="377"/>
    <s v="Mary Brown"/>
    <s v="Mary Brown"/>
    <s v="FEMALE"/>
    <s v="Female"/>
    <n v="23"/>
    <x v="2"/>
    <x v="2"/>
    <x v="9"/>
    <n v="4"/>
    <x v="2"/>
    <s v="USD 20"/>
    <x v="11"/>
    <n v="4.7"/>
    <b v="1"/>
    <x v="1"/>
    <n v="0.84"/>
    <n v="0.84"/>
  </r>
  <r>
    <x v="378"/>
    <s v="Ronald Walls"/>
    <s v="Ronald Walls"/>
    <s v="male"/>
    <s v="Male"/>
    <n v="27"/>
    <x v="14"/>
    <x v="1"/>
    <x v="7"/>
    <n v="8"/>
    <x v="3"/>
    <n v="20"/>
    <x v="12"/>
    <n v="4.8"/>
    <s v="N"/>
    <x v="0"/>
    <n v="0.81"/>
    <n v="0.81"/>
  </r>
  <r>
    <x v="379"/>
    <s v="Anthony Avila"/>
    <s v="Anthony Avila"/>
    <s v="male"/>
    <s v="Male"/>
    <n v="58"/>
    <x v="17"/>
    <x v="14"/>
    <x v="4"/>
    <n v="10"/>
    <x v="3"/>
    <n v="75"/>
    <x v="10"/>
    <n v="4.2"/>
    <s v="N"/>
    <x v="0"/>
    <n v="71"/>
    <n v="0.71"/>
  </r>
  <r>
    <x v="380"/>
    <s v="Douglas Goodwin"/>
    <s v="Douglas Goodwin"/>
    <s v="m"/>
    <s v="Male"/>
    <n v="37"/>
    <x v="0"/>
    <x v="0"/>
    <x v="9"/>
    <n v="5"/>
    <x v="2"/>
    <m/>
    <x v="7"/>
    <n v="4.8"/>
    <n v="1"/>
    <x v="1"/>
    <n v="0.61"/>
    <n v="0.61"/>
  </r>
  <r>
    <x v="381"/>
    <s v="James Mills"/>
    <s v="James Mills"/>
    <s v="male"/>
    <s v="Male"/>
    <n v="39"/>
    <x v="20"/>
    <x v="6"/>
    <x v="0"/>
    <n v="18"/>
    <x v="4"/>
    <n v="75"/>
    <x v="10"/>
    <n v="4"/>
    <n v="1"/>
    <x v="1"/>
    <n v="0.66"/>
    <n v="0.66"/>
  </r>
  <r>
    <x v="382"/>
    <s v="Nicole Marks"/>
    <s v="Nicole Marks"/>
    <s v="FEMALE"/>
    <s v="Female"/>
    <n v="46"/>
    <x v="16"/>
    <x v="13"/>
    <x v="5"/>
    <n v="10"/>
    <x v="3"/>
    <n v="20"/>
    <x v="11"/>
    <n v="2.5"/>
    <b v="1"/>
    <x v="1"/>
    <n v="0.97"/>
    <n v="0.97"/>
  </r>
  <r>
    <x v="383"/>
    <s v="Phyllis Dawson"/>
    <s v="Phyllis Dawson"/>
    <s v="FEMALE"/>
    <s v="Female"/>
    <m/>
    <x v="7"/>
    <x v="1"/>
    <x v="6"/>
    <n v="0"/>
    <x v="2"/>
    <s v="USD 20"/>
    <x v="11"/>
    <n v="4.8"/>
    <n v="0"/>
    <x v="0"/>
    <n v="0.74"/>
    <n v="0.74"/>
  </r>
  <r>
    <x v="384"/>
    <s v="Renee Arnold"/>
    <s v="Renee Arnold"/>
    <s v="f"/>
    <s v="Female"/>
    <n v="39"/>
    <x v="19"/>
    <x v="6"/>
    <x v="0"/>
    <n v="21"/>
    <x v="1"/>
    <n v="30"/>
    <x v="4"/>
    <n v="4.7"/>
    <b v="0"/>
    <x v="0"/>
    <n v="0.61"/>
    <n v="0.61"/>
  </r>
  <r>
    <x v="385"/>
    <s v="Eric Robinson"/>
    <s v="Eric Robinson"/>
    <s v="m"/>
    <s v="Male"/>
    <n v="59"/>
    <x v="16"/>
    <x v="13"/>
    <x v="0"/>
    <n v="25"/>
    <x v="1"/>
    <n v="20"/>
    <x v="12"/>
    <n v="4"/>
    <n v="0"/>
    <x v="0"/>
    <n v="0.9"/>
    <n v="0.9"/>
  </r>
  <r>
    <x v="386"/>
    <s v="Paul Brown"/>
    <s v="Paul Brown"/>
    <s v="m"/>
    <s v="Male"/>
    <n v="21"/>
    <x v="3"/>
    <x v="3"/>
    <x v="8"/>
    <n v="0"/>
    <x v="2"/>
    <n v="40"/>
    <x v="3"/>
    <n v="4.0999999999999996"/>
    <s v="Y"/>
    <x v="1"/>
    <n v="0.97"/>
    <n v="0.97"/>
  </r>
  <r>
    <x v="387"/>
    <s v="Sarah Proctor"/>
    <s v="Sarah Proctor"/>
    <s v="FEMALE"/>
    <s v="Female"/>
    <n v="23"/>
    <x v="14"/>
    <x v="1"/>
    <x v="8"/>
    <n v="5"/>
    <x v="2"/>
    <n v="100"/>
    <x v="0"/>
    <n v="3.2"/>
    <n v="1"/>
    <x v="1"/>
    <m/>
    <m/>
  </r>
  <r>
    <x v="388"/>
    <s v="Matthew Hicks"/>
    <s v="Matthew Hicks"/>
    <s v="m"/>
    <s v="Male"/>
    <n v="27"/>
    <x v="16"/>
    <x v="13"/>
    <x v="3"/>
    <n v="1"/>
    <x v="2"/>
    <n v="20"/>
    <x v="12"/>
    <n v="4.3"/>
    <s v="N"/>
    <x v="0"/>
    <n v="0.76"/>
    <n v="0.76"/>
  </r>
  <r>
    <x v="389"/>
    <s v="Christopher Black"/>
    <s v="Christopher Black"/>
    <s v="m"/>
    <s v="Male"/>
    <n v="27"/>
    <x v="18"/>
    <x v="15"/>
    <x v="7"/>
    <n v="4"/>
    <x v="2"/>
    <n v="40"/>
    <x v="9"/>
    <n v="4.4000000000000004"/>
    <n v="0"/>
    <x v="0"/>
    <n v="0.92"/>
    <n v="0.92"/>
  </r>
  <r>
    <x v="390"/>
    <s v="Joanne Reyes"/>
    <s v="Joanne Reyes"/>
    <s v="f"/>
    <s v="Female"/>
    <n v="48"/>
    <x v="17"/>
    <x v="14"/>
    <x v="5"/>
    <n v="21"/>
    <x v="1"/>
    <n v="40"/>
    <x v="9"/>
    <n v="2.2999999999999998"/>
    <n v="0"/>
    <x v="0"/>
    <m/>
    <m/>
  </r>
  <r>
    <x v="391"/>
    <s v="Isaac Gray"/>
    <s v="Isaac Gray"/>
    <s v="male"/>
    <s v="Male"/>
    <n v="21"/>
    <x v="17"/>
    <x v="14"/>
    <x v="4"/>
    <n v="1"/>
    <x v="2"/>
    <n v="20"/>
    <x v="11"/>
    <n v="2.4"/>
    <n v="1"/>
    <x v="1"/>
    <n v="0.66"/>
    <n v="0.66"/>
  </r>
  <r>
    <x v="392"/>
    <s v="Joshua Roberts"/>
    <s v="Joshua Roberts"/>
    <s v="m"/>
    <s v="Male"/>
    <n v="37"/>
    <x v="0"/>
    <x v="0"/>
    <x v="8"/>
    <m/>
    <x v="2"/>
    <n v="50"/>
    <x v="2"/>
    <n v="4.5999999999999996"/>
    <n v="0"/>
    <x v="0"/>
    <n v="0.83"/>
    <n v="0.83"/>
  </r>
  <r>
    <x v="393"/>
    <s v="Elizabeth Estrada"/>
    <s v="Elizabeth Estrada"/>
    <s v="f"/>
    <s v="Female"/>
    <n v="31"/>
    <x v="2"/>
    <x v="2"/>
    <x v="6"/>
    <n v="10"/>
    <x v="3"/>
    <n v="50"/>
    <x v="2"/>
    <n v="0"/>
    <s v="no"/>
    <x v="0"/>
    <m/>
    <m/>
  </r>
  <r>
    <x v="394"/>
    <s v="Lori Malone"/>
    <s v="Lori Malone"/>
    <s v="f"/>
    <s v="Female"/>
    <n v="41"/>
    <x v="16"/>
    <x v="13"/>
    <x v="0"/>
    <n v="21"/>
    <x v="1"/>
    <m/>
    <x v="7"/>
    <n v="0"/>
    <s v="Y"/>
    <x v="1"/>
    <m/>
    <m/>
  </r>
  <r>
    <x v="395"/>
    <s v="Anthony Huynh MD"/>
    <s v="Anthony Huynh MD"/>
    <s v="male"/>
    <s v="Male"/>
    <n v="31"/>
    <x v="13"/>
    <x v="11"/>
    <x v="7"/>
    <n v="0"/>
    <x v="2"/>
    <n v="20"/>
    <x v="11"/>
    <n v="4.2"/>
    <s v="Y"/>
    <x v="1"/>
    <n v="82"/>
    <n v="0.82"/>
  </r>
  <r>
    <x v="396"/>
    <s v="Mindy York"/>
    <s v="Mindy York"/>
    <s v="FEMALE"/>
    <s v="Female"/>
    <n v="58"/>
    <x v="8"/>
    <x v="6"/>
    <x v="5"/>
    <n v="0"/>
    <x v="2"/>
    <n v="50"/>
    <x v="2"/>
    <n v="2.2999999999999998"/>
    <n v="0"/>
    <x v="0"/>
    <n v="0.77"/>
    <n v="0.77"/>
  </r>
  <r>
    <x v="397"/>
    <s v="Ms. Christine Cherry"/>
    <s v="Ms. Christine Cherry"/>
    <s v="f"/>
    <s v="Female"/>
    <n v="45"/>
    <x v="3"/>
    <x v="3"/>
    <x v="5"/>
    <n v="17"/>
    <x v="4"/>
    <n v="50"/>
    <x v="8"/>
    <n v="4.7"/>
    <n v="1"/>
    <x v="1"/>
    <n v="0.73"/>
    <n v="0.73"/>
  </r>
  <r>
    <x v="398"/>
    <s v="Daniel Foster"/>
    <s v="Daniel Foster"/>
    <s v="m"/>
    <s v="Male"/>
    <n v="51"/>
    <x v="12"/>
    <x v="10"/>
    <x v="7"/>
    <n v="5"/>
    <x v="2"/>
    <m/>
    <x v="7"/>
    <n v="3"/>
    <n v="1"/>
    <x v="1"/>
    <n v="0.88"/>
    <n v="0.88"/>
  </r>
  <r>
    <x v="399"/>
    <s v="Mr. David Valencia"/>
    <s v="  David Valencia"/>
    <s v="male"/>
    <s v="Male"/>
    <n v="54"/>
    <x v="5"/>
    <x v="1"/>
    <x v="6"/>
    <n v="3"/>
    <x v="2"/>
    <s v="USD 30"/>
    <x v="5"/>
    <n v="2.4"/>
    <n v="0"/>
    <x v="0"/>
    <n v="0.81"/>
    <n v="0.81"/>
  </r>
  <r>
    <x v="400"/>
    <s v="Ethan Adams"/>
    <s v="Ethan Adams"/>
    <s v="m"/>
    <s v="Male"/>
    <n v="22"/>
    <x v="13"/>
    <x v="11"/>
    <x v="5"/>
    <n v="1"/>
    <x v="2"/>
    <n v="20"/>
    <x v="12"/>
    <n v="1.7"/>
    <s v="N"/>
    <x v="0"/>
    <n v="0.78"/>
    <n v="0.78"/>
  </r>
  <r>
    <x v="401"/>
    <s v="Brett Moore"/>
    <s v="Brett Moore"/>
    <s v="m"/>
    <s v="Male"/>
    <n v="36"/>
    <x v="6"/>
    <x v="5"/>
    <x v="7"/>
    <n v="2"/>
    <x v="2"/>
    <n v="75"/>
    <x v="10"/>
    <n v="0"/>
    <b v="0"/>
    <x v="0"/>
    <n v="0.92"/>
    <n v="0.92"/>
  </r>
  <r>
    <x v="402"/>
    <s v="Phillip Griffin"/>
    <s v="Phillip Griffin"/>
    <s v="male"/>
    <s v="Male"/>
    <n v="50"/>
    <x v="2"/>
    <x v="2"/>
    <x v="8"/>
    <n v="32"/>
    <x v="1"/>
    <n v="30"/>
    <x v="5"/>
    <m/>
    <n v="0"/>
    <x v="0"/>
    <n v="0.64"/>
    <n v="0.64"/>
  </r>
  <r>
    <x v="403"/>
    <s v="Stacie Wall"/>
    <s v="Stacie Wall"/>
    <s v="FEMALE"/>
    <s v="Female"/>
    <n v="41"/>
    <x v="1"/>
    <x v="1"/>
    <x v="0"/>
    <n v="14"/>
    <x v="0"/>
    <n v="30"/>
    <x v="4"/>
    <n v="0"/>
    <s v="Y"/>
    <x v="1"/>
    <n v="0.78"/>
    <n v="0.78"/>
  </r>
  <r>
    <x v="404"/>
    <s v="Jacob Austin"/>
    <s v="Jacob Austin"/>
    <s v="m"/>
    <s v="Male"/>
    <m/>
    <x v="17"/>
    <x v="14"/>
    <x v="3"/>
    <n v="10"/>
    <x v="3"/>
    <n v="20"/>
    <x v="12"/>
    <n v="1.8"/>
    <s v="yes"/>
    <x v="1"/>
    <n v="85"/>
    <n v="0.85"/>
  </r>
  <r>
    <x v="405"/>
    <s v="Sabrina Davidson"/>
    <s v="Sabrina Davidson"/>
    <s v="FEMALE"/>
    <s v="Female"/>
    <n v="51"/>
    <x v="3"/>
    <x v="3"/>
    <x v="7"/>
    <n v="27"/>
    <x v="1"/>
    <n v="50"/>
    <x v="8"/>
    <n v="0"/>
    <s v="no"/>
    <x v="0"/>
    <n v="0.78"/>
    <n v="0.78"/>
  </r>
  <r>
    <x v="406"/>
    <s v="Dustin Douglas"/>
    <s v="Dustin Douglas"/>
    <s v="male"/>
    <s v="Male"/>
    <n v="21"/>
    <x v="15"/>
    <x v="12"/>
    <x v="4"/>
    <n v="2"/>
    <x v="2"/>
    <n v="30"/>
    <x v="5"/>
    <n v="3.8"/>
    <n v="1"/>
    <x v="1"/>
    <n v="0.98"/>
    <n v="0.98"/>
  </r>
  <r>
    <x v="407"/>
    <s v="Steven Norris"/>
    <s v="Steven Norris"/>
    <s v="male"/>
    <s v="Male"/>
    <n v="51"/>
    <x v="9"/>
    <x v="7"/>
    <x v="4"/>
    <n v="33"/>
    <x v="1"/>
    <s v="USD 40"/>
    <x v="3"/>
    <n v="0"/>
    <s v="Y"/>
    <x v="1"/>
    <n v="0.63"/>
    <n v="0.63"/>
  </r>
  <r>
    <x v="408"/>
    <s v="Mindy Sullivan"/>
    <s v="Mindy Sullivan"/>
    <s v="FEMALE"/>
    <s v="Female"/>
    <n v="37"/>
    <x v="4"/>
    <x v="4"/>
    <x v="2"/>
    <n v="11"/>
    <x v="0"/>
    <s v="USD 40"/>
    <x v="3"/>
    <n v="3.6"/>
    <s v="N"/>
    <x v="0"/>
    <n v="0.73"/>
    <n v="0.73"/>
  </r>
  <r>
    <x v="409"/>
    <s v="Elizabeth Stone"/>
    <s v="Elizabeth Stone"/>
    <s v="f"/>
    <s v="Female"/>
    <n v="20"/>
    <x v="20"/>
    <x v="6"/>
    <x v="2"/>
    <n v="2"/>
    <x v="2"/>
    <n v="30"/>
    <x v="4"/>
    <n v="0"/>
    <n v="0"/>
    <x v="0"/>
    <n v="0.94"/>
    <n v="0.94"/>
  </r>
  <r>
    <x v="410"/>
    <s v="Diane Flores"/>
    <s v="Diane Flores"/>
    <s v="FEMALE"/>
    <s v="Female"/>
    <n v="50"/>
    <x v="1"/>
    <x v="1"/>
    <x v="3"/>
    <n v="31"/>
    <x v="1"/>
    <n v="50"/>
    <x v="8"/>
    <n v="4.0999999999999996"/>
    <m/>
    <x v="2"/>
    <n v="0.81"/>
    <n v="0.81"/>
  </r>
  <r>
    <x v="411"/>
    <s v="Jessica Erickson"/>
    <s v="Jessica Erickson"/>
    <s v="FEMALE"/>
    <s v="Female"/>
    <n v="58"/>
    <x v="6"/>
    <x v="5"/>
    <x v="2"/>
    <n v="17"/>
    <x v="4"/>
    <n v="50"/>
    <x v="8"/>
    <n v="2.6"/>
    <n v="1"/>
    <x v="1"/>
    <n v="0.61"/>
    <n v="0.61"/>
  </r>
  <r>
    <x v="412"/>
    <s v="Sara Moses"/>
    <s v="Sara Moses"/>
    <s v="FEMALE"/>
    <s v="Female"/>
    <n v="40"/>
    <x v="11"/>
    <x v="9"/>
    <x v="6"/>
    <n v="2"/>
    <x v="2"/>
    <n v="100"/>
    <x v="1"/>
    <n v="0"/>
    <n v="0"/>
    <x v="0"/>
    <m/>
    <m/>
  </r>
  <r>
    <x v="413"/>
    <s v="Allison Henderson"/>
    <s v="Allison Henderson"/>
    <s v="f"/>
    <s v="Female"/>
    <n v="26"/>
    <x v="16"/>
    <x v="13"/>
    <x v="3"/>
    <n v="2"/>
    <x v="2"/>
    <n v="20"/>
    <x v="12"/>
    <n v="1.3"/>
    <s v="no"/>
    <x v="0"/>
    <n v="0.83"/>
    <n v="0.83"/>
  </r>
  <r>
    <x v="414"/>
    <s v="Susan Dixon"/>
    <s v="Susan Dixon"/>
    <s v="FEMALE"/>
    <s v="Female"/>
    <n v="44"/>
    <x v="12"/>
    <x v="10"/>
    <x v="7"/>
    <n v="22"/>
    <x v="1"/>
    <n v="30"/>
    <x v="4"/>
    <n v="4.0999999999999996"/>
    <s v="Y"/>
    <x v="1"/>
    <m/>
    <m/>
  </r>
  <r>
    <x v="415"/>
    <s v="David Morrison"/>
    <s v="David Morrison"/>
    <s v="male"/>
    <s v="Male"/>
    <n v="42"/>
    <x v="19"/>
    <x v="6"/>
    <x v="9"/>
    <n v="8"/>
    <x v="3"/>
    <n v="50"/>
    <x v="8"/>
    <n v="2.4"/>
    <s v="no"/>
    <x v="0"/>
    <n v="0.68"/>
    <n v="0.68"/>
  </r>
  <r>
    <x v="416"/>
    <s v="Jason Carter"/>
    <s v="Jason Carter"/>
    <s v="m"/>
    <s v="Male"/>
    <n v="38"/>
    <x v="19"/>
    <x v="6"/>
    <x v="5"/>
    <n v="9"/>
    <x v="3"/>
    <n v="50"/>
    <x v="8"/>
    <n v="0"/>
    <n v="0"/>
    <x v="0"/>
    <n v="0.74"/>
    <n v="0.74"/>
  </r>
  <r>
    <x v="417"/>
    <s v="James Jacobs"/>
    <s v="James Jacobs"/>
    <s v="male"/>
    <s v="Male"/>
    <n v="51"/>
    <x v="16"/>
    <x v="13"/>
    <x v="3"/>
    <n v="32"/>
    <x v="1"/>
    <n v="100"/>
    <x v="0"/>
    <n v="4.4000000000000004"/>
    <b v="0"/>
    <x v="0"/>
    <n v="91"/>
    <n v="0.91"/>
  </r>
  <r>
    <x v="418"/>
    <s v="Kathleen Quinn"/>
    <s v="Kathleen Quinn"/>
    <s v="FEMALE"/>
    <s v="Female"/>
    <n v="36"/>
    <x v="15"/>
    <x v="12"/>
    <x v="4"/>
    <n v="8"/>
    <x v="3"/>
    <s v="USD 100"/>
    <x v="1"/>
    <n v="2.2000000000000002"/>
    <n v="1"/>
    <x v="1"/>
    <n v="0.97"/>
    <n v="0.97"/>
  </r>
  <r>
    <x v="419"/>
    <s v="Natalie Frank MD"/>
    <s v="Natalie Frank MD"/>
    <s v="FEMALE"/>
    <s v="Female"/>
    <n v="37"/>
    <x v="1"/>
    <x v="1"/>
    <x v="1"/>
    <n v="10"/>
    <x v="3"/>
    <n v="30"/>
    <x v="4"/>
    <n v="0"/>
    <n v="0"/>
    <x v="0"/>
    <n v="0.96"/>
    <n v="0.96"/>
  </r>
  <r>
    <x v="420"/>
    <s v="Michael Reed"/>
    <s v="Michael Reed"/>
    <s v="male"/>
    <s v="Male"/>
    <n v="31"/>
    <x v="17"/>
    <x v="14"/>
    <x v="8"/>
    <n v="0"/>
    <x v="2"/>
    <n v="50"/>
    <x v="2"/>
    <n v="1.1000000000000001"/>
    <s v="Y"/>
    <x v="1"/>
    <n v="0.73"/>
    <n v="0.73"/>
  </r>
  <r>
    <x v="421"/>
    <s v="Sheila Smith"/>
    <s v="Sheila Smith"/>
    <s v="f"/>
    <s v="Female"/>
    <n v="47"/>
    <x v="10"/>
    <x v="8"/>
    <x v="7"/>
    <n v="22"/>
    <x v="1"/>
    <m/>
    <x v="7"/>
    <n v="1.4"/>
    <s v="yes"/>
    <x v="1"/>
    <n v="0.72"/>
    <n v="0.72"/>
  </r>
  <r>
    <x v="422"/>
    <s v="Morgan Ford"/>
    <s v="Morgan Ford"/>
    <s v="FEMALE"/>
    <s v="Female"/>
    <n v="60"/>
    <x v="19"/>
    <x v="6"/>
    <x v="6"/>
    <n v="34"/>
    <x v="1"/>
    <n v="100"/>
    <x v="1"/>
    <n v="0"/>
    <b v="1"/>
    <x v="1"/>
    <n v="0.74"/>
    <n v="0.74"/>
  </r>
  <r>
    <x v="423"/>
    <s v="Linda Schultz"/>
    <s v="Linda Schultz"/>
    <s v="FEMALE"/>
    <s v="Female"/>
    <n v="48"/>
    <x v="8"/>
    <x v="6"/>
    <x v="1"/>
    <n v="5"/>
    <x v="2"/>
    <n v="30"/>
    <x v="4"/>
    <n v="1.5"/>
    <s v="N"/>
    <x v="0"/>
    <m/>
    <m/>
  </r>
  <r>
    <x v="424"/>
    <s v="Regina Daniel"/>
    <s v="Regina Daniel"/>
    <s v="f"/>
    <s v="Female"/>
    <n v="24"/>
    <x v="10"/>
    <x v="8"/>
    <x v="4"/>
    <n v="3"/>
    <x v="2"/>
    <n v="20"/>
    <x v="12"/>
    <n v="0"/>
    <n v="1"/>
    <x v="1"/>
    <m/>
    <m/>
  </r>
  <r>
    <x v="425"/>
    <s v="Allison Perkins"/>
    <s v="Allison Perkins"/>
    <s v="FEMALE"/>
    <s v="Female"/>
    <n v="35"/>
    <x v="3"/>
    <x v="3"/>
    <x v="9"/>
    <n v="10"/>
    <x v="3"/>
    <n v="75"/>
    <x v="10"/>
    <n v="0"/>
    <m/>
    <x v="2"/>
    <n v="0.74"/>
    <n v="0.74"/>
  </r>
  <r>
    <x v="426"/>
    <s v="Bradley Weaver"/>
    <s v="Bradley Weaver"/>
    <s v="male"/>
    <s v="Male"/>
    <n v="35"/>
    <x v="5"/>
    <x v="1"/>
    <x v="8"/>
    <m/>
    <x v="2"/>
    <n v="100"/>
    <x v="0"/>
    <n v="3.5"/>
    <s v="Y"/>
    <x v="1"/>
    <n v="0.71"/>
    <n v="0.71"/>
  </r>
  <r>
    <x v="427"/>
    <s v="Sarah Hall"/>
    <s v="Sarah Hall"/>
    <s v="FEMALE"/>
    <s v="Female"/>
    <n v="29"/>
    <x v="3"/>
    <x v="3"/>
    <x v="6"/>
    <n v="6"/>
    <x v="3"/>
    <m/>
    <x v="7"/>
    <n v="4.8"/>
    <s v="N"/>
    <x v="0"/>
    <n v="0.83"/>
    <n v="0.83"/>
  </r>
  <r>
    <x v="428"/>
    <s v="Diana Walton"/>
    <s v="Diana Walton"/>
    <s v="FEMALE"/>
    <s v="Female"/>
    <n v="36"/>
    <x v="0"/>
    <x v="0"/>
    <x v="9"/>
    <n v="1"/>
    <x v="2"/>
    <n v="75"/>
    <x v="6"/>
    <m/>
    <m/>
    <x v="2"/>
    <n v="0.63"/>
    <n v="0.63"/>
  </r>
  <r>
    <x v="429"/>
    <s v="Donna Davis"/>
    <s v="Donna Davis"/>
    <s v="FEMALE"/>
    <s v="Female"/>
    <n v="44"/>
    <x v="14"/>
    <x v="1"/>
    <x v="4"/>
    <n v="0"/>
    <x v="2"/>
    <m/>
    <x v="7"/>
    <n v="4.8"/>
    <m/>
    <x v="2"/>
    <n v="0.84"/>
    <n v="0.84"/>
  </r>
  <r>
    <x v="430"/>
    <s v="Christopher Mcclain"/>
    <s v="Christopher Mcclain"/>
    <s v="male"/>
    <s v="Male"/>
    <n v="44"/>
    <x v="17"/>
    <x v="14"/>
    <x v="3"/>
    <m/>
    <x v="2"/>
    <m/>
    <x v="7"/>
    <n v="1.4"/>
    <n v="0"/>
    <x v="0"/>
    <n v="0.93"/>
    <n v="0.93"/>
  </r>
  <r>
    <x v="431"/>
    <s v="Dr. Paul Williamson"/>
    <s v=" Paul Williamson"/>
    <s v="m"/>
    <s v="Male"/>
    <n v="40"/>
    <x v="10"/>
    <x v="8"/>
    <x v="4"/>
    <n v="13"/>
    <x v="0"/>
    <s v="USD 100"/>
    <x v="1"/>
    <n v="1.1000000000000001"/>
    <n v="1"/>
    <x v="1"/>
    <m/>
    <m/>
  </r>
  <r>
    <x v="432"/>
    <s v="Barbara Brown"/>
    <s v="Barbara Brown"/>
    <s v="f"/>
    <s v="Female"/>
    <n v="53"/>
    <x v="3"/>
    <x v="3"/>
    <x v="9"/>
    <n v="13"/>
    <x v="0"/>
    <n v="50"/>
    <x v="8"/>
    <n v="3.3"/>
    <s v="Y"/>
    <x v="1"/>
    <n v="0.93"/>
    <n v="0.93"/>
  </r>
  <r>
    <x v="433"/>
    <s v="Kimberly Allen"/>
    <s v="Kimberly Allen"/>
    <s v="f"/>
    <s v="Female"/>
    <n v="35"/>
    <x v="2"/>
    <x v="2"/>
    <x v="0"/>
    <n v="0"/>
    <x v="2"/>
    <s v="USD 30"/>
    <x v="5"/>
    <n v="4.5999999999999996"/>
    <m/>
    <x v="2"/>
    <n v="0.97"/>
    <n v="0.97"/>
  </r>
  <r>
    <x v="434"/>
    <s v="Elizabeth Edwards"/>
    <s v="Elizabeth Edwards"/>
    <s v="FEMALE"/>
    <s v="Female"/>
    <n v="27"/>
    <x v="8"/>
    <x v="6"/>
    <x v="9"/>
    <n v="7"/>
    <x v="3"/>
    <s v="USD 75"/>
    <x v="6"/>
    <n v="2.8"/>
    <n v="1"/>
    <x v="1"/>
    <n v="0.92"/>
    <n v="0.92"/>
  </r>
  <r>
    <x v="435"/>
    <s v="Anthony Downs"/>
    <s v="Anthony Downs"/>
    <s v="male"/>
    <s v="Male"/>
    <n v="34"/>
    <x v="1"/>
    <x v="1"/>
    <x v="8"/>
    <n v="6"/>
    <x v="3"/>
    <n v="50"/>
    <x v="2"/>
    <n v="5"/>
    <s v="Y"/>
    <x v="1"/>
    <n v="0.92"/>
    <n v="0.92"/>
  </r>
  <r>
    <x v="436"/>
    <s v="Jack Ortega"/>
    <s v="Jack Ortega"/>
    <s v="male"/>
    <s v="Male"/>
    <n v="24"/>
    <x v="10"/>
    <x v="8"/>
    <x v="7"/>
    <n v="2"/>
    <x v="2"/>
    <n v="75"/>
    <x v="10"/>
    <n v="4.7"/>
    <s v="no"/>
    <x v="0"/>
    <n v="0.68"/>
    <n v="0.68"/>
  </r>
  <r>
    <x v="437"/>
    <s v="Marvin Moore"/>
    <s v="Marvin Moore"/>
    <s v="male"/>
    <s v="Male"/>
    <n v="57"/>
    <x v="5"/>
    <x v="1"/>
    <x v="6"/>
    <n v="13"/>
    <x v="0"/>
    <n v="100"/>
    <x v="0"/>
    <n v="3.5"/>
    <s v="no"/>
    <x v="0"/>
    <n v="0.95"/>
    <n v="0.95"/>
  </r>
  <r>
    <x v="438"/>
    <s v="Tony French"/>
    <s v="Tony French"/>
    <s v="m"/>
    <s v="Male"/>
    <n v="28"/>
    <x v="12"/>
    <x v="10"/>
    <x v="6"/>
    <n v="7"/>
    <x v="3"/>
    <n v="100"/>
    <x v="1"/>
    <n v="4.3"/>
    <b v="0"/>
    <x v="0"/>
    <n v="0.76"/>
    <n v="0.76"/>
  </r>
  <r>
    <x v="439"/>
    <s v="Stacy Hudson"/>
    <s v="Stacy Hudson"/>
    <s v="f"/>
    <s v="Female"/>
    <n v="26"/>
    <x v="0"/>
    <x v="0"/>
    <x v="8"/>
    <n v="7"/>
    <x v="3"/>
    <s v="USD 100"/>
    <x v="1"/>
    <n v="3.3"/>
    <s v="yes"/>
    <x v="1"/>
    <n v="0.66"/>
    <n v="0.66"/>
  </r>
  <r>
    <x v="440"/>
    <s v="Scott Washington"/>
    <s v="Scott Washington"/>
    <s v="male"/>
    <s v="Male"/>
    <n v="34"/>
    <x v="8"/>
    <x v="6"/>
    <x v="1"/>
    <n v="15"/>
    <x v="0"/>
    <n v="75"/>
    <x v="10"/>
    <m/>
    <n v="0"/>
    <x v="0"/>
    <n v="0.73"/>
    <n v="0.73"/>
  </r>
  <r>
    <x v="441"/>
    <s v="Timothy Wright"/>
    <s v="Timothy Wright"/>
    <s v="male"/>
    <s v="Male"/>
    <n v="43"/>
    <x v="9"/>
    <x v="7"/>
    <x v="4"/>
    <m/>
    <x v="2"/>
    <s v="USD 20"/>
    <x v="11"/>
    <n v="2.8"/>
    <m/>
    <x v="2"/>
    <n v="0.99"/>
    <n v="0.99"/>
  </r>
  <r>
    <x v="442"/>
    <s v="Joseph Gonzalez"/>
    <s v="Joseph Gonzalez"/>
    <s v="m"/>
    <s v="Male"/>
    <n v="31"/>
    <x v="18"/>
    <x v="15"/>
    <x v="2"/>
    <n v="5"/>
    <x v="2"/>
    <m/>
    <x v="7"/>
    <n v="2.7"/>
    <n v="1"/>
    <x v="1"/>
    <n v="94"/>
    <n v="0.94"/>
  </r>
  <r>
    <x v="443"/>
    <s v="Andrea Perez"/>
    <s v="Andrea Perez"/>
    <s v="FEMALE"/>
    <s v="Female"/>
    <n v="34"/>
    <x v="18"/>
    <x v="15"/>
    <x v="0"/>
    <m/>
    <x v="2"/>
    <n v="50"/>
    <x v="8"/>
    <n v="0"/>
    <b v="0"/>
    <x v="0"/>
    <n v="84"/>
    <n v="0.84"/>
  </r>
  <r>
    <x v="444"/>
    <s v="Angel Collins"/>
    <s v="Angel Collins"/>
    <s v="f"/>
    <s v="Female"/>
    <n v="32"/>
    <x v="13"/>
    <x v="11"/>
    <x v="7"/>
    <n v="10"/>
    <x v="3"/>
    <n v="20"/>
    <x v="11"/>
    <m/>
    <s v="Y"/>
    <x v="1"/>
    <n v="0.92"/>
    <n v="0.92"/>
  </r>
  <r>
    <x v="445"/>
    <s v="Daniel Terry"/>
    <s v="Daniel Terry"/>
    <s v="m"/>
    <s v="Male"/>
    <n v="24"/>
    <x v="16"/>
    <x v="13"/>
    <x v="8"/>
    <n v="6"/>
    <x v="3"/>
    <n v="75"/>
    <x v="6"/>
    <n v="4.3"/>
    <s v="yes"/>
    <x v="1"/>
    <m/>
    <m/>
  </r>
  <r>
    <x v="446"/>
    <s v="Steven Whitaker"/>
    <s v="Steven Whitaker"/>
    <s v="male"/>
    <s v="Male"/>
    <n v="35"/>
    <x v="7"/>
    <x v="1"/>
    <x v="4"/>
    <n v="8"/>
    <x v="3"/>
    <s v="USD 50"/>
    <x v="8"/>
    <m/>
    <s v="no"/>
    <x v="0"/>
    <n v="90"/>
    <n v="0.9"/>
  </r>
  <r>
    <x v="447"/>
    <s v="Denise Neal"/>
    <s v="Denise Neal"/>
    <s v="FEMALE"/>
    <s v="Female"/>
    <n v="22"/>
    <x v="1"/>
    <x v="1"/>
    <x v="1"/>
    <n v="4"/>
    <x v="2"/>
    <n v="20"/>
    <x v="12"/>
    <m/>
    <n v="0"/>
    <x v="0"/>
    <n v="0.73"/>
    <n v="0.73"/>
  </r>
  <r>
    <x v="448"/>
    <s v="Amanda Jacobs"/>
    <s v="Amanda Jacobs"/>
    <s v="f"/>
    <s v="Female"/>
    <n v="55"/>
    <x v="16"/>
    <x v="13"/>
    <x v="4"/>
    <n v="3"/>
    <x v="2"/>
    <n v="100"/>
    <x v="0"/>
    <m/>
    <n v="1"/>
    <x v="1"/>
    <n v="0.73"/>
    <n v="0.73"/>
  </r>
  <r>
    <x v="449"/>
    <s v="Karen Mercer"/>
    <s v="Karen Mercer"/>
    <s v="FEMALE"/>
    <s v="Female"/>
    <n v="54"/>
    <x v="8"/>
    <x v="6"/>
    <x v="9"/>
    <m/>
    <x v="2"/>
    <n v="30"/>
    <x v="4"/>
    <n v="2.9"/>
    <b v="1"/>
    <x v="1"/>
    <n v="0.78"/>
    <n v="0.78"/>
  </r>
  <r>
    <x v="450"/>
    <s v="Lindsay Hudson"/>
    <s v="Lindsay Hudson"/>
    <s v="f"/>
    <s v="Female"/>
    <n v="36"/>
    <x v="3"/>
    <x v="3"/>
    <x v="7"/>
    <n v="11"/>
    <x v="0"/>
    <n v="30"/>
    <x v="5"/>
    <n v="0"/>
    <b v="1"/>
    <x v="1"/>
    <n v="0.63"/>
    <n v="0.63"/>
  </r>
  <r>
    <x v="451"/>
    <s v="Stephanie Armstrong"/>
    <s v="Stephanie Armstrong"/>
    <s v="FEMALE"/>
    <s v="Female"/>
    <n v="36"/>
    <x v="3"/>
    <x v="3"/>
    <x v="4"/>
    <n v="17"/>
    <x v="4"/>
    <n v="50"/>
    <x v="2"/>
    <n v="1.3"/>
    <m/>
    <x v="2"/>
    <n v="0.64"/>
    <n v="0.64"/>
  </r>
  <r>
    <x v="452"/>
    <s v="Dr. Jessica Campbell"/>
    <s v=" Jessica Campbell"/>
    <s v="f"/>
    <s v="Female"/>
    <n v="25"/>
    <x v="8"/>
    <x v="6"/>
    <x v="3"/>
    <n v="1"/>
    <x v="2"/>
    <n v="75"/>
    <x v="10"/>
    <n v="0"/>
    <n v="1"/>
    <x v="1"/>
    <m/>
    <m/>
  </r>
  <r>
    <x v="453"/>
    <s v="Curtis Maxwell"/>
    <s v="Curtis Maxwell"/>
    <s v="male"/>
    <s v="Male"/>
    <n v="46"/>
    <x v="4"/>
    <x v="4"/>
    <x v="4"/>
    <n v="16"/>
    <x v="4"/>
    <n v="20"/>
    <x v="12"/>
    <n v="4.8"/>
    <n v="1"/>
    <x v="1"/>
    <n v="0.86"/>
    <n v="0.86"/>
  </r>
  <r>
    <x v="454"/>
    <s v="Adam Kelly PhD"/>
    <s v="Adam Kelly PhD"/>
    <s v="m"/>
    <s v="Male"/>
    <n v="41"/>
    <x v="8"/>
    <x v="6"/>
    <x v="9"/>
    <n v="11"/>
    <x v="0"/>
    <n v="40"/>
    <x v="3"/>
    <n v="2.4"/>
    <b v="0"/>
    <x v="0"/>
    <m/>
    <m/>
  </r>
  <r>
    <x v="455"/>
    <s v="Julie Becker"/>
    <s v="Julie Becker"/>
    <s v="FEMALE"/>
    <s v="Female"/>
    <n v="21"/>
    <x v="13"/>
    <x v="11"/>
    <x v="1"/>
    <n v="3"/>
    <x v="2"/>
    <n v="100"/>
    <x v="1"/>
    <n v="4.7"/>
    <s v="N"/>
    <x v="0"/>
    <n v="0.96"/>
    <n v="0.96"/>
  </r>
  <r>
    <x v="456"/>
    <s v="James Moore"/>
    <s v="James Moore"/>
    <s v="male"/>
    <s v="Male"/>
    <n v="29"/>
    <x v="5"/>
    <x v="1"/>
    <x v="2"/>
    <m/>
    <x v="2"/>
    <n v="75"/>
    <x v="6"/>
    <n v="2"/>
    <n v="0"/>
    <x v="0"/>
    <m/>
    <m/>
  </r>
  <r>
    <x v="457"/>
    <s v="Danielle Barrera"/>
    <s v="Danielle Barrera"/>
    <s v="f"/>
    <s v="Female"/>
    <n v="44"/>
    <x v="5"/>
    <x v="1"/>
    <x v="1"/>
    <n v="3"/>
    <x v="2"/>
    <n v="50"/>
    <x v="8"/>
    <n v="2.2000000000000002"/>
    <n v="0"/>
    <x v="0"/>
    <n v="0.77"/>
    <n v="0.77"/>
  </r>
  <r>
    <x v="458"/>
    <s v="David Sanchez"/>
    <s v="David Sanchez"/>
    <s v="male"/>
    <s v="Male"/>
    <n v="40"/>
    <x v="14"/>
    <x v="1"/>
    <x v="9"/>
    <n v="1"/>
    <x v="2"/>
    <n v="100"/>
    <x v="0"/>
    <n v="2.1"/>
    <n v="1"/>
    <x v="1"/>
    <m/>
    <m/>
  </r>
  <r>
    <x v="459"/>
    <s v="Tiffany Bowman"/>
    <s v="Tiffany Bowman"/>
    <s v="FEMALE"/>
    <s v="Female"/>
    <n v="27"/>
    <x v="16"/>
    <x v="13"/>
    <x v="5"/>
    <n v="1"/>
    <x v="2"/>
    <n v="30"/>
    <x v="4"/>
    <n v="1.7"/>
    <b v="0"/>
    <x v="0"/>
    <n v="0.65"/>
    <n v="0.65"/>
  </r>
  <r>
    <x v="460"/>
    <s v="Jesus Quinn"/>
    <s v="Jesus Quinn"/>
    <s v="male"/>
    <s v="Male"/>
    <n v="53"/>
    <x v="15"/>
    <x v="12"/>
    <x v="1"/>
    <n v="35"/>
    <x v="1"/>
    <m/>
    <x v="7"/>
    <n v="5"/>
    <n v="1"/>
    <x v="1"/>
    <n v="0.62"/>
    <n v="0.62"/>
  </r>
  <r>
    <x v="461"/>
    <s v="Mr. Danny Morris DDS"/>
    <s v="  Danny Morris DDS"/>
    <s v="male"/>
    <s v="Male"/>
    <n v="20"/>
    <x v="6"/>
    <x v="5"/>
    <x v="5"/>
    <n v="1"/>
    <x v="2"/>
    <n v="50"/>
    <x v="2"/>
    <n v="2.9"/>
    <s v="no"/>
    <x v="0"/>
    <n v="0.81"/>
    <n v="0.81"/>
  </r>
  <r>
    <x v="462"/>
    <s v="Nicole York"/>
    <s v="Nicole York"/>
    <s v="FEMALE"/>
    <s v="Female"/>
    <m/>
    <x v="9"/>
    <x v="7"/>
    <x v="8"/>
    <n v="12"/>
    <x v="0"/>
    <n v="50"/>
    <x v="8"/>
    <n v="4.0999999999999996"/>
    <s v="Y"/>
    <x v="1"/>
    <n v="0.62"/>
    <n v="0.62"/>
  </r>
  <r>
    <x v="463"/>
    <s v="John Mathis"/>
    <s v="John Mathis"/>
    <s v="male"/>
    <s v="Male"/>
    <n v="26"/>
    <x v="19"/>
    <x v="6"/>
    <x v="3"/>
    <n v="8"/>
    <x v="3"/>
    <n v="40"/>
    <x v="9"/>
    <n v="4.9000000000000004"/>
    <s v="N"/>
    <x v="0"/>
    <n v="0.87"/>
    <n v="0.87"/>
  </r>
  <r>
    <x v="464"/>
    <s v="Julie Barnett"/>
    <s v="Julie Barnett"/>
    <s v="FEMALE"/>
    <s v="Female"/>
    <n v="49"/>
    <x v="11"/>
    <x v="9"/>
    <x v="9"/>
    <n v="13"/>
    <x v="0"/>
    <n v="100"/>
    <x v="1"/>
    <n v="2.5"/>
    <b v="0"/>
    <x v="0"/>
    <m/>
    <m/>
  </r>
  <r>
    <x v="465"/>
    <s v="Jasmine Harris"/>
    <s v="Jasmine Harris"/>
    <s v="f"/>
    <s v="Female"/>
    <n v="20"/>
    <x v="16"/>
    <x v="13"/>
    <x v="5"/>
    <n v="0"/>
    <x v="2"/>
    <s v="USD 30"/>
    <x v="5"/>
    <n v="0"/>
    <n v="1"/>
    <x v="1"/>
    <n v="76"/>
    <n v="0.76"/>
  </r>
  <r>
    <x v="466"/>
    <s v="Mary Henry"/>
    <s v="Mary Henry"/>
    <s v="FEMALE"/>
    <s v="Female"/>
    <n v="39"/>
    <x v="18"/>
    <x v="15"/>
    <x v="0"/>
    <n v="11"/>
    <x v="0"/>
    <n v="100"/>
    <x v="0"/>
    <n v="2.8"/>
    <m/>
    <x v="2"/>
    <n v="70"/>
    <n v="0.7"/>
  </r>
  <r>
    <x v="467"/>
    <s v="Judith Riggs"/>
    <s v="Judith Riggs"/>
    <s v="f"/>
    <s v="Female"/>
    <n v="41"/>
    <x v="18"/>
    <x v="15"/>
    <x v="9"/>
    <n v="19"/>
    <x v="4"/>
    <n v="100"/>
    <x v="0"/>
    <n v="3.8"/>
    <s v="yes"/>
    <x v="1"/>
    <n v="0.71"/>
    <n v="0.71"/>
  </r>
  <r>
    <x v="468"/>
    <s v="Justin Ruiz"/>
    <s v="Justin Ruiz"/>
    <s v="male"/>
    <s v="Male"/>
    <n v="59"/>
    <x v="14"/>
    <x v="1"/>
    <x v="1"/>
    <n v="30"/>
    <x v="1"/>
    <s v="USD 30"/>
    <x v="5"/>
    <n v="4.3"/>
    <n v="1"/>
    <x v="1"/>
    <n v="0.83"/>
    <n v="0.83"/>
  </r>
  <r>
    <x v="469"/>
    <s v="Jennifer Sullivan"/>
    <s v="Jennifer Sullivan"/>
    <s v="FEMALE"/>
    <s v="Female"/>
    <n v="45"/>
    <x v="1"/>
    <x v="1"/>
    <x v="0"/>
    <n v="8"/>
    <x v="3"/>
    <n v="40"/>
    <x v="9"/>
    <n v="0"/>
    <n v="0"/>
    <x v="0"/>
    <n v="78"/>
    <n v="0.78"/>
  </r>
  <r>
    <x v="470"/>
    <s v="Jesse Moran"/>
    <s v="Jesse Moran"/>
    <s v="male"/>
    <s v="Male"/>
    <n v="22"/>
    <x v="4"/>
    <x v="4"/>
    <x v="7"/>
    <n v="0"/>
    <x v="2"/>
    <n v="40"/>
    <x v="9"/>
    <n v="1.3"/>
    <n v="1"/>
    <x v="1"/>
    <n v="0.78"/>
    <n v="0.78"/>
  </r>
  <r>
    <x v="471"/>
    <s v="Monica Smith"/>
    <s v="Monica Smith"/>
    <s v="f"/>
    <s v="Female"/>
    <n v="48"/>
    <x v="10"/>
    <x v="8"/>
    <x v="1"/>
    <n v="7"/>
    <x v="3"/>
    <n v="50"/>
    <x v="2"/>
    <n v="4.7"/>
    <s v="Y"/>
    <x v="1"/>
    <n v="0.6"/>
    <n v="0.6"/>
  </r>
  <r>
    <x v="472"/>
    <s v="Ian May"/>
    <s v="Ian May"/>
    <s v="male"/>
    <s v="Male"/>
    <n v="36"/>
    <x v="15"/>
    <x v="12"/>
    <x v="0"/>
    <n v="11"/>
    <x v="0"/>
    <n v="40"/>
    <x v="3"/>
    <n v="1.3"/>
    <b v="1"/>
    <x v="1"/>
    <m/>
    <m/>
  </r>
  <r>
    <x v="473"/>
    <s v="Kayla Meyers"/>
    <s v="Kayla Meyers"/>
    <s v="FEMALE"/>
    <s v="Female"/>
    <n v="57"/>
    <x v="18"/>
    <x v="15"/>
    <x v="0"/>
    <m/>
    <x v="2"/>
    <n v="75"/>
    <x v="10"/>
    <n v="4.8"/>
    <n v="1"/>
    <x v="1"/>
    <m/>
    <m/>
  </r>
  <r>
    <x v="474"/>
    <s v="John Bray"/>
    <s v="John Bray"/>
    <s v="male"/>
    <s v="Male"/>
    <n v="42"/>
    <x v="5"/>
    <x v="1"/>
    <x v="6"/>
    <n v="14"/>
    <x v="0"/>
    <n v="30"/>
    <x v="5"/>
    <n v="1.3"/>
    <n v="0"/>
    <x v="0"/>
    <n v="0.94"/>
    <n v="0.94"/>
  </r>
  <r>
    <x v="475"/>
    <s v="James Smith"/>
    <s v="James Smith"/>
    <s v="m"/>
    <s v="Male"/>
    <n v="31"/>
    <x v="4"/>
    <x v="4"/>
    <x v="7"/>
    <n v="11"/>
    <x v="0"/>
    <n v="50"/>
    <x v="8"/>
    <n v="4.3"/>
    <n v="0"/>
    <x v="0"/>
    <n v="62"/>
    <n v="0.62"/>
  </r>
  <r>
    <x v="476"/>
    <s v="Mark Duncan"/>
    <s v="Mark Duncan"/>
    <s v="m"/>
    <s v="Male"/>
    <n v="52"/>
    <x v="20"/>
    <x v="6"/>
    <x v="7"/>
    <n v="31"/>
    <x v="1"/>
    <n v="30"/>
    <x v="4"/>
    <m/>
    <n v="1"/>
    <x v="1"/>
    <m/>
    <m/>
  </r>
  <r>
    <x v="477"/>
    <s v="Matthew Gay"/>
    <s v="Matthew Gay"/>
    <s v="m"/>
    <s v="Male"/>
    <n v="56"/>
    <x v="3"/>
    <x v="3"/>
    <x v="8"/>
    <n v="16"/>
    <x v="4"/>
    <s v="USD 30"/>
    <x v="5"/>
    <n v="0"/>
    <s v="yes"/>
    <x v="1"/>
    <m/>
    <m/>
  </r>
  <r>
    <x v="478"/>
    <s v="Cheryl Freeman"/>
    <s v="Cheryl Freeman"/>
    <s v="FEMALE"/>
    <s v="Female"/>
    <n v="24"/>
    <x v="3"/>
    <x v="3"/>
    <x v="8"/>
    <n v="6"/>
    <x v="3"/>
    <n v="30"/>
    <x v="4"/>
    <n v="0"/>
    <s v="yes"/>
    <x v="1"/>
    <n v="0.84"/>
    <n v="0.84"/>
  </r>
  <r>
    <x v="479"/>
    <s v="Patrick Welch"/>
    <s v="Patrick Welch"/>
    <s v="male"/>
    <s v="Male"/>
    <n v="48"/>
    <x v="14"/>
    <x v="1"/>
    <x v="8"/>
    <n v="21"/>
    <x v="1"/>
    <n v="75"/>
    <x v="10"/>
    <n v="2.7"/>
    <n v="1"/>
    <x v="1"/>
    <m/>
    <m/>
  </r>
  <r>
    <x v="480"/>
    <s v="Craig Levine"/>
    <s v="Craig Levine"/>
    <s v="male"/>
    <s v="Male"/>
    <n v="59"/>
    <x v="15"/>
    <x v="12"/>
    <x v="7"/>
    <n v="13"/>
    <x v="0"/>
    <n v="40"/>
    <x v="9"/>
    <n v="2.4"/>
    <s v="no"/>
    <x v="0"/>
    <n v="65"/>
    <n v="0.65"/>
  </r>
  <r>
    <x v="481"/>
    <s v="Richard Harvey"/>
    <s v="Richard Harvey"/>
    <s v="male"/>
    <s v="Male"/>
    <m/>
    <x v="7"/>
    <x v="1"/>
    <x v="3"/>
    <m/>
    <x v="2"/>
    <n v="40"/>
    <x v="9"/>
    <n v="1.9"/>
    <n v="1"/>
    <x v="1"/>
    <n v="0.94"/>
    <n v="0.94"/>
  </r>
  <r>
    <x v="482"/>
    <s v="Bonnie Sherman"/>
    <s v="Bonnie Sherman"/>
    <s v="FEMALE"/>
    <s v="Female"/>
    <m/>
    <x v="3"/>
    <x v="3"/>
    <x v="1"/>
    <n v="11"/>
    <x v="0"/>
    <n v="20"/>
    <x v="11"/>
    <n v="3.6"/>
    <s v="no"/>
    <x v="0"/>
    <n v="0.69"/>
    <n v="0.69"/>
  </r>
  <r>
    <x v="483"/>
    <s v="Keith Trujillo"/>
    <s v="Keith Trujillo"/>
    <s v="m"/>
    <s v="Male"/>
    <n v="25"/>
    <x v="3"/>
    <x v="3"/>
    <x v="1"/>
    <n v="0"/>
    <x v="2"/>
    <n v="50"/>
    <x v="2"/>
    <n v="2.9"/>
    <s v="yes"/>
    <x v="1"/>
    <n v="0.65"/>
    <n v="0.65"/>
  </r>
  <r>
    <x v="484"/>
    <s v="Corey Combs"/>
    <s v="Corey Combs"/>
    <s v="male"/>
    <s v="Male"/>
    <n v="31"/>
    <x v="16"/>
    <x v="13"/>
    <x v="1"/>
    <n v="2"/>
    <x v="2"/>
    <n v="75"/>
    <x v="6"/>
    <n v="2.8"/>
    <b v="0"/>
    <x v="0"/>
    <n v="0.6"/>
    <n v="0.6"/>
  </r>
  <r>
    <x v="485"/>
    <s v="Antonio King"/>
    <s v="Antonio King"/>
    <s v="male"/>
    <s v="Male"/>
    <n v="40"/>
    <x v="6"/>
    <x v="5"/>
    <x v="8"/>
    <n v="12"/>
    <x v="0"/>
    <n v="75"/>
    <x v="10"/>
    <n v="2.6"/>
    <b v="0"/>
    <x v="0"/>
    <m/>
    <m/>
  </r>
  <r>
    <x v="486"/>
    <s v="Amy Lee"/>
    <s v="Amy Lee"/>
    <s v="f"/>
    <s v="Female"/>
    <n v="48"/>
    <x v="13"/>
    <x v="11"/>
    <x v="0"/>
    <n v="13"/>
    <x v="0"/>
    <n v="100"/>
    <x v="1"/>
    <n v="2.7"/>
    <m/>
    <x v="2"/>
    <n v="0.62"/>
    <n v="0.62"/>
  </r>
  <r>
    <x v="487"/>
    <s v="Jennifer Rogers"/>
    <s v="Jennifer Rogers"/>
    <s v="f"/>
    <s v="Female"/>
    <n v="24"/>
    <x v="17"/>
    <x v="14"/>
    <x v="1"/>
    <n v="6"/>
    <x v="3"/>
    <n v="30"/>
    <x v="4"/>
    <n v="1.1000000000000001"/>
    <s v="yes"/>
    <x v="1"/>
    <m/>
    <m/>
  </r>
  <r>
    <x v="488"/>
    <s v="Jeffrey Cooper"/>
    <s v="Jeffrey Cooper"/>
    <s v="male"/>
    <s v="Male"/>
    <n v="33"/>
    <x v="4"/>
    <x v="4"/>
    <x v="3"/>
    <n v="10"/>
    <x v="3"/>
    <s v="USD 30"/>
    <x v="5"/>
    <n v="0"/>
    <s v="yes"/>
    <x v="1"/>
    <n v="0.89"/>
    <n v="0.89"/>
  </r>
  <r>
    <x v="489"/>
    <s v="Allison Williams"/>
    <s v="Allison Williams"/>
    <s v="FEMALE"/>
    <s v="Female"/>
    <n v="43"/>
    <x v="11"/>
    <x v="9"/>
    <x v="6"/>
    <n v="2"/>
    <x v="2"/>
    <n v="40"/>
    <x v="3"/>
    <n v="0"/>
    <s v="yes"/>
    <x v="1"/>
    <n v="0.89"/>
    <n v="0.89"/>
  </r>
  <r>
    <x v="490"/>
    <s v="Raymond Sherman"/>
    <s v="Raymond Sherman"/>
    <s v="m"/>
    <s v="Male"/>
    <n v="43"/>
    <x v="20"/>
    <x v="6"/>
    <x v="0"/>
    <n v="4"/>
    <x v="2"/>
    <n v="50"/>
    <x v="2"/>
    <n v="0"/>
    <b v="1"/>
    <x v="1"/>
    <n v="1"/>
    <n v="1"/>
  </r>
  <r>
    <x v="491"/>
    <s v="Jennifer Nelson"/>
    <s v="Jennifer Nelson"/>
    <s v="FEMALE"/>
    <s v="Female"/>
    <n v="33"/>
    <x v="1"/>
    <x v="1"/>
    <x v="3"/>
    <n v="11"/>
    <x v="0"/>
    <m/>
    <x v="7"/>
    <n v="4.5999999999999996"/>
    <s v="yes"/>
    <x v="1"/>
    <m/>
    <m/>
  </r>
  <r>
    <x v="492"/>
    <s v="Jennifer Carter"/>
    <s v="Jennifer Carter"/>
    <s v="FEMALE"/>
    <s v="Female"/>
    <n v="49"/>
    <x v="13"/>
    <x v="11"/>
    <x v="6"/>
    <n v="14"/>
    <x v="0"/>
    <n v="40"/>
    <x v="9"/>
    <n v="1.5"/>
    <m/>
    <x v="2"/>
    <n v="0.6"/>
    <n v="0.6"/>
  </r>
  <r>
    <x v="493"/>
    <s v="Todd Williams"/>
    <s v="Todd Williams"/>
    <s v="m"/>
    <s v="Male"/>
    <n v="55"/>
    <x v="14"/>
    <x v="1"/>
    <x v="6"/>
    <n v="10"/>
    <x v="3"/>
    <n v="40"/>
    <x v="9"/>
    <n v="2"/>
    <s v="no"/>
    <x v="0"/>
    <n v="0.85"/>
    <n v="0.85"/>
  </r>
  <r>
    <x v="494"/>
    <s v="Emily Horton"/>
    <s v="Emily Horton"/>
    <s v="f"/>
    <s v="Female"/>
    <n v="33"/>
    <x v="12"/>
    <x v="10"/>
    <x v="2"/>
    <n v="3"/>
    <x v="2"/>
    <n v="40"/>
    <x v="3"/>
    <n v="1.6"/>
    <m/>
    <x v="2"/>
    <n v="0.83"/>
    <n v="0.83"/>
  </r>
  <r>
    <x v="495"/>
    <s v="Lance Lester"/>
    <s v="Lance Lester"/>
    <s v="male"/>
    <s v="Male"/>
    <n v="32"/>
    <x v="8"/>
    <x v="6"/>
    <x v="4"/>
    <n v="3"/>
    <x v="2"/>
    <n v="30"/>
    <x v="5"/>
    <n v="1.5"/>
    <s v="N"/>
    <x v="0"/>
    <n v="0.96"/>
    <n v="0.96"/>
  </r>
  <r>
    <x v="496"/>
    <s v="Kevin Flores"/>
    <s v="Kevin Flores"/>
    <s v="m"/>
    <s v="Male"/>
    <n v="58"/>
    <x v="3"/>
    <x v="3"/>
    <x v="0"/>
    <n v="33"/>
    <x v="1"/>
    <m/>
    <x v="7"/>
    <n v="4.0999999999999996"/>
    <s v="Y"/>
    <x v="1"/>
    <n v="0.83"/>
    <n v="0.83"/>
  </r>
  <r>
    <x v="497"/>
    <s v="Aaron Stewart PhD"/>
    <s v="Aaron Stewart PhD"/>
    <s v="male"/>
    <s v="Male"/>
    <n v="49"/>
    <x v="4"/>
    <x v="4"/>
    <x v="5"/>
    <n v="24"/>
    <x v="1"/>
    <n v="100"/>
    <x v="0"/>
    <n v="4.7"/>
    <n v="0"/>
    <x v="0"/>
    <n v="0.6"/>
    <n v="0.6"/>
  </r>
  <r>
    <x v="498"/>
    <s v="Robin Moore"/>
    <s v="Robin Moore"/>
    <s v="FEMALE"/>
    <s v="Female"/>
    <n v="22"/>
    <x v="13"/>
    <x v="11"/>
    <x v="6"/>
    <n v="3"/>
    <x v="2"/>
    <s v="USD 100"/>
    <x v="1"/>
    <n v="3.6"/>
    <n v="1"/>
    <x v="1"/>
    <n v="0.78"/>
    <n v="0.78"/>
  </r>
  <r>
    <x v="499"/>
    <s v="Suzanne Ingram"/>
    <s v="Suzanne Ingram"/>
    <s v="f"/>
    <s v="Female"/>
    <n v="40"/>
    <x v="16"/>
    <x v="13"/>
    <x v="3"/>
    <n v="11"/>
    <x v="0"/>
    <n v="20"/>
    <x v="11"/>
    <n v="1.8"/>
    <n v="1"/>
    <x v="1"/>
    <n v="0.9"/>
    <n v="0.9"/>
  </r>
  <r>
    <x v="500"/>
    <s v="Jacob Mclaughlin"/>
    <s v="Jacob Mclaughlin"/>
    <s v="m"/>
    <s v="Male"/>
    <n v="55"/>
    <x v="1"/>
    <x v="1"/>
    <x v="5"/>
    <n v="7"/>
    <x v="3"/>
    <s v="USD 100"/>
    <x v="1"/>
    <n v="2.1"/>
    <n v="0"/>
    <x v="0"/>
    <n v="0.66"/>
    <n v="0.66"/>
  </r>
  <r>
    <x v="501"/>
    <s v="Michael Nunez"/>
    <s v="Michael Nunez"/>
    <s v="m"/>
    <s v="Male"/>
    <n v="32"/>
    <x v="19"/>
    <x v="6"/>
    <x v="8"/>
    <n v="1"/>
    <x v="2"/>
    <n v="50"/>
    <x v="8"/>
    <m/>
    <s v="yes"/>
    <x v="1"/>
    <n v="0.7"/>
    <n v="0.7"/>
  </r>
  <r>
    <x v="502"/>
    <s v="Isabel Brown"/>
    <s v="Isabel Brown"/>
    <s v="FEMALE"/>
    <s v="Female"/>
    <n v="21"/>
    <x v="9"/>
    <x v="7"/>
    <x v="6"/>
    <n v="0"/>
    <x v="2"/>
    <s v="USD 30"/>
    <x v="5"/>
    <n v="4.2"/>
    <s v="yes"/>
    <x v="1"/>
    <n v="0.79"/>
    <n v="0.79"/>
  </r>
  <r>
    <x v="503"/>
    <s v="Michael Stein"/>
    <s v="Michael Stein"/>
    <s v="m"/>
    <s v="Male"/>
    <n v="23"/>
    <x v="12"/>
    <x v="10"/>
    <x v="0"/>
    <n v="1"/>
    <x v="2"/>
    <n v="40"/>
    <x v="9"/>
    <n v="0"/>
    <n v="0"/>
    <x v="0"/>
    <n v="0.64"/>
    <n v="0.64"/>
  </r>
  <r>
    <x v="504"/>
    <s v="Robert Stone"/>
    <s v="Robert Stone"/>
    <s v="male"/>
    <s v="Male"/>
    <n v="21"/>
    <x v="7"/>
    <x v="1"/>
    <x v="1"/>
    <n v="1"/>
    <x v="2"/>
    <s v="USD 30"/>
    <x v="5"/>
    <n v="1"/>
    <s v="N"/>
    <x v="0"/>
    <n v="0.81"/>
    <n v="0.81"/>
  </r>
  <r>
    <x v="505"/>
    <s v="Dillon Henry"/>
    <s v="Dillon Henry"/>
    <s v="male"/>
    <s v="Male"/>
    <n v="31"/>
    <x v="8"/>
    <x v="6"/>
    <x v="4"/>
    <n v="7"/>
    <x v="3"/>
    <n v="75"/>
    <x v="10"/>
    <n v="4.4000000000000004"/>
    <n v="0"/>
    <x v="0"/>
    <n v="0.83"/>
    <n v="0.83"/>
  </r>
  <r>
    <x v="506"/>
    <s v="James Todd"/>
    <s v="James Todd"/>
    <s v="m"/>
    <s v="Male"/>
    <n v="21"/>
    <x v="19"/>
    <x v="6"/>
    <x v="0"/>
    <m/>
    <x v="2"/>
    <n v="40"/>
    <x v="9"/>
    <n v="4"/>
    <n v="0"/>
    <x v="0"/>
    <n v="0.91"/>
    <n v="0.91"/>
  </r>
  <r>
    <x v="507"/>
    <s v="Clifford Moore MD"/>
    <s v="Clifford Moore MD"/>
    <s v="male"/>
    <s v="Male"/>
    <n v="33"/>
    <x v="7"/>
    <x v="1"/>
    <x v="7"/>
    <n v="6"/>
    <x v="3"/>
    <s v="USD 50"/>
    <x v="8"/>
    <n v="3.1"/>
    <s v="N"/>
    <x v="0"/>
    <m/>
    <m/>
  </r>
  <r>
    <x v="508"/>
    <s v="John Rios"/>
    <s v="John Rios"/>
    <s v="m"/>
    <s v="Male"/>
    <n v="57"/>
    <x v="11"/>
    <x v="9"/>
    <x v="3"/>
    <n v="5"/>
    <x v="2"/>
    <n v="75"/>
    <x v="10"/>
    <n v="1.1000000000000001"/>
    <b v="1"/>
    <x v="1"/>
    <n v="0.77"/>
    <n v="0.77"/>
  </r>
  <r>
    <x v="509"/>
    <s v="Anthony Gaines"/>
    <s v="Anthony Gaines"/>
    <s v="m"/>
    <s v="Male"/>
    <n v="52"/>
    <x v="5"/>
    <x v="1"/>
    <x v="8"/>
    <n v="17"/>
    <x v="4"/>
    <s v="USD 75"/>
    <x v="6"/>
    <n v="0"/>
    <n v="0"/>
    <x v="0"/>
    <n v="0.94"/>
    <n v="0.94"/>
  </r>
  <r>
    <x v="510"/>
    <s v="Kristi Brown DVM"/>
    <s v="Kristi Brown DVM"/>
    <s v="FEMALE"/>
    <s v="Female"/>
    <n v="21"/>
    <x v="2"/>
    <x v="2"/>
    <x v="3"/>
    <n v="0"/>
    <x v="2"/>
    <n v="20"/>
    <x v="11"/>
    <n v="3.8"/>
    <n v="1"/>
    <x v="1"/>
    <n v="0.61"/>
    <n v="0.61"/>
  </r>
  <r>
    <x v="511"/>
    <s v="Ashley Odonnell"/>
    <s v="Ashley Odonnell"/>
    <s v="FEMALE"/>
    <s v="Female"/>
    <n v="36"/>
    <x v="8"/>
    <x v="6"/>
    <x v="6"/>
    <n v="8"/>
    <x v="3"/>
    <n v="100"/>
    <x v="0"/>
    <n v="1.7"/>
    <s v="N"/>
    <x v="0"/>
    <n v="0.68"/>
    <n v="0.68"/>
  </r>
  <r>
    <x v="512"/>
    <s v="Ronald Elliott"/>
    <s v="Ronald Elliott"/>
    <s v="male"/>
    <s v="Male"/>
    <n v="33"/>
    <x v="20"/>
    <x v="6"/>
    <x v="9"/>
    <n v="13"/>
    <x v="0"/>
    <n v="50"/>
    <x v="2"/>
    <n v="2.2000000000000002"/>
    <s v="N"/>
    <x v="0"/>
    <n v="0.7"/>
    <n v="0.7"/>
  </r>
  <r>
    <x v="513"/>
    <s v="Lorraine Lowery"/>
    <s v="Lorraine Lowery"/>
    <s v="f"/>
    <s v="Female"/>
    <n v="54"/>
    <x v="7"/>
    <x v="1"/>
    <x v="5"/>
    <n v="15"/>
    <x v="0"/>
    <n v="40"/>
    <x v="9"/>
    <n v="4.0999999999999996"/>
    <b v="1"/>
    <x v="1"/>
    <n v="71"/>
    <n v="0.71"/>
  </r>
  <r>
    <x v="514"/>
    <s v="Victoria Chapman"/>
    <s v="Victoria Chapman"/>
    <s v="FEMALE"/>
    <s v="Female"/>
    <n v="33"/>
    <x v="5"/>
    <x v="1"/>
    <x v="0"/>
    <n v="2"/>
    <x v="2"/>
    <s v="USD 100"/>
    <x v="1"/>
    <n v="3.8"/>
    <b v="0"/>
    <x v="0"/>
    <m/>
    <m/>
  </r>
  <r>
    <x v="515"/>
    <s v="Heather Davis"/>
    <s v="Heather Davis"/>
    <s v="FEMALE"/>
    <s v="Female"/>
    <n v="36"/>
    <x v="9"/>
    <x v="7"/>
    <x v="9"/>
    <n v="9"/>
    <x v="3"/>
    <n v="30"/>
    <x v="5"/>
    <n v="0"/>
    <s v="yes"/>
    <x v="1"/>
    <n v="0.78"/>
    <n v="0.78"/>
  </r>
  <r>
    <x v="516"/>
    <s v="Diana Chase"/>
    <s v="Diana Chase"/>
    <s v="FEMALE"/>
    <s v="Female"/>
    <n v="36"/>
    <x v="6"/>
    <x v="5"/>
    <x v="4"/>
    <n v="3"/>
    <x v="2"/>
    <s v="USD 50"/>
    <x v="8"/>
    <n v="0"/>
    <s v="no"/>
    <x v="0"/>
    <n v="75"/>
    <n v="0.75"/>
  </r>
  <r>
    <x v="517"/>
    <s v="Danielle Adkins"/>
    <s v="Danielle Adkins"/>
    <s v="f"/>
    <s v="Female"/>
    <n v="43"/>
    <x v="18"/>
    <x v="15"/>
    <x v="4"/>
    <n v="15"/>
    <x v="0"/>
    <n v="20"/>
    <x v="11"/>
    <n v="4.2"/>
    <b v="1"/>
    <x v="1"/>
    <n v="0.91"/>
    <n v="0.91"/>
  </r>
  <r>
    <x v="518"/>
    <s v="Kenneth Arias"/>
    <s v="Kenneth Arias"/>
    <s v="male"/>
    <s v="Male"/>
    <n v="52"/>
    <x v="7"/>
    <x v="1"/>
    <x v="5"/>
    <n v="21"/>
    <x v="1"/>
    <s v="USD 75"/>
    <x v="6"/>
    <n v="2.2000000000000002"/>
    <n v="1"/>
    <x v="1"/>
    <n v="0.66"/>
    <n v="0.66"/>
  </r>
  <r>
    <x v="519"/>
    <s v="Victoria Owen"/>
    <s v="Victoria Owen"/>
    <s v="f"/>
    <s v="Female"/>
    <n v="28"/>
    <x v="4"/>
    <x v="4"/>
    <x v="7"/>
    <n v="2"/>
    <x v="2"/>
    <s v="USD 75"/>
    <x v="6"/>
    <n v="1.5"/>
    <n v="1"/>
    <x v="1"/>
    <n v="0.68"/>
    <n v="0.68"/>
  </r>
  <r>
    <x v="520"/>
    <s v="Christina King"/>
    <s v="Christina King"/>
    <s v="FEMALE"/>
    <s v="Female"/>
    <n v="47"/>
    <x v="18"/>
    <x v="15"/>
    <x v="7"/>
    <n v="21"/>
    <x v="1"/>
    <n v="100"/>
    <x v="1"/>
    <n v="0"/>
    <s v="N"/>
    <x v="0"/>
    <m/>
    <m/>
  </r>
  <r>
    <x v="521"/>
    <s v="Samantha King"/>
    <s v="Samantha King"/>
    <s v="FEMALE"/>
    <s v="Female"/>
    <n v="30"/>
    <x v="15"/>
    <x v="12"/>
    <x v="8"/>
    <n v="0"/>
    <x v="2"/>
    <s v="USD 100"/>
    <x v="1"/>
    <n v="4.0999999999999996"/>
    <n v="0"/>
    <x v="0"/>
    <n v="0.62"/>
    <n v="0.62"/>
  </r>
  <r>
    <x v="522"/>
    <s v="Scott Compton"/>
    <s v="Scott Compton"/>
    <s v="m"/>
    <s v="Male"/>
    <n v="36"/>
    <x v="16"/>
    <x v="13"/>
    <x v="0"/>
    <n v="4"/>
    <x v="2"/>
    <n v="40"/>
    <x v="9"/>
    <n v="2.6"/>
    <s v="no"/>
    <x v="0"/>
    <n v="0.9"/>
    <n v="0.9"/>
  </r>
  <r>
    <x v="523"/>
    <s v="Monica West"/>
    <s v="Monica West"/>
    <s v="FEMALE"/>
    <s v="Female"/>
    <n v="45"/>
    <x v="5"/>
    <x v="1"/>
    <x v="6"/>
    <n v="23"/>
    <x v="1"/>
    <n v="100"/>
    <x v="0"/>
    <n v="2.4"/>
    <b v="0"/>
    <x v="0"/>
    <n v="0.96"/>
    <n v="0.96"/>
  </r>
  <r>
    <x v="524"/>
    <s v="Theresa Stewart"/>
    <s v="Theresa Stewart"/>
    <s v="f"/>
    <s v="Female"/>
    <n v="51"/>
    <x v="5"/>
    <x v="1"/>
    <x v="0"/>
    <n v="25"/>
    <x v="1"/>
    <n v="50"/>
    <x v="2"/>
    <n v="1.4"/>
    <s v="Y"/>
    <x v="1"/>
    <n v="0.6"/>
    <n v="0.6"/>
  </r>
  <r>
    <x v="525"/>
    <s v="Steven Kim"/>
    <s v="Steven Kim"/>
    <s v="m"/>
    <s v="Male"/>
    <n v="46"/>
    <x v="6"/>
    <x v="5"/>
    <x v="1"/>
    <n v="10"/>
    <x v="3"/>
    <m/>
    <x v="7"/>
    <n v="4.5999999999999996"/>
    <s v="Y"/>
    <x v="1"/>
    <n v="0.62"/>
    <n v="0.62"/>
  </r>
  <r>
    <x v="526"/>
    <s v="Kristi Knight"/>
    <s v="Kristi Knight"/>
    <s v="FEMALE"/>
    <s v="Female"/>
    <n v="38"/>
    <x v="0"/>
    <x v="0"/>
    <x v="5"/>
    <n v="18"/>
    <x v="4"/>
    <s v="USD 40"/>
    <x v="3"/>
    <n v="4.9000000000000004"/>
    <b v="0"/>
    <x v="0"/>
    <n v="0.74"/>
    <n v="0.74"/>
  </r>
  <r>
    <x v="527"/>
    <s v="Jason Bryant"/>
    <s v="Jason Bryant"/>
    <s v="male"/>
    <s v="Male"/>
    <n v="26"/>
    <x v="20"/>
    <x v="6"/>
    <x v="0"/>
    <n v="1"/>
    <x v="2"/>
    <n v="20"/>
    <x v="11"/>
    <n v="0"/>
    <n v="1"/>
    <x v="1"/>
    <m/>
    <m/>
  </r>
  <r>
    <x v="528"/>
    <s v="Maureen Keith"/>
    <s v="Maureen Keith"/>
    <s v="FEMALE"/>
    <s v="Female"/>
    <n v="40"/>
    <x v="7"/>
    <x v="1"/>
    <x v="8"/>
    <n v="12"/>
    <x v="0"/>
    <n v="30"/>
    <x v="4"/>
    <n v="3.5"/>
    <m/>
    <x v="2"/>
    <n v="0.98"/>
    <n v="0.98"/>
  </r>
  <r>
    <x v="529"/>
    <s v="Shawn Hogan"/>
    <s v="Shawn Hogan"/>
    <s v="male"/>
    <s v="Male"/>
    <n v="37"/>
    <x v="2"/>
    <x v="2"/>
    <x v="9"/>
    <m/>
    <x v="2"/>
    <m/>
    <x v="7"/>
    <n v="1.7"/>
    <s v="yes"/>
    <x v="1"/>
    <n v="0.63"/>
    <n v="0.63"/>
  </r>
  <r>
    <x v="530"/>
    <s v="William Davis"/>
    <s v="William Davis"/>
    <s v="m"/>
    <s v="Male"/>
    <n v="28"/>
    <x v="14"/>
    <x v="1"/>
    <x v="0"/>
    <n v="5"/>
    <x v="2"/>
    <n v="50"/>
    <x v="8"/>
    <n v="0"/>
    <s v="yes"/>
    <x v="1"/>
    <n v="96"/>
    <n v="0.96"/>
  </r>
  <r>
    <x v="531"/>
    <s v="Stacy Bailey"/>
    <s v="Stacy Bailey"/>
    <s v="FEMALE"/>
    <s v="Female"/>
    <n v="48"/>
    <x v="10"/>
    <x v="8"/>
    <x v="1"/>
    <n v="28"/>
    <x v="1"/>
    <s v="USD 20"/>
    <x v="11"/>
    <n v="0"/>
    <n v="0"/>
    <x v="0"/>
    <n v="0.88"/>
    <n v="0.88"/>
  </r>
  <r>
    <x v="532"/>
    <s v="Thomas Dixon"/>
    <s v="Thomas Dixon"/>
    <s v="male"/>
    <s v="Male"/>
    <n v="22"/>
    <x v="10"/>
    <x v="8"/>
    <x v="4"/>
    <n v="0"/>
    <x v="2"/>
    <m/>
    <x v="7"/>
    <n v="4.5999999999999996"/>
    <b v="0"/>
    <x v="0"/>
    <m/>
    <m/>
  </r>
  <r>
    <x v="533"/>
    <s v="Maria Hall"/>
    <s v="Maria Hall"/>
    <s v="FEMALE"/>
    <s v="Female"/>
    <n v="41"/>
    <x v="2"/>
    <x v="2"/>
    <x v="3"/>
    <n v="14"/>
    <x v="0"/>
    <n v="40"/>
    <x v="9"/>
    <n v="1.1000000000000001"/>
    <b v="1"/>
    <x v="1"/>
    <n v="0.73"/>
    <n v="0.73"/>
  </r>
  <r>
    <x v="534"/>
    <s v="Tony Lee"/>
    <s v="Tony Lee"/>
    <s v="male"/>
    <s v="Male"/>
    <n v="38"/>
    <x v="5"/>
    <x v="1"/>
    <x v="2"/>
    <n v="15"/>
    <x v="0"/>
    <m/>
    <x v="7"/>
    <n v="4.2"/>
    <n v="0"/>
    <x v="0"/>
    <n v="0.88"/>
    <n v="0.88"/>
  </r>
  <r>
    <x v="535"/>
    <s v="Catherine Mccoy MD"/>
    <s v="Catherine Mccoy MD"/>
    <s v="FEMALE"/>
    <s v="Female"/>
    <n v="31"/>
    <x v="17"/>
    <x v="14"/>
    <x v="6"/>
    <n v="9"/>
    <x v="3"/>
    <m/>
    <x v="7"/>
    <n v="0"/>
    <b v="0"/>
    <x v="0"/>
    <n v="0.91"/>
    <n v="0.91"/>
  </r>
  <r>
    <x v="536"/>
    <s v="Maria Benitez"/>
    <s v="Maria Benitez"/>
    <s v="f"/>
    <s v="Female"/>
    <n v="30"/>
    <x v="18"/>
    <x v="15"/>
    <x v="1"/>
    <n v="9"/>
    <x v="3"/>
    <n v="30"/>
    <x v="5"/>
    <n v="3.9"/>
    <s v="no"/>
    <x v="0"/>
    <n v="0.65"/>
    <n v="0.65"/>
  </r>
  <r>
    <x v="537"/>
    <s v="Joshua Chambers"/>
    <s v="Joshua Chambers"/>
    <s v="male"/>
    <s v="Male"/>
    <n v="51"/>
    <x v="19"/>
    <x v="6"/>
    <x v="6"/>
    <n v="22"/>
    <x v="1"/>
    <n v="20"/>
    <x v="12"/>
    <n v="3.4"/>
    <b v="1"/>
    <x v="1"/>
    <n v="90"/>
    <n v="0.9"/>
  </r>
  <r>
    <x v="538"/>
    <s v="Janice Daniels"/>
    <s v="Janice Daniels"/>
    <s v="f"/>
    <s v="Female"/>
    <n v="21"/>
    <x v="2"/>
    <x v="2"/>
    <x v="8"/>
    <n v="0"/>
    <x v="2"/>
    <n v="20"/>
    <x v="11"/>
    <n v="2.6"/>
    <s v="N"/>
    <x v="0"/>
    <n v="0.72"/>
    <n v="0.72"/>
  </r>
  <r>
    <x v="539"/>
    <s v="Carla Wood"/>
    <s v="Carla Wood"/>
    <s v="FEMALE"/>
    <s v="Female"/>
    <n v="20"/>
    <x v="0"/>
    <x v="0"/>
    <x v="8"/>
    <n v="1"/>
    <x v="2"/>
    <s v="USD 40"/>
    <x v="3"/>
    <n v="2.2999999999999998"/>
    <n v="1"/>
    <x v="1"/>
    <n v="0.72"/>
    <n v="0.72"/>
  </r>
  <r>
    <x v="540"/>
    <s v="Kenneth Vasquez"/>
    <s v="Kenneth Vasquez"/>
    <s v="male"/>
    <s v="Male"/>
    <n v="30"/>
    <x v="9"/>
    <x v="7"/>
    <x v="0"/>
    <n v="5"/>
    <x v="2"/>
    <n v="30"/>
    <x v="5"/>
    <n v="4.8"/>
    <s v="N"/>
    <x v="0"/>
    <m/>
    <m/>
  </r>
  <r>
    <x v="541"/>
    <s v="Kevin Smith"/>
    <s v="Kevin Smith"/>
    <s v="male"/>
    <s v="Male"/>
    <n v="41"/>
    <x v="18"/>
    <x v="15"/>
    <x v="5"/>
    <n v="0"/>
    <x v="2"/>
    <s v="USD 40"/>
    <x v="3"/>
    <n v="4.5"/>
    <s v="N"/>
    <x v="0"/>
    <n v="0.68"/>
    <n v="0.68"/>
  </r>
  <r>
    <x v="542"/>
    <s v="Thomas Kim"/>
    <s v="Thomas Kim"/>
    <s v="male"/>
    <s v="Male"/>
    <n v="22"/>
    <x v="20"/>
    <x v="6"/>
    <x v="0"/>
    <n v="0"/>
    <x v="2"/>
    <n v="30"/>
    <x v="5"/>
    <n v="0"/>
    <n v="0"/>
    <x v="0"/>
    <n v="0.87"/>
    <n v="0.87"/>
  </r>
  <r>
    <x v="543"/>
    <s v="Sean Park"/>
    <s v="Sean Park"/>
    <s v="male"/>
    <s v="Male"/>
    <n v="45"/>
    <x v="19"/>
    <x v="6"/>
    <x v="7"/>
    <n v="19"/>
    <x v="4"/>
    <n v="75"/>
    <x v="10"/>
    <n v="0"/>
    <s v="no"/>
    <x v="0"/>
    <n v="0.72"/>
    <n v="0.72"/>
  </r>
  <r>
    <x v="544"/>
    <s v="Judith Poole"/>
    <s v="Judith Poole"/>
    <s v="FEMALE"/>
    <s v="Female"/>
    <n v="22"/>
    <x v="1"/>
    <x v="1"/>
    <x v="5"/>
    <n v="2"/>
    <x v="2"/>
    <n v="40"/>
    <x v="9"/>
    <n v="1.1000000000000001"/>
    <s v="no"/>
    <x v="0"/>
    <n v="0.76"/>
    <n v="0.76"/>
  </r>
  <r>
    <x v="545"/>
    <s v="Melanie Baird"/>
    <s v="Melanie Baird"/>
    <s v="f"/>
    <s v="Female"/>
    <n v="20"/>
    <x v="6"/>
    <x v="5"/>
    <x v="1"/>
    <n v="0"/>
    <x v="2"/>
    <n v="100"/>
    <x v="0"/>
    <n v="0"/>
    <n v="0"/>
    <x v="0"/>
    <n v="63"/>
    <n v="0.63"/>
  </r>
  <r>
    <x v="546"/>
    <s v="Erika Mitchell"/>
    <s v="Erika Mitchell"/>
    <s v="FEMALE"/>
    <s v="Female"/>
    <n v="20"/>
    <x v="14"/>
    <x v="1"/>
    <x v="5"/>
    <n v="2"/>
    <x v="2"/>
    <n v="40"/>
    <x v="9"/>
    <m/>
    <n v="1"/>
    <x v="1"/>
    <n v="0.91"/>
    <n v="0.91"/>
  </r>
  <r>
    <x v="547"/>
    <s v="Ricky Martinez"/>
    <s v="Ricky Martinez"/>
    <s v="m"/>
    <s v="Male"/>
    <n v="21"/>
    <x v="7"/>
    <x v="1"/>
    <x v="4"/>
    <n v="0"/>
    <x v="2"/>
    <n v="100"/>
    <x v="0"/>
    <m/>
    <n v="0"/>
    <x v="0"/>
    <n v="0.73"/>
    <n v="0.73"/>
  </r>
  <r>
    <x v="548"/>
    <s v="John Christian"/>
    <s v="John Christian"/>
    <s v="male"/>
    <s v="Male"/>
    <n v="22"/>
    <x v="3"/>
    <x v="3"/>
    <x v="7"/>
    <n v="1"/>
    <x v="2"/>
    <n v="40"/>
    <x v="9"/>
    <n v="0"/>
    <n v="0"/>
    <x v="0"/>
    <n v="0.63"/>
    <n v="0.63"/>
  </r>
  <r>
    <x v="549"/>
    <s v="Nancy Smith"/>
    <s v="Nancy Smith"/>
    <s v="f"/>
    <s v="Female"/>
    <n v="28"/>
    <x v="7"/>
    <x v="1"/>
    <x v="8"/>
    <n v="3"/>
    <x v="2"/>
    <s v="USD 20"/>
    <x v="11"/>
    <m/>
    <n v="1"/>
    <x v="1"/>
    <n v="0.79"/>
    <n v="0.79"/>
  </r>
  <r>
    <x v="550"/>
    <s v="Cassandra Stephens"/>
    <s v="Cassandra Stephens"/>
    <s v="f"/>
    <s v="Female"/>
    <n v="59"/>
    <x v="8"/>
    <x v="6"/>
    <x v="4"/>
    <m/>
    <x v="2"/>
    <n v="20"/>
    <x v="12"/>
    <n v="4.0999999999999996"/>
    <n v="0"/>
    <x v="0"/>
    <n v="75"/>
    <n v="0.75"/>
  </r>
  <r>
    <x v="551"/>
    <s v="Miss Janet Donovan MD"/>
    <s v="Miss Janet Donovan MD"/>
    <s v="FEMALE"/>
    <s v="Female"/>
    <n v="28"/>
    <x v="15"/>
    <x v="12"/>
    <x v="3"/>
    <n v="1"/>
    <x v="2"/>
    <m/>
    <x v="7"/>
    <n v="0"/>
    <n v="0"/>
    <x v="0"/>
    <n v="0.7"/>
    <n v="0.7"/>
  </r>
  <r>
    <x v="552"/>
    <s v="Kristina Williams"/>
    <s v="Kristina Williams"/>
    <s v="f"/>
    <s v="Female"/>
    <n v="40"/>
    <x v="1"/>
    <x v="1"/>
    <x v="8"/>
    <n v="0"/>
    <x v="2"/>
    <n v="100"/>
    <x v="1"/>
    <n v="1.2"/>
    <m/>
    <x v="2"/>
    <n v="0.87"/>
    <n v="0.87"/>
  </r>
  <r>
    <x v="553"/>
    <s v="Wayne Barnes"/>
    <s v="Wayne Barnes"/>
    <s v="m"/>
    <s v="Male"/>
    <n v="57"/>
    <x v="0"/>
    <x v="0"/>
    <x v="0"/>
    <n v="7"/>
    <x v="3"/>
    <n v="30"/>
    <x v="4"/>
    <n v="1.6"/>
    <s v="no"/>
    <x v="0"/>
    <m/>
    <m/>
  </r>
  <r>
    <x v="554"/>
    <s v="James Hinton"/>
    <s v="James Hinton"/>
    <s v="male"/>
    <s v="Male"/>
    <n v="47"/>
    <x v="6"/>
    <x v="5"/>
    <x v="8"/>
    <n v="1"/>
    <x v="2"/>
    <n v="50"/>
    <x v="2"/>
    <n v="3.9"/>
    <s v="Y"/>
    <x v="1"/>
    <n v="0.88"/>
    <n v="0.88"/>
  </r>
  <r>
    <x v="555"/>
    <s v="David Spence"/>
    <s v="David Spence"/>
    <s v="male"/>
    <s v="Male"/>
    <n v="48"/>
    <x v="12"/>
    <x v="10"/>
    <x v="7"/>
    <n v="21"/>
    <x v="1"/>
    <n v="40"/>
    <x v="9"/>
    <n v="0"/>
    <n v="1"/>
    <x v="1"/>
    <m/>
    <m/>
  </r>
  <r>
    <x v="556"/>
    <s v="Tyler Cooper"/>
    <s v="Tyler Cooper"/>
    <s v="male"/>
    <s v="Male"/>
    <n v="28"/>
    <x v="5"/>
    <x v="1"/>
    <x v="6"/>
    <n v="1"/>
    <x v="2"/>
    <s v="USD 20"/>
    <x v="11"/>
    <n v="4.7"/>
    <b v="0"/>
    <x v="0"/>
    <n v="0.93"/>
    <n v="0.93"/>
  </r>
  <r>
    <x v="557"/>
    <s v="Sean Martinez"/>
    <s v="Sean Martinez"/>
    <s v="m"/>
    <s v="Male"/>
    <n v="41"/>
    <x v="6"/>
    <x v="5"/>
    <x v="2"/>
    <n v="15"/>
    <x v="0"/>
    <m/>
    <x v="7"/>
    <n v="3.8"/>
    <n v="1"/>
    <x v="1"/>
    <m/>
    <m/>
  </r>
  <r>
    <x v="558"/>
    <s v="Janet Barron"/>
    <s v="Janet Barron"/>
    <s v="f"/>
    <s v="Female"/>
    <n v="57"/>
    <x v="17"/>
    <x v="14"/>
    <x v="7"/>
    <n v="33"/>
    <x v="1"/>
    <n v="100"/>
    <x v="0"/>
    <n v="3.5"/>
    <s v="no"/>
    <x v="0"/>
    <n v="0.74"/>
    <n v="0.74"/>
  </r>
  <r>
    <x v="559"/>
    <s v="Rodney Wilson"/>
    <s v="Rodney Wilson"/>
    <s v="male"/>
    <s v="Male"/>
    <n v="60"/>
    <x v="8"/>
    <x v="6"/>
    <x v="2"/>
    <n v="39"/>
    <x v="1"/>
    <s v="USD 75"/>
    <x v="6"/>
    <n v="4"/>
    <m/>
    <x v="2"/>
    <n v="0.7"/>
    <n v="0.7"/>
  </r>
  <r>
    <x v="560"/>
    <s v="Kimberly Fitzgerald"/>
    <s v="Kimberly Fitzgerald"/>
    <s v="FEMALE"/>
    <s v="Female"/>
    <n v="48"/>
    <x v="16"/>
    <x v="13"/>
    <x v="2"/>
    <n v="21"/>
    <x v="1"/>
    <n v="30"/>
    <x v="4"/>
    <n v="1.6"/>
    <s v="Y"/>
    <x v="1"/>
    <n v="0.67"/>
    <n v="0.67"/>
  </r>
  <r>
    <x v="561"/>
    <s v="Nicole Davis"/>
    <s v="Nicole Davis"/>
    <s v="FEMALE"/>
    <s v="Female"/>
    <n v="24"/>
    <x v="15"/>
    <x v="12"/>
    <x v="7"/>
    <n v="5"/>
    <x v="2"/>
    <n v="40"/>
    <x v="9"/>
    <n v="3"/>
    <s v="no"/>
    <x v="0"/>
    <n v="0.86"/>
    <n v="0.86"/>
  </r>
  <r>
    <x v="562"/>
    <s v="Elizabeth Hayes"/>
    <s v="Elizabeth Hayes"/>
    <s v="FEMALE"/>
    <s v="Female"/>
    <n v="33"/>
    <x v="19"/>
    <x v="6"/>
    <x v="8"/>
    <n v="11"/>
    <x v="0"/>
    <n v="50"/>
    <x v="2"/>
    <n v="5"/>
    <s v="yes"/>
    <x v="1"/>
    <n v="0.69"/>
    <n v="0.69"/>
  </r>
  <r>
    <x v="563"/>
    <s v="Kathy Faulkner"/>
    <s v="Kathy Faulkner"/>
    <s v="FEMALE"/>
    <s v="Female"/>
    <n v="20"/>
    <x v="6"/>
    <x v="5"/>
    <x v="2"/>
    <n v="0"/>
    <x v="2"/>
    <n v="30"/>
    <x v="4"/>
    <n v="4.8"/>
    <s v="yes"/>
    <x v="1"/>
    <n v="0.68"/>
    <n v="0.68"/>
  </r>
  <r>
    <x v="564"/>
    <s v="John Gonzales"/>
    <s v="John Gonzales"/>
    <s v="male"/>
    <s v="Male"/>
    <n v="59"/>
    <x v="7"/>
    <x v="1"/>
    <x v="8"/>
    <n v="15"/>
    <x v="0"/>
    <n v="50"/>
    <x v="8"/>
    <m/>
    <s v="no"/>
    <x v="0"/>
    <m/>
    <m/>
  </r>
  <r>
    <x v="565"/>
    <s v="Shannon Luna"/>
    <s v="Shannon Luna"/>
    <s v="FEMALE"/>
    <s v="Female"/>
    <n v="42"/>
    <x v="18"/>
    <x v="15"/>
    <x v="8"/>
    <n v="22"/>
    <x v="1"/>
    <m/>
    <x v="7"/>
    <n v="2.9"/>
    <n v="0"/>
    <x v="0"/>
    <n v="0.61"/>
    <n v="0.61"/>
  </r>
  <r>
    <x v="566"/>
    <s v="Stephanie Burton"/>
    <s v="Stephanie Burton"/>
    <s v="FEMALE"/>
    <s v="Female"/>
    <n v="22"/>
    <x v="6"/>
    <x v="5"/>
    <x v="6"/>
    <n v="3"/>
    <x v="2"/>
    <m/>
    <x v="7"/>
    <n v="3"/>
    <b v="1"/>
    <x v="1"/>
    <n v="0.96"/>
    <n v="0.96"/>
  </r>
  <r>
    <x v="567"/>
    <s v="Kevin Gonzales"/>
    <s v="Kevin Gonzales"/>
    <s v="m"/>
    <s v="Male"/>
    <n v="41"/>
    <x v="14"/>
    <x v="1"/>
    <x v="7"/>
    <n v="11"/>
    <x v="0"/>
    <n v="50"/>
    <x v="2"/>
    <n v="3.5"/>
    <n v="1"/>
    <x v="1"/>
    <n v="0.68"/>
    <n v="0.68"/>
  </r>
  <r>
    <x v="568"/>
    <s v="Dawn Hardy"/>
    <s v="Dawn Hardy"/>
    <s v="FEMALE"/>
    <s v="Female"/>
    <n v="25"/>
    <x v="8"/>
    <x v="6"/>
    <x v="3"/>
    <n v="5"/>
    <x v="2"/>
    <n v="40"/>
    <x v="9"/>
    <m/>
    <b v="1"/>
    <x v="1"/>
    <n v="0.75"/>
    <n v="0.75"/>
  </r>
  <r>
    <x v="569"/>
    <s v="Margaret Perkins"/>
    <s v="Margaret Perkins"/>
    <s v="f"/>
    <s v="Female"/>
    <n v="38"/>
    <x v="14"/>
    <x v="1"/>
    <x v="6"/>
    <n v="3"/>
    <x v="2"/>
    <n v="40"/>
    <x v="9"/>
    <n v="4.7"/>
    <n v="0"/>
    <x v="0"/>
    <n v="0.69"/>
    <n v="0.69"/>
  </r>
  <r>
    <x v="570"/>
    <s v="Amanda Vargas"/>
    <s v="Amanda Vargas"/>
    <s v="FEMALE"/>
    <s v="Female"/>
    <n v="43"/>
    <x v="5"/>
    <x v="1"/>
    <x v="8"/>
    <n v="1"/>
    <x v="2"/>
    <m/>
    <x v="7"/>
    <n v="2.9"/>
    <s v="no"/>
    <x v="0"/>
    <n v="0.78"/>
    <n v="0.78"/>
  </r>
  <r>
    <x v="571"/>
    <s v="Tonya Gonzalez"/>
    <s v="Tonya Gonzalez"/>
    <s v="f"/>
    <s v="Female"/>
    <n v="54"/>
    <x v="19"/>
    <x v="6"/>
    <x v="4"/>
    <n v="1"/>
    <x v="2"/>
    <n v="75"/>
    <x v="10"/>
    <n v="4.4000000000000004"/>
    <s v="Y"/>
    <x v="1"/>
    <m/>
    <m/>
  </r>
  <r>
    <x v="572"/>
    <s v="Elizabeth Bowman"/>
    <s v="Elizabeth Bowman"/>
    <s v="f"/>
    <s v="Female"/>
    <n v="31"/>
    <x v="4"/>
    <x v="4"/>
    <x v="1"/>
    <n v="2"/>
    <x v="2"/>
    <n v="40"/>
    <x v="9"/>
    <n v="2.2999999999999998"/>
    <s v="N"/>
    <x v="0"/>
    <n v="0.98"/>
    <n v="0.98"/>
  </r>
  <r>
    <x v="573"/>
    <s v="Ariana Pittman"/>
    <s v="Ariana Pittman"/>
    <s v="f"/>
    <s v="Female"/>
    <n v="56"/>
    <x v="19"/>
    <x v="6"/>
    <x v="4"/>
    <n v="3"/>
    <x v="2"/>
    <n v="30"/>
    <x v="5"/>
    <n v="3.7"/>
    <m/>
    <x v="2"/>
    <n v="0.83"/>
    <n v="0.83"/>
  </r>
  <r>
    <x v="574"/>
    <s v="Antonio Johnson"/>
    <s v="Antonio Johnson"/>
    <s v="male"/>
    <s v="Male"/>
    <n v="46"/>
    <x v="19"/>
    <x v="6"/>
    <x v="2"/>
    <n v="11"/>
    <x v="0"/>
    <m/>
    <x v="7"/>
    <n v="1.8"/>
    <n v="1"/>
    <x v="1"/>
    <n v="0.91"/>
    <n v="0.91"/>
  </r>
  <r>
    <x v="575"/>
    <s v="Justin Lang"/>
    <s v="Justin Lang"/>
    <s v="male"/>
    <s v="Male"/>
    <n v="60"/>
    <x v="16"/>
    <x v="13"/>
    <x v="4"/>
    <m/>
    <x v="2"/>
    <n v="100"/>
    <x v="0"/>
    <n v="0"/>
    <n v="1"/>
    <x v="1"/>
    <n v="0.96"/>
    <n v="0.96"/>
  </r>
  <r>
    <x v="576"/>
    <s v="Kelli Ramirez"/>
    <s v="Kelli Ramirez"/>
    <s v="f"/>
    <s v="Female"/>
    <n v="28"/>
    <x v="12"/>
    <x v="10"/>
    <x v="2"/>
    <n v="2"/>
    <x v="2"/>
    <s v="USD 50"/>
    <x v="8"/>
    <m/>
    <n v="1"/>
    <x v="1"/>
    <n v="0.85"/>
    <n v="0.85"/>
  </r>
  <r>
    <x v="577"/>
    <s v="Deborah Torres"/>
    <s v="Deborah Torres"/>
    <s v="f"/>
    <s v="Female"/>
    <n v="43"/>
    <x v="4"/>
    <x v="4"/>
    <x v="3"/>
    <n v="20"/>
    <x v="4"/>
    <s v="USD 30"/>
    <x v="5"/>
    <n v="2.7"/>
    <b v="0"/>
    <x v="0"/>
    <n v="0.72"/>
    <n v="0.72"/>
  </r>
  <r>
    <x v="578"/>
    <s v="Joseph Horn"/>
    <s v="Joseph Horn"/>
    <s v="male"/>
    <s v="Male"/>
    <n v="41"/>
    <x v="15"/>
    <x v="12"/>
    <x v="3"/>
    <n v="11"/>
    <x v="0"/>
    <n v="20"/>
    <x v="11"/>
    <n v="4.7"/>
    <m/>
    <x v="2"/>
    <n v="0.69"/>
    <n v="0.69"/>
  </r>
  <r>
    <x v="579"/>
    <s v="Christopher Robinson"/>
    <s v="Christopher Robinson"/>
    <s v="male"/>
    <s v="Male"/>
    <n v="41"/>
    <x v="7"/>
    <x v="1"/>
    <x v="8"/>
    <n v="0"/>
    <x v="2"/>
    <n v="20"/>
    <x v="11"/>
    <n v="3.1"/>
    <n v="0"/>
    <x v="0"/>
    <n v="90"/>
    <n v="0.9"/>
  </r>
  <r>
    <x v="580"/>
    <s v="Sandra Mccormick"/>
    <s v="Sandra Mccormick"/>
    <s v="f"/>
    <s v="Female"/>
    <n v="40"/>
    <x v="7"/>
    <x v="1"/>
    <x v="1"/>
    <n v="20"/>
    <x v="4"/>
    <n v="20"/>
    <x v="12"/>
    <n v="2.2999999999999998"/>
    <n v="0"/>
    <x v="0"/>
    <n v="0.92"/>
    <n v="0.92"/>
  </r>
  <r>
    <x v="581"/>
    <s v="Michael Holland"/>
    <s v="Michael Holland"/>
    <s v="male"/>
    <s v="Male"/>
    <n v="45"/>
    <x v="2"/>
    <x v="2"/>
    <x v="8"/>
    <n v="3"/>
    <x v="2"/>
    <s v="USD 20"/>
    <x v="11"/>
    <n v="1.3"/>
    <s v="Y"/>
    <x v="1"/>
    <n v="0.91"/>
    <n v="0.91"/>
  </r>
  <r>
    <x v="582"/>
    <s v="Kenneth Stevenson"/>
    <s v="Kenneth Stevenson"/>
    <s v="male"/>
    <s v="Male"/>
    <n v="47"/>
    <x v="16"/>
    <x v="13"/>
    <x v="8"/>
    <n v="28"/>
    <x v="1"/>
    <s v="USD 50"/>
    <x v="8"/>
    <n v="2.9"/>
    <b v="1"/>
    <x v="1"/>
    <m/>
    <m/>
  </r>
  <r>
    <x v="583"/>
    <s v="Timothy Bennett"/>
    <s v="Timothy Bennett"/>
    <s v="m"/>
    <s v="Male"/>
    <n v="34"/>
    <x v="10"/>
    <x v="8"/>
    <x v="5"/>
    <n v="0"/>
    <x v="2"/>
    <n v="40"/>
    <x v="9"/>
    <n v="3.3"/>
    <n v="0"/>
    <x v="0"/>
    <n v="0.98"/>
    <n v="0.98"/>
  </r>
  <r>
    <x v="584"/>
    <s v="Gregory Randall"/>
    <s v="Gregory Randall"/>
    <s v="m"/>
    <s v="Male"/>
    <n v="47"/>
    <x v="5"/>
    <x v="1"/>
    <x v="6"/>
    <n v="4"/>
    <x v="2"/>
    <s v="USD 20"/>
    <x v="11"/>
    <n v="4.2"/>
    <m/>
    <x v="2"/>
    <n v="0.82"/>
    <n v="0.82"/>
  </r>
  <r>
    <x v="585"/>
    <s v="Charles Martinez"/>
    <s v="Charles Martinez"/>
    <s v="m"/>
    <s v="Male"/>
    <n v="32"/>
    <x v="19"/>
    <x v="6"/>
    <x v="6"/>
    <n v="9"/>
    <x v="3"/>
    <s v="USD 40"/>
    <x v="3"/>
    <n v="1.3"/>
    <b v="1"/>
    <x v="1"/>
    <n v="0.83"/>
    <n v="0.83"/>
  </r>
  <r>
    <x v="586"/>
    <s v="James Hall"/>
    <s v="James Hall"/>
    <s v="m"/>
    <s v="Male"/>
    <n v="28"/>
    <x v="7"/>
    <x v="1"/>
    <x v="1"/>
    <n v="2"/>
    <x v="2"/>
    <n v="100"/>
    <x v="1"/>
    <n v="4.4000000000000004"/>
    <b v="1"/>
    <x v="1"/>
    <m/>
    <m/>
  </r>
  <r>
    <x v="587"/>
    <s v="Michael Garcia"/>
    <s v="Michael Garcia"/>
    <s v="m"/>
    <s v="Male"/>
    <n v="32"/>
    <x v="1"/>
    <x v="1"/>
    <x v="8"/>
    <n v="1"/>
    <x v="2"/>
    <n v="100"/>
    <x v="0"/>
    <n v="3.4"/>
    <b v="1"/>
    <x v="1"/>
    <m/>
    <m/>
  </r>
  <r>
    <x v="588"/>
    <s v="Michele Duran"/>
    <s v="Michele Duran"/>
    <s v="f"/>
    <s v="Female"/>
    <n v="49"/>
    <x v="3"/>
    <x v="3"/>
    <x v="4"/>
    <n v="2"/>
    <x v="2"/>
    <n v="100"/>
    <x v="1"/>
    <n v="3.4"/>
    <n v="1"/>
    <x v="1"/>
    <n v="0.85"/>
    <n v="0.85"/>
  </r>
  <r>
    <x v="589"/>
    <s v="Jessica Gray"/>
    <s v="Jessica Gray"/>
    <s v="f"/>
    <s v="Female"/>
    <n v="36"/>
    <x v="8"/>
    <x v="6"/>
    <x v="1"/>
    <n v="16"/>
    <x v="4"/>
    <s v="USD 20"/>
    <x v="11"/>
    <n v="3.2"/>
    <m/>
    <x v="2"/>
    <m/>
    <m/>
  </r>
  <r>
    <x v="590"/>
    <s v="Keith Shaffer"/>
    <s v="Keith Shaffer"/>
    <s v="m"/>
    <s v="Male"/>
    <n v="59"/>
    <x v="19"/>
    <x v="6"/>
    <x v="0"/>
    <n v="22"/>
    <x v="1"/>
    <s v="USD 20"/>
    <x v="11"/>
    <n v="3.6"/>
    <s v="N"/>
    <x v="0"/>
    <n v="0.63"/>
    <n v="0.63"/>
  </r>
  <r>
    <x v="591"/>
    <s v="Jessica Decker"/>
    <s v="Jessica Decker"/>
    <s v="FEMALE"/>
    <s v="Female"/>
    <n v="52"/>
    <x v="14"/>
    <x v="1"/>
    <x v="7"/>
    <n v="22"/>
    <x v="1"/>
    <n v="20"/>
    <x v="11"/>
    <n v="0"/>
    <n v="0"/>
    <x v="0"/>
    <m/>
    <m/>
  </r>
  <r>
    <x v="592"/>
    <s v="Brianna Pittman"/>
    <s v="Brianna Pittman"/>
    <s v="FEMALE"/>
    <s v="Female"/>
    <n v="24"/>
    <x v="18"/>
    <x v="15"/>
    <x v="0"/>
    <n v="5"/>
    <x v="2"/>
    <n v="40"/>
    <x v="9"/>
    <n v="1.8"/>
    <n v="1"/>
    <x v="1"/>
    <n v="0.86"/>
    <n v="0.86"/>
  </r>
  <r>
    <x v="593"/>
    <s v="Kimberly Hunter"/>
    <s v="Kimberly Hunter"/>
    <s v="FEMALE"/>
    <s v="Female"/>
    <n v="26"/>
    <x v="1"/>
    <x v="1"/>
    <x v="2"/>
    <n v="2"/>
    <x v="2"/>
    <s v="USD 75"/>
    <x v="6"/>
    <n v="2.5"/>
    <s v="yes"/>
    <x v="1"/>
    <n v="60"/>
    <n v="0.6"/>
  </r>
  <r>
    <x v="594"/>
    <s v="Daniel Martin"/>
    <s v="Daniel Martin"/>
    <s v="m"/>
    <s v="Male"/>
    <n v="55"/>
    <x v="14"/>
    <x v="1"/>
    <x v="7"/>
    <n v="24"/>
    <x v="1"/>
    <n v="40"/>
    <x v="9"/>
    <n v="2"/>
    <n v="1"/>
    <x v="1"/>
    <n v="88"/>
    <n v="0.88"/>
  </r>
  <r>
    <x v="595"/>
    <s v="Rachel Smith"/>
    <s v="Rachel Smith"/>
    <s v="FEMALE"/>
    <s v="Female"/>
    <n v="56"/>
    <x v="0"/>
    <x v="0"/>
    <x v="1"/>
    <n v="37"/>
    <x v="1"/>
    <n v="40"/>
    <x v="9"/>
    <n v="0"/>
    <s v="N"/>
    <x v="0"/>
    <n v="0.7"/>
    <n v="0.7"/>
  </r>
  <r>
    <x v="596"/>
    <s v="Michael Miller"/>
    <s v="Michael Miller"/>
    <s v="m"/>
    <s v="Male"/>
    <n v="36"/>
    <x v="15"/>
    <x v="12"/>
    <x v="2"/>
    <n v="3"/>
    <x v="2"/>
    <s v="USD 50"/>
    <x v="8"/>
    <n v="1.3"/>
    <n v="1"/>
    <x v="1"/>
    <n v="0.77"/>
    <n v="0.77"/>
  </r>
  <r>
    <x v="597"/>
    <s v="Willie Clark"/>
    <s v="Willie Clark"/>
    <s v="m"/>
    <s v="Male"/>
    <n v="48"/>
    <x v="8"/>
    <x v="6"/>
    <x v="3"/>
    <n v="18"/>
    <x v="4"/>
    <n v="75"/>
    <x v="10"/>
    <n v="0"/>
    <n v="0"/>
    <x v="0"/>
    <n v="0.8"/>
    <n v="0.8"/>
  </r>
  <r>
    <x v="598"/>
    <s v="Jeremy Hernandez"/>
    <s v="Jeremy Hernandez"/>
    <s v="male"/>
    <s v="Male"/>
    <n v="55"/>
    <x v="16"/>
    <x v="13"/>
    <x v="9"/>
    <n v="6"/>
    <x v="3"/>
    <n v="40"/>
    <x v="3"/>
    <n v="3.6"/>
    <s v="Y"/>
    <x v="1"/>
    <m/>
    <m/>
  </r>
  <r>
    <x v="599"/>
    <s v="Tina Shelton"/>
    <s v="Tina Shelton"/>
    <s v="FEMALE"/>
    <s v="Female"/>
    <n v="56"/>
    <x v="20"/>
    <x v="6"/>
    <x v="8"/>
    <n v="17"/>
    <x v="4"/>
    <m/>
    <x v="7"/>
    <n v="1.3"/>
    <m/>
    <x v="2"/>
    <n v="0.87"/>
    <n v="0.87"/>
  </r>
  <r>
    <x v="600"/>
    <s v="Dr. Pamela Larson"/>
    <s v=" Pamela Larson"/>
    <s v="FEMALE"/>
    <s v="Female"/>
    <n v="28"/>
    <x v="14"/>
    <x v="1"/>
    <x v="0"/>
    <n v="1"/>
    <x v="2"/>
    <n v="75"/>
    <x v="10"/>
    <n v="2.7"/>
    <b v="1"/>
    <x v="1"/>
    <n v="0.93"/>
    <n v="0.93"/>
  </r>
  <r>
    <x v="601"/>
    <s v="Ryan Ewing"/>
    <s v="Ryan Ewing"/>
    <s v="male"/>
    <s v="Male"/>
    <n v="60"/>
    <x v="5"/>
    <x v="1"/>
    <x v="4"/>
    <n v="39"/>
    <x v="1"/>
    <s v="USD 100"/>
    <x v="1"/>
    <n v="1.5"/>
    <m/>
    <x v="2"/>
    <n v="88"/>
    <n v="0.88"/>
  </r>
  <r>
    <x v="602"/>
    <s v="Mark Cochran"/>
    <s v="Mark Cochran"/>
    <s v="male"/>
    <s v="Male"/>
    <n v="34"/>
    <x v="12"/>
    <x v="10"/>
    <x v="0"/>
    <n v="15"/>
    <x v="0"/>
    <n v="20"/>
    <x v="12"/>
    <n v="0"/>
    <n v="0"/>
    <x v="0"/>
    <n v="1"/>
    <n v="1"/>
  </r>
  <r>
    <x v="603"/>
    <s v="Martha Carson"/>
    <s v="Martha Carson"/>
    <s v="FEMALE"/>
    <s v="Female"/>
    <n v="38"/>
    <x v="4"/>
    <x v="4"/>
    <x v="4"/>
    <n v="13"/>
    <x v="0"/>
    <n v="40"/>
    <x v="3"/>
    <n v="0"/>
    <n v="1"/>
    <x v="1"/>
    <n v="61"/>
    <n v="0.61"/>
  </r>
  <r>
    <x v="604"/>
    <s v="Heather Jackson"/>
    <s v="Heather Jackson"/>
    <s v="FEMALE"/>
    <s v="Female"/>
    <n v="51"/>
    <x v="12"/>
    <x v="10"/>
    <x v="3"/>
    <n v="17"/>
    <x v="4"/>
    <n v="100"/>
    <x v="0"/>
    <n v="3"/>
    <b v="0"/>
    <x v="0"/>
    <n v="0.79"/>
    <n v="0.79"/>
  </r>
  <r>
    <x v="605"/>
    <s v="Megan Young"/>
    <s v="Megan Young"/>
    <s v="f"/>
    <s v="Female"/>
    <n v="21"/>
    <x v="9"/>
    <x v="7"/>
    <x v="1"/>
    <n v="1"/>
    <x v="2"/>
    <n v="30"/>
    <x v="4"/>
    <n v="1.2"/>
    <m/>
    <x v="2"/>
    <n v="0.73"/>
    <n v="0.73"/>
  </r>
  <r>
    <x v="606"/>
    <s v="Thomas Davis"/>
    <s v="Thomas Davis"/>
    <s v="m"/>
    <s v="Male"/>
    <n v="35"/>
    <x v="0"/>
    <x v="0"/>
    <x v="6"/>
    <n v="16"/>
    <x v="4"/>
    <m/>
    <x v="7"/>
    <n v="1.3"/>
    <n v="1"/>
    <x v="1"/>
    <n v="0.64"/>
    <n v="0.64"/>
  </r>
  <r>
    <x v="607"/>
    <s v="Thomas Mooney"/>
    <s v="Thomas Mooney"/>
    <s v="m"/>
    <s v="Male"/>
    <n v="27"/>
    <x v="11"/>
    <x v="9"/>
    <x v="3"/>
    <n v="9"/>
    <x v="3"/>
    <n v="100"/>
    <x v="1"/>
    <m/>
    <b v="1"/>
    <x v="1"/>
    <m/>
    <m/>
  </r>
  <r>
    <x v="608"/>
    <s v="Susan Smith"/>
    <s v="Susan Smith"/>
    <s v="FEMALE"/>
    <s v="Female"/>
    <n v="42"/>
    <x v="6"/>
    <x v="5"/>
    <x v="1"/>
    <n v="20"/>
    <x v="4"/>
    <s v="USD 50"/>
    <x v="8"/>
    <n v="3.8"/>
    <s v="N"/>
    <x v="0"/>
    <n v="0.93"/>
    <n v="0.93"/>
  </r>
  <r>
    <x v="609"/>
    <s v="Brianna Orr"/>
    <s v="Brianna Orr"/>
    <s v="f"/>
    <s v="Female"/>
    <n v="52"/>
    <x v="14"/>
    <x v="1"/>
    <x v="0"/>
    <n v="29"/>
    <x v="1"/>
    <n v="30"/>
    <x v="4"/>
    <n v="3.8"/>
    <n v="0"/>
    <x v="0"/>
    <n v="0.68"/>
    <n v="0.68"/>
  </r>
  <r>
    <x v="610"/>
    <s v="Dustin Smith"/>
    <s v="Dustin Smith"/>
    <s v="male"/>
    <s v="Male"/>
    <n v="53"/>
    <x v="12"/>
    <x v="10"/>
    <x v="3"/>
    <n v="21"/>
    <x v="1"/>
    <n v="40"/>
    <x v="9"/>
    <n v="4.7"/>
    <n v="1"/>
    <x v="1"/>
    <n v="0.62"/>
    <n v="0.62"/>
  </r>
  <r>
    <x v="611"/>
    <s v="Sarah White"/>
    <s v="Sarah White"/>
    <s v="FEMALE"/>
    <s v="Female"/>
    <n v="54"/>
    <x v="0"/>
    <x v="0"/>
    <x v="1"/>
    <n v="28"/>
    <x v="1"/>
    <s v="USD 40"/>
    <x v="3"/>
    <n v="1.1000000000000001"/>
    <s v="no"/>
    <x v="0"/>
    <m/>
    <m/>
  </r>
  <r>
    <x v="612"/>
    <s v="Michael Davis"/>
    <s v="Michael Davis"/>
    <s v="male"/>
    <s v="Male"/>
    <n v="51"/>
    <x v="9"/>
    <x v="7"/>
    <x v="2"/>
    <n v="5"/>
    <x v="2"/>
    <n v="50"/>
    <x v="2"/>
    <n v="4.2"/>
    <n v="1"/>
    <x v="1"/>
    <n v="0.82"/>
    <n v="0.82"/>
  </r>
  <r>
    <x v="613"/>
    <s v="Jennifer Phillips"/>
    <s v="Jennifer Phillips"/>
    <s v="f"/>
    <s v="Female"/>
    <n v="30"/>
    <x v="12"/>
    <x v="10"/>
    <x v="3"/>
    <n v="0"/>
    <x v="2"/>
    <m/>
    <x v="7"/>
    <n v="0"/>
    <n v="0"/>
    <x v="0"/>
    <m/>
    <m/>
  </r>
  <r>
    <x v="614"/>
    <s v="Dana Sanders"/>
    <s v="Dana Sanders"/>
    <s v="FEMALE"/>
    <s v="Female"/>
    <n v="45"/>
    <x v="3"/>
    <x v="3"/>
    <x v="9"/>
    <n v="27"/>
    <x v="1"/>
    <s v="USD 75"/>
    <x v="6"/>
    <n v="0"/>
    <m/>
    <x v="2"/>
    <n v="0.85"/>
    <n v="0.85"/>
  </r>
  <r>
    <x v="615"/>
    <s v="Daniel Quinn"/>
    <s v="Daniel Quinn"/>
    <s v="male"/>
    <s v="Male"/>
    <n v="57"/>
    <x v="4"/>
    <x v="4"/>
    <x v="2"/>
    <n v="26"/>
    <x v="1"/>
    <s v="USD 100"/>
    <x v="1"/>
    <n v="2.4"/>
    <n v="1"/>
    <x v="1"/>
    <n v="0.78"/>
    <n v="0.78"/>
  </r>
  <r>
    <x v="616"/>
    <s v="Matthew Steele"/>
    <s v="Matthew Steele"/>
    <s v="male"/>
    <s v="Male"/>
    <n v="38"/>
    <x v="6"/>
    <x v="5"/>
    <x v="0"/>
    <n v="19"/>
    <x v="4"/>
    <n v="40"/>
    <x v="9"/>
    <n v="0"/>
    <n v="1"/>
    <x v="1"/>
    <n v="0.86"/>
    <n v="0.86"/>
  </r>
  <r>
    <x v="617"/>
    <s v="Michele Taylor"/>
    <s v="Michele Taylor"/>
    <s v="FEMALE"/>
    <s v="Female"/>
    <n v="42"/>
    <x v="13"/>
    <x v="11"/>
    <x v="8"/>
    <n v="24"/>
    <x v="1"/>
    <s v="USD 40"/>
    <x v="3"/>
    <m/>
    <b v="0"/>
    <x v="0"/>
    <n v="0.88"/>
    <n v="0.88"/>
  </r>
  <r>
    <x v="618"/>
    <s v="Ashley Hammond"/>
    <s v="Ashley Hammond"/>
    <s v="FEMALE"/>
    <s v="Female"/>
    <n v="30"/>
    <x v="17"/>
    <x v="14"/>
    <x v="8"/>
    <n v="7"/>
    <x v="3"/>
    <n v="30"/>
    <x v="4"/>
    <n v="3.3"/>
    <m/>
    <x v="2"/>
    <n v="0.68"/>
    <n v="0.68"/>
  </r>
  <r>
    <x v="619"/>
    <s v="Nicole Taylor"/>
    <s v="Nicole Taylor"/>
    <s v="FEMALE"/>
    <s v="Female"/>
    <n v="43"/>
    <x v="1"/>
    <x v="1"/>
    <x v="3"/>
    <n v="13"/>
    <x v="0"/>
    <n v="100"/>
    <x v="1"/>
    <n v="1.4"/>
    <n v="1"/>
    <x v="1"/>
    <n v="0.97"/>
    <n v="0.97"/>
  </r>
  <r>
    <x v="620"/>
    <s v="Casey Bush"/>
    <s v="Casey Bush"/>
    <s v="male"/>
    <s v="Male"/>
    <n v="22"/>
    <x v="16"/>
    <x v="13"/>
    <x v="6"/>
    <n v="2"/>
    <x v="2"/>
    <n v="75"/>
    <x v="6"/>
    <n v="1.7"/>
    <s v="no"/>
    <x v="0"/>
    <n v="0.91"/>
    <n v="0.91"/>
  </r>
  <r>
    <x v="621"/>
    <s v="Samuel Patterson"/>
    <s v="Samuel Patterson"/>
    <s v="m"/>
    <s v="Male"/>
    <n v="57"/>
    <x v="19"/>
    <x v="6"/>
    <x v="9"/>
    <n v="37"/>
    <x v="1"/>
    <n v="30"/>
    <x v="4"/>
    <n v="4.8"/>
    <b v="0"/>
    <x v="0"/>
    <m/>
    <m/>
  </r>
  <r>
    <x v="622"/>
    <s v="Craig Dennis"/>
    <s v="Craig Dennis"/>
    <s v="male"/>
    <s v="Male"/>
    <n v="44"/>
    <x v="7"/>
    <x v="1"/>
    <x v="2"/>
    <n v="1"/>
    <x v="2"/>
    <m/>
    <x v="7"/>
    <n v="4.8"/>
    <s v="N"/>
    <x v="0"/>
    <n v="0.97"/>
    <n v="0.97"/>
  </r>
  <r>
    <x v="623"/>
    <s v="Heidi Dixon"/>
    <s v="Heidi Dixon"/>
    <s v="FEMALE"/>
    <s v="Female"/>
    <n v="46"/>
    <x v="18"/>
    <x v="15"/>
    <x v="8"/>
    <n v="5"/>
    <x v="2"/>
    <s v="USD 30"/>
    <x v="5"/>
    <n v="2"/>
    <s v="yes"/>
    <x v="1"/>
    <n v="0.64"/>
    <n v="0.64"/>
  </r>
  <r>
    <x v="624"/>
    <s v="David Bishop"/>
    <s v="David Bishop"/>
    <s v="male"/>
    <s v="Male"/>
    <m/>
    <x v="20"/>
    <x v="6"/>
    <x v="0"/>
    <n v="1"/>
    <x v="2"/>
    <s v="USD 50"/>
    <x v="8"/>
    <n v="2.8"/>
    <s v="no"/>
    <x v="0"/>
    <n v="0.87"/>
    <n v="0.87"/>
  </r>
  <r>
    <x v="625"/>
    <s v="Laura Butler"/>
    <s v="Laura Butler"/>
    <s v="FEMALE"/>
    <s v="Female"/>
    <n v="34"/>
    <x v="1"/>
    <x v="1"/>
    <x v="5"/>
    <n v="2"/>
    <x v="2"/>
    <n v="100"/>
    <x v="0"/>
    <n v="0"/>
    <n v="0"/>
    <x v="0"/>
    <n v="86"/>
    <n v="0.86"/>
  </r>
  <r>
    <x v="626"/>
    <s v="Denise Erickson"/>
    <s v="Denise Erickson"/>
    <s v="f"/>
    <s v="Female"/>
    <n v="46"/>
    <x v="0"/>
    <x v="0"/>
    <x v="1"/>
    <m/>
    <x v="2"/>
    <n v="100"/>
    <x v="1"/>
    <n v="4.4000000000000004"/>
    <n v="1"/>
    <x v="1"/>
    <n v="97"/>
    <n v="0.97"/>
  </r>
  <r>
    <x v="627"/>
    <s v="Nicole Austin"/>
    <s v="Nicole Austin"/>
    <s v="f"/>
    <s v="Female"/>
    <n v="22"/>
    <x v="15"/>
    <x v="12"/>
    <x v="0"/>
    <n v="0"/>
    <x v="2"/>
    <s v="USD 30"/>
    <x v="5"/>
    <n v="4.9000000000000004"/>
    <b v="0"/>
    <x v="0"/>
    <n v="0.73"/>
    <n v="0.73"/>
  </r>
  <r>
    <x v="628"/>
    <s v="Summer Williams"/>
    <s v="Summer Williams"/>
    <s v="FEMALE"/>
    <s v="Female"/>
    <n v="23"/>
    <x v="17"/>
    <x v="14"/>
    <x v="4"/>
    <n v="0"/>
    <x v="2"/>
    <s v="USD 75"/>
    <x v="6"/>
    <n v="2.2999999999999998"/>
    <m/>
    <x v="2"/>
    <n v="0.6"/>
    <n v="0.6"/>
  </r>
  <r>
    <x v="629"/>
    <s v="Angela Blackwell"/>
    <s v="Angela Blackwell"/>
    <s v="f"/>
    <s v="Female"/>
    <n v="60"/>
    <x v="6"/>
    <x v="5"/>
    <x v="3"/>
    <n v="41"/>
    <x v="1"/>
    <n v="40"/>
    <x v="3"/>
    <n v="4.9000000000000004"/>
    <n v="1"/>
    <x v="1"/>
    <n v="66"/>
    <n v="0.66"/>
  </r>
  <r>
    <x v="630"/>
    <s v="Thomas Wall"/>
    <s v="Thomas Wall"/>
    <s v="m"/>
    <s v="Male"/>
    <n v="20"/>
    <x v="14"/>
    <x v="1"/>
    <x v="8"/>
    <m/>
    <x v="2"/>
    <n v="75"/>
    <x v="6"/>
    <n v="4.3"/>
    <n v="0"/>
    <x v="0"/>
    <n v="0.9"/>
    <n v="0.9"/>
  </r>
  <r>
    <x v="631"/>
    <s v="Sarah Anderson"/>
    <s v="Sarah Anderson"/>
    <s v="f"/>
    <s v="Female"/>
    <n v="41"/>
    <x v="12"/>
    <x v="10"/>
    <x v="6"/>
    <n v="23"/>
    <x v="1"/>
    <n v="75"/>
    <x v="6"/>
    <n v="1.4"/>
    <n v="0"/>
    <x v="0"/>
    <m/>
    <m/>
  </r>
  <r>
    <x v="632"/>
    <s v="Christian Lane"/>
    <s v="Christian Lane"/>
    <s v="m"/>
    <s v="Male"/>
    <n v="24"/>
    <x v="15"/>
    <x v="12"/>
    <x v="1"/>
    <n v="0"/>
    <x v="2"/>
    <n v="100"/>
    <x v="0"/>
    <m/>
    <s v="no"/>
    <x v="0"/>
    <m/>
    <m/>
  </r>
  <r>
    <x v="633"/>
    <s v="Todd Casey"/>
    <s v="Todd Casey"/>
    <s v="m"/>
    <s v="Male"/>
    <n v="44"/>
    <x v="3"/>
    <x v="3"/>
    <x v="9"/>
    <n v="4"/>
    <x v="2"/>
    <m/>
    <x v="7"/>
    <n v="1.3"/>
    <s v="yes"/>
    <x v="1"/>
    <n v="77"/>
    <n v="0.77"/>
  </r>
  <r>
    <x v="634"/>
    <s v="David Martinez"/>
    <s v="David Martinez"/>
    <s v="male"/>
    <s v="Male"/>
    <n v="52"/>
    <x v="18"/>
    <x v="15"/>
    <x v="6"/>
    <n v="4"/>
    <x v="2"/>
    <n v="75"/>
    <x v="10"/>
    <n v="2.2999999999999998"/>
    <n v="1"/>
    <x v="1"/>
    <n v="0.79"/>
    <n v="0.79"/>
  </r>
  <r>
    <x v="635"/>
    <s v="Donald Salas"/>
    <s v="Donald Salas"/>
    <s v="m"/>
    <s v="Male"/>
    <n v="35"/>
    <x v="20"/>
    <x v="6"/>
    <x v="9"/>
    <n v="13"/>
    <x v="0"/>
    <n v="40"/>
    <x v="9"/>
    <n v="3.6"/>
    <n v="0"/>
    <x v="0"/>
    <n v="0.83"/>
    <n v="0.83"/>
  </r>
  <r>
    <x v="636"/>
    <s v="Emma Hicks"/>
    <s v="Emma Hicks"/>
    <s v="FEMALE"/>
    <s v="Female"/>
    <n v="24"/>
    <x v="3"/>
    <x v="3"/>
    <x v="8"/>
    <n v="2"/>
    <x v="2"/>
    <n v="50"/>
    <x v="8"/>
    <m/>
    <s v="N"/>
    <x v="0"/>
    <n v="0.64"/>
    <n v="0.64"/>
  </r>
  <r>
    <x v="637"/>
    <s v="Alison Clark"/>
    <s v="Alison Clark"/>
    <s v="FEMALE"/>
    <s v="Female"/>
    <n v="46"/>
    <x v="1"/>
    <x v="1"/>
    <x v="7"/>
    <n v="25"/>
    <x v="1"/>
    <n v="100"/>
    <x v="1"/>
    <n v="1.3"/>
    <s v="no"/>
    <x v="0"/>
    <n v="0.8"/>
    <n v="0.8"/>
  </r>
  <r>
    <x v="638"/>
    <s v="Andrew Barnes"/>
    <s v="Andrew Barnes"/>
    <s v="m"/>
    <s v="Male"/>
    <n v="57"/>
    <x v="19"/>
    <x v="6"/>
    <x v="1"/>
    <n v="18"/>
    <x v="4"/>
    <s v="USD 30"/>
    <x v="5"/>
    <n v="1.1000000000000001"/>
    <b v="0"/>
    <x v="0"/>
    <n v="0.9"/>
    <n v="0.9"/>
  </r>
  <r>
    <x v="639"/>
    <s v="Gina Snyder"/>
    <s v="Gina Snyder"/>
    <s v="f"/>
    <s v="Female"/>
    <n v="49"/>
    <x v="19"/>
    <x v="6"/>
    <x v="3"/>
    <n v="24"/>
    <x v="1"/>
    <n v="50"/>
    <x v="8"/>
    <n v="0"/>
    <n v="0"/>
    <x v="0"/>
    <n v="0.94"/>
    <n v="0.94"/>
  </r>
  <r>
    <x v="640"/>
    <s v="David Watson"/>
    <s v="David Watson"/>
    <s v="male"/>
    <s v="Male"/>
    <n v="41"/>
    <x v="9"/>
    <x v="7"/>
    <x v="4"/>
    <n v="7"/>
    <x v="3"/>
    <n v="40"/>
    <x v="9"/>
    <n v="1.8"/>
    <b v="0"/>
    <x v="0"/>
    <n v="0.7"/>
    <n v="0.7"/>
  </r>
  <r>
    <x v="641"/>
    <s v="John Davis"/>
    <s v="John Davis"/>
    <s v="male"/>
    <s v="Male"/>
    <n v="22"/>
    <x v="19"/>
    <x v="6"/>
    <x v="9"/>
    <n v="1"/>
    <x v="2"/>
    <s v="USD 20"/>
    <x v="11"/>
    <m/>
    <s v="yes"/>
    <x v="1"/>
    <n v="0.75"/>
    <n v="0.75"/>
  </r>
  <r>
    <x v="642"/>
    <s v="Joseph Thomas"/>
    <s v="Joseph Thomas"/>
    <s v="male"/>
    <s v="Male"/>
    <n v="50"/>
    <x v="1"/>
    <x v="1"/>
    <x v="0"/>
    <n v="17"/>
    <x v="4"/>
    <n v="75"/>
    <x v="10"/>
    <n v="3.3"/>
    <n v="1"/>
    <x v="1"/>
    <n v="0.69"/>
    <n v="0.69"/>
  </r>
  <r>
    <x v="643"/>
    <s v="Dean Finley"/>
    <s v="Dean Finley"/>
    <s v="male"/>
    <s v="Male"/>
    <n v="57"/>
    <x v="2"/>
    <x v="2"/>
    <x v="2"/>
    <n v="4"/>
    <x v="2"/>
    <s v="USD 30"/>
    <x v="5"/>
    <n v="4.2"/>
    <n v="0"/>
    <x v="0"/>
    <m/>
    <m/>
  </r>
  <r>
    <x v="644"/>
    <s v="Ashley Kemp"/>
    <s v="Ashley Kemp"/>
    <s v="FEMALE"/>
    <s v="Female"/>
    <n v="47"/>
    <x v="19"/>
    <x v="6"/>
    <x v="4"/>
    <n v="29"/>
    <x v="1"/>
    <n v="50"/>
    <x v="8"/>
    <m/>
    <n v="1"/>
    <x v="1"/>
    <n v="0.79"/>
    <n v="0.79"/>
  </r>
  <r>
    <x v="645"/>
    <s v="Kenneth Evans"/>
    <s v="Kenneth Evans"/>
    <s v="m"/>
    <s v="Male"/>
    <n v="24"/>
    <x v="17"/>
    <x v="14"/>
    <x v="5"/>
    <n v="2"/>
    <x v="2"/>
    <n v="100"/>
    <x v="1"/>
    <n v="3.8"/>
    <n v="1"/>
    <x v="1"/>
    <n v="0.71"/>
    <n v="0.71"/>
  </r>
  <r>
    <x v="646"/>
    <s v="Brandon Newman"/>
    <s v="Brandon Newman"/>
    <s v="male"/>
    <s v="Male"/>
    <m/>
    <x v="10"/>
    <x v="8"/>
    <x v="7"/>
    <n v="9"/>
    <x v="3"/>
    <n v="100"/>
    <x v="0"/>
    <n v="4.8"/>
    <s v="Y"/>
    <x v="1"/>
    <n v="0.72"/>
    <n v="0.72"/>
  </r>
  <r>
    <x v="647"/>
    <s v="Katie Hensley"/>
    <s v="Katie Hensley"/>
    <s v="FEMALE"/>
    <s v="Female"/>
    <n v="50"/>
    <x v="2"/>
    <x v="2"/>
    <x v="8"/>
    <n v="10"/>
    <x v="3"/>
    <n v="100"/>
    <x v="1"/>
    <n v="4.3"/>
    <s v="N"/>
    <x v="0"/>
    <n v="0.93"/>
    <n v="0.93"/>
  </r>
  <r>
    <x v="648"/>
    <s v="Joel Randolph"/>
    <s v="Joel Randolph"/>
    <s v="m"/>
    <s v="Male"/>
    <n v="46"/>
    <x v="11"/>
    <x v="9"/>
    <x v="9"/>
    <n v="20"/>
    <x v="4"/>
    <m/>
    <x v="7"/>
    <n v="4.8"/>
    <n v="1"/>
    <x v="1"/>
    <n v="0.82"/>
    <n v="0.82"/>
  </r>
  <r>
    <x v="649"/>
    <s v="Andrew Scott"/>
    <s v="Andrew Scott"/>
    <s v="male"/>
    <s v="Male"/>
    <n v="51"/>
    <x v="1"/>
    <x v="1"/>
    <x v="7"/>
    <n v="9"/>
    <x v="3"/>
    <n v="40"/>
    <x v="3"/>
    <m/>
    <s v="N"/>
    <x v="0"/>
    <n v="60"/>
    <n v="0.6"/>
  </r>
  <r>
    <x v="650"/>
    <s v="Zachary Ochoa"/>
    <s v="Zachary Ochoa"/>
    <s v="male"/>
    <s v="Male"/>
    <n v="51"/>
    <x v="7"/>
    <x v="1"/>
    <x v="4"/>
    <n v="12"/>
    <x v="0"/>
    <n v="20"/>
    <x v="12"/>
    <n v="4"/>
    <n v="0"/>
    <x v="0"/>
    <n v="93"/>
    <n v="0.93"/>
  </r>
  <r>
    <x v="651"/>
    <s v="John Arroyo"/>
    <s v="John Arroyo"/>
    <s v="m"/>
    <s v="Male"/>
    <n v="27"/>
    <x v="7"/>
    <x v="1"/>
    <x v="4"/>
    <n v="3"/>
    <x v="2"/>
    <s v="USD 50"/>
    <x v="8"/>
    <m/>
    <b v="0"/>
    <x v="0"/>
    <m/>
    <m/>
  </r>
  <r>
    <x v="652"/>
    <s v="Matthew Fernandez"/>
    <s v="Matthew Fernandez"/>
    <s v="male"/>
    <s v="Male"/>
    <n v="42"/>
    <x v="20"/>
    <x v="6"/>
    <x v="3"/>
    <n v="13"/>
    <x v="0"/>
    <n v="30"/>
    <x v="4"/>
    <n v="0"/>
    <b v="0"/>
    <x v="0"/>
    <n v="0.74"/>
    <n v="0.74"/>
  </r>
  <r>
    <x v="653"/>
    <s v="Benjamin Stark"/>
    <s v="Benjamin Stark"/>
    <s v="male"/>
    <s v="Male"/>
    <n v="25"/>
    <x v="2"/>
    <x v="2"/>
    <x v="6"/>
    <n v="4"/>
    <x v="2"/>
    <n v="40"/>
    <x v="3"/>
    <n v="2.2999999999999998"/>
    <s v="yes"/>
    <x v="1"/>
    <n v="73"/>
    <n v="0.73"/>
  </r>
  <r>
    <x v="654"/>
    <s v="Tammy Greer"/>
    <s v="Tammy Greer"/>
    <s v="FEMALE"/>
    <s v="Female"/>
    <n v="32"/>
    <x v="2"/>
    <x v="2"/>
    <x v="5"/>
    <n v="9"/>
    <x v="3"/>
    <n v="75"/>
    <x v="10"/>
    <m/>
    <s v="N"/>
    <x v="0"/>
    <n v="0.96"/>
    <n v="0.96"/>
  </r>
  <r>
    <x v="655"/>
    <s v="Cynthia Mckinney"/>
    <s v="Cynthia Mckinney"/>
    <s v="FEMALE"/>
    <s v="Female"/>
    <n v="59"/>
    <x v="14"/>
    <x v="1"/>
    <x v="2"/>
    <n v="14"/>
    <x v="0"/>
    <n v="30"/>
    <x v="4"/>
    <n v="3.8"/>
    <m/>
    <x v="2"/>
    <n v="0.66"/>
    <n v="0.66"/>
  </r>
  <r>
    <x v="656"/>
    <s v="Wendy Rice"/>
    <s v="Wendy Rice"/>
    <s v="FEMALE"/>
    <s v="Female"/>
    <n v="59"/>
    <x v="15"/>
    <x v="12"/>
    <x v="7"/>
    <n v="37"/>
    <x v="1"/>
    <n v="30"/>
    <x v="4"/>
    <n v="4"/>
    <b v="0"/>
    <x v="0"/>
    <n v="0.62"/>
    <n v="0.62"/>
  </r>
  <r>
    <x v="657"/>
    <s v="Randy Bender"/>
    <s v="Randy Bender"/>
    <s v="male"/>
    <s v="Male"/>
    <n v="29"/>
    <x v="2"/>
    <x v="2"/>
    <x v="2"/>
    <n v="2"/>
    <x v="2"/>
    <s v="USD 75"/>
    <x v="6"/>
    <n v="2.2000000000000002"/>
    <s v="Y"/>
    <x v="1"/>
    <n v="0.85"/>
    <n v="0.85"/>
  </r>
  <r>
    <x v="658"/>
    <s v="Richard Dominguez"/>
    <s v="Richard Dominguez"/>
    <s v="male"/>
    <s v="Male"/>
    <n v="58"/>
    <x v="18"/>
    <x v="15"/>
    <x v="4"/>
    <n v="11"/>
    <x v="0"/>
    <n v="100"/>
    <x v="0"/>
    <n v="4.3"/>
    <n v="0"/>
    <x v="0"/>
    <n v="0.66"/>
    <n v="0.66"/>
  </r>
  <r>
    <x v="659"/>
    <s v="Melissa Maldonado"/>
    <s v="Melissa Maldonado"/>
    <s v="f"/>
    <s v="Female"/>
    <n v="56"/>
    <x v="14"/>
    <x v="1"/>
    <x v="7"/>
    <n v="19"/>
    <x v="4"/>
    <n v="20"/>
    <x v="12"/>
    <n v="0"/>
    <n v="0"/>
    <x v="0"/>
    <n v="0.87"/>
    <n v="0.87"/>
  </r>
  <r>
    <x v="660"/>
    <s v="Leah Harris"/>
    <s v="Leah Harris"/>
    <s v="f"/>
    <s v="Female"/>
    <n v="36"/>
    <x v="5"/>
    <x v="1"/>
    <x v="9"/>
    <n v="9"/>
    <x v="3"/>
    <n v="20"/>
    <x v="12"/>
    <n v="0"/>
    <n v="1"/>
    <x v="1"/>
    <n v="68"/>
    <n v="0.68"/>
  </r>
  <r>
    <x v="661"/>
    <s v="Lynn French"/>
    <s v="Lynn French"/>
    <s v="FEMALE"/>
    <s v="Female"/>
    <n v="52"/>
    <x v="14"/>
    <x v="1"/>
    <x v="6"/>
    <n v="16"/>
    <x v="4"/>
    <n v="100"/>
    <x v="0"/>
    <n v="4"/>
    <n v="1"/>
    <x v="1"/>
    <m/>
    <m/>
  </r>
  <r>
    <x v="662"/>
    <s v="Angela Johnson"/>
    <s v="Angela Johnson"/>
    <s v="FEMALE"/>
    <s v="Female"/>
    <n v="42"/>
    <x v="3"/>
    <x v="3"/>
    <x v="1"/>
    <n v="8"/>
    <x v="3"/>
    <s v="USD 50"/>
    <x v="8"/>
    <m/>
    <m/>
    <x v="2"/>
    <m/>
    <m/>
  </r>
  <r>
    <x v="663"/>
    <s v="Sarah Edwards"/>
    <s v="Sarah Edwards"/>
    <s v="FEMALE"/>
    <s v="Female"/>
    <n v="59"/>
    <x v="10"/>
    <x v="8"/>
    <x v="1"/>
    <n v="34"/>
    <x v="1"/>
    <n v="100"/>
    <x v="0"/>
    <n v="2"/>
    <n v="1"/>
    <x v="1"/>
    <n v="0.79"/>
    <n v="0.79"/>
  </r>
  <r>
    <x v="664"/>
    <s v="Roy Collins"/>
    <s v="Roy Collins"/>
    <s v="male"/>
    <s v="Male"/>
    <n v="33"/>
    <x v="3"/>
    <x v="3"/>
    <x v="1"/>
    <n v="5"/>
    <x v="2"/>
    <n v="50"/>
    <x v="8"/>
    <n v="4.7"/>
    <n v="1"/>
    <x v="1"/>
    <n v="0.88"/>
    <n v="0.88"/>
  </r>
  <r>
    <x v="665"/>
    <s v="Samantha Porter"/>
    <s v="Samantha Porter"/>
    <s v="f"/>
    <s v="Female"/>
    <n v="55"/>
    <x v="14"/>
    <x v="1"/>
    <x v="3"/>
    <n v="14"/>
    <x v="0"/>
    <s v="USD 50"/>
    <x v="8"/>
    <n v="3.6"/>
    <n v="1"/>
    <x v="1"/>
    <n v="0.81"/>
    <n v="0.81"/>
  </r>
  <r>
    <x v="666"/>
    <s v="Juan Elliott"/>
    <s v="Juan Elliott"/>
    <s v="male"/>
    <s v="Male"/>
    <n v="47"/>
    <x v="12"/>
    <x v="10"/>
    <x v="6"/>
    <n v="17"/>
    <x v="4"/>
    <n v="50"/>
    <x v="2"/>
    <n v="1.2"/>
    <s v="N"/>
    <x v="0"/>
    <m/>
    <m/>
  </r>
  <r>
    <x v="667"/>
    <s v="Elizabeth Phillips"/>
    <s v="Elizabeth Phillips"/>
    <s v="FEMALE"/>
    <s v="Female"/>
    <n v="29"/>
    <x v="19"/>
    <x v="6"/>
    <x v="4"/>
    <n v="10"/>
    <x v="3"/>
    <m/>
    <x v="7"/>
    <n v="4.4000000000000004"/>
    <s v="Y"/>
    <x v="1"/>
    <n v="0.67"/>
    <n v="0.67"/>
  </r>
  <r>
    <x v="668"/>
    <s v="Laura Evans"/>
    <s v="Laura Evans"/>
    <s v="FEMALE"/>
    <s v="Female"/>
    <n v="30"/>
    <x v="7"/>
    <x v="1"/>
    <x v="8"/>
    <n v="8"/>
    <x v="3"/>
    <n v="100"/>
    <x v="0"/>
    <n v="1.4"/>
    <s v="yes"/>
    <x v="1"/>
    <n v="62"/>
    <n v="0.62"/>
  </r>
  <r>
    <x v="669"/>
    <s v="Amanda Mitchell"/>
    <s v="Amanda Mitchell"/>
    <s v="FEMALE"/>
    <s v="Female"/>
    <n v="25"/>
    <x v="14"/>
    <x v="1"/>
    <x v="8"/>
    <n v="1"/>
    <x v="2"/>
    <s v="USD 30"/>
    <x v="5"/>
    <n v="3.2"/>
    <n v="0"/>
    <x v="0"/>
    <n v="0.87"/>
    <n v="0.87"/>
  </r>
  <r>
    <x v="670"/>
    <s v="Sandra Williams"/>
    <s v="Sandra Williams"/>
    <s v="FEMALE"/>
    <s v="Female"/>
    <n v="28"/>
    <x v="16"/>
    <x v="13"/>
    <x v="7"/>
    <n v="10"/>
    <x v="3"/>
    <m/>
    <x v="7"/>
    <n v="3.8"/>
    <s v="yes"/>
    <x v="1"/>
    <n v="0.98"/>
    <n v="0.98"/>
  </r>
  <r>
    <x v="671"/>
    <s v="Eric Johnson"/>
    <s v="Eric Johnson"/>
    <s v="male"/>
    <s v="Male"/>
    <n v="29"/>
    <x v="12"/>
    <x v="10"/>
    <x v="0"/>
    <n v="0"/>
    <x v="2"/>
    <n v="75"/>
    <x v="6"/>
    <n v="1.5"/>
    <b v="1"/>
    <x v="1"/>
    <n v="0.64"/>
    <n v="0.64"/>
  </r>
  <r>
    <x v="672"/>
    <s v="Javier Hobbs"/>
    <s v="Javier Hobbs"/>
    <s v="male"/>
    <s v="Male"/>
    <n v="30"/>
    <x v="20"/>
    <x v="6"/>
    <x v="2"/>
    <n v="4"/>
    <x v="2"/>
    <m/>
    <x v="7"/>
    <n v="2.8"/>
    <n v="1"/>
    <x v="1"/>
    <n v="0.71"/>
    <n v="0.71"/>
  </r>
  <r>
    <x v="673"/>
    <s v="Jacob Jones"/>
    <s v="Jacob Jones"/>
    <s v="male"/>
    <s v="Male"/>
    <n v="47"/>
    <x v="16"/>
    <x v="13"/>
    <x v="4"/>
    <n v="2"/>
    <x v="2"/>
    <n v="50"/>
    <x v="2"/>
    <n v="2.7"/>
    <s v="no"/>
    <x v="0"/>
    <n v="96"/>
    <n v="0.96"/>
  </r>
  <r>
    <x v="674"/>
    <s v="Zachary Murphy"/>
    <s v="Zachary Murphy"/>
    <s v="male"/>
    <s v="Male"/>
    <n v="34"/>
    <x v="1"/>
    <x v="1"/>
    <x v="0"/>
    <n v="10"/>
    <x v="3"/>
    <n v="30"/>
    <x v="5"/>
    <n v="3.9"/>
    <m/>
    <x v="2"/>
    <m/>
    <m/>
  </r>
  <r>
    <x v="675"/>
    <s v="Joshua Owens"/>
    <s v="Joshua Owens"/>
    <s v="m"/>
    <s v="Male"/>
    <n v="45"/>
    <x v="5"/>
    <x v="1"/>
    <x v="2"/>
    <n v="16"/>
    <x v="4"/>
    <n v="100"/>
    <x v="0"/>
    <n v="4.5999999999999996"/>
    <s v="N"/>
    <x v="0"/>
    <n v="0.78"/>
    <n v="0.78"/>
  </r>
  <r>
    <x v="676"/>
    <s v="Dawn Mitchell"/>
    <s v="Dawn Mitchell"/>
    <s v="f"/>
    <s v="Female"/>
    <n v="56"/>
    <x v="20"/>
    <x v="6"/>
    <x v="7"/>
    <n v="27"/>
    <x v="1"/>
    <n v="20"/>
    <x v="11"/>
    <n v="2.2000000000000002"/>
    <b v="0"/>
    <x v="0"/>
    <n v="0.7"/>
    <n v="0.7"/>
  </r>
  <r>
    <x v="677"/>
    <s v="Regina Dunn"/>
    <s v="Regina Dunn"/>
    <s v="FEMALE"/>
    <s v="Female"/>
    <n v="49"/>
    <x v="18"/>
    <x v="15"/>
    <x v="8"/>
    <n v="20"/>
    <x v="4"/>
    <n v="50"/>
    <x v="2"/>
    <n v="2.5"/>
    <n v="0"/>
    <x v="0"/>
    <n v="0.82"/>
    <n v="0.82"/>
  </r>
  <r>
    <x v="678"/>
    <s v="Ernest Cole"/>
    <s v="Ernest Cole"/>
    <s v="male"/>
    <s v="Male"/>
    <n v="48"/>
    <x v="15"/>
    <x v="12"/>
    <x v="4"/>
    <n v="10"/>
    <x v="3"/>
    <m/>
    <x v="7"/>
    <n v="3.1"/>
    <b v="0"/>
    <x v="0"/>
    <m/>
    <m/>
  </r>
  <r>
    <x v="679"/>
    <s v="Hannah Sanders"/>
    <s v="Hannah Sanders"/>
    <s v="FEMALE"/>
    <s v="Female"/>
    <n v="29"/>
    <x v="12"/>
    <x v="10"/>
    <x v="2"/>
    <n v="0"/>
    <x v="2"/>
    <n v="20"/>
    <x v="11"/>
    <m/>
    <n v="1"/>
    <x v="1"/>
    <n v="0.99"/>
    <n v="0.99"/>
  </r>
  <r>
    <x v="680"/>
    <s v="Ellen Bowman"/>
    <s v="Ellen Bowman"/>
    <s v="FEMALE"/>
    <s v="Female"/>
    <n v="49"/>
    <x v="3"/>
    <x v="3"/>
    <x v="3"/>
    <n v="11"/>
    <x v="0"/>
    <n v="75"/>
    <x v="10"/>
    <n v="3.8"/>
    <s v="Y"/>
    <x v="1"/>
    <n v="0.93"/>
    <n v="0.93"/>
  </r>
  <r>
    <x v="681"/>
    <s v="Nancy Moore"/>
    <s v="Nancy Moore"/>
    <s v="FEMALE"/>
    <s v="Female"/>
    <n v="22"/>
    <x v="18"/>
    <x v="15"/>
    <x v="0"/>
    <n v="1"/>
    <x v="2"/>
    <n v="100"/>
    <x v="0"/>
    <n v="4.8"/>
    <s v="Y"/>
    <x v="1"/>
    <n v="0.75"/>
    <n v="0.75"/>
  </r>
  <r>
    <x v="682"/>
    <s v="Joseph Wood"/>
    <s v="Joseph Wood"/>
    <s v="m"/>
    <s v="Male"/>
    <n v="52"/>
    <x v="19"/>
    <x v="6"/>
    <x v="2"/>
    <n v="30"/>
    <x v="1"/>
    <s v="USD 100"/>
    <x v="1"/>
    <n v="2.5"/>
    <m/>
    <x v="2"/>
    <n v="61"/>
    <n v="0.61"/>
  </r>
  <r>
    <x v="683"/>
    <s v="Michael Harrell"/>
    <s v="Michael Harrell"/>
    <s v="male"/>
    <s v="Male"/>
    <n v="60"/>
    <x v="14"/>
    <x v="1"/>
    <x v="0"/>
    <n v="7"/>
    <x v="3"/>
    <s v="USD 30"/>
    <x v="5"/>
    <n v="0"/>
    <s v="no"/>
    <x v="0"/>
    <n v="0.97"/>
    <n v="0.97"/>
  </r>
  <r>
    <x v="684"/>
    <s v="Connie Mcclain"/>
    <s v="Connie Mcclain"/>
    <s v="f"/>
    <s v="Female"/>
    <n v="33"/>
    <x v="9"/>
    <x v="7"/>
    <x v="6"/>
    <n v="0"/>
    <x v="2"/>
    <n v="100"/>
    <x v="1"/>
    <n v="1.7"/>
    <n v="1"/>
    <x v="1"/>
    <n v="95"/>
    <n v="0.95"/>
  </r>
  <r>
    <x v="685"/>
    <s v="Matthew Baldwin"/>
    <s v="Matthew Baldwin"/>
    <s v="m"/>
    <s v="Male"/>
    <n v="52"/>
    <x v="12"/>
    <x v="10"/>
    <x v="2"/>
    <n v="21"/>
    <x v="1"/>
    <s v="USD 40"/>
    <x v="3"/>
    <n v="4"/>
    <m/>
    <x v="2"/>
    <n v="0.69"/>
    <n v="0.69"/>
  </r>
  <r>
    <x v="686"/>
    <s v="Danielle Nelson"/>
    <s v="Danielle Nelson"/>
    <s v="f"/>
    <s v="Female"/>
    <n v="25"/>
    <x v="2"/>
    <x v="2"/>
    <x v="8"/>
    <n v="7"/>
    <x v="3"/>
    <s v="USD 100"/>
    <x v="1"/>
    <n v="1.9"/>
    <b v="0"/>
    <x v="0"/>
    <n v="0.63"/>
    <n v="0.63"/>
  </r>
  <r>
    <x v="687"/>
    <s v="Steven Moore"/>
    <s v="Steven Moore"/>
    <s v="m"/>
    <s v="Male"/>
    <n v="33"/>
    <x v="9"/>
    <x v="7"/>
    <x v="7"/>
    <m/>
    <x v="2"/>
    <s v="USD 30"/>
    <x v="5"/>
    <n v="4.4000000000000004"/>
    <b v="1"/>
    <x v="1"/>
    <n v="0.65"/>
    <n v="0.65"/>
  </r>
  <r>
    <x v="688"/>
    <s v="Megan Hudson"/>
    <s v="Megan Hudson"/>
    <s v="f"/>
    <s v="Female"/>
    <n v="33"/>
    <x v="18"/>
    <x v="15"/>
    <x v="1"/>
    <m/>
    <x v="2"/>
    <m/>
    <x v="7"/>
    <n v="4.2"/>
    <s v="Y"/>
    <x v="1"/>
    <n v="0.9"/>
    <n v="0.9"/>
  </r>
  <r>
    <x v="689"/>
    <s v="Lisa Johnson"/>
    <s v="Lisa Johnson"/>
    <s v="FEMALE"/>
    <s v="Female"/>
    <n v="52"/>
    <x v="14"/>
    <x v="1"/>
    <x v="6"/>
    <n v="25"/>
    <x v="1"/>
    <n v="100"/>
    <x v="0"/>
    <n v="4.8"/>
    <s v="N"/>
    <x v="0"/>
    <m/>
    <m/>
  </r>
  <r>
    <x v="690"/>
    <s v="Tracy White"/>
    <s v="Tracy White"/>
    <s v="f"/>
    <s v="Female"/>
    <n v="20"/>
    <x v="4"/>
    <x v="4"/>
    <x v="3"/>
    <n v="1"/>
    <x v="2"/>
    <s v="USD 30"/>
    <x v="5"/>
    <n v="2"/>
    <s v="no"/>
    <x v="0"/>
    <n v="0.89"/>
    <n v="0.89"/>
  </r>
  <r>
    <x v="691"/>
    <s v="Natalie Diaz"/>
    <s v="Natalie Diaz"/>
    <s v="FEMALE"/>
    <s v="Female"/>
    <n v="43"/>
    <x v="13"/>
    <x v="11"/>
    <x v="5"/>
    <n v="7"/>
    <x v="3"/>
    <s v="USD 50"/>
    <x v="8"/>
    <m/>
    <n v="1"/>
    <x v="1"/>
    <n v="0.8"/>
    <n v="0.8"/>
  </r>
  <r>
    <x v="692"/>
    <s v="Amanda Mitchell"/>
    <s v="Amanda Mitchell"/>
    <s v="FEMALE"/>
    <s v="Female"/>
    <n v="31"/>
    <x v="15"/>
    <x v="12"/>
    <x v="1"/>
    <m/>
    <x v="2"/>
    <n v="50"/>
    <x v="2"/>
    <n v="1.4"/>
    <s v="no"/>
    <x v="0"/>
    <n v="0.8"/>
    <n v="0.8"/>
  </r>
  <r>
    <x v="693"/>
    <s v="Karen Scott"/>
    <s v="Karen Scott"/>
    <s v="FEMALE"/>
    <s v="Female"/>
    <n v="29"/>
    <x v="2"/>
    <x v="2"/>
    <x v="5"/>
    <n v="6"/>
    <x v="3"/>
    <n v="100"/>
    <x v="0"/>
    <n v="1.8"/>
    <s v="N"/>
    <x v="0"/>
    <m/>
    <m/>
  </r>
  <r>
    <x v="694"/>
    <s v="Mary Brown"/>
    <s v="Mary Brown"/>
    <s v="FEMALE"/>
    <s v="Female"/>
    <n v="53"/>
    <x v="17"/>
    <x v="14"/>
    <x v="2"/>
    <n v="35"/>
    <x v="1"/>
    <m/>
    <x v="7"/>
    <n v="0"/>
    <n v="1"/>
    <x v="1"/>
    <n v="0.67"/>
    <n v="0.67"/>
  </r>
  <r>
    <x v="695"/>
    <s v="Jon Jones"/>
    <s v="Jon Jones"/>
    <s v="male"/>
    <s v="Male"/>
    <n v="38"/>
    <x v="10"/>
    <x v="8"/>
    <x v="1"/>
    <n v="1"/>
    <x v="2"/>
    <s v="USD 40"/>
    <x v="3"/>
    <n v="0"/>
    <n v="0"/>
    <x v="0"/>
    <n v="0.96"/>
    <n v="0.96"/>
  </r>
  <r>
    <x v="696"/>
    <s v="Jason Phillips"/>
    <s v="Jason Phillips"/>
    <s v="male"/>
    <s v="Male"/>
    <n v="29"/>
    <x v="20"/>
    <x v="6"/>
    <x v="2"/>
    <m/>
    <x v="2"/>
    <n v="20"/>
    <x v="12"/>
    <n v="0"/>
    <n v="0"/>
    <x v="0"/>
    <n v="0.9"/>
    <n v="0.9"/>
  </r>
  <r>
    <x v="697"/>
    <s v="Eric Walsh"/>
    <s v="Eric Walsh"/>
    <s v="m"/>
    <s v="Male"/>
    <n v="42"/>
    <x v="12"/>
    <x v="10"/>
    <x v="6"/>
    <n v="0"/>
    <x v="2"/>
    <m/>
    <x v="7"/>
    <n v="3.9"/>
    <b v="0"/>
    <x v="0"/>
    <n v="0.62"/>
    <n v="0.62"/>
  </r>
  <r>
    <x v="698"/>
    <s v="Carol Schneider"/>
    <s v="Carol Schneider"/>
    <s v="f"/>
    <s v="Female"/>
    <n v="54"/>
    <x v="5"/>
    <x v="1"/>
    <x v="9"/>
    <n v="9"/>
    <x v="3"/>
    <n v="100"/>
    <x v="0"/>
    <m/>
    <s v="N"/>
    <x v="0"/>
    <n v="0.72"/>
    <n v="0.72"/>
  </r>
  <r>
    <x v="699"/>
    <s v="Juan Hines"/>
    <s v="Juan Hines"/>
    <s v="male"/>
    <s v="Male"/>
    <n v="56"/>
    <x v="18"/>
    <x v="15"/>
    <x v="6"/>
    <n v="18"/>
    <x v="4"/>
    <s v="USD 50"/>
    <x v="8"/>
    <n v="4.4000000000000004"/>
    <s v="Y"/>
    <x v="1"/>
    <n v="0.83"/>
    <n v="0.83"/>
  </r>
  <r>
    <x v="700"/>
    <s v="Martha Sweeney"/>
    <s v="Martha Sweeney"/>
    <s v="f"/>
    <s v="Female"/>
    <n v="47"/>
    <x v="6"/>
    <x v="5"/>
    <x v="2"/>
    <n v="22"/>
    <x v="1"/>
    <n v="100"/>
    <x v="0"/>
    <n v="4.4000000000000004"/>
    <s v="no"/>
    <x v="0"/>
    <n v="0.7"/>
    <n v="0.7"/>
  </r>
  <r>
    <x v="701"/>
    <s v="Jason Weaver"/>
    <s v="Jason Weaver"/>
    <s v="m"/>
    <s v="Male"/>
    <n v="45"/>
    <x v="13"/>
    <x v="11"/>
    <x v="0"/>
    <n v="25"/>
    <x v="1"/>
    <n v="50"/>
    <x v="2"/>
    <n v="0"/>
    <s v="no"/>
    <x v="0"/>
    <n v="99"/>
    <n v="0.99"/>
  </r>
  <r>
    <x v="702"/>
    <s v="Benjamin Stevens"/>
    <s v="Benjamin Stevens"/>
    <s v="m"/>
    <s v="Male"/>
    <n v="45"/>
    <x v="18"/>
    <x v="15"/>
    <x v="5"/>
    <n v="6"/>
    <x v="3"/>
    <n v="50"/>
    <x v="2"/>
    <n v="1.4"/>
    <m/>
    <x v="2"/>
    <n v="97"/>
    <n v="0.97"/>
  </r>
  <r>
    <x v="703"/>
    <s v="Daniel Lopez"/>
    <s v="Daniel Lopez"/>
    <s v="m"/>
    <s v="Male"/>
    <n v="35"/>
    <x v="14"/>
    <x v="1"/>
    <x v="9"/>
    <n v="10"/>
    <x v="3"/>
    <n v="20"/>
    <x v="12"/>
    <n v="3.2"/>
    <b v="1"/>
    <x v="1"/>
    <n v="0.77"/>
    <n v="0.77"/>
  </r>
  <r>
    <x v="704"/>
    <s v="John Simpson"/>
    <s v="John Simpson"/>
    <s v="male"/>
    <s v="Male"/>
    <n v="51"/>
    <x v="14"/>
    <x v="1"/>
    <x v="8"/>
    <n v="4"/>
    <x v="2"/>
    <s v="USD 50"/>
    <x v="8"/>
    <n v="2"/>
    <s v="no"/>
    <x v="0"/>
    <n v="0.92"/>
    <n v="0.92"/>
  </r>
  <r>
    <x v="705"/>
    <s v="Katrina Schultz"/>
    <s v="Katrina Schultz"/>
    <s v="f"/>
    <s v="Female"/>
    <n v="34"/>
    <x v="20"/>
    <x v="6"/>
    <x v="1"/>
    <n v="11"/>
    <x v="0"/>
    <n v="50"/>
    <x v="2"/>
    <n v="3.3"/>
    <s v="yes"/>
    <x v="1"/>
    <n v="0.76"/>
    <n v="0.76"/>
  </r>
  <r>
    <x v="706"/>
    <s v="Danielle Bell"/>
    <s v="Danielle Bell"/>
    <s v="FEMALE"/>
    <s v="Female"/>
    <n v="51"/>
    <x v="4"/>
    <x v="4"/>
    <x v="2"/>
    <n v="1"/>
    <x v="2"/>
    <n v="50"/>
    <x v="8"/>
    <n v="0"/>
    <s v="Y"/>
    <x v="1"/>
    <n v="0.97"/>
    <n v="0.97"/>
  </r>
  <r>
    <x v="707"/>
    <s v="Jason Brady"/>
    <s v="Jason Brady"/>
    <s v="m"/>
    <s v="Male"/>
    <n v="58"/>
    <x v="16"/>
    <x v="13"/>
    <x v="2"/>
    <n v="35"/>
    <x v="1"/>
    <s v="USD 100"/>
    <x v="1"/>
    <n v="2.2999999999999998"/>
    <s v="Y"/>
    <x v="1"/>
    <m/>
    <m/>
  </r>
  <r>
    <x v="708"/>
    <s v="Megan Bright"/>
    <s v="Megan Bright"/>
    <s v="f"/>
    <s v="Female"/>
    <n v="36"/>
    <x v="3"/>
    <x v="3"/>
    <x v="3"/>
    <n v="17"/>
    <x v="4"/>
    <n v="20"/>
    <x v="11"/>
    <n v="0"/>
    <n v="1"/>
    <x v="1"/>
    <n v="99"/>
    <n v="0.99"/>
  </r>
  <r>
    <x v="709"/>
    <s v="David Griffin"/>
    <s v="David Griffin"/>
    <s v="male"/>
    <s v="Male"/>
    <m/>
    <x v="13"/>
    <x v="11"/>
    <x v="4"/>
    <n v="12"/>
    <x v="0"/>
    <n v="30"/>
    <x v="4"/>
    <n v="2.6"/>
    <s v="Y"/>
    <x v="1"/>
    <m/>
    <m/>
  </r>
  <r>
    <x v="710"/>
    <s v="Michael Clark"/>
    <s v="Michael Clark"/>
    <s v="m"/>
    <s v="Male"/>
    <n v="56"/>
    <x v="17"/>
    <x v="14"/>
    <x v="9"/>
    <n v="30"/>
    <x v="1"/>
    <n v="40"/>
    <x v="9"/>
    <n v="3.3"/>
    <s v="yes"/>
    <x v="1"/>
    <n v="0.82"/>
    <n v="0.82"/>
  </r>
  <r>
    <x v="711"/>
    <s v="Rebecca Barker"/>
    <s v="Rebecca Barker"/>
    <s v="f"/>
    <s v="Female"/>
    <n v="58"/>
    <x v="14"/>
    <x v="1"/>
    <x v="7"/>
    <n v="20"/>
    <x v="4"/>
    <n v="75"/>
    <x v="10"/>
    <n v="3.6"/>
    <s v="yes"/>
    <x v="1"/>
    <n v="0.78"/>
    <n v="0.78"/>
  </r>
  <r>
    <x v="712"/>
    <s v="Angela Smith"/>
    <s v="Angela Smith"/>
    <s v="f"/>
    <s v="Female"/>
    <n v="58"/>
    <x v="5"/>
    <x v="1"/>
    <x v="7"/>
    <n v="22"/>
    <x v="1"/>
    <n v="100"/>
    <x v="0"/>
    <n v="3.7"/>
    <n v="0"/>
    <x v="0"/>
    <m/>
    <m/>
  </r>
  <r>
    <x v="713"/>
    <s v="Christina Wright"/>
    <s v="Christina Wright"/>
    <s v="f"/>
    <s v="Female"/>
    <n v="54"/>
    <x v="7"/>
    <x v="1"/>
    <x v="4"/>
    <n v="32"/>
    <x v="1"/>
    <n v="20"/>
    <x v="11"/>
    <n v="3.4"/>
    <s v="no"/>
    <x v="0"/>
    <m/>
    <m/>
  </r>
  <r>
    <x v="714"/>
    <s v="Todd Turner"/>
    <s v="Todd Turner"/>
    <s v="male"/>
    <s v="Male"/>
    <n v="53"/>
    <x v="1"/>
    <x v="1"/>
    <x v="6"/>
    <n v="9"/>
    <x v="3"/>
    <n v="50"/>
    <x v="2"/>
    <n v="4"/>
    <s v="Y"/>
    <x v="1"/>
    <n v="0.72"/>
    <n v="0.72"/>
  </r>
  <r>
    <x v="715"/>
    <s v="Elizabeth Green"/>
    <s v="Elizabeth Green"/>
    <s v="FEMALE"/>
    <s v="Female"/>
    <n v="43"/>
    <x v="1"/>
    <x v="1"/>
    <x v="3"/>
    <n v="22"/>
    <x v="1"/>
    <n v="40"/>
    <x v="9"/>
    <n v="4.5"/>
    <m/>
    <x v="2"/>
    <m/>
    <m/>
  </r>
  <r>
    <x v="716"/>
    <s v="Alex Smith"/>
    <s v="Alex Smith"/>
    <s v="m"/>
    <s v="Male"/>
    <n v="44"/>
    <x v="12"/>
    <x v="10"/>
    <x v="9"/>
    <n v="1"/>
    <x v="2"/>
    <n v="75"/>
    <x v="10"/>
    <n v="4.3"/>
    <n v="1"/>
    <x v="1"/>
    <m/>
    <m/>
  </r>
  <r>
    <x v="717"/>
    <s v="Shane Hale"/>
    <s v="Shane Hale"/>
    <s v="m"/>
    <s v="Male"/>
    <n v="34"/>
    <x v="14"/>
    <x v="1"/>
    <x v="7"/>
    <n v="4"/>
    <x v="2"/>
    <n v="75"/>
    <x v="10"/>
    <n v="4"/>
    <n v="1"/>
    <x v="1"/>
    <m/>
    <m/>
  </r>
  <r>
    <x v="718"/>
    <s v="Kathy Grimes"/>
    <s v="Kathy Grimes"/>
    <s v="FEMALE"/>
    <s v="Female"/>
    <n v="27"/>
    <x v="11"/>
    <x v="9"/>
    <x v="1"/>
    <n v="8"/>
    <x v="3"/>
    <n v="50"/>
    <x v="8"/>
    <n v="1.6"/>
    <s v="yes"/>
    <x v="1"/>
    <m/>
    <m/>
  </r>
  <r>
    <x v="719"/>
    <s v="David Cherry"/>
    <s v="David Cherry"/>
    <s v="m"/>
    <s v="Male"/>
    <n v="50"/>
    <x v="9"/>
    <x v="7"/>
    <x v="5"/>
    <n v="3"/>
    <x v="2"/>
    <n v="100"/>
    <x v="0"/>
    <n v="0"/>
    <s v="Y"/>
    <x v="1"/>
    <m/>
    <m/>
  </r>
  <r>
    <x v="720"/>
    <s v="Rachel Rogers"/>
    <s v="Rachel Rogers"/>
    <s v="FEMALE"/>
    <s v="Female"/>
    <n v="52"/>
    <x v="12"/>
    <x v="10"/>
    <x v="6"/>
    <n v="30"/>
    <x v="1"/>
    <n v="75"/>
    <x v="10"/>
    <m/>
    <s v="no"/>
    <x v="0"/>
    <n v="0.94"/>
    <n v="0.94"/>
  </r>
  <r>
    <x v="721"/>
    <s v="Travis Braun"/>
    <s v="Travis Braun"/>
    <s v="male"/>
    <s v="Male"/>
    <n v="57"/>
    <x v="20"/>
    <x v="6"/>
    <x v="0"/>
    <n v="11"/>
    <x v="0"/>
    <s v="USD 20"/>
    <x v="11"/>
    <n v="4.9000000000000004"/>
    <s v="Y"/>
    <x v="1"/>
    <m/>
    <m/>
  </r>
  <r>
    <x v="722"/>
    <s v="Shawna Palmer"/>
    <s v="Shawna Palmer"/>
    <s v="FEMALE"/>
    <s v="Female"/>
    <n v="53"/>
    <x v="19"/>
    <x v="6"/>
    <x v="8"/>
    <n v="8"/>
    <x v="3"/>
    <n v="20"/>
    <x v="12"/>
    <n v="2.8"/>
    <b v="1"/>
    <x v="1"/>
    <m/>
    <m/>
  </r>
  <r>
    <x v="723"/>
    <s v="Bradley Gaines"/>
    <s v="Bradley Gaines"/>
    <s v="m"/>
    <s v="Male"/>
    <n v="51"/>
    <x v="6"/>
    <x v="5"/>
    <x v="6"/>
    <n v="11"/>
    <x v="0"/>
    <s v="USD 30"/>
    <x v="5"/>
    <n v="3.6"/>
    <s v="Y"/>
    <x v="1"/>
    <n v="0.77"/>
    <n v="0.77"/>
  </r>
  <r>
    <x v="724"/>
    <s v="April Ford"/>
    <s v="April Ford"/>
    <s v="FEMALE"/>
    <s v="Female"/>
    <n v="37"/>
    <x v="14"/>
    <x v="1"/>
    <x v="7"/>
    <n v="9"/>
    <x v="3"/>
    <n v="50"/>
    <x v="8"/>
    <m/>
    <s v="yes"/>
    <x v="1"/>
    <n v="84"/>
    <n v="0.84"/>
  </r>
  <r>
    <x v="725"/>
    <s v="James Gonzalez"/>
    <s v="James Gonzalez"/>
    <s v="male"/>
    <s v="Male"/>
    <n v="40"/>
    <x v="20"/>
    <x v="6"/>
    <x v="3"/>
    <n v="7"/>
    <x v="3"/>
    <n v="40"/>
    <x v="9"/>
    <n v="4.5"/>
    <m/>
    <x v="2"/>
    <n v="79"/>
    <n v="0.79"/>
  </r>
  <r>
    <x v="726"/>
    <s v="John Castillo"/>
    <s v="John Castillo"/>
    <s v="m"/>
    <s v="Male"/>
    <n v="60"/>
    <x v="9"/>
    <x v="7"/>
    <x v="5"/>
    <n v="24"/>
    <x v="1"/>
    <s v="USD 40"/>
    <x v="3"/>
    <n v="3.1"/>
    <n v="0"/>
    <x v="0"/>
    <n v="0.69"/>
    <n v="0.69"/>
  </r>
  <r>
    <x v="727"/>
    <s v="Ian Hayes"/>
    <s v="Ian Hayes"/>
    <s v="m"/>
    <s v="Male"/>
    <n v="60"/>
    <x v="15"/>
    <x v="12"/>
    <x v="6"/>
    <n v="0"/>
    <x v="2"/>
    <n v="40"/>
    <x v="9"/>
    <n v="4.9000000000000004"/>
    <s v="Y"/>
    <x v="1"/>
    <n v="0.68"/>
    <n v="0.68"/>
  </r>
  <r>
    <x v="728"/>
    <s v="Christine Castro"/>
    <s v="Christine Castro"/>
    <s v="FEMALE"/>
    <s v="Female"/>
    <n v="53"/>
    <x v="12"/>
    <x v="10"/>
    <x v="6"/>
    <n v="21"/>
    <x v="1"/>
    <n v="30"/>
    <x v="5"/>
    <n v="4.2"/>
    <n v="1"/>
    <x v="1"/>
    <n v="73"/>
    <n v="0.73"/>
  </r>
  <r>
    <x v="729"/>
    <s v="Jessica Chaney"/>
    <s v="Jessica Chaney"/>
    <s v="FEMALE"/>
    <s v="Female"/>
    <n v="20"/>
    <x v="19"/>
    <x v="6"/>
    <x v="0"/>
    <n v="0"/>
    <x v="2"/>
    <n v="75"/>
    <x v="10"/>
    <n v="3.2"/>
    <n v="1"/>
    <x v="1"/>
    <n v="0.74"/>
    <n v="0.74"/>
  </r>
  <r>
    <x v="730"/>
    <s v="John Gray"/>
    <s v="John Gray"/>
    <s v="male"/>
    <s v="Male"/>
    <n v="42"/>
    <x v="13"/>
    <x v="11"/>
    <x v="3"/>
    <n v="7"/>
    <x v="3"/>
    <s v="USD 20"/>
    <x v="11"/>
    <m/>
    <b v="0"/>
    <x v="0"/>
    <n v="1"/>
    <n v="1"/>
  </r>
  <r>
    <x v="731"/>
    <s v="Shane Booker"/>
    <s v="Shane Booker"/>
    <s v="m"/>
    <s v="Male"/>
    <n v="21"/>
    <x v="7"/>
    <x v="1"/>
    <x v="1"/>
    <n v="3"/>
    <x v="2"/>
    <n v="40"/>
    <x v="9"/>
    <n v="0"/>
    <n v="0"/>
    <x v="0"/>
    <n v="0.87"/>
    <n v="0.87"/>
  </r>
  <r>
    <x v="732"/>
    <s v="Kyle Hall"/>
    <s v="Kyle Hall"/>
    <s v="m"/>
    <s v="Male"/>
    <n v="39"/>
    <x v="2"/>
    <x v="2"/>
    <x v="3"/>
    <n v="21"/>
    <x v="1"/>
    <n v="100"/>
    <x v="0"/>
    <n v="2.2000000000000002"/>
    <n v="0"/>
    <x v="0"/>
    <n v="0.79"/>
    <n v="0.79"/>
  </r>
  <r>
    <x v="733"/>
    <s v="Ronald Munoz"/>
    <s v="Ronald Munoz"/>
    <s v="m"/>
    <s v="Male"/>
    <n v="32"/>
    <x v="10"/>
    <x v="8"/>
    <x v="0"/>
    <m/>
    <x v="2"/>
    <n v="30"/>
    <x v="4"/>
    <n v="1.5"/>
    <n v="0"/>
    <x v="0"/>
    <n v="0.68"/>
    <n v="0.68"/>
  </r>
  <r>
    <x v="734"/>
    <s v="Christopher Long"/>
    <s v="Christopher Long"/>
    <s v="m"/>
    <s v="Male"/>
    <n v="35"/>
    <x v="2"/>
    <x v="2"/>
    <x v="5"/>
    <m/>
    <x v="2"/>
    <s v="USD 100"/>
    <x v="1"/>
    <m/>
    <n v="0"/>
    <x v="0"/>
    <n v="0.84"/>
    <n v="0.84"/>
  </r>
  <r>
    <x v="735"/>
    <s v="Sandra Ali"/>
    <s v="Sandra Ali"/>
    <s v="f"/>
    <s v="Female"/>
    <n v="35"/>
    <x v="15"/>
    <x v="12"/>
    <x v="6"/>
    <n v="17"/>
    <x v="4"/>
    <n v="50"/>
    <x v="2"/>
    <n v="3.1"/>
    <n v="0"/>
    <x v="0"/>
    <n v="0.71"/>
    <n v="0.71"/>
  </r>
  <r>
    <x v="736"/>
    <s v="Jessica Garza"/>
    <s v="Jessica Garza"/>
    <s v="FEMALE"/>
    <s v="Female"/>
    <n v="23"/>
    <x v="8"/>
    <x v="6"/>
    <x v="6"/>
    <n v="0"/>
    <x v="2"/>
    <n v="75"/>
    <x v="10"/>
    <n v="0"/>
    <s v="no"/>
    <x v="0"/>
    <n v="0.92"/>
    <n v="0.92"/>
  </r>
  <r>
    <x v="737"/>
    <s v="Gregory Waters"/>
    <s v="Gregory Waters"/>
    <s v="m"/>
    <s v="Male"/>
    <n v="26"/>
    <x v="3"/>
    <x v="3"/>
    <x v="4"/>
    <n v="6"/>
    <x v="3"/>
    <s v="USD 100"/>
    <x v="1"/>
    <m/>
    <s v="no"/>
    <x v="0"/>
    <n v="0.69"/>
    <n v="0.69"/>
  </r>
  <r>
    <x v="738"/>
    <s v="Misty Adams"/>
    <s v="Misty Adams"/>
    <s v="f"/>
    <s v="Female"/>
    <n v="34"/>
    <x v="14"/>
    <x v="1"/>
    <x v="9"/>
    <n v="3"/>
    <x v="2"/>
    <m/>
    <x v="7"/>
    <n v="0"/>
    <n v="1"/>
    <x v="1"/>
    <n v="0.71"/>
    <n v="0.71"/>
  </r>
  <r>
    <x v="739"/>
    <s v="Megan Brown"/>
    <s v="Megan Brown"/>
    <s v="FEMALE"/>
    <s v="Female"/>
    <n v="34"/>
    <x v="2"/>
    <x v="2"/>
    <x v="0"/>
    <n v="3"/>
    <x v="2"/>
    <m/>
    <x v="7"/>
    <m/>
    <b v="0"/>
    <x v="0"/>
    <n v="0.77"/>
    <n v="0.77"/>
  </r>
  <r>
    <x v="740"/>
    <s v="Gregory Brown"/>
    <s v="Gregory Brown"/>
    <s v="m"/>
    <s v="Male"/>
    <n v="57"/>
    <x v="0"/>
    <x v="0"/>
    <x v="3"/>
    <n v="31"/>
    <x v="1"/>
    <n v="50"/>
    <x v="2"/>
    <n v="3"/>
    <b v="1"/>
    <x v="1"/>
    <n v="0.87"/>
    <n v="0.87"/>
  </r>
  <r>
    <x v="741"/>
    <s v="Scott Alexander MD"/>
    <s v="Scott Alexander MD"/>
    <s v="male"/>
    <s v="Male"/>
    <n v="46"/>
    <x v="14"/>
    <x v="1"/>
    <x v="3"/>
    <n v="5"/>
    <x v="2"/>
    <n v="30"/>
    <x v="5"/>
    <n v="2.6"/>
    <s v="no"/>
    <x v="0"/>
    <n v="0.76"/>
    <n v="0.76"/>
  </r>
  <r>
    <x v="742"/>
    <s v="Eric Nguyen"/>
    <s v="Eric Nguyen"/>
    <s v="male"/>
    <s v="Male"/>
    <n v="55"/>
    <x v="10"/>
    <x v="8"/>
    <x v="4"/>
    <n v="37"/>
    <x v="1"/>
    <s v="USD 75"/>
    <x v="6"/>
    <n v="4.0999999999999996"/>
    <s v="no"/>
    <x v="0"/>
    <m/>
    <m/>
  </r>
  <r>
    <x v="743"/>
    <s v="Wendy Boyer"/>
    <s v="Wendy Boyer"/>
    <s v="FEMALE"/>
    <s v="Female"/>
    <n v="32"/>
    <x v="1"/>
    <x v="1"/>
    <x v="8"/>
    <n v="10"/>
    <x v="3"/>
    <s v="USD 50"/>
    <x v="8"/>
    <n v="1.5"/>
    <b v="0"/>
    <x v="0"/>
    <n v="0.65"/>
    <n v="0.65"/>
  </r>
  <r>
    <x v="744"/>
    <s v="Mark Clark"/>
    <s v="Mark Clark"/>
    <s v="m"/>
    <s v="Male"/>
    <n v="53"/>
    <x v="4"/>
    <x v="4"/>
    <x v="4"/>
    <n v="28"/>
    <x v="1"/>
    <s v="USD 50"/>
    <x v="8"/>
    <n v="2.9"/>
    <s v="yes"/>
    <x v="1"/>
    <n v="0.82"/>
    <n v="0.82"/>
  </r>
  <r>
    <x v="745"/>
    <s v="Carl Kline"/>
    <s v="Carl Kline"/>
    <s v="male"/>
    <s v="Male"/>
    <n v="59"/>
    <x v="19"/>
    <x v="6"/>
    <x v="4"/>
    <n v="0"/>
    <x v="2"/>
    <n v="100"/>
    <x v="0"/>
    <n v="0"/>
    <s v="Y"/>
    <x v="1"/>
    <n v="87"/>
    <n v="0.87"/>
  </r>
  <r>
    <x v="746"/>
    <s v="Linda Williams"/>
    <s v="Linda Williams"/>
    <s v="f"/>
    <s v="Female"/>
    <n v="44"/>
    <x v="3"/>
    <x v="3"/>
    <x v="9"/>
    <n v="19"/>
    <x v="4"/>
    <n v="40"/>
    <x v="3"/>
    <n v="4.9000000000000004"/>
    <s v="N"/>
    <x v="0"/>
    <n v="1"/>
    <n v="1"/>
  </r>
  <r>
    <x v="747"/>
    <s v="Jason Edwards"/>
    <s v="Jason Edwards"/>
    <s v="male"/>
    <s v="Male"/>
    <n v="35"/>
    <x v="16"/>
    <x v="13"/>
    <x v="0"/>
    <n v="9"/>
    <x v="3"/>
    <s v="USD 50"/>
    <x v="8"/>
    <n v="3"/>
    <s v="N"/>
    <x v="0"/>
    <n v="71"/>
    <n v="0.71"/>
  </r>
  <r>
    <x v="748"/>
    <s v="Madison Mcintosh"/>
    <s v="Madison Mcintosh"/>
    <s v="f"/>
    <s v="Female"/>
    <n v="42"/>
    <x v="18"/>
    <x v="15"/>
    <x v="9"/>
    <n v="5"/>
    <x v="2"/>
    <n v="30"/>
    <x v="4"/>
    <n v="4.9000000000000004"/>
    <n v="1"/>
    <x v="1"/>
    <n v="87"/>
    <n v="0.87"/>
  </r>
  <r>
    <x v="749"/>
    <s v="Desiree Winters"/>
    <s v="Desiree Winters"/>
    <s v="f"/>
    <s v="Female"/>
    <n v="58"/>
    <x v="12"/>
    <x v="10"/>
    <x v="0"/>
    <n v="0"/>
    <x v="2"/>
    <s v="USD 30"/>
    <x v="5"/>
    <n v="4.5999999999999996"/>
    <n v="0"/>
    <x v="0"/>
    <n v="70"/>
    <n v="0.7"/>
  </r>
  <r>
    <x v="750"/>
    <s v="Ryan Taylor"/>
    <s v="Ryan Taylor"/>
    <s v="male"/>
    <s v="Male"/>
    <n v="41"/>
    <x v="3"/>
    <x v="3"/>
    <x v="4"/>
    <n v="21"/>
    <x v="1"/>
    <s v="USD 100"/>
    <x v="1"/>
    <n v="2.2000000000000002"/>
    <n v="1"/>
    <x v="1"/>
    <n v="0.83"/>
    <n v="0.83"/>
  </r>
  <r>
    <x v="751"/>
    <s v="Patricia Scott"/>
    <s v="Patricia Scott"/>
    <s v="FEMALE"/>
    <s v="Female"/>
    <m/>
    <x v="8"/>
    <x v="6"/>
    <x v="3"/>
    <n v="0"/>
    <x v="2"/>
    <n v="40"/>
    <x v="9"/>
    <m/>
    <s v="Y"/>
    <x v="1"/>
    <n v="0.74"/>
    <n v="0.74"/>
  </r>
  <r>
    <x v="752"/>
    <s v="Erin Jimenez"/>
    <s v="Erin Jimenez"/>
    <s v="FEMALE"/>
    <s v="Female"/>
    <n v="23"/>
    <x v="14"/>
    <x v="1"/>
    <x v="0"/>
    <n v="0"/>
    <x v="2"/>
    <n v="30"/>
    <x v="4"/>
    <n v="1.1000000000000001"/>
    <s v="yes"/>
    <x v="1"/>
    <n v="0.86"/>
    <n v="0.86"/>
  </r>
  <r>
    <x v="753"/>
    <s v="Anthony Krause"/>
    <s v="Anthony Krause"/>
    <s v="m"/>
    <s v="Male"/>
    <n v="51"/>
    <x v="18"/>
    <x v="15"/>
    <x v="0"/>
    <n v="17"/>
    <x v="4"/>
    <n v="40"/>
    <x v="9"/>
    <n v="4.5"/>
    <n v="1"/>
    <x v="1"/>
    <n v="0.72"/>
    <n v="0.72"/>
  </r>
  <r>
    <x v="754"/>
    <s v="Diane Dean"/>
    <s v="Diane Dean"/>
    <s v="FEMALE"/>
    <s v="Female"/>
    <n v="42"/>
    <x v="15"/>
    <x v="12"/>
    <x v="4"/>
    <n v="21"/>
    <x v="1"/>
    <m/>
    <x v="7"/>
    <n v="2.5"/>
    <b v="1"/>
    <x v="1"/>
    <n v="0.73"/>
    <n v="0.73"/>
  </r>
  <r>
    <x v="755"/>
    <s v="Stuart Mckinney"/>
    <s v="Stuart Mckinney"/>
    <s v="male"/>
    <s v="Male"/>
    <n v="26"/>
    <x v="9"/>
    <x v="7"/>
    <x v="5"/>
    <n v="7"/>
    <x v="3"/>
    <s v="USD 75"/>
    <x v="6"/>
    <n v="2.9"/>
    <n v="0"/>
    <x v="0"/>
    <n v="0.78"/>
    <n v="0.78"/>
  </r>
  <r>
    <x v="756"/>
    <s v="Kellie Le"/>
    <s v="Kellie Le"/>
    <s v="f"/>
    <s v="Female"/>
    <n v="49"/>
    <x v="4"/>
    <x v="4"/>
    <x v="4"/>
    <n v="22"/>
    <x v="1"/>
    <n v="75"/>
    <x v="10"/>
    <n v="0"/>
    <b v="1"/>
    <x v="1"/>
    <m/>
    <m/>
  </r>
  <r>
    <x v="757"/>
    <s v="Lauren Henry"/>
    <s v="Lauren Henry"/>
    <s v="FEMALE"/>
    <s v="Female"/>
    <n v="37"/>
    <x v="0"/>
    <x v="0"/>
    <x v="8"/>
    <m/>
    <x v="2"/>
    <s v="USD 75"/>
    <x v="6"/>
    <n v="3.5"/>
    <s v="N"/>
    <x v="0"/>
    <n v="0.75"/>
    <n v="0.75"/>
  </r>
  <r>
    <x v="758"/>
    <s v="Brandon Fox"/>
    <s v="Brandon Fox"/>
    <s v="m"/>
    <s v="Male"/>
    <n v="31"/>
    <x v="1"/>
    <x v="1"/>
    <x v="4"/>
    <n v="1"/>
    <x v="2"/>
    <n v="40"/>
    <x v="9"/>
    <n v="4.5"/>
    <n v="0"/>
    <x v="0"/>
    <n v="0.96"/>
    <n v="0.96"/>
  </r>
  <r>
    <x v="759"/>
    <s v="Richard Smith"/>
    <s v="Richard Smith"/>
    <s v="male"/>
    <s v="Male"/>
    <n v="51"/>
    <x v="12"/>
    <x v="10"/>
    <x v="1"/>
    <n v="5"/>
    <x v="2"/>
    <s v="USD 40"/>
    <x v="3"/>
    <n v="1.7"/>
    <s v="yes"/>
    <x v="1"/>
    <n v="0.61"/>
    <n v="0.61"/>
  </r>
  <r>
    <x v="760"/>
    <s v="John White"/>
    <s v="John White"/>
    <s v="m"/>
    <s v="Male"/>
    <n v="60"/>
    <x v="18"/>
    <x v="15"/>
    <x v="8"/>
    <n v="40"/>
    <x v="1"/>
    <n v="50"/>
    <x v="2"/>
    <n v="4.5999999999999996"/>
    <b v="1"/>
    <x v="1"/>
    <n v="1"/>
    <n v="1"/>
  </r>
  <r>
    <x v="761"/>
    <s v="Gilbert Mcintyre"/>
    <s v="Gilbert Mcintyre"/>
    <s v="m"/>
    <s v="Male"/>
    <n v="51"/>
    <x v="14"/>
    <x v="1"/>
    <x v="0"/>
    <n v="19"/>
    <x v="4"/>
    <n v="50"/>
    <x v="2"/>
    <m/>
    <s v="Y"/>
    <x v="1"/>
    <n v="0.82"/>
    <n v="0.82"/>
  </r>
  <r>
    <x v="762"/>
    <s v="Christopher Sparks"/>
    <s v="Christopher Sparks"/>
    <s v="m"/>
    <s v="Male"/>
    <n v="37"/>
    <x v="2"/>
    <x v="2"/>
    <x v="2"/>
    <n v="12"/>
    <x v="0"/>
    <m/>
    <x v="7"/>
    <n v="4.9000000000000004"/>
    <n v="1"/>
    <x v="1"/>
    <n v="0.8"/>
    <n v="0.8"/>
  </r>
  <r>
    <x v="763"/>
    <s v="Aaron Hicks"/>
    <s v="Aaron Hicks"/>
    <s v="male"/>
    <s v="Male"/>
    <n v="52"/>
    <x v="10"/>
    <x v="8"/>
    <x v="0"/>
    <n v="7"/>
    <x v="3"/>
    <n v="40"/>
    <x v="9"/>
    <n v="2.2000000000000002"/>
    <m/>
    <x v="2"/>
    <n v="0.96"/>
    <n v="0.96"/>
  </r>
  <r>
    <x v="764"/>
    <s v="Jose Patterson"/>
    <s v="Jose Patterson"/>
    <s v="m"/>
    <s v="Male"/>
    <n v="27"/>
    <x v="4"/>
    <x v="4"/>
    <x v="0"/>
    <n v="4"/>
    <x v="2"/>
    <n v="20"/>
    <x v="12"/>
    <m/>
    <n v="0"/>
    <x v="0"/>
    <n v="0.63"/>
    <n v="0.63"/>
  </r>
  <r>
    <x v="765"/>
    <s v="Bryan Long"/>
    <s v="Bryan Long"/>
    <s v="m"/>
    <s v="Male"/>
    <n v="48"/>
    <x v="1"/>
    <x v="1"/>
    <x v="2"/>
    <n v="24"/>
    <x v="1"/>
    <n v="40"/>
    <x v="3"/>
    <n v="2.2000000000000002"/>
    <n v="0"/>
    <x v="0"/>
    <n v="0.67"/>
    <n v="0.67"/>
  </r>
  <r>
    <x v="766"/>
    <s v="Tammy Gomez"/>
    <s v="Tammy Gomez"/>
    <s v="f"/>
    <s v="Female"/>
    <n v="22"/>
    <x v="9"/>
    <x v="7"/>
    <x v="5"/>
    <n v="1"/>
    <x v="2"/>
    <s v="USD 30"/>
    <x v="5"/>
    <n v="3.3"/>
    <n v="1"/>
    <x v="1"/>
    <n v="0.61"/>
    <n v="0.61"/>
  </r>
  <r>
    <x v="767"/>
    <s v="Diana Raymond"/>
    <s v="Diana Raymond"/>
    <s v="FEMALE"/>
    <s v="Female"/>
    <n v="48"/>
    <x v="2"/>
    <x v="2"/>
    <x v="1"/>
    <n v="28"/>
    <x v="1"/>
    <s v="USD 30"/>
    <x v="5"/>
    <n v="4.9000000000000004"/>
    <n v="0"/>
    <x v="0"/>
    <n v="0.77"/>
    <n v="0.77"/>
  </r>
  <r>
    <x v="768"/>
    <s v="Jessica Armstrong"/>
    <s v="Jessica Armstrong"/>
    <s v="f"/>
    <s v="Female"/>
    <n v="54"/>
    <x v="5"/>
    <x v="1"/>
    <x v="1"/>
    <n v="19"/>
    <x v="4"/>
    <n v="75"/>
    <x v="10"/>
    <n v="0"/>
    <m/>
    <x v="2"/>
    <m/>
    <m/>
  </r>
  <r>
    <x v="769"/>
    <s v="Amanda Martin"/>
    <s v="Amanda Martin"/>
    <s v="FEMALE"/>
    <s v="Female"/>
    <n v="52"/>
    <x v="12"/>
    <x v="10"/>
    <x v="5"/>
    <n v="4"/>
    <x v="2"/>
    <n v="50"/>
    <x v="2"/>
    <m/>
    <s v="N"/>
    <x v="0"/>
    <n v="0.84"/>
    <n v="0.84"/>
  </r>
  <r>
    <x v="770"/>
    <s v="Anne Hamilton"/>
    <s v="Anne Hamilton"/>
    <s v="FEMALE"/>
    <s v="Female"/>
    <n v="39"/>
    <x v="6"/>
    <x v="5"/>
    <x v="3"/>
    <n v="20"/>
    <x v="4"/>
    <s v="USD 100"/>
    <x v="1"/>
    <m/>
    <s v="Y"/>
    <x v="1"/>
    <n v="0.89"/>
    <n v="0.89"/>
  </r>
  <r>
    <x v="771"/>
    <s v="Heather Curtis"/>
    <s v="Heather Curtis"/>
    <s v="f"/>
    <s v="Female"/>
    <n v="54"/>
    <x v="13"/>
    <x v="11"/>
    <x v="1"/>
    <n v="19"/>
    <x v="4"/>
    <s v="USD 30"/>
    <x v="5"/>
    <n v="4"/>
    <m/>
    <x v="2"/>
    <n v="0.9"/>
    <n v="0.9"/>
  </r>
  <r>
    <x v="772"/>
    <s v="Tiffany Moses"/>
    <s v="Tiffany Moses"/>
    <s v="FEMALE"/>
    <s v="Female"/>
    <n v="22"/>
    <x v="5"/>
    <x v="1"/>
    <x v="7"/>
    <n v="1"/>
    <x v="2"/>
    <n v="20"/>
    <x v="12"/>
    <n v="4.8"/>
    <b v="0"/>
    <x v="0"/>
    <n v="0.87"/>
    <n v="0.87"/>
  </r>
  <r>
    <x v="773"/>
    <s v="Jacqueline Moon"/>
    <s v="Jacqueline Moon"/>
    <s v="FEMALE"/>
    <s v="Female"/>
    <n v="29"/>
    <x v="17"/>
    <x v="14"/>
    <x v="1"/>
    <n v="8"/>
    <x v="3"/>
    <n v="50"/>
    <x v="2"/>
    <n v="0"/>
    <n v="0"/>
    <x v="0"/>
    <n v="0.77"/>
    <n v="0.77"/>
  </r>
  <r>
    <x v="774"/>
    <s v="James Campbell"/>
    <s v="James Campbell"/>
    <s v="m"/>
    <s v="Male"/>
    <n v="23"/>
    <x v="20"/>
    <x v="6"/>
    <x v="8"/>
    <n v="3"/>
    <x v="2"/>
    <s v="USD 30"/>
    <x v="5"/>
    <n v="1.6"/>
    <s v="Y"/>
    <x v="1"/>
    <n v="0.72"/>
    <n v="0.72"/>
  </r>
  <r>
    <x v="775"/>
    <s v="Melissa Vasquez"/>
    <s v="Melissa Vasquez"/>
    <s v="f"/>
    <s v="Female"/>
    <n v="58"/>
    <x v="19"/>
    <x v="6"/>
    <x v="8"/>
    <n v="30"/>
    <x v="1"/>
    <n v="50"/>
    <x v="2"/>
    <n v="1.3"/>
    <s v="yes"/>
    <x v="1"/>
    <n v="0.87"/>
    <n v="0.87"/>
  </r>
  <r>
    <x v="776"/>
    <s v="Katherine Carlson"/>
    <s v="Katherine Carlson"/>
    <s v="f"/>
    <s v="Female"/>
    <n v="56"/>
    <x v="18"/>
    <x v="15"/>
    <x v="0"/>
    <n v="3"/>
    <x v="2"/>
    <n v="40"/>
    <x v="9"/>
    <n v="4.0999999999999996"/>
    <b v="1"/>
    <x v="1"/>
    <n v="0.89"/>
    <n v="0.89"/>
  </r>
  <r>
    <x v="777"/>
    <s v="Adam Clay"/>
    <s v="Adam Clay"/>
    <s v="m"/>
    <s v="Male"/>
    <n v="48"/>
    <x v="6"/>
    <x v="5"/>
    <x v="3"/>
    <n v="19"/>
    <x v="4"/>
    <n v="40"/>
    <x v="9"/>
    <n v="1.5"/>
    <n v="0"/>
    <x v="0"/>
    <n v="0.87"/>
    <n v="0.87"/>
  </r>
  <r>
    <x v="778"/>
    <s v="Amy Combs"/>
    <s v="Amy Combs"/>
    <s v="FEMALE"/>
    <s v="Female"/>
    <n v="31"/>
    <x v="13"/>
    <x v="11"/>
    <x v="1"/>
    <n v="11"/>
    <x v="0"/>
    <s v="USD 40"/>
    <x v="3"/>
    <n v="4.3"/>
    <s v="Y"/>
    <x v="1"/>
    <n v="0.76"/>
    <n v="0.76"/>
  </r>
  <r>
    <x v="779"/>
    <s v="Anthony Case"/>
    <s v="Anthony Case"/>
    <s v="m"/>
    <s v="Male"/>
    <n v="44"/>
    <x v="1"/>
    <x v="1"/>
    <x v="9"/>
    <n v="26"/>
    <x v="1"/>
    <n v="50"/>
    <x v="2"/>
    <n v="1.6"/>
    <m/>
    <x v="2"/>
    <n v="1"/>
    <n v="1"/>
  </r>
  <r>
    <x v="780"/>
    <s v="Kimberly Brown"/>
    <s v="Kimberly Brown"/>
    <s v="f"/>
    <s v="Female"/>
    <n v="42"/>
    <x v="16"/>
    <x v="13"/>
    <x v="1"/>
    <n v="10"/>
    <x v="3"/>
    <n v="100"/>
    <x v="0"/>
    <n v="3.7"/>
    <s v="Y"/>
    <x v="1"/>
    <n v="0.94"/>
    <n v="0.94"/>
  </r>
  <r>
    <x v="781"/>
    <s v="Joshua Holloway"/>
    <s v="Joshua Holloway"/>
    <s v="male"/>
    <s v="Male"/>
    <n v="59"/>
    <x v="5"/>
    <x v="1"/>
    <x v="7"/>
    <n v="17"/>
    <x v="4"/>
    <n v="50"/>
    <x v="2"/>
    <n v="1.4"/>
    <s v="yes"/>
    <x v="1"/>
    <m/>
    <m/>
  </r>
  <r>
    <x v="782"/>
    <s v="Cynthia Walton"/>
    <s v="Cynthia Walton"/>
    <s v="f"/>
    <s v="Female"/>
    <m/>
    <x v="8"/>
    <x v="6"/>
    <x v="0"/>
    <n v="9"/>
    <x v="3"/>
    <n v="100"/>
    <x v="1"/>
    <n v="4.5"/>
    <s v="Y"/>
    <x v="1"/>
    <n v="83"/>
    <n v="0.83"/>
  </r>
  <r>
    <x v="783"/>
    <s v="Shawn Delgado"/>
    <s v="Shawn Delgado"/>
    <s v="m"/>
    <s v="Male"/>
    <n v="21"/>
    <x v="18"/>
    <x v="15"/>
    <x v="5"/>
    <n v="0"/>
    <x v="2"/>
    <s v="USD 40"/>
    <x v="3"/>
    <n v="3.7"/>
    <n v="0"/>
    <x v="0"/>
    <n v="0.74"/>
    <n v="0.74"/>
  </r>
  <r>
    <x v="784"/>
    <s v="Jeremy Smith"/>
    <s v="Jeremy Smith"/>
    <s v="male"/>
    <s v="Male"/>
    <n v="53"/>
    <x v="7"/>
    <x v="1"/>
    <x v="8"/>
    <n v="5"/>
    <x v="2"/>
    <n v="75"/>
    <x v="10"/>
    <n v="1.1000000000000001"/>
    <n v="0"/>
    <x v="0"/>
    <n v="92"/>
    <n v="0.92"/>
  </r>
  <r>
    <x v="785"/>
    <s v="Marc Ortiz"/>
    <s v="Marc Ortiz"/>
    <s v="m"/>
    <s v="Male"/>
    <n v="35"/>
    <x v="8"/>
    <x v="6"/>
    <x v="1"/>
    <n v="15"/>
    <x v="0"/>
    <m/>
    <x v="7"/>
    <n v="3.7"/>
    <b v="0"/>
    <x v="0"/>
    <n v="0.66"/>
    <n v="0.66"/>
  </r>
  <r>
    <x v="786"/>
    <s v="Michelle Gregory"/>
    <s v="Michelle Gregory"/>
    <s v="FEMALE"/>
    <s v="Female"/>
    <n v="25"/>
    <x v="11"/>
    <x v="9"/>
    <x v="9"/>
    <n v="3"/>
    <x v="2"/>
    <n v="50"/>
    <x v="8"/>
    <n v="3.2"/>
    <b v="1"/>
    <x v="1"/>
    <n v="0.74"/>
    <n v="0.74"/>
  </r>
  <r>
    <x v="787"/>
    <s v="Melanie Gay"/>
    <s v="Melanie Gay"/>
    <s v="FEMALE"/>
    <s v="Female"/>
    <n v="23"/>
    <x v="0"/>
    <x v="0"/>
    <x v="6"/>
    <n v="1"/>
    <x v="2"/>
    <n v="30"/>
    <x v="4"/>
    <n v="5"/>
    <s v="N"/>
    <x v="0"/>
    <n v="0.97"/>
    <n v="0.97"/>
  </r>
  <r>
    <x v="788"/>
    <s v="Brittany Lambert"/>
    <s v="Brittany Lambert"/>
    <s v="f"/>
    <s v="Female"/>
    <n v="56"/>
    <x v="16"/>
    <x v="13"/>
    <x v="2"/>
    <n v="13"/>
    <x v="0"/>
    <n v="30"/>
    <x v="4"/>
    <n v="0"/>
    <m/>
    <x v="2"/>
    <n v="77"/>
    <n v="0.77"/>
  </r>
  <r>
    <x v="789"/>
    <s v="Mary Hernandez"/>
    <s v="Mary Hernandez"/>
    <s v="FEMALE"/>
    <s v="Female"/>
    <n v="31"/>
    <x v="19"/>
    <x v="6"/>
    <x v="6"/>
    <n v="6"/>
    <x v="3"/>
    <m/>
    <x v="7"/>
    <n v="3.5"/>
    <s v="no"/>
    <x v="0"/>
    <n v="0.86"/>
    <n v="0.86"/>
  </r>
  <r>
    <x v="790"/>
    <s v="Jonathan Jones"/>
    <s v="Jonathan Jones"/>
    <s v="m"/>
    <s v="Male"/>
    <n v="24"/>
    <x v="5"/>
    <x v="1"/>
    <x v="7"/>
    <n v="4"/>
    <x v="2"/>
    <n v="50"/>
    <x v="2"/>
    <n v="3.1"/>
    <b v="0"/>
    <x v="0"/>
    <n v="0.95"/>
    <n v="0.95"/>
  </r>
  <r>
    <x v="791"/>
    <s v="Gina Williams"/>
    <s v="Gina Williams"/>
    <s v="FEMALE"/>
    <s v="Female"/>
    <n v="35"/>
    <x v="11"/>
    <x v="9"/>
    <x v="7"/>
    <n v="7"/>
    <x v="3"/>
    <m/>
    <x v="7"/>
    <n v="3.9"/>
    <n v="0"/>
    <x v="0"/>
    <n v="0.72"/>
    <n v="0.72"/>
  </r>
  <r>
    <x v="792"/>
    <s v="Kelly Lawson"/>
    <s v="Kelly Lawson"/>
    <s v="FEMALE"/>
    <s v="Female"/>
    <n v="20"/>
    <x v="20"/>
    <x v="6"/>
    <x v="4"/>
    <n v="1"/>
    <x v="2"/>
    <m/>
    <x v="7"/>
    <n v="3.5"/>
    <n v="0"/>
    <x v="0"/>
    <n v="0.71"/>
    <n v="0.71"/>
  </r>
  <r>
    <x v="793"/>
    <s v="Keith Smith"/>
    <s v="Keith Smith"/>
    <s v="male"/>
    <s v="Male"/>
    <n v="26"/>
    <x v="1"/>
    <x v="1"/>
    <x v="5"/>
    <n v="5"/>
    <x v="2"/>
    <n v="100"/>
    <x v="1"/>
    <n v="2.5"/>
    <b v="1"/>
    <x v="1"/>
    <n v="0.93"/>
    <n v="0.93"/>
  </r>
  <r>
    <x v="794"/>
    <s v="Christopher Hunter"/>
    <s v="Christopher Hunter"/>
    <s v="m"/>
    <s v="Male"/>
    <n v="54"/>
    <x v="7"/>
    <x v="1"/>
    <x v="8"/>
    <n v="29"/>
    <x v="1"/>
    <s v="USD 40"/>
    <x v="3"/>
    <n v="3.1"/>
    <n v="1"/>
    <x v="1"/>
    <m/>
    <m/>
  </r>
  <r>
    <x v="795"/>
    <s v="Dwayne Parks"/>
    <s v="Dwayne Parks"/>
    <s v="m"/>
    <s v="Male"/>
    <n v="53"/>
    <x v="13"/>
    <x v="11"/>
    <x v="7"/>
    <n v="12"/>
    <x v="0"/>
    <n v="100"/>
    <x v="0"/>
    <n v="4.7"/>
    <n v="1"/>
    <x v="1"/>
    <n v="0.87"/>
    <n v="0.87"/>
  </r>
  <r>
    <x v="796"/>
    <s v="Mary Hall"/>
    <s v="Mary Hall"/>
    <s v="FEMALE"/>
    <s v="Female"/>
    <n v="33"/>
    <x v="14"/>
    <x v="1"/>
    <x v="8"/>
    <n v="4"/>
    <x v="2"/>
    <m/>
    <x v="7"/>
    <n v="1.9"/>
    <b v="0"/>
    <x v="0"/>
    <n v="73"/>
    <n v="0.73"/>
  </r>
  <r>
    <x v="797"/>
    <s v="Jake Gilmore"/>
    <s v="Jake Gilmore"/>
    <s v="m"/>
    <s v="Male"/>
    <n v="43"/>
    <x v="3"/>
    <x v="3"/>
    <x v="3"/>
    <n v="12"/>
    <x v="0"/>
    <m/>
    <x v="7"/>
    <n v="1.6"/>
    <n v="1"/>
    <x v="1"/>
    <n v="0.74"/>
    <n v="0.74"/>
  </r>
  <r>
    <x v="798"/>
    <s v="Mark Lopez"/>
    <s v="Mark Lopez"/>
    <s v="m"/>
    <s v="Male"/>
    <n v="37"/>
    <x v="14"/>
    <x v="1"/>
    <x v="8"/>
    <n v="3"/>
    <x v="2"/>
    <n v="20"/>
    <x v="12"/>
    <n v="2.5"/>
    <s v="N"/>
    <x v="0"/>
    <n v="0.62"/>
    <n v="0.62"/>
  </r>
  <r>
    <x v="799"/>
    <s v="Dana Rice"/>
    <s v="Dana Rice"/>
    <s v="FEMALE"/>
    <s v="Female"/>
    <n v="58"/>
    <x v="15"/>
    <x v="12"/>
    <x v="5"/>
    <n v="15"/>
    <x v="0"/>
    <n v="20"/>
    <x v="12"/>
    <n v="3.5"/>
    <m/>
    <x v="2"/>
    <n v="0.98"/>
    <n v="0.98"/>
  </r>
  <r>
    <x v="800"/>
    <s v="Beth Young"/>
    <s v="Beth Young"/>
    <s v="FEMALE"/>
    <s v="Female"/>
    <n v="39"/>
    <x v="20"/>
    <x v="6"/>
    <x v="1"/>
    <n v="15"/>
    <x v="0"/>
    <n v="50"/>
    <x v="2"/>
    <m/>
    <n v="0"/>
    <x v="0"/>
    <n v="0.8"/>
    <n v="0.8"/>
  </r>
  <r>
    <x v="801"/>
    <s v="Ryan Powell"/>
    <s v="Ryan Powell"/>
    <s v="male"/>
    <s v="Male"/>
    <n v="43"/>
    <x v="6"/>
    <x v="5"/>
    <x v="2"/>
    <n v="13"/>
    <x v="0"/>
    <s v="USD 20"/>
    <x v="11"/>
    <n v="1.2"/>
    <s v="Y"/>
    <x v="1"/>
    <n v="69"/>
    <n v="0.69"/>
  </r>
  <r>
    <x v="802"/>
    <s v="Amanda Fowler"/>
    <s v="Amanda Fowler"/>
    <s v="FEMALE"/>
    <s v="Female"/>
    <n v="40"/>
    <x v="20"/>
    <x v="6"/>
    <x v="0"/>
    <n v="20"/>
    <x v="4"/>
    <s v="USD 30"/>
    <x v="5"/>
    <m/>
    <b v="0"/>
    <x v="0"/>
    <n v="90"/>
    <n v="0.9"/>
  </r>
  <r>
    <x v="803"/>
    <s v="Lindsay Rivera"/>
    <s v="Lindsay Rivera"/>
    <s v="f"/>
    <s v="Female"/>
    <n v="51"/>
    <x v="7"/>
    <x v="1"/>
    <x v="9"/>
    <n v="30"/>
    <x v="1"/>
    <n v="75"/>
    <x v="10"/>
    <m/>
    <b v="1"/>
    <x v="1"/>
    <n v="0.74"/>
    <n v="0.74"/>
  </r>
  <r>
    <x v="804"/>
    <s v="Mark Ward"/>
    <s v="Mark Ward"/>
    <s v="male"/>
    <s v="Male"/>
    <n v="23"/>
    <x v="2"/>
    <x v="2"/>
    <x v="4"/>
    <n v="4"/>
    <x v="2"/>
    <n v="50"/>
    <x v="2"/>
    <n v="4.5"/>
    <s v="N"/>
    <x v="0"/>
    <n v="0.98"/>
    <n v="0.98"/>
  </r>
  <r>
    <x v="805"/>
    <s v="Amanda Smith"/>
    <s v="Amanda Smith"/>
    <s v="f"/>
    <s v="Female"/>
    <n v="31"/>
    <x v="4"/>
    <x v="4"/>
    <x v="2"/>
    <m/>
    <x v="2"/>
    <s v="USD 20"/>
    <x v="11"/>
    <m/>
    <s v="Y"/>
    <x v="1"/>
    <n v="0.84"/>
    <n v="0.84"/>
  </r>
  <r>
    <x v="806"/>
    <s v="Emily Brown"/>
    <s v="Emily Brown"/>
    <s v="FEMALE"/>
    <s v="Female"/>
    <n v="44"/>
    <x v="13"/>
    <x v="11"/>
    <x v="3"/>
    <n v="3"/>
    <x v="2"/>
    <n v="20"/>
    <x v="11"/>
    <n v="5"/>
    <s v="yes"/>
    <x v="1"/>
    <n v="0.75"/>
    <n v="0.75"/>
  </r>
  <r>
    <x v="807"/>
    <s v="Dwayne Cardenas"/>
    <s v="Dwayne Cardenas"/>
    <s v="male"/>
    <s v="Male"/>
    <n v="56"/>
    <x v="2"/>
    <x v="2"/>
    <x v="1"/>
    <n v="23"/>
    <x v="1"/>
    <n v="75"/>
    <x v="10"/>
    <n v="3.9"/>
    <n v="1"/>
    <x v="1"/>
    <m/>
    <m/>
  </r>
  <r>
    <x v="808"/>
    <s v="Dr. Rhonda Hernandez"/>
    <s v=" Rhonda Hernandez"/>
    <s v="FEMALE"/>
    <s v="Female"/>
    <n v="48"/>
    <x v="1"/>
    <x v="1"/>
    <x v="7"/>
    <n v="5"/>
    <x v="2"/>
    <n v="100"/>
    <x v="1"/>
    <n v="1.8"/>
    <b v="1"/>
    <x v="1"/>
    <n v="0.97"/>
    <n v="0.97"/>
  </r>
  <r>
    <x v="809"/>
    <s v="Melody Barker"/>
    <s v="Melody Barker"/>
    <s v="f"/>
    <s v="Female"/>
    <n v="46"/>
    <x v="13"/>
    <x v="11"/>
    <x v="3"/>
    <n v="28"/>
    <x v="1"/>
    <n v="30"/>
    <x v="4"/>
    <n v="4.2"/>
    <b v="1"/>
    <x v="1"/>
    <m/>
    <m/>
  </r>
  <r>
    <x v="810"/>
    <s v="Russell Carpenter"/>
    <s v="Russell Carpenter"/>
    <s v="m"/>
    <s v="Male"/>
    <n v="21"/>
    <x v="16"/>
    <x v="13"/>
    <x v="4"/>
    <n v="0"/>
    <x v="2"/>
    <n v="20"/>
    <x v="12"/>
    <n v="2.6"/>
    <s v="no"/>
    <x v="0"/>
    <n v="0.64"/>
    <n v="0.64"/>
  </r>
  <r>
    <x v="811"/>
    <s v="Richard Hill"/>
    <s v="Richard Hill"/>
    <s v="m"/>
    <s v="Male"/>
    <n v="52"/>
    <x v="13"/>
    <x v="11"/>
    <x v="5"/>
    <n v="30"/>
    <x v="1"/>
    <n v="30"/>
    <x v="4"/>
    <n v="2"/>
    <n v="1"/>
    <x v="1"/>
    <n v="0.68"/>
    <n v="0.68"/>
  </r>
  <r>
    <x v="812"/>
    <s v="Lindsay Potts"/>
    <s v="Lindsay Potts"/>
    <s v="f"/>
    <s v="Female"/>
    <n v="39"/>
    <x v="13"/>
    <x v="11"/>
    <x v="2"/>
    <n v="20"/>
    <x v="4"/>
    <n v="75"/>
    <x v="6"/>
    <n v="2.7"/>
    <n v="1"/>
    <x v="1"/>
    <n v="0.67"/>
    <n v="0.67"/>
  </r>
  <r>
    <x v="813"/>
    <s v="Michelle Campbell"/>
    <s v="Michelle Campbell"/>
    <s v="f"/>
    <s v="Female"/>
    <n v="31"/>
    <x v="1"/>
    <x v="1"/>
    <x v="1"/>
    <n v="0"/>
    <x v="2"/>
    <n v="30"/>
    <x v="4"/>
    <n v="2.2999999999999998"/>
    <s v="no"/>
    <x v="0"/>
    <n v="0.79"/>
    <n v="0.79"/>
  </r>
  <r>
    <x v="814"/>
    <s v="Alan Williams"/>
    <s v="Alan Williams"/>
    <s v="m"/>
    <s v="Male"/>
    <n v="22"/>
    <x v="12"/>
    <x v="10"/>
    <x v="6"/>
    <n v="4"/>
    <x v="2"/>
    <n v="40"/>
    <x v="3"/>
    <n v="3.8"/>
    <b v="1"/>
    <x v="1"/>
    <n v="1"/>
    <n v="1"/>
  </r>
  <r>
    <x v="815"/>
    <s v="Robin Hinton"/>
    <s v="Robin Hinton"/>
    <s v="f"/>
    <s v="Female"/>
    <n v="38"/>
    <x v="7"/>
    <x v="1"/>
    <x v="6"/>
    <n v="10"/>
    <x v="3"/>
    <n v="40"/>
    <x v="9"/>
    <m/>
    <s v="N"/>
    <x v="0"/>
    <n v="0.66"/>
    <n v="0.66"/>
  </r>
  <r>
    <x v="816"/>
    <s v="Brian Holland"/>
    <s v="Brian Holland"/>
    <s v="male"/>
    <s v="Male"/>
    <n v="44"/>
    <x v="8"/>
    <x v="6"/>
    <x v="2"/>
    <n v="24"/>
    <x v="1"/>
    <s v="USD 75"/>
    <x v="6"/>
    <n v="4.5999999999999996"/>
    <s v="no"/>
    <x v="0"/>
    <n v="0.97"/>
    <n v="0.97"/>
  </r>
  <r>
    <x v="817"/>
    <s v="Adam Stone"/>
    <s v="Adam Stone"/>
    <s v="m"/>
    <s v="Male"/>
    <n v="53"/>
    <x v="4"/>
    <x v="4"/>
    <x v="9"/>
    <n v="21"/>
    <x v="1"/>
    <n v="100"/>
    <x v="0"/>
    <n v="3.4"/>
    <n v="0"/>
    <x v="0"/>
    <n v="0.62"/>
    <n v="0.62"/>
  </r>
  <r>
    <x v="818"/>
    <s v="Curtis Lambert"/>
    <s v="Curtis Lambert"/>
    <s v="male"/>
    <s v="Male"/>
    <n v="22"/>
    <x v="18"/>
    <x v="15"/>
    <x v="5"/>
    <n v="2"/>
    <x v="2"/>
    <s v="USD 20"/>
    <x v="11"/>
    <m/>
    <s v="no"/>
    <x v="0"/>
    <m/>
    <m/>
  </r>
  <r>
    <x v="819"/>
    <s v="Alexandra Sims"/>
    <s v="Alexandra Sims"/>
    <s v="FEMALE"/>
    <s v="Female"/>
    <n v="40"/>
    <x v="10"/>
    <x v="8"/>
    <x v="0"/>
    <n v="14"/>
    <x v="0"/>
    <n v="75"/>
    <x v="10"/>
    <n v="0"/>
    <n v="1"/>
    <x v="1"/>
    <n v="0.79"/>
    <n v="0.79"/>
  </r>
  <r>
    <x v="820"/>
    <s v="Brenda Spencer"/>
    <s v="Brenda Spencer"/>
    <s v="FEMALE"/>
    <s v="Female"/>
    <n v="49"/>
    <x v="18"/>
    <x v="15"/>
    <x v="1"/>
    <n v="15"/>
    <x v="0"/>
    <n v="40"/>
    <x v="9"/>
    <n v="3.9"/>
    <b v="0"/>
    <x v="0"/>
    <n v="0.86"/>
    <n v="0.86"/>
  </r>
  <r>
    <x v="821"/>
    <s v="Joshua Bush"/>
    <s v="Joshua Bush"/>
    <s v="male"/>
    <s v="Male"/>
    <n v="30"/>
    <x v="1"/>
    <x v="1"/>
    <x v="6"/>
    <n v="11"/>
    <x v="0"/>
    <n v="30"/>
    <x v="5"/>
    <n v="4.2"/>
    <n v="0"/>
    <x v="0"/>
    <n v="0.65"/>
    <n v="0.65"/>
  </r>
  <r>
    <x v="822"/>
    <s v="Erin Martin"/>
    <s v="Erin Martin"/>
    <s v="FEMALE"/>
    <s v="Female"/>
    <n v="37"/>
    <x v="9"/>
    <x v="7"/>
    <x v="4"/>
    <n v="6"/>
    <x v="3"/>
    <n v="20"/>
    <x v="12"/>
    <m/>
    <m/>
    <x v="2"/>
    <n v="0.99"/>
    <n v="0.99"/>
  </r>
  <r>
    <x v="823"/>
    <s v="Alexander Hogan"/>
    <s v="Alexander Hogan"/>
    <s v="male"/>
    <s v="Male"/>
    <n v="21"/>
    <x v="16"/>
    <x v="13"/>
    <x v="2"/>
    <n v="2"/>
    <x v="2"/>
    <n v="100"/>
    <x v="0"/>
    <n v="3.6"/>
    <b v="0"/>
    <x v="0"/>
    <n v="85"/>
    <n v="0.85"/>
  </r>
  <r>
    <x v="824"/>
    <s v="William Harris"/>
    <s v="William Harris"/>
    <s v="male"/>
    <s v="Male"/>
    <n v="20"/>
    <x v="12"/>
    <x v="10"/>
    <x v="4"/>
    <n v="1"/>
    <x v="2"/>
    <s v="USD 50"/>
    <x v="8"/>
    <m/>
    <s v="yes"/>
    <x v="1"/>
    <n v="0.81"/>
    <n v="0.81"/>
  </r>
  <r>
    <x v="825"/>
    <s v="Michael Mcmahon"/>
    <s v="Michael Mcmahon"/>
    <s v="male"/>
    <s v="Male"/>
    <n v="20"/>
    <x v="18"/>
    <x v="15"/>
    <x v="5"/>
    <n v="2"/>
    <x v="2"/>
    <n v="40"/>
    <x v="3"/>
    <n v="2.1"/>
    <s v="N"/>
    <x v="0"/>
    <n v="0.64"/>
    <n v="0.64"/>
  </r>
  <r>
    <x v="826"/>
    <s v="Michael Watson"/>
    <s v="Michael Watson"/>
    <s v="male"/>
    <s v="Male"/>
    <n v="20"/>
    <x v="8"/>
    <x v="6"/>
    <x v="9"/>
    <n v="2"/>
    <x v="2"/>
    <n v="20"/>
    <x v="12"/>
    <n v="3.9"/>
    <b v="0"/>
    <x v="0"/>
    <n v="0.84"/>
    <n v="0.84"/>
  </r>
  <r>
    <x v="827"/>
    <s v="Lori Perez"/>
    <s v="Lori Perez"/>
    <s v="f"/>
    <s v="Female"/>
    <n v="26"/>
    <x v="13"/>
    <x v="11"/>
    <x v="9"/>
    <n v="2"/>
    <x v="2"/>
    <n v="40"/>
    <x v="9"/>
    <n v="0"/>
    <m/>
    <x v="2"/>
    <n v="0.66"/>
    <n v="0.66"/>
  </r>
  <r>
    <x v="828"/>
    <s v="Lindsay Le"/>
    <s v="Lindsay Le"/>
    <s v="FEMALE"/>
    <s v="Female"/>
    <n v="50"/>
    <x v="12"/>
    <x v="10"/>
    <x v="3"/>
    <n v="12"/>
    <x v="0"/>
    <n v="75"/>
    <x v="6"/>
    <n v="0"/>
    <b v="0"/>
    <x v="0"/>
    <n v="75"/>
    <n v="0.75"/>
  </r>
  <r>
    <x v="829"/>
    <s v="Scott Long"/>
    <s v="Scott Long"/>
    <s v="male"/>
    <s v="Male"/>
    <n v="50"/>
    <x v="20"/>
    <x v="6"/>
    <x v="4"/>
    <n v="28"/>
    <x v="1"/>
    <n v="30"/>
    <x v="4"/>
    <n v="1.8"/>
    <m/>
    <x v="2"/>
    <m/>
    <m/>
  </r>
  <r>
    <x v="830"/>
    <s v="Diana Ferguson"/>
    <s v="Diana Ferguson"/>
    <s v="FEMALE"/>
    <s v="Female"/>
    <n v="54"/>
    <x v="4"/>
    <x v="4"/>
    <x v="4"/>
    <n v="4"/>
    <x v="2"/>
    <n v="20"/>
    <x v="12"/>
    <n v="1.1000000000000001"/>
    <n v="1"/>
    <x v="1"/>
    <n v="0.63"/>
    <n v="0.63"/>
  </r>
  <r>
    <x v="831"/>
    <s v="Joseph Miller"/>
    <s v="Joseph Miller"/>
    <s v="male"/>
    <s v="Male"/>
    <n v="54"/>
    <x v="20"/>
    <x v="6"/>
    <x v="0"/>
    <n v="3"/>
    <x v="2"/>
    <n v="20"/>
    <x v="12"/>
    <n v="1.6"/>
    <s v="Y"/>
    <x v="1"/>
    <n v="0.7"/>
    <n v="0.7"/>
  </r>
  <r>
    <x v="832"/>
    <s v="Julia Reid"/>
    <s v="Julia Reid"/>
    <s v="FEMALE"/>
    <s v="Female"/>
    <n v="34"/>
    <x v="16"/>
    <x v="13"/>
    <x v="9"/>
    <n v="4"/>
    <x v="2"/>
    <n v="30"/>
    <x v="5"/>
    <n v="3.1"/>
    <m/>
    <x v="2"/>
    <n v="0.9"/>
    <n v="0.9"/>
  </r>
  <r>
    <x v="833"/>
    <s v="Samantha Matthews"/>
    <s v="Samantha Matthews"/>
    <s v="FEMALE"/>
    <s v="Female"/>
    <n v="20"/>
    <x v="0"/>
    <x v="0"/>
    <x v="8"/>
    <n v="1"/>
    <x v="2"/>
    <n v="50"/>
    <x v="2"/>
    <n v="3.4"/>
    <n v="1"/>
    <x v="1"/>
    <n v="79"/>
    <n v="0.79"/>
  </r>
  <r>
    <x v="834"/>
    <s v="Brian Bailey"/>
    <s v="Brian Bailey"/>
    <s v="male"/>
    <s v="Male"/>
    <n v="29"/>
    <x v="2"/>
    <x v="2"/>
    <x v="4"/>
    <n v="8"/>
    <x v="3"/>
    <n v="40"/>
    <x v="9"/>
    <n v="3.1"/>
    <s v="N"/>
    <x v="0"/>
    <n v="0.6"/>
    <n v="0.6"/>
  </r>
  <r>
    <x v="835"/>
    <s v="Toni Hinton"/>
    <s v="Toni Hinton"/>
    <s v="FEMALE"/>
    <s v="Female"/>
    <n v="57"/>
    <x v="7"/>
    <x v="1"/>
    <x v="8"/>
    <n v="11"/>
    <x v="0"/>
    <s v="USD 75"/>
    <x v="6"/>
    <n v="2.2999999999999998"/>
    <n v="0"/>
    <x v="0"/>
    <m/>
    <m/>
  </r>
  <r>
    <x v="836"/>
    <s v="Robin Ortiz"/>
    <s v="Robin Ortiz"/>
    <s v="f"/>
    <s v="Female"/>
    <n v="36"/>
    <x v="3"/>
    <x v="3"/>
    <x v="4"/>
    <n v="8"/>
    <x v="3"/>
    <s v="USD 40"/>
    <x v="3"/>
    <m/>
    <s v="N"/>
    <x v="0"/>
    <n v="0.8"/>
    <n v="0.8"/>
  </r>
  <r>
    <x v="837"/>
    <s v="Adam Griffith"/>
    <s v="Adam Griffith"/>
    <s v="male"/>
    <s v="Male"/>
    <n v="51"/>
    <x v="12"/>
    <x v="10"/>
    <x v="3"/>
    <n v="32"/>
    <x v="1"/>
    <n v="50"/>
    <x v="8"/>
    <n v="3.2"/>
    <n v="0"/>
    <x v="0"/>
    <n v="88"/>
    <n v="0.88"/>
  </r>
  <r>
    <x v="838"/>
    <s v="Daniel Roberson"/>
    <s v="Daniel Roberson"/>
    <s v="m"/>
    <s v="Male"/>
    <n v="44"/>
    <x v="10"/>
    <x v="8"/>
    <x v="6"/>
    <n v="4"/>
    <x v="2"/>
    <s v="USD 30"/>
    <x v="5"/>
    <n v="0"/>
    <s v="N"/>
    <x v="0"/>
    <n v="0.8"/>
    <n v="0.8"/>
  </r>
  <r>
    <x v="839"/>
    <s v="Dale Haynes"/>
    <s v="Dale Haynes"/>
    <s v="male"/>
    <s v="Male"/>
    <n v="58"/>
    <x v="20"/>
    <x v="6"/>
    <x v="7"/>
    <n v="33"/>
    <x v="1"/>
    <n v="30"/>
    <x v="4"/>
    <n v="3.3"/>
    <s v="Y"/>
    <x v="1"/>
    <n v="0.71"/>
    <n v="0.71"/>
  </r>
  <r>
    <x v="840"/>
    <s v="Emily Scott"/>
    <s v="Emily Scott"/>
    <s v="f"/>
    <s v="Female"/>
    <n v="38"/>
    <x v="17"/>
    <x v="14"/>
    <x v="1"/>
    <n v="14"/>
    <x v="0"/>
    <m/>
    <x v="7"/>
    <n v="1.1000000000000001"/>
    <n v="1"/>
    <x v="1"/>
    <n v="0.76"/>
    <n v="0.76"/>
  </r>
  <r>
    <x v="841"/>
    <s v="David Brown"/>
    <s v="David Brown"/>
    <s v="m"/>
    <s v="Male"/>
    <n v="24"/>
    <x v="5"/>
    <x v="1"/>
    <x v="6"/>
    <n v="6"/>
    <x v="3"/>
    <s v="USD 30"/>
    <x v="5"/>
    <n v="4.5999999999999996"/>
    <n v="1"/>
    <x v="1"/>
    <n v="0.93"/>
    <n v="0.93"/>
  </r>
  <r>
    <x v="842"/>
    <s v="Stephanie Guzman"/>
    <s v="Stephanie Guzman"/>
    <s v="f"/>
    <s v="Female"/>
    <n v="30"/>
    <x v="6"/>
    <x v="5"/>
    <x v="0"/>
    <n v="5"/>
    <x v="2"/>
    <s v="USD 30"/>
    <x v="5"/>
    <m/>
    <n v="0"/>
    <x v="0"/>
    <m/>
    <m/>
  </r>
  <r>
    <x v="843"/>
    <s v="Maxwell Johnson"/>
    <s v="Maxwell Johnson"/>
    <s v="male"/>
    <s v="Male"/>
    <n v="25"/>
    <x v="4"/>
    <x v="4"/>
    <x v="7"/>
    <n v="3"/>
    <x v="2"/>
    <n v="75"/>
    <x v="10"/>
    <m/>
    <n v="0"/>
    <x v="0"/>
    <n v="0.83"/>
    <n v="0.83"/>
  </r>
  <r>
    <x v="844"/>
    <s v="Reginald Stephens"/>
    <s v="Reginald Stephens"/>
    <s v="m"/>
    <s v="Male"/>
    <n v="54"/>
    <x v="4"/>
    <x v="4"/>
    <x v="1"/>
    <n v="17"/>
    <x v="4"/>
    <n v="100"/>
    <x v="1"/>
    <n v="0"/>
    <n v="0"/>
    <x v="0"/>
    <n v="0.71"/>
    <n v="0.71"/>
  </r>
  <r>
    <x v="845"/>
    <s v="Justin Jones"/>
    <s v="Justin Jones"/>
    <s v="male"/>
    <s v="Male"/>
    <n v="54"/>
    <x v="0"/>
    <x v="0"/>
    <x v="7"/>
    <n v="9"/>
    <x v="3"/>
    <s v="USD 20"/>
    <x v="11"/>
    <n v="0"/>
    <s v="yes"/>
    <x v="1"/>
    <n v="0.96"/>
    <n v="0.96"/>
  </r>
  <r>
    <x v="846"/>
    <s v="Kristine Garcia"/>
    <s v="Kristine Garcia"/>
    <s v="f"/>
    <s v="Female"/>
    <n v="53"/>
    <x v="15"/>
    <x v="12"/>
    <x v="2"/>
    <n v="16"/>
    <x v="4"/>
    <n v="40"/>
    <x v="9"/>
    <n v="0"/>
    <s v="no"/>
    <x v="0"/>
    <m/>
    <m/>
  </r>
  <r>
    <x v="847"/>
    <s v="John Nguyen"/>
    <s v="John Nguyen"/>
    <s v="male"/>
    <s v="Male"/>
    <n v="22"/>
    <x v="13"/>
    <x v="11"/>
    <x v="4"/>
    <n v="3"/>
    <x v="2"/>
    <n v="75"/>
    <x v="10"/>
    <n v="3.4"/>
    <s v="Y"/>
    <x v="1"/>
    <n v="0.65"/>
    <n v="0.65"/>
  </r>
  <r>
    <x v="848"/>
    <s v="Anna Fleming"/>
    <s v="Anna Fleming"/>
    <s v="FEMALE"/>
    <s v="Female"/>
    <n v="23"/>
    <x v="19"/>
    <x v="6"/>
    <x v="5"/>
    <n v="2"/>
    <x v="2"/>
    <s v="USD 20"/>
    <x v="11"/>
    <n v="1.3"/>
    <s v="N"/>
    <x v="0"/>
    <m/>
    <m/>
  </r>
  <r>
    <x v="849"/>
    <s v="Linda Williamson"/>
    <s v="Linda Williamson"/>
    <s v="FEMALE"/>
    <s v="Female"/>
    <n v="47"/>
    <x v="15"/>
    <x v="12"/>
    <x v="7"/>
    <n v="16"/>
    <x v="4"/>
    <n v="50"/>
    <x v="2"/>
    <n v="1.9"/>
    <n v="0"/>
    <x v="0"/>
    <n v="0.71"/>
    <n v="0.71"/>
  </r>
  <r>
    <x v="850"/>
    <s v="Roy Wilson"/>
    <s v="Roy Wilson"/>
    <s v="male"/>
    <s v="Male"/>
    <n v="24"/>
    <x v="15"/>
    <x v="12"/>
    <x v="3"/>
    <n v="6"/>
    <x v="3"/>
    <n v="50"/>
    <x v="2"/>
    <n v="1.4"/>
    <s v="Y"/>
    <x v="1"/>
    <n v="63"/>
    <n v="0.63"/>
  </r>
  <r>
    <x v="851"/>
    <s v="Jennifer Pierce"/>
    <s v="Jennifer Pierce"/>
    <s v="f"/>
    <s v="Female"/>
    <n v="57"/>
    <x v="10"/>
    <x v="8"/>
    <x v="6"/>
    <n v="10"/>
    <x v="3"/>
    <n v="100"/>
    <x v="1"/>
    <n v="4.3"/>
    <b v="0"/>
    <x v="0"/>
    <m/>
    <m/>
  </r>
  <r>
    <x v="852"/>
    <s v="Jason Johnson"/>
    <s v="Jason Johnson"/>
    <s v="male"/>
    <s v="Male"/>
    <n v="48"/>
    <x v="20"/>
    <x v="6"/>
    <x v="2"/>
    <n v="16"/>
    <x v="4"/>
    <n v="30"/>
    <x v="5"/>
    <m/>
    <s v="no"/>
    <x v="0"/>
    <n v="0.97"/>
    <n v="0.97"/>
  </r>
  <r>
    <x v="853"/>
    <s v="Jasmine Lane"/>
    <s v="Jasmine Lane"/>
    <s v="FEMALE"/>
    <s v="Female"/>
    <n v="21"/>
    <x v="6"/>
    <x v="5"/>
    <x v="6"/>
    <n v="0"/>
    <x v="2"/>
    <n v="100"/>
    <x v="1"/>
    <n v="4.3"/>
    <n v="0"/>
    <x v="0"/>
    <m/>
    <m/>
  </r>
  <r>
    <x v="854"/>
    <s v="Evan Soto"/>
    <s v="Evan Soto"/>
    <s v="m"/>
    <s v="Male"/>
    <n v="33"/>
    <x v="9"/>
    <x v="7"/>
    <x v="4"/>
    <n v="13"/>
    <x v="0"/>
    <s v="USD 75"/>
    <x v="6"/>
    <n v="0"/>
    <b v="1"/>
    <x v="1"/>
    <m/>
    <m/>
  </r>
  <r>
    <x v="855"/>
    <s v="Kevin Serrano"/>
    <s v="Kevin Serrano"/>
    <s v="male"/>
    <s v="Male"/>
    <n v="41"/>
    <x v="6"/>
    <x v="5"/>
    <x v="8"/>
    <n v="12"/>
    <x v="0"/>
    <m/>
    <x v="7"/>
    <n v="1.3"/>
    <n v="0"/>
    <x v="0"/>
    <n v="0.85"/>
    <n v="0.85"/>
  </r>
  <r>
    <x v="856"/>
    <s v="Nathaniel Benson"/>
    <s v="Nathaniel Benson"/>
    <s v="male"/>
    <s v="Male"/>
    <n v="40"/>
    <x v="1"/>
    <x v="1"/>
    <x v="7"/>
    <n v="13"/>
    <x v="0"/>
    <s v="USD 50"/>
    <x v="8"/>
    <n v="2.9"/>
    <s v="no"/>
    <x v="0"/>
    <n v="0.82"/>
    <n v="0.82"/>
  </r>
  <r>
    <x v="857"/>
    <s v="Deanna Miles"/>
    <s v="Deanna Miles"/>
    <s v="f"/>
    <s v="Female"/>
    <n v="40"/>
    <x v="19"/>
    <x v="6"/>
    <x v="2"/>
    <n v="22"/>
    <x v="1"/>
    <s v="USD 40"/>
    <x v="3"/>
    <n v="4.3"/>
    <n v="0"/>
    <x v="0"/>
    <n v="0.95"/>
    <n v="0.95"/>
  </r>
  <r>
    <x v="858"/>
    <s v="Beverly Roy"/>
    <s v="Beverly Roy"/>
    <s v="FEMALE"/>
    <s v="Female"/>
    <n v="20"/>
    <x v="5"/>
    <x v="1"/>
    <x v="2"/>
    <n v="1"/>
    <x v="2"/>
    <m/>
    <x v="7"/>
    <n v="2.7"/>
    <n v="0"/>
    <x v="0"/>
    <n v="94"/>
    <n v="0.94"/>
  </r>
  <r>
    <x v="859"/>
    <s v="Heather Saunders"/>
    <s v="Heather Saunders"/>
    <s v="f"/>
    <s v="Female"/>
    <n v="42"/>
    <x v="19"/>
    <x v="6"/>
    <x v="3"/>
    <m/>
    <x v="2"/>
    <n v="50"/>
    <x v="8"/>
    <n v="4.2"/>
    <m/>
    <x v="2"/>
    <n v="0.96"/>
    <n v="0.96"/>
  </r>
  <r>
    <x v="860"/>
    <s v="Nicholas Guerrero"/>
    <s v="Nicholas Guerrero"/>
    <s v="m"/>
    <s v="Male"/>
    <n v="32"/>
    <x v="14"/>
    <x v="1"/>
    <x v="0"/>
    <n v="12"/>
    <x v="0"/>
    <n v="40"/>
    <x v="9"/>
    <n v="0"/>
    <s v="yes"/>
    <x v="1"/>
    <n v="0.63"/>
    <n v="0.63"/>
  </r>
  <r>
    <x v="861"/>
    <s v="Christopher Johnson"/>
    <s v="Christopher Johnson"/>
    <s v="male"/>
    <s v="Male"/>
    <n v="60"/>
    <x v="9"/>
    <x v="7"/>
    <x v="4"/>
    <m/>
    <x v="2"/>
    <n v="20"/>
    <x v="12"/>
    <n v="2.2000000000000002"/>
    <b v="0"/>
    <x v="0"/>
    <n v="0.6"/>
    <n v="0.6"/>
  </r>
  <r>
    <x v="862"/>
    <s v="Steven Flowers"/>
    <s v="Steven Flowers"/>
    <s v="m"/>
    <s v="Male"/>
    <n v="46"/>
    <x v="16"/>
    <x v="13"/>
    <x v="9"/>
    <n v="12"/>
    <x v="0"/>
    <n v="50"/>
    <x v="2"/>
    <n v="4.7"/>
    <s v="yes"/>
    <x v="1"/>
    <n v="0.77"/>
    <n v="0.77"/>
  </r>
  <r>
    <x v="863"/>
    <s v="Marvin Woods III"/>
    <s v="Marvin Woods III"/>
    <s v="male"/>
    <s v="Male"/>
    <n v="29"/>
    <x v="18"/>
    <x v="15"/>
    <x v="8"/>
    <n v="0"/>
    <x v="2"/>
    <n v="30"/>
    <x v="4"/>
    <n v="0"/>
    <n v="0"/>
    <x v="0"/>
    <n v="0.63"/>
    <n v="0.63"/>
  </r>
  <r>
    <x v="864"/>
    <s v="Michelle Cook"/>
    <s v="Michelle Cook"/>
    <s v="FEMALE"/>
    <s v="Female"/>
    <n v="39"/>
    <x v="11"/>
    <x v="9"/>
    <x v="1"/>
    <n v="18"/>
    <x v="4"/>
    <n v="20"/>
    <x v="12"/>
    <n v="2.5"/>
    <s v="yes"/>
    <x v="1"/>
    <n v="0.61"/>
    <n v="0.61"/>
  </r>
  <r>
    <x v="865"/>
    <s v="Logan Zamora"/>
    <s v="Logan Zamora"/>
    <s v="male"/>
    <s v="Male"/>
    <n v="55"/>
    <x v="13"/>
    <x v="11"/>
    <x v="1"/>
    <n v="2"/>
    <x v="2"/>
    <n v="50"/>
    <x v="8"/>
    <n v="3.9"/>
    <s v="yes"/>
    <x v="1"/>
    <n v="0.88"/>
    <n v="0.88"/>
  </r>
  <r>
    <x v="866"/>
    <s v="Casey Roberts"/>
    <s v="Casey Roberts"/>
    <s v="m"/>
    <s v="Male"/>
    <n v="55"/>
    <x v="6"/>
    <x v="5"/>
    <x v="7"/>
    <m/>
    <x v="2"/>
    <s v="USD 100"/>
    <x v="1"/>
    <n v="1.2"/>
    <n v="1"/>
    <x v="1"/>
    <n v="0.69"/>
    <n v="0.69"/>
  </r>
  <r>
    <x v="867"/>
    <s v="Jerry Price"/>
    <s v="Jerry Price"/>
    <s v="male"/>
    <s v="Male"/>
    <n v="40"/>
    <x v="4"/>
    <x v="4"/>
    <x v="5"/>
    <n v="2"/>
    <x v="2"/>
    <n v="75"/>
    <x v="10"/>
    <n v="4.5"/>
    <s v="yes"/>
    <x v="1"/>
    <m/>
    <m/>
  </r>
  <r>
    <x v="868"/>
    <s v="Kelly Ellis"/>
    <s v="Kelly Ellis"/>
    <s v="f"/>
    <s v="Female"/>
    <n v="56"/>
    <x v="18"/>
    <x v="15"/>
    <x v="6"/>
    <n v="35"/>
    <x v="1"/>
    <n v="40"/>
    <x v="3"/>
    <n v="2.7"/>
    <b v="1"/>
    <x v="1"/>
    <n v="0.82"/>
    <n v="0.82"/>
  </r>
  <r>
    <x v="869"/>
    <s v="Caleb Guerra"/>
    <s v="Caleb Guerra"/>
    <s v="male"/>
    <s v="Male"/>
    <n v="57"/>
    <x v="19"/>
    <x v="6"/>
    <x v="1"/>
    <n v="21"/>
    <x v="1"/>
    <n v="75"/>
    <x v="10"/>
    <n v="2"/>
    <s v="N"/>
    <x v="0"/>
    <n v="0.96"/>
    <n v="0.96"/>
  </r>
  <r>
    <x v="870"/>
    <s v="Samantha Norman"/>
    <s v="Samantha Norman"/>
    <s v="f"/>
    <s v="Female"/>
    <n v="56"/>
    <x v="13"/>
    <x v="11"/>
    <x v="8"/>
    <n v="3"/>
    <x v="2"/>
    <n v="40"/>
    <x v="3"/>
    <n v="1.7"/>
    <s v="N"/>
    <x v="0"/>
    <n v="0.71"/>
    <n v="0.71"/>
  </r>
  <r>
    <x v="871"/>
    <s v="Sarah Clarke"/>
    <s v="Sarah Clarke"/>
    <s v="f"/>
    <s v="Female"/>
    <n v="49"/>
    <x v="2"/>
    <x v="2"/>
    <x v="1"/>
    <n v="24"/>
    <x v="1"/>
    <n v="75"/>
    <x v="6"/>
    <n v="3"/>
    <n v="1"/>
    <x v="1"/>
    <n v="0.77"/>
    <n v="0.77"/>
  </r>
  <r>
    <x v="872"/>
    <s v="Aaron Blair"/>
    <s v="Aaron Blair"/>
    <s v="male"/>
    <s v="Male"/>
    <n v="26"/>
    <x v="20"/>
    <x v="6"/>
    <x v="0"/>
    <m/>
    <x v="2"/>
    <n v="75"/>
    <x v="6"/>
    <n v="2.1"/>
    <s v="yes"/>
    <x v="1"/>
    <m/>
    <m/>
  </r>
  <r>
    <x v="873"/>
    <s v="Courtney Burton"/>
    <s v="Courtney Burton"/>
    <s v="FEMALE"/>
    <s v="Female"/>
    <n v="36"/>
    <x v="12"/>
    <x v="10"/>
    <x v="6"/>
    <n v="0"/>
    <x v="2"/>
    <n v="75"/>
    <x v="10"/>
    <n v="1.5"/>
    <m/>
    <x v="2"/>
    <n v="0.73"/>
    <n v="0.73"/>
  </r>
  <r>
    <x v="874"/>
    <s v="Gerald Taylor"/>
    <s v="Gerald Taylor"/>
    <s v="m"/>
    <s v="Male"/>
    <n v="20"/>
    <x v="13"/>
    <x v="11"/>
    <x v="3"/>
    <n v="2"/>
    <x v="2"/>
    <s v="USD 30"/>
    <x v="5"/>
    <n v="1.7"/>
    <b v="1"/>
    <x v="1"/>
    <n v="0.6"/>
    <n v="0.6"/>
  </r>
  <r>
    <x v="875"/>
    <s v="Mary Ward"/>
    <s v="Mary Ward"/>
    <s v="f"/>
    <s v="Female"/>
    <n v="40"/>
    <x v="20"/>
    <x v="6"/>
    <x v="4"/>
    <m/>
    <x v="2"/>
    <m/>
    <x v="7"/>
    <n v="1.2"/>
    <n v="1"/>
    <x v="1"/>
    <n v="0.67"/>
    <n v="0.67"/>
  </r>
  <r>
    <x v="876"/>
    <s v="Mrs. Lisa Beard DVM"/>
    <s v=" Lisa Beard DVM"/>
    <s v="FEMALE"/>
    <s v="Female"/>
    <n v="30"/>
    <x v="10"/>
    <x v="8"/>
    <x v="1"/>
    <n v="6"/>
    <x v="3"/>
    <n v="75"/>
    <x v="10"/>
    <n v="0"/>
    <b v="0"/>
    <x v="0"/>
    <n v="0.8"/>
    <n v="0.8"/>
  </r>
  <r>
    <x v="877"/>
    <s v="Larry Wallace"/>
    <s v="Larry Wallace"/>
    <s v="male"/>
    <s v="Male"/>
    <n v="51"/>
    <x v="1"/>
    <x v="1"/>
    <x v="2"/>
    <n v="21"/>
    <x v="1"/>
    <n v="20"/>
    <x v="12"/>
    <m/>
    <s v="Y"/>
    <x v="1"/>
    <m/>
    <m/>
  </r>
  <r>
    <x v="878"/>
    <s v="Jeremiah Thompson"/>
    <s v="Jeremiah Thompson"/>
    <s v="male"/>
    <s v="Male"/>
    <n v="46"/>
    <x v="5"/>
    <x v="1"/>
    <x v="6"/>
    <n v="24"/>
    <x v="1"/>
    <n v="40"/>
    <x v="9"/>
    <n v="3.3"/>
    <n v="1"/>
    <x v="1"/>
    <n v="0.87"/>
    <n v="0.87"/>
  </r>
  <r>
    <x v="879"/>
    <s v="Mrs. Jessica Williams DVM"/>
    <s v=" Jessica Williams DVM"/>
    <s v="FEMALE"/>
    <s v="Female"/>
    <n v="25"/>
    <x v="12"/>
    <x v="10"/>
    <x v="4"/>
    <n v="6"/>
    <x v="3"/>
    <n v="20"/>
    <x v="12"/>
    <n v="2.1"/>
    <s v="no"/>
    <x v="0"/>
    <m/>
    <m/>
  </r>
  <r>
    <x v="880"/>
    <s v="Martin Moreno"/>
    <s v="Martin Moreno"/>
    <s v="male"/>
    <s v="Male"/>
    <n v="53"/>
    <x v="3"/>
    <x v="3"/>
    <x v="3"/>
    <n v="32"/>
    <x v="1"/>
    <n v="50"/>
    <x v="2"/>
    <m/>
    <n v="1"/>
    <x v="1"/>
    <m/>
    <m/>
  </r>
  <r>
    <x v="881"/>
    <s v="Yolanda Proctor"/>
    <s v="Yolanda Proctor"/>
    <s v="FEMALE"/>
    <s v="Female"/>
    <n v="50"/>
    <x v="16"/>
    <x v="13"/>
    <x v="1"/>
    <n v="31"/>
    <x v="1"/>
    <s v="USD 100"/>
    <x v="1"/>
    <n v="2.9"/>
    <s v="Y"/>
    <x v="1"/>
    <n v="0.89"/>
    <n v="0.89"/>
  </r>
  <r>
    <x v="882"/>
    <s v="Allen Turner"/>
    <s v="Allen Turner"/>
    <s v="male"/>
    <s v="Male"/>
    <n v="45"/>
    <x v="12"/>
    <x v="10"/>
    <x v="4"/>
    <m/>
    <x v="2"/>
    <s v="USD 20"/>
    <x v="11"/>
    <n v="3.3"/>
    <b v="1"/>
    <x v="1"/>
    <n v="0.93"/>
    <n v="0.93"/>
  </r>
  <r>
    <x v="883"/>
    <s v="Beth Huff"/>
    <s v="Beth Huff"/>
    <s v="f"/>
    <s v="Female"/>
    <n v="48"/>
    <x v="14"/>
    <x v="1"/>
    <x v="7"/>
    <n v="24"/>
    <x v="1"/>
    <n v="100"/>
    <x v="0"/>
    <n v="4.8"/>
    <n v="1"/>
    <x v="1"/>
    <n v="0.84"/>
    <n v="0.84"/>
  </r>
  <r>
    <x v="884"/>
    <s v="John Mckinney"/>
    <s v="John Mckinney"/>
    <s v="male"/>
    <s v="Male"/>
    <n v="30"/>
    <x v="4"/>
    <x v="4"/>
    <x v="8"/>
    <m/>
    <x v="2"/>
    <n v="100"/>
    <x v="1"/>
    <n v="4.5"/>
    <m/>
    <x v="2"/>
    <n v="0.78"/>
    <n v="0.78"/>
  </r>
  <r>
    <x v="885"/>
    <s v="Sarah Ho"/>
    <s v="Sarah Ho"/>
    <s v="f"/>
    <s v="Female"/>
    <n v="33"/>
    <x v="3"/>
    <x v="3"/>
    <x v="6"/>
    <n v="6"/>
    <x v="3"/>
    <n v="50"/>
    <x v="8"/>
    <n v="3.1"/>
    <s v="no"/>
    <x v="0"/>
    <n v="0.9"/>
    <n v="0.9"/>
  </r>
  <r>
    <x v="886"/>
    <s v="Lindsey Wang"/>
    <s v="Lindsey Wang"/>
    <s v="f"/>
    <s v="Female"/>
    <n v="50"/>
    <x v="7"/>
    <x v="1"/>
    <x v="8"/>
    <n v="11"/>
    <x v="0"/>
    <m/>
    <x v="7"/>
    <n v="4.9000000000000004"/>
    <n v="1"/>
    <x v="1"/>
    <n v="0.88"/>
    <n v="0.88"/>
  </r>
  <r>
    <x v="887"/>
    <s v="Margaret Schwartz"/>
    <s v="Margaret Schwartz"/>
    <s v="FEMALE"/>
    <s v="Female"/>
    <n v="24"/>
    <x v="4"/>
    <x v="4"/>
    <x v="5"/>
    <m/>
    <x v="2"/>
    <n v="20"/>
    <x v="11"/>
    <n v="0"/>
    <n v="0"/>
    <x v="0"/>
    <n v="0.76"/>
    <n v="0.76"/>
  </r>
  <r>
    <x v="888"/>
    <s v="Kyle Ray"/>
    <s v="Kyle Ray"/>
    <s v="male"/>
    <s v="Male"/>
    <n v="38"/>
    <x v="0"/>
    <x v="0"/>
    <x v="3"/>
    <n v="14"/>
    <x v="0"/>
    <n v="75"/>
    <x v="10"/>
    <n v="1.5"/>
    <s v="N"/>
    <x v="0"/>
    <n v="0.62"/>
    <n v="0.62"/>
  </r>
  <r>
    <x v="889"/>
    <s v="Isaac Hebert"/>
    <s v="Isaac Hebert"/>
    <s v="male"/>
    <s v="Male"/>
    <n v="56"/>
    <x v="9"/>
    <x v="7"/>
    <x v="8"/>
    <n v="2"/>
    <x v="2"/>
    <n v="75"/>
    <x v="6"/>
    <n v="2.4"/>
    <s v="N"/>
    <x v="0"/>
    <m/>
    <m/>
  </r>
  <r>
    <x v="890"/>
    <s v="Michele Jones"/>
    <s v="Michele Jones"/>
    <s v="f"/>
    <s v="Female"/>
    <n v="41"/>
    <x v="13"/>
    <x v="11"/>
    <x v="8"/>
    <n v="2"/>
    <x v="2"/>
    <s v="USD 100"/>
    <x v="1"/>
    <n v="4.5"/>
    <s v="N"/>
    <x v="0"/>
    <n v="75"/>
    <n v="0.75"/>
  </r>
  <r>
    <x v="891"/>
    <s v="Austin Allen"/>
    <s v="Austin Allen"/>
    <s v="male"/>
    <s v="Male"/>
    <m/>
    <x v="0"/>
    <x v="0"/>
    <x v="6"/>
    <n v="11"/>
    <x v="0"/>
    <s v="USD 100"/>
    <x v="1"/>
    <n v="2.5"/>
    <s v="yes"/>
    <x v="1"/>
    <n v="80"/>
    <n v="0.8"/>
  </r>
  <r>
    <x v="892"/>
    <s v="Haley Castro"/>
    <s v="Haley Castro"/>
    <s v="f"/>
    <s v="Female"/>
    <n v="42"/>
    <x v="2"/>
    <x v="2"/>
    <x v="2"/>
    <n v="13"/>
    <x v="0"/>
    <n v="30"/>
    <x v="4"/>
    <n v="3.3"/>
    <m/>
    <x v="2"/>
    <n v="0.63"/>
    <n v="0.63"/>
  </r>
  <r>
    <x v="893"/>
    <s v="David Armstrong"/>
    <s v="David Armstrong"/>
    <s v="male"/>
    <s v="Male"/>
    <n v="26"/>
    <x v="10"/>
    <x v="8"/>
    <x v="0"/>
    <n v="7"/>
    <x v="3"/>
    <n v="75"/>
    <x v="10"/>
    <n v="3"/>
    <m/>
    <x v="2"/>
    <n v="0.84"/>
    <n v="0.84"/>
  </r>
  <r>
    <x v="894"/>
    <s v="Wendy Mitchell"/>
    <s v="Wendy Mitchell"/>
    <s v="f"/>
    <s v="Female"/>
    <n v="44"/>
    <x v="14"/>
    <x v="1"/>
    <x v="7"/>
    <n v="25"/>
    <x v="1"/>
    <n v="75"/>
    <x v="10"/>
    <n v="2.7"/>
    <n v="1"/>
    <x v="1"/>
    <n v="78"/>
    <n v="0.78"/>
  </r>
  <r>
    <x v="895"/>
    <s v="Anthony Hernandez"/>
    <s v="Anthony Hernandez"/>
    <s v="male"/>
    <s v="Male"/>
    <n v="46"/>
    <x v="14"/>
    <x v="1"/>
    <x v="2"/>
    <n v="20"/>
    <x v="4"/>
    <n v="20"/>
    <x v="11"/>
    <n v="1.2"/>
    <b v="0"/>
    <x v="0"/>
    <n v="0.74"/>
    <n v="0.74"/>
  </r>
  <r>
    <x v="896"/>
    <s v="Erica Johnson"/>
    <s v="Erica Johnson"/>
    <s v="FEMALE"/>
    <s v="Female"/>
    <n v="36"/>
    <x v="5"/>
    <x v="1"/>
    <x v="6"/>
    <n v="8"/>
    <x v="3"/>
    <n v="50"/>
    <x v="2"/>
    <n v="4.3"/>
    <n v="0"/>
    <x v="0"/>
    <n v="0.9"/>
    <n v="0.9"/>
  </r>
  <r>
    <x v="897"/>
    <s v="Randall Barrett"/>
    <s v="Randall Barrett"/>
    <s v="male"/>
    <s v="Male"/>
    <n v="26"/>
    <x v="3"/>
    <x v="3"/>
    <x v="4"/>
    <n v="6"/>
    <x v="3"/>
    <n v="40"/>
    <x v="3"/>
    <n v="1.3"/>
    <n v="0"/>
    <x v="0"/>
    <m/>
    <m/>
  </r>
  <r>
    <x v="898"/>
    <s v="Nathan Huff"/>
    <s v="Nathan Huff"/>
    <s v="male"/>
    <s v="Male"/>
    <n v="21"/>
    <x v="2"/>
    <x v="2"/>
    <x v="6"/>
    <n v="3"/>
    <x v="2"/>
    <n v="50"/>
    <x v="2"/>
    <n v="4.5999999999999996"/>
    <s v="Y"/>
    <x v="1"/>
    <m/>
    <m/>
  </r>
  <r>
    <x v="899"/>
    <s v="Robin Walsh"/>
    <s v="Robin Walsh"/>
    <s v="f"/>
    <s v="Female"/>
    <n v="39"/>
    <x v="4"/>
    <x v="4"/>
    <x v="6"/>
    <n v="18"/>
    <x v="4"/>
    <n v="50"/>
    <x v="2"/>
    <n v="2.1"/>
    <n v="0"/>
    <x v="0"/>
    <n v="75"/>
    <n v="0.75"/>
  </r>
  <r>
    <x v="900"/>
    <s v="Yvonne Robinson"/>
    <s v="Yvonne Robinson"/>
    <s v="FEMALE"/>
    <s v="Female"/>
    <n v="37"/>
    <x v="5"/>
    <x v="1"/>
    <x v="0"/>
    <n v="18"/>
    <x v="4"/>
    <n v="40"/>
    <x v="9"/>
    <n v="4.5"/>
    <s v="no"/>
    <x v="0"/>
    <n v="0.72"/>
    <n v="0.72"/>
  </r>
  <r>
    <x v="901"/>
    <s v="Kathleen Hendrix"/>
    <s v="Kathleen Hendrix"/>
    <s v="FEMALE"/>
    <s v="Female"/>
    <n v="47"/>
    <x v="13"/>
    <x v="11"/>
    <x v="6"/>
    <n v="3"/>
    <x v="2"/>
    <n v="40"/>
    <x v="9"/>
    <n v="4.4000000000000004"/>
    <s v="yes"/>
    <x v="1"/>
    <n v="0.92"/>
    <n v="0.92"/>
  </r>
  <r>
    <x v="902"/>
    <s v="Jennifer Baker"/>
    <s v="Jennifer Baker"/>
    <s v="FEMALE"/>
    <s v="Female"/>
    <n v="53"/>
    <x v="13"/>
    <x v="11"/>
    <x v="2"/>
    <n v="32"/>
    <x v="1"/>
    <s v="USD 20"/>
    <x v="11"/>
    <n v="0"/>
    <s v="N"/>
    <x v="0"/>
    <m/>
    <m/>
  </r>
  <r>
    <x v="903"/>
    <s v="Kim Martinez"/>
    <s v="Kim Martinez"/>
    <s v="FEMALE"/>
    <s v="Female"/>
    <n v="53"/>
    <x v="8"/>
    <x v="6"/>
    <x v="1"/>
    <n v="19"/>
    <x v="4"/>
    <s v="USD 20"/>
    <x v="11"/>
    <n v="1.3"/>
    <n v="0"/>
    <x v="0"/>
    <m/>
    <m/>
  </r>
  <r>
    <x v="904"/>
    <s v="Andrew Little"/>
    <s v="Andrew Little"/>
    <s v="male"/>
    <s v="Male"/>
    <n v="21"/>
    <x v="10"/>
    <x v="8"/>
    <x v="5"/>
    <n v="2"/>
    <x v="2"/>
    <n v="50"/>
    <x v="2"/>
    <n v="2.6"/>
    <b v="0"/>
    <x v="0"/>
    <n v="0.86"/>
    <n v="0.86"/>
  </r>
  <r>
    <x v="905"/>
    <s v="Kelly Shelton"/>
    <s v="Kelly Shelton"/>
    <s v="FEMALE"/>
    <s v="Female"/>
    <n v="35"/>
    <x v="7"/>
    <x v="1"/>
    <x v="0"/>
    <n v="0"/>
    <x v="2"/>
    <m/>
    <x v="7"/>
    <m/>
    <s v="Y"/>
    <x v="1"/>
    <n v="85"/>
    <n v="0.85"/>
  </r>
  <r>
    <x v="906"/>
    <s v="Steven Duncan"/>
    <s v="Steven Duncan"/>
    <s v="male"/>
    <s v="Male"/>
    <n v="31"/>
    <x v="8"/>
    <x v="6"/>
    <x v="9"/>
    <n v="13"/>
    <x v="0"/>
    <n v="40"/>
    <x v="3"/>
    <n v="1.2"/>
    <b v="0"/>
    <x v="0"/>
    <n v="62"/>
    <n v="0.62"/>
  </r>
  <r>
    <x v="907"/>
    <s v="Kristen Haney"/>
    <s v="Kristen Haney"/>
    <s v="FEMALE"/>
    <s v="Female"/>
    <n v="55"/>
    <x v="12"/>
    <x v="10"/>
    <x v="4"/>
    <n v="2"/>
    <x v="2"/>
    <s v="USD 30"/>
    <x v="5"/>
    <n v="3.1"/>
    <s v="Y"/>
    <x v="1"/>
    <n v="0.91"/>
    <n v="0.91"/>
  </r>
  <r>
    <x v="908"/>
    <s v="Kathy Reese"/>
    <s v="Kathy Reese"/>
    <s v="f"/>
    <s v="Female"/>
    <n v="59"/>
    <x v="6"/>
    <x v="5"/>
    <x v="3"/>
    <n v="11"/>
    <x v="0"/>
    <n v="75"/>
    <x v="6"/>
    <n v="2.2999999999999998"/>
    <s v="Y"/>
    <x v="1"/>
    <n v="0.8"/>
    <n v="0.8"/>
  </r>
  <r>
    <x v="909"/>
    <s v="Steven Murphy"/>
    <s v="Steven Murphy"/>
    <s v="male"/>
    <s v="Male"/>
    <n v="59"/>
    <x v="15"/>
    <x v="12"/>
    <x v="7"/>
    <n v="17"/>
    <x v="4"/>
    <n v="100"/>
    <x v="0"/>
    <n v="4"/>
    <s v="no"/>
    <x v="0"/>
    <n v="0.72"/>
    <n v="0.72"/>
  </r>
  <r>
    <x v="910"/>
    <s v="William Hartman"/>
    <s v="William Hartman"/>
    <s v="m"/>
    <s v="Male"/>
    <n v="47"/>
    <x v="10"/>
    <x v="8"/>
    <x v="0"/>
    <n v="10"/>
    <x v="3"/>
    <n v="75"/>
    <x v="6"/>
    <n v="1.9"/>
    <m/>
    <x v="2"/>
    <m/>
    <m/>
  </r>
  <r>
    <x v="911"/>
    <s v="Sonya Haley"/>
    <s v="Sonya Haley"/>
    <s v="FEMALE"/>
    <s v="Female"/>
    <n v="53"/>
    <x v="17"/>
    <x v="14"/>
    <x v="9"/>
    <n v="26"/>
    <x v="1"/>
    <n v="75"/>
    <x v="10"/>
    <n v="2.4"/>
    <s v="yes"/>
    <x v="1"/>
    <m/>
    <m/>
  </r>
  <r>
    <x v="912"/>
    <s v="Robert Evans"/>
    <s v="Robert Evans"/>
    <s v="male"/>
    <s v="Male"/>
    <n v="49"/>
    <x v="17"/>
    <x v="14"/>
    <x v="5"/>
    <m/>
    <x v="2"/>
    <n v="30"/>
    <x v="5"/>
    <m/>
    <s v="yes"/>
    <x v="1"/>
    <n v="0.74"/>
    <n v="0.74"/>
  </r>
  <r>
    <x v="913"/>
    <s v="Patricia Richardson"/>
    <s v="Patricia Richardson"/>
    <s v="f"/>
    <s v="Female"/>
    <n v="50"/>
    <x v="17"/>
    <x v="14"/>
    <x v="1"/>
    <n v="8"/>
    <x v="3"/>
    <s v="USD 50"/>
    <x v="8"/>
    <n v="3.7"/>
    <s v="Y"/>
    <x v="1"/>
    <n v="0.82"/>
    <n v="0.82"/>
  </r>
  <r>
    <x v="914"/>
    <s v="Carolyn Lopez"/>
    <s v="Carolyn Lopez"/>
    <s v="FEMALE"/>
    <s v="Female"/>
    <n v="59"/>
    <x v="12"/>
    <x v="10"/>
    <x v="9"/>
    <n v="22"/>
    <x v="1"/>
    <s v="USD 100"/>
    <x v="1"/>
    <n v="1.1000000000000001"/>
    <s v="no"/>
    <x v="0"/>
    <n v="0.85"/>
    <n v="0.85"/>
  </r>
  <r>
    <x v="915"/>
    <s v="Kyle Burns"/>
    <s v="Kyle Burns"/>
    <s v="m"/>
    <s v="Male"/>
    <n v="33"/>
    <x v="6"/>
    <x v="5"/>
    <x v="5"/>
    <n v="8"/>
    <x v="3"/>
    <s v="USD 75"/>
    <x v="6"/>
    <n v="2.2999999999999998"/>
    <b v="1"/>
    <x v="1"/>
    <n v="0.68"/>
    <n v="0.68"/>
  </r>
  <r>
    <x v="916"/>
    <s v="Margaret Garcia"/>
    <s v="Margaret Garcia"/>
    <s v="f"/>
    <s v="Female"/>
    <n v="45"/>
    <x v="14"/>
    <x v="1"/>
    <x v="3"/>
    <n v="22"/>
    <x v="1"/>
    <n v="40"/>
    <x v="9"/>
    <n v="3.7"/>
    <s v="Y"/>
    <x v="1"/>
    <n v="0.99"/>
    <n v="0.99"/>
  </r>
  <r>
    <x v="917"/>
    <s v="Brittany Barker"/>
    <s v="Brittany Barker"/>
    <s v="FEMALE"/>
    <s v="Female"/>
    <n v="36"/>
    <x v="0"/>
    <x v="0"/>
    <x v="2"/>
    <n v="14"/>
    <x v="0"/>
    <n v="30"/>
    <x v="4"/>
    <n v="1.9"/>
    <n v="0"/>
    <x v="0"/>
    <n v="0.62"/>
    <n v="0.62"/>
  </r>
  <r>
    <x v="918"/>
    <s v="Paul Campbell"/>
    <s v="Paul Campbell"/>
    <s v="male"/>
    <s v="Male"/>
    <n v="46"/>
    <x v="17"/>
    <x v="14"/>
    <x v="6"/>
    <n v="6"/>
    <x v="3"/>
    <n v="30"/>
    <x v="4"/>
    <n v="1.5"/>
    <s v="N"/>
    <x v="0"/>
    <m/>
    <m/>
  </r>
  <r>
    <x v="919"/>
    <s v="Amy Morrow"/>
    <s v="Amy Morrow"/>
    <s v="FEMALE"/>
    <s v="Female"/>
    <n v="53"/>
    <x v="6"/>
    <x v="5"/>
    <x v="2"/>
    <n v="14"/>
    <x v="0"/>
    <n v="30"/>
    <x v="4"/>
    <n v="0"/>
    <b v="0"/>
    <x v="0"/>
    <n v="0.83"/>
    <n v="0.83"/>
  </r>
  <r>
    <x v="920"/>
    <s v="Amy Fitzgerald"/>
    <s v="Amy Fitzgerald"/>
    <s v="f"/>
    <s v="Female"/>
    <n v="24"/>
    <x v="5"/>
    <x v="1"/>
    <x v="3"/>
    <n v="2"/>
    <x v="2"/>
    <n v="30"/>
    <x v="4"/>
    <n v="3.6"/>
    <m/>
    <x v="2"/>
    <n v="0.92"/>
    <n v="0.92"/>
  </r>
  <r>
    <x v="921"/>
    <s v="Anita Becker"/>
    <s v="Anita Becker"/>
    <s v="FEMALE"/>
    <s v="Female"/>
    <n v="49"/>
    <x v="20"/>
    <x v="6"/>
    <x v="8"/>
    <n v="4"/>
    <x v="2"/>
    <n v="75"/>
    <x v="6"/>
    <n v="2.1"/>
    <m/>
    <x v="2"/>
    <n v="0.85"/>
    <n v="0.85"/>
  </r>
  <r>
    <x v="922"/>
    <s v="Mrs. Amy Brooks"/>
    <s v=" Amy Brooks"/>
    <s v="f"/>
    <s v="Female"/>
    <n v="49"/>
    <x v="12"/>
    <x v="10"/>
    <x v="4"/>
    <n v="4"/>
    <x v="2"/>
    <n v="75"/>
    <x v="10"/>
    <n v="2.9"/>
    <s v="N"/>
    <x v="0"/>
    <m/>
    <m/>
  </r>
  <r>
    <x v="923"/>
    <s v="Lori Marshall"/>
    <s v="Lori Marshall"/>
    <s v="FEMALE"/>
    <s v="Female"/>
    <n v="49"/>
    <x v="12"/>
    <x v="10"/>
    <x v="1"/>
    <n v="24"/>
    <x v="1"/>
    <n v="100"/>
    <x v="0"/>
    <n v="3.6"/>
    <b v="1"/>
    <x v="1"/>
    <m/>
    <m/>
  </r>
  <r>
    <x v="924"/>
    <s v="Jennifer Miller"/>
    <s v="Jennifer Miller"/>
    <s v="FEMALE"/>
    <s v="Female"/>
    <n v="58"/>
    <x v="11"/>
    <x v="9"/>
    <x v="0"/>
    <n v="29"/>
    <x v="1"/>
    <n v="30"/>
    <x v="4"/>
    <n v="3.3"/>
    <s v="yes"/>
    <x v="1"/>
    <n v="0.89"/>
    <n v="0.89"/>
  </r>
  <r>
    <x v="925"/>
    <s v="Thomas Young"/>
    <s v="Thomas Young"/>
    <s v="male"/>
    <s v="Male"/>
    <n v="50"/>
    <x v="17"/>
    <x v="14"/>
    <x v="6"/>
    <n v="13"/>
    <x v="0"/>
    <m/>
    <x v="7"/>
    <n v="2.5"/>
    <s v="Y"/>
    <x v="1"/>
    <n v="0.81"/>
    <n v="0.81"/>
  </r>
  <r>
    <x v="926"/>
    <s v="Zachary Larsen"/>
    <s v="Zachary Larsen"/>
    <s v="m"/>
    <s v="Male"/>
    <n v="27"/>
    <x v="17"/>
    <x v="14"/>
    <x v="8"/>
    <n v="1"/>
    <x v="2"/>
    <s v="USD 100"/>
    <x v="1"/>
    <n v="3.7"/>
    <s v="Y"/>
    <x v="1"/>
    <n v="61"/>
    <n v="0.61"/>
  </r>
  <r>
    <x v="927"/>
    <s v="Valerie Gutierrez"/>
    <s v="Valerie Gutierrez"/>
    <s v="f"/>
    <s v="Female"/>
    <n v="20"/>
    <x v="12"/>
    <x v="10"/>
    <x v="9"/>
    <m/>
    <x v="2"/>
    <n v="30"/>
    <x v="5"/>
    <n v="4.5999999999999996"/>
    <n v="1"/>
    <x v="1"/>
    <m/>
    <m/>
  </r>
  <r>
    <x v="928"/>
    <s v="Daniel Parker"/>
    <s v="Daniel Parker"/>
    <s v="male"/>
    <s v="Male"/>
    <n v="52"/>
    <x v="13"/>
    <x v="11"/>
    <x v="0"/>
    <n v="15"/>
    <x v="0"/>
    <n v="40"/>
    <x v="3"/>
    <n v="0"/>
    <n v="1"/>
    <x v="1"/>
    <n v="0.92"/>
    <n v="0.92"/>
  </r>
  <r>
    <x v="929"/>
    <s v="Nicole Bennett"/>
    <s v="Nicole Bennett"/>
    <s v="FEMALE"/>
    <s v="Female"/>
    <n v="22"/>
    <x v="15"/>
    <x v="12"/>
    <x v="9"/>
    <n v="2"/>
    <x v="2"/>
    <n v="30"/>
    <x v="4"/>
    <n v="2"/>
    <s v="no"/>
    <x v="0"/>
    <n v="0.96"/>
    <n v="0.96"/>
  </r>
  <r>
    <x v="930"/>
    <s v="Lauren Lowery"/>
    <s v="Lauren Lowery"/>
    <s v="FEMALE"/>
    <s v="Female"/>
    <n v="38"/>
    <x v="6"/>
    <x v="5"/>
    <x v="3"/>
    <n v="14"/>
    <x v="0"/>
    <n v="100"/>
    <x v="0"/>
    <n v="1.7"/>
    <b v="0"/>
    <x v="0"/>
    <n v="0.66"/>
    <n v="0.66"/>
  </r>
  <r>
    <x v="931"/>
    <s v="Alexander Woodward"/>
    <s v="Alexander Woodward"/>
    <s v="male"/>
    <s v="Male"/>
    <n v="21"/>
    <x v="14"/>
    <x v="1"/>
    <x v="2"/>
    <n v="0"/>
    <x v="2"/>
    <s v="USD 100"/>
    <x v="1"/>
    <n v="3"/>
    <s v="N"/>
    <x v="0"/>
    <n v="0.64"/>
    <n v="0.64"/>
  </r>
  <r>
    <x v="932"/>
    <s v="Anthony Walter"/>
    <s v="Anthony Walter"/>
    <s v="male"/>
    <s v="Male"/>
    <n v="41"/>
    <x v="1"/>
    <x v="1"/>
    <x v="4"/>
    <n v="15"/>
    <x v="0"/>
    <n v="40"/>
    <x v="9"/>
    <n v="3.4"/>
    <b v="0"/>
    <x v="0"/>
    <n v="1"/>
    <n v="1"/>
  </r>
  <r>
    <x v="933"/>
    <s v="Valerie Finley"/>
    <s v="Valerie Finley"/>
    <s v="FEMALE"/>
    <s v="Female"/>
    <n v="33"/>
    <x v="4"/>
    <x v="4"/>
    <x v="0"/>
    <n v="6"/>
    <x v="3"/>
    <n v="40"/>
    <x v="9"/>
    <n v="3.2"/>
    <n v="1"/>
    <x v="1"/>
    <n v="0.95"/>
    <n v="0.95"/>
  </r>
  <r>
    <x v="934"/>
    <s v="Deborah Kelley"/>
    <s v="Deborah Kelley"/>
    <s v="f"/>
    <s v="Female"/>
    <n v="38"/>
    <x v="19"/>
    <x v="6"/>
    <x v="1"/>
    <n v="11"/>
    <x v="0"/>
    <m/>
    <x v="7"/>
    <n v="2.8"/>
    <m/>
    <x v="2"/>
    <n v="91"/>
    <n v="0.91"/>
  </r>
  <r>
    <x v="935"/>
    <s v="Kristina Miller"/>
    <s v="Kristina Miller"/>
    <s v="f"/>
    <s v="Female"/>
    <n v="26"/>
    <x v="13"/>
    <x v="11"/>
    <x v="8"/>
    <n v="8"/>
    <x v="3"/>
    <s v="USD 20"/>
    <x v="11"/>
    <n v="4.0999999999999996"/>
    <s v="yes"/>
    <x v="1"/>
    <n v="0.82"/>
    <n v="0.82"/>
  </r>
  <r>
    <x v="936"/>
    <s v="Anne Hampton"/>
    <s v="Anne Hampton"/>
    <s v="f"/>
    <s v="Female"/>
    <n v="43"/>
    <x v="3"/>
    <x v="3"/>
    <x v="4"/>
    <n v="3"/>
    <x v="2"/>
    <n v="20"/>
    <x v="12"/>
    <n v="0"/>
    <s v="Y"/>
    <x v="1"/>
    <n v="0.95"/>
    <n v="0.95"/>
  </r>
  <r>
    <x v="937"/>
    <s v="Sandra Henry"/>
    <s v="Sandra Henry"/>
    <s v="FEMALE"/>
    <s v="Female"/>
    <n v="21"/>
    <x v="0"/>
    <x v="0"/>
    <x v="7"/>
    <n v="0"/>
    <x v="2"/>
    <m/>
    <x v="7"/>
    <n v="0"/>
    <n v="1"/>
    <x v="1"/>
    <n v="0.95"/>
    <n v="0.95"/>
  </r>
  <r>
    <x v="938"/>
    <s v="Tony Hester"/>
    <s v="Tony Hester"/>
    <s v="male"/>
    <s v="Male"/>
    <n v="47"/>
    <x v="12"/>
    <x v="10"/>
    <x v="1"/>
    <n v="7"/>
    <x v="3"/>
    <s v="USD 30"/>
    <x v="5"/>
    <m/>
    <m/>
    <x v="2"/>
    <n v="69"/>
    <n v="0.69"/>
  </r>
  <r>
    <x v="939"/>
    <s v="Nathan Davis"/>
    <s v="Nathan Davis"/>
    <s v="male"/>
    <s v="Male"/>
    <n v="35"/>
    <x v="20"/>
    <x v="6"/>
    <x v="2"/>
    <n v="6"/>
    <x v="3"/>
    <n v="40"/>
    <x v="9"/>
    <m/>
    <s v="yes"/>
    <x v="1"/>
    <n v="0.91"/>
    <n v="0.91"/>
  </r>
  <r>
    <x v="940"/>
    <s v="Erica Jackson"/>
    <s v="Erica Jackson"/>
    <s v="FEMALE"/>
    <s v="Female"/>
    <n v="37"/>
    <x v="4"/>
    <x v="4"/>
    <x v="1"/>
    <n v="9"/>
    <x v="3"/>
    <n v="30"/>
    <x v="5"/>
    <n v="2.7"/>
    <n v="1"/>
    <x v="1"/>
    <m/>
    <m/>
  </r>
  <r>
    <x v="941"/>
    <s v="Nancy Glover"/>
    <s v="Nancy Glover"/>
    <s v="FEMALE"/>
    <s v="Female"/>
    <n v="38"/>
    <x v="11"/>
    <x v="9"/>
    <x v="4"/>
    <n v="15"/>
    <x v="0"/>
    <n v="40"/>
    <x v="9"/>
    <n v="4"/>
    <m/>
    <x v="2"/>
    <n v="0.62"/>
    <n v="0.62"/>
  </r>
  <r>
    <x v="942"/>
    <s v="Richard Sanchez"/>
    <s v="Richard Sanchez"/>
    <s v="male"/>
    <s v="Male"/>
    <n v="40"/>
    <x v="14"/>
    <x v="1"/>
    <x v="5"/>
    <n v="20"/>
    <x v="4"/>
    <n v="20"/>
    <x v="12"/>
    <n v="2.5"/>
    <n v="0"/>
    <x v="0"/>
    <n v="0.81"/>
    <n v="0.81"/>
  </r>
  <r>
    <x v="943"/>
    <s v="Savannah Reid"/>
    <s v="Savannah Reid"/>
    <s v="f"/>
    <s v="Female"/>
    <n v="46"/>
    <x v="11"/>
    <x v="9"/>
    <x v="5"/>
    <n v="16"/>
    <x v="4"/>
    <n v="75"/>
    <x v="10"/>
    <n v="0"/>
    <s v="no"/>
    <x v="0"/>
    <n v="0.94"/>
    <n v="0.94"/>
  </r>
  <r>
    <x v="944"/>
    <s v="Robert Salazar"/>
    <s v="Robert Salazar"/>
    <s v="m"/>
    <s v="Male"/>
    <n v="56"/>
    <x v="16"/>
    <x v="13"/>
    <x v="8"/>
    <n v="22"/>
    <x v="1"/>
    <s v="USD 30"/>
    <x v="5"/>
    <m/>
    <s v="no"/>
    <x v="0"/>
    <n v="0.95"/>
    <n v="0.95"/>
  </r>
  <r>
    <x v="945"/>
    <s v="Hector Greer"/>
    <s v="Hector Greer"/>
    <s v="m"/>
    <s v="Male"/>
    <n v="24"/>
    <x v="6"/>
    <x v="5"/>
    <x v="2"/>
    <n v="2"/>
    <x v="2"/>
    <m/>
    <x v="7"/>
    <n v="1.6"/>
    <s v="no"/>
    <x v="0"/>
    <n v="1"/>
    <n v="1"/>
  </r>
  <r>
    <x v="946"/>
    <s v="Thomas Jackson"/>
    <s v="Thomas Jackson"/>
    <s v="m"/>
    <s v="Male"/>
    <m/>
    <x v="19"/>
    <x v="6"/>
    <x v="4"/>
    <n v="1"/>
    <x v="2"/>
    <n v="75"/>
    <x v="10"/>
    <n v="0"/>
    <b v="1"/>
    <x v="1"/>
    <n v="0.94"/>
    <n v="0.94"/>
  </r>
  <r>
    <x v="947"/>
    <s v="Tina Clark"/>
    <s v="Tina Clark"/>
    <s v="f"/>
    <s v="Female"/>
    <n v="38"/>
    <x v="6"/>
    <x v="5"/>
    <x v="1"/>
    <n v="8"/>
    <x v="3"/>
    <n v="30"/>
    <x v="4"/>
    <n v="4"/>
    <n v="1"/>
    <x v="1"/>
    <n v="0.92"/>
    <n v="0.92"/>
  </r>
  <r>
    <x v="948"/>
    <s v="Heather Brown"/>
    <s v="Heather Brown"/>
    <s v="FEMALE"/>
    <s v="Female"/>
    <n v="28"/>
    <x v="15"/>
    <x v="12"/>
    <x v="8"/>
    <n v="8"/>
    <x v="3"/>
    <s v="USD 50"/>
    <x v="8"/>
    <n v="2.5"/>
    <b v="1"/>
    <x v="1"/>
    <n v="0.95"/>
    <n v="0.95"/>
  </r>
  <r>
    <x v="949"/>
    <s v="John Weaver"/>
    <s v="John Weaver"/>
    <s v="m"/>
    <s v="Male"/>
    <n v="25"/>
    <x v="11"/>
    <x v="9"/>
    <x v="8"/>
    <n v="7"/>
    <x v="3"/>
    <n v="20"/>
    <x v="11"/>
    <n v="3.8"/>
    <m/>
    <x v="2"/>
    <n v="0.97"/>
    <n v="0.97"/>
  </r>
  <r>
    <x v="950"/>
    <s v="Bradley Harris"/>
    <s v="Bradley Harris"/>
    <s v="male"/>
    <s v="Male"/>
    <n v="41"/>
    <x v="7"/>
    <x v="1"/>
    <x v="8"/>
    <n v="8"/>
    <x v="3"/>
    <n v="50"/>
    <x v="2"/>
    <n v="4.8"/>
    <s v="N"/>
    <x v="0"/>
    <n v="0.75"/>
    <n v="0.75"/>
  </r>
  <r>
    <x v="951"/>
    <s v="Cassandra Macdonald"/>
    <s v="Cassandra Macdonald"/>
    <s v="f"/>
    <s v="Female"/>
    <n v="45"/>
    <x v="19"/>
    <x v="6"/>
    <x v="5"/>
    <n v="6"/>
    <x v="3"/>
    <n v="40"/>
    <x v="9"/>
    <n v="2"/>
    <n v="1"/>
    <x v="1"/>
    <n v="0.78"/>
    <n v="0.78"/>
  </r>
  <r>
    <x v="952"/>
    <s v="Matthew White"/>
    <s v="Matthew White"/>
    <s v="m"/>
    <s v="Male"/>
    <n v="47"/>
    <x v="6"/>
    <x v="5"/>
    <x v="8"/>
    <n v="16"/>
    <x v="4"/>
    <n v="100"/>
    <x v="1"/>
    <n v="3.3"/>
    <n v="0"/>
    <x v="0"/>
    <n v="0.65"/>
    <n v="0.65"/>
  </r>
  <r>
    <x v="953"/>
    <s v="Miss Kimberly Marshall"/>
    <s v="Miss Kimberly Marshall"/>
    <s v="f"/>
    <s v="Female"/>
    <n v="59"/>
    <x v="7"/>
    <x v="1"/>
    <x v="5"/>
    <n v="40"/>
    <x v="1"/>
    <n v="40"/>
    <x v="9"/>
    <n v="2.5"/>
    <b v="1"/>
    <x v="1"/>
    <n v="70"/>
    <n v="0.7"/>
  </r>
  <r>
    <x v="954"/>
    <s v="Laura Thompson"/>
    <s v="Laura Thompson"/>
    <s v="FEMALE"/>
    <s v="Female"/>
    <n v="25"/>
    <x v="14"/>
    <x v="1"/>
    <x v="0"/>
    <n v="6"/>
    <x v="3"/>
    <n v="100"/>
    <x v="1"/>
    <m/>
    <s v="Y"/>
    <x v="1"/>
    <n v="78"/>
    <n v="0.78"/>
  </r>
  <r>
    <x v="955"/>
    <s v="Nathan Soto"/>
    <s v="Nathan Soto"/>
    <s v="male"/>
    <s v="Male"/>
    <n v="27"/>
    <x v="1"/>
    <x v="1"/>
    <x v="3"/>
    <n v="3"/>
    <x v="2"/>
    <s v="USD 50"/>
    <x v="8"/>
    <m/>
    <n v="1"/>
    <x v="1"/>
    <n v="0.96"/>
    <n v="0.96"/>
  </r>
  <r>
    <x v="956"/>
    <s v="Rhonda Hines"/>
    <s v="Rhonda Hines"/>
    <s v="f"/>
    <s v="Female"/>
    <n v="57"/>
    <x v="1"/>
    <x v="1"/>
    <x v="4"/>
    <n v="5"/>
    <x v="2"/>
    <s v="USD 100"/>
    <x v="1"/>
    <n v="0"/>
    <n v="1"/>
    <x v="1"/>
    <n v="0.8"/>
    <n v="0.8"/>
  </r>
  <r>
    <x v="957"/>
    <s v="Gabrielle Bowman"/>
    <s v="Gabrielle Bowman"/>
    <s v="f"/>
    <s v="Female"/>
    <n v="34"/>
    <x v="6"/>
    <x v="5"/>
    <x v="6"/>
    <n v="12"/>
    <x v="0"/>
    <n v="20"/>
    <x v="11"/>
    <n v="1.6"/>
    <s v="yes"/>
    <x v="1"/>
    <n v="0.64"/>
    <n v="0.64"/>
  </r>
  <r>
    <x v="958"/>
    <s v="Julian Edwards"/>
    <s v="Julian Edwards"/>
    <s v="m"/>
    <s v="Male"/>
    <n v="55"/>
    <x v="15"/>
    <x v="12"/>
    <x v="6"/>
    <n v="33"/>
    <x v="1"/>
    <n v="50"/>
    <x v="2"/>
    <n v="0"/>
    <b v="0"/>
    <x v="0"/>
    <n v="0.92"/>
    <n v="0.92"/>
  </r>
  <r>
    <x v="959"/>
    <s v="Nicholas Scott"/>
    <s v="Nicholas Scott"/>
    <s v="male"/>
    <s v="Male"/>
    <n v="21"/>
    <x v="16"/>
    <x v="13"/>
    <x v="0"/>
    <n v="1"/>
    <x v="2"/>
    <n v="100"/>
    <x v="0"/>
    <n v="0"/>
    <n v="1"/>
    <x v="1"/>
    <m/>
    <m/>
  </r>
  <r>
    <x v="960"/>
    <s v="Daniel Green"/>
    <s v="Daniel Green"/>
    <s v="male"/>
    <s v="Male"/>
    <n v="53"/>
    <x v="3"/>
    <x v="3"/>
    <x v="8"/>
    <n v="27"/>
    <x v="1"/>
    <s v="USD 20"/>
    <x v="11"/>
    <n v="4.7"/>
    <s v="yes"/>
    <x v="1"/>
    <n v="71"/>
    <n v="0.71"/>
  </r>
  <r>
    <x v="961"/>
    <s v="Catherine Johnston"/>
    <s v="Catherine Johnston"/>
    <s v="f"/>
    <s v="Female"/>
    <n v="21"/>
    <x v="2"/>
    <x v="2"/>
    <x v="6"/>
    <n v="1"/>
    <x v="2"/>
    <n v="100"/>
    <x v="1"/>
    <n v="0"/>
    <s v="yes"/>
    <x v="1"/>
    <n v="0.95"/>
    <n v="0.95"/>
  </r>
  <r>
    <x v="962"/>
    <s v="Brenda Koch"/>
    <s v="Brenda Koch"/>
    <s v="FEMALE"/>
    <s v="Female"/>
    <n v="36"/>
    <x v="11"/>
    <x v="9"/>
    <x v="3"/>
    <m/>
    <x v="2"/>
    <n v="20"/>
    <x v="12"/>
    <n v="4.0999999999999996"/>
    <s v="N"/>
    <x v="0"/>
    <n v="0.86"/>
    <n v="0.86"/>
  </r>
  <r>
    <x v="963"/>
    <s v="Mr. Robert Meza"/>
    <s v="  Robert Meza"/>
    <s v="male"/>
    <s v="Male"/>
    <n v="40"/>
    <x v="2"/>
    <x v="2"/>
    <x v="4"/>
    <n v="2"/>
    <x v="2"/>
    <n v="30"/>
    <x v="5"/>
    <n v="1.3"/>
    <n v="1"/>
    <x v="1"/>
    <n v="0.77"/>
    <n v="0.77"/>
  </r>
  <r>
    <x v="964"/>
    <s v="Latoya Brown"/>
    <s v="Latoya Brown"/>
    <s v="FEMALE"/>
    <s v="Female"/>
    <n v="59"/>
    <x v="7"/>
    <x v="1"/>
    <x v="6"/>
    <n v="40"/>
    <x v="1"/>
    <n v="100"/>
    <x v="0"/>
    <n v="2.6"/>
    <m/>
    <x v="2"/>
    <m/>
    <m/>
  </r>
  <r>
    <x v="965"/>
    <s v="David Osborne III"/>
    <s v="David Osborne III"/>
    <s v="m"/>
    <s v="Male"/>
    <n v="45"/>
    <x v="3"/>
    <x v="3"/>
    <x v="7"/>
    <n v="4"/>
    <x v="2"/>
    <n v="20"/>
    <x v="11"/>
    <n v="2.7"/>
    <m/>
    <x v="2"/>
    <n v="0.72"/>
    <n v="0.72"/>
  </r>
  <r>
    <x v="966"/>
    <s v="David Hooper"/>
    <s v="David Hooper"/>
    <s v="male"/>
    <s v="Male"/>
    <n v="44"/>
    <x v="12"/>
    <x v="10"/>
    <x v="9"/>
    <n v="9"/>
    <x v="3"/>
    <n v="40"/>
    <x v="9"/>
    <m/>
    <n v="0"/>
    <x v="0"/>
    <n v="0.7"/>
    <n v="0.7"/>
  </r>
  <r>
    <x v="967"/>
    <s v="Sarah Miller"/>
    <s v="Sarah Miller"/>
    <s v="FEMALE"/>
    <s v="Female"/>
    <n v="36"/>
    <x v="7"/>
    <x v="1"/>
    <x v="7"/>
    <n v="13"/>
    <x v="0"/>
    <n v="30"/>
    <x v="4"/>
    <n v="3.6"/>
    <n v="0"/>
    <x v="0"/>
    <n v="0.86"/>
    <n v="0.86"/>
  </r>
  <r>
    <x v="968"/>
    <s v="Lisa Werner MD"/>
    <s v="Lisa Werner MD"/>
    <s v="FEMALE"/>
    <s v="Female"/>
    <n v="26"/>
    <x v="10"/>
    <x v="8"/>
    <x v="2"/>
    <n v="1"/>
    <x v="2"/>
    <n v="75"/>
    <x v="10"/>
    <n v="3"/>
    <n v="1"/>
    <x v="1"/>
    <m/>
    <m/>
  </r>
  <r>
    <x v="969"/>
    <s v="Eric Jimenez"/>
    <s v="Eric Jimenez"/>
    <s v="m"/>
    <s v="Male"/>
    <n v="49"/>
    <x v="10"/>
    <x v="8"/>
    <x v="3"/>
    <n v="1"/>
    <x v="2"/>
    <m/>
    <x v="7"/>
    <n v="0"/>
    <n v="0"/>
    <x v="0"/>
    <n v="0.82"/>
    <n v="0.82"/>
  </r>
  <r>
    <x v="970"/>
    <s v="Jay Bush"/>
    <s v="Jay Bush"/>
    <s v="m"/>
    <s v="Male"/>
    <n v="29"/>
    <x v="15"/>
    <x v="12"/>
    <x v="1"/>
    <n v="3"/>
    <x v="2"/>
    <s v="USD 40"/>
    <x v="3"/>
    <n v="0"/>
    <b v="1"/>
    <x v="1"/>
    <n v="0.81"/>
    <n v="0.81"/>
  </r>
  <r>
    <x v="971"/>
    <s v="Johnny Rice"/>
    <s v="Johnny Rice"/>
    <s v="m"/>
    <s v="Male"/>
    <n v="32"/>
    <x v="15"/>
    <x v="12"/>
    <x v="2"/>
    <n v="1"/>
    <x v="2"/>
    <n v="40"/>
    <x v="3"/>
    <n v="3.1"/>
    <n v="1"/>
    <x v="1"/>
    <n v="0.76"/>
    <n v="0.76"/>
  </r>
  <r>
    <x v="972"/>
    <s v="Matthew Strong"/>
    <s v="Matthew Strong"/>
    <s v="male"/>
    <s v="Male"/>
    <n v="24"/>
    <x v="4"/>
    <x v="4"/>
    <x v="0"/>
    <n v="3"/>
    <x v="2"/>
    <s v="USD 30"/>
    <x v="5"/>
    <n v="3.9"/>
    <s v="N"/>
    <x v="0"/>
    <n v="0.9"/>
    <n v="0.9"/>
  </r>
  <r>
    <x v="973"/>
    <s v="Mark Chandler"/>
    <s v="Mark Chandler"/>
    <s v="male"/>
    <s v="Male"/>
    <n v="35"/>
    <x v="12"/>
    <x v="10"/>
    <x v="8"/>
    <n v="14"/>
    <x v="0"/>
    <n v="30"/>
    <x v="4"/>
    <n v="1.6"/>
    <s v="Y"/>
    <x v="1"/>
    <n v="0.67"/>
    <n v="0.67"/>
  </r>
  <r>
    <x v="974"/>
    <s v="Crystal Brown"/>
    <s v="Crystal Brown"/>
    <s v="FEMALE"/>
    <s v="Female"/>
    <n v="43"/>
    <x v="20"/>
    <x v="6"/>
    <x v="0"/>
    <n v="2"/>
    <x v="2"/>
    <m/>
    <x v="7"/>
    <n v="1.8"/>
    <s v="no"/>
    <x v="0"/>
    <n v="0.61"/>
    <n v="0.61"/>
  </r>
  <r>
    <x v="975"/>
    <s v="Timothy Barton"/>
    <s v="Timothy Barton"/>
    <s v="male"/>
    <s v="Male"/>
    <n v="53"/>
    <x v="12"/>
    <x v="10"/>
    <x v="9"/>
    <n v="27"/>
    <x v="1"/>
    <n v="100"/>
    <x v="0"/>
    <n v="3.7"/>
    <s v="no"/>
    <x v="0"/>
    <n v="0.73"/>
    <n v="0.73"/>
  </r>
  <r>
    <x v="976"/>
    <s v="Lisa Hickman"/>
    <s v="Lisa Hickman"/>
    <s v="f"/>
    <s v="Female"/>
    <n v="38"/>
    <x v="13"/>
    <x v="11"/>
    <x v="8"/>
    <n v="7"/>
    <x v="3"/>
    <n v="75"/>
    <x v="10"/>
    <m/>
    <n v="0"/>
    <x v="0"/>
    <m/>
    <m/>
  </r>
  <r>
    <x v="977"/>
    <s v="Alan Mendoza"/>
    <s v="Alan Mendoza"/>
    <s v="male"/>
    <s v="Male"/>
    <n v="57"/>
    <x v="7"/>
    <x v="1"/>
    <x v="7"/>
    <n v="29"/>
    <x v="1"/>
    <n v="75"/>
    <x v="10"/>
    <n v="4.0999999999999996"/>
    <s v="N"/>
    <x v="0"/>
    <n v="0.9"/>
    <n v="0.9"/>
  </r>
  <r>
    <x v="978"/>
    <s v="Jason Sanders"/>
    <s v="Jason Sanders"/>
    <s v="male"/>
    <s v="Male"/>
    <n v="27"/>
    <x v="18"/>
    <x v="15"/>
    <x v="0"/>
    <n v="5"/>
    <x v="2"/>
    <n v="75"/>
    <x v="6"/>
    <n v="1.4"/>
    <b v="1"/>
    <x v="1"/>
    <n v="0.64"/>
    <n v="0.64"/>
  </r>
  <r>
    <x v="979"/>
    <s v="Charles Dean"/>
    <s v="Charles Dean"/>
    <s v="m"/>
    <s v="Male"/>
    <n v="43"/>
    <x v="8"/>
    <x v="6"/>
    <x v="3"/>
    <n v="2"/>
    <x v="2"/>
    <n v="100"/>
    <x v="0"/>
    <n v="1.1000000000000001"/>
    <n v="1"/>
    <x v="1"/>
    <n v="0.63"/>
    <n v="0.63"/>
  </r>
  <r>
    <x v="980"/>
    <s v="Blake Newton"/>
    <s v="Blake Newton"/>
    <s v="male"/>
    <s v="Male"/>
    <n v="48"/>
    <x v="14"/>
    <x v="1"/>
    <x v="5"/>
    <n v="18"/>
    <x v="4"/>
    <n v="40"/>
    <x v="3"/>
    <n v="3.9"/>
    <m/>
    <x v="2"/>
    <m/>
    <m/>
  </r>
  <r>
    <x v="981"/>
    <s v="David Gonzalez"/>
    <s v="David Gonzalez"/>
    <s v="m"/>
    <s v="Male"/>
    <n v="26"/>
    <x v="11"/>
    <x v="9"/>
    <x v="7"/>
    <n v="8"/>
    <x v="3"/>
    <n v="20"/>
    <x v="12"/>
    <n v="3.6"/>
    <n v="0"/>
    <x v="0"/>
    <n v="0.67"/>
    <n v="0.67"/>
  </r>
  <r>
    <x v="982"/>
    <s v="Cindy Williams"/>
    <s v="Cindy Williams"/>
    <s v="FEMALE"/>
    <s v="Female"/>
    <m/>
    <x v="17"/>
    <x v="14"/>
    <x v="2"/>
    <n v="0"/>
    <x v="2"/>
    <n v="40"/>
    <x v="3"/>
    <n v="0"/>
    <s v="no"/>
    <x v="0"/>
    <n v="0.97"/>
    <n v="0.97"/>
  </r>
  <r>
    <x v="983"/>
    <s v="Laura Wong DDS"/>
    <s v="Laura Wong DDS"/>
    <s v="FEMALE"/>
    <s v="Female"/>
    <n v="50"/>
    <x v="0"/>
    <x v="0"/>
    <x v="5"/>
    <n v="16"/>
    <x v="4"/>
    <n v="75"/>
    <x v="6"/>
    <n v="4.5"/>
    <n v="0"/>
    <x v="0"/>
    <n v="69"/>
    <n v="0.69"/>
  </r>
  <r>
    <x v="984"/>
    <s v="Robert Moran"/>
    <s v="Robert Moran"/>
    <s v="m"/>
    <s v="Male"/>
    <n v="48"/>
    <x v="17"/>
    <x v="14"/>
    <x v="3"/>
    <n v="8"/>
    <x v="3"/>
    <n v="50"/>
    <x v="2"/>
    <m/>
    <n v="1"/>
    <x v="1"/>
    <n v="0.73"/>
    <n v="0.73"/>
  </r>
  <r>
    <x v="985"/>
    <s v="Bradley Wu"/>
    <s v="Bradley Wu"/>
    <s v="m"/>
    <s v="Male"/>
    <n v="60"/>
    <x v="20"/>
    <x v="6"/>
    <x v="0"/>
    <n v="39"/>
    <x v="1"/>
    <n v="20"/>
    <x v="12"/>
    <n v="1.4"/>
    <b v="1"/>
    <x v="1"/>
    <n v="0.86"/>
    <n v="0.86"/>
  </r>
  <r>
    <x v="986"/>
    <s v="Daniel Thomas"/>
    <s v="Daniel Thomas"/>
    <s v="male"/>
    <s v="Male"/>
    <n v="26"/>
    <x v="16"/>
    <x v="13"/>
    <x v="9"/>
    <m/>
    <x v="2"/>
    <n v="50"/>
    <x v="2"/>
    <n v="0"/>
    <s v="yes"/>
    <x v="1"/>
    <n v="81"/>
    <n v="0.81"/>
  </r>
  <r>
    <x v="987"/>
    <s v="Michelle Peterson"/>
    <s v="Michelle Peterson"/>
    <s v="FEMALE"/>
    <s v="Female"/>
    <n v="35"/>
    <x v="12"/>
    <x v="10"/>
    <x v="2"/>
    <n v="16"/>
    <x v="4"/>
    <s v="USD 100"/>
    <x v="1"/>
    <n v="4.3"/>
    <n v="1"/>
    <x v="1"/>
    <n v="0.74"/>
    <n v="0.74"/>
  </r>
  <r>
    <x v="988"/>
    <s v="Seth Thomas"/>
    <s v="Seth Thomas"/>
    <s v="male"/>
    <s v="Male"/>
    <n v="23"/>
    <x v="5"/>
    <x v="1"/>
    <x v="0"/>
    <n v="4"/>
    <x v="2"/>
    <n v="100"/>
    <x v="1"/>
    <n v="2.2000000000000002"/>
    <n v="1"/>
    <x v="1"/>
    <n v="64"/>
    <n v="0.64"/>
  </r>
  <r>
    <x v="989"/>
    <s v="Evan Ramos"/>
    <s v="Evan Ramos"/>
    <s v="male"/>
    <s v="Male"/>
    <n v="37"/>
    <x v="1"/>
    <x v="1"/>
    <x v="2"/>
    <n v="4"/>
    <x v="2"/>
    <n v="75"/>
    <x v="10"/>
    <n v="3.2"/>
    <b v="0"/>
    <x v="0"/>
    <n v="0.76"/>
    <n v="0.76"/>
  </r>
  <r>
    <x v="990"/>
    <s v="Michelle Solis"/>
    <s v="Michelle Solis"/>
    <s v="FEMALE"/>
    <s v="Female"/>
    <n v="21"/>
    <x v="8"/>
    <x v="6"/>
    <x v="4"/>
    <n v="2"/>
    <x v="2"/>
    <n v="100"/>
    <x v="0"/>
    <n v="3.7"/>
    <s v="yes"/>
    <x v="1"/>
    <n v="73"/>
    <n v="0.73"/>
  </r>
  <r>
    <x v="991"/>
    <s v="Charlotte Taylor"/>
    <s v="Charlotte Taylor"/>
    <s v="FEMALE"/>
    <s v="Female"/>
    <n v="58"/>
    <x v="2"/>
    <x v="2"/>
    <x v="6"/>
    <n v="37"/>
    <x v="1"/>
    <s v="USD 50"/>
    <x v="8"/>
    <n v="4.9000000000000004"/>
    <b v="0"/>
    <x v="0"/>
    <n v="0.69"/>
    <n v="0.69"/>
  </r>
  <r>
    <x v="992"/>
    <s v="Sandra Preston"/>
    <s v="Sandra Preston"/>
    <s v="FEMALE"/>
    <s v="Female"/>
    <n v="52"/>
    <x v="4"/>
    <x v="4"/>
    <x v="1"/>
    <n v="32"/>
    <x v="1"/>
    <n v="75"/>
    <x v="6"/>
    <n v="3.2"/>
    <n v="0"/>
    <x v="0"/>
    <n v="0.79"/>
    <n v="0.79"/>
  </r>
  <r>
    <x v="993"/>
    <s v="Jim Weiss"/>
    <s v="Jim Weiss"/>
    <s v="male"/>
    <s v="Male"/>
    <n v="46"/>
    <x v="13"/>
    <x v="11"/>
    <x v="1"/>
    <n v="8"/>
    <x v="3"/>
    <n v="20"/>
    <x v="12"/>
    <n v="2.2000000000000002"/>
    <m/>
    <x v="2"/>
    <n v="89"/>
    <n v="0.89"/>
  </r>
  <r>
    <x v="994"/>
    <s v="Jennifer Hinton"/>
    <s v="Jennifer Hinton"/>
    <s v="FEMALE"/>
    <s v="Female"/>
    <n v="34"/>
    <x v="17"/>
    <x v="14"/>
    <x v="8"/>
    <n v="8"/>
    <x v="3"/>
    <n v="30"/>
    <x v="4"/>
    <n v="3.9"/>
    <s v="Y"/>
    <x v="1"/>
    <n v="0.95"/>
    <n v="0.95"/>
  </r>
  <r>
    <x v="995"/>
    <s v="Albert Wilcox"/>
    <s v="Albert Wilcox"/>
    <s v="male"/>
    <s v="Male"/>
    <n v="56"/>
    <x v="6"/>
    <x v="5"/>
    <x v="8"/>
    <n v="13"/>
    <x v="0"/>
    <n v="100"/>
    <x v="0"/>
    <n v="0"/>
    <s v="no"/>
    <x v="0"/>
    <n v="0.68"/>
    <n v="0.68"/>
  </r>
  <r>
    <x v="996"/>
    <s v="Cheryl Norris"/>
    <s v="Cheryl Norris"/>
    <s v="f"/>
    <s v="Female"/>
    <n v="26"/>
    <x v="2"/>
    <x v="2"/>
    <x v="0"/>
    <n v="6"/>
    <x v="3"/>
    <s v="USD 40"/>
    <x v="3"/>
    <n v="2.8"/>
    <s v="N"/>
    <x v="0"/>
    <n v="82"/>
    <n v="0.82"/>
  </r>
  <r>
    <x v="997"/>
    <s v="Kathy Watkins"/>
    <s v="Kathy Watkins"/>
    <s v="FEMALE"/>
    <s v="Female"/>
    <n v="37"/>
    <x v="9"/>
    <x v="7"/>
    <x v="5"/>
    <n v="15"/>
    <x v="0"/>
    <n v="75"/>
    <x v="10"/>
    <m/>
    <b v="0"/>
    <x v="0"/>
    <n v="0.94"/>
    <n v="0.94"/>
  </r>
  <r>
    <x v="998"/>
    <s v="John Obrien"/>
    <s v="John Obrien"/>
    <s v="m"/>
    <s v="Male"/>
    <n v="46"/>
    <x v="13"/>
    <x v="11"/>
    <x v="9"/>
    <n v="22"/>
    <x v="1"/>
    <n v="100"/>
    <x v="0"/>
    <n v="2.8"/>
    <s v="yes"/>
    <x v="1"/>
    <n v="97"/>
    <n v="0.97"/>
  </r>
  <r>
    <x v="999"/>
    <s v="Dawn Green"/>
    <s v="Dawn Green"/>
    <s v="FEMALE"/>
    <s v="Female"/>
    <n v="36"/>
    <x v="19"/>
    <x v="6"/>
    <x v="6"/>
    <n v="18"/>
    <x v="4"/>
    <n v="20"/>
    <x v="11"/>
    <n v="1.7"/>
    <n v="1"/>
    <x v="1"/>
    <n v="72"/>
    <n v="0.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5D301F-EC8B-4CD9-833D-65EABE8329A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3:N25" firstHeaderRow="1" firstDataRow="1" firstDataCol="1"/>
  <pivotFields count="18">
    <pivotField dataField="1" showAll="0"/>
    <pivotField showAll="0"/>
    <pivotField showAll="0"/>
    <pivotField showAll="0"/>
    <pivotField showAll="0"/>
    <pivotField showAll="0"/>
    <pivotField axis="axisRow" showAll="0" sortType="descending">
      <items count="22">
        <item x="8"/>
        <item x="1"/>
        <item x="11"/>
        <item x="14"/>
        <item x="18"/>
        <item x="16"/>
        <item x="15"/>
        <item x="2"/>
        <item x="10"/>
        <item x="4"/>
        <item x="0"/>
        <item x="9"/>
        <item x="19"/>
        <item x="3"/>
        <item x="13"/>
        <item x="17"/>
        <item x="12"/>
        <item x="20"/>
        <item x="6"/>
        <item x="7"/>
        <item x="5"/>
        <item t="default"/>
      </items>
      <autoSortScope>
        <pivotArea dataOnly="0" outline="0" fieldPosition="0">
          <references count="1">
            <reference field="4294967294" count="1" selected="0">
              <x v="0"/>
            </reference>
          </references>
        </pivotArea>
      </autoSortScope>
    </pivotField>
    <pivotField showAll="0" sortType="descending">
      <items count="17">
        <item x="14"/>
        <item x="13"/>
        <item x="3"/>
        <item x="1"/>
        <item x="12"/>
        <item x="2"/>
        <item x="8"/>
        <item x="4"/>
        <item x="0"/>
        <item x="7"/>
        <item x="10"/>
        <item x="15"/>
        <item x="9"/>
        <item x="11"/>
        <item x="6"/>
        <item x="5"/>
        <item t="default"/>
      </items>
      <autoSortScope>
        <pivotArea dataOnly="0" outline="0" fieldPosition="0">
          <references count="1">
            <reference field="4294967294" count="1" selected="0">
              <x v="0"/>
            </reference>
          </references>
        </pivotArea>
      </autoSortScope>
    </pivotField>
    <pivotField showAll="0">
      <items count="11">
        <item x="4"/>
        <item x="0"/>
        <item x="7"/>
        <item x="5"/>
        <item x="8"/>
        <item x="2"/>
        <item x="9"/>
        <item x="1"/>
        <item x="6"/>
        <item x="3"/>
        <item t="default"/>
      </items>
    </pivotField>
    <pivotField showAll="0"/>
    <pivotField showAll="0"/>
    <pivotField showAll="0"/>
    <pivotField showAll="0"/>
    <pivotField showAll="0"/>
    <pivotField showAll="0"/>
    <pivotField showAll="0">
      <items count="4">
        <item x="1"/>
        <item x="0"/>
        <item x="2"/>
        <item t="default"/>
      </items>
    </pivotField>
    <pivotField showAll="0"/>
    <pivotField showAll="0"/>
  </pivotFields>
  <rowFields count="1">
    <field x="6"/>
  </rowFields>
  <rowItems count="22">
    <i>
      <x v="16"/>
    </i>
    <i>
      <x v="3"/>
    </i>
    <i>
      <x v="7"/>
    </i>
    <i>
      <x v="1"/>
    </i>
    <i>
      <x v="13"/>
    </i>
    <i>
      <x v="12"/>
    </i>
    <i>
      <x v="19"/>
    </i>
    <i>
      <x v="4"/>
    </i>
    <i>
      <x v="20"/>
    </i>
    <i>
      <x/>
    </i>
    <i>
      <x v="14"/>
    </i>
    <i>
      <x v="9"/>
    </i>
    <i>
      <x v="17"/>
    </i>
    <i>
      <x v="18"/>
    </i>
    <i>
      <x v="8"/>
    </i>
    <i>
      <x v="15"/>
    </i>
    <i>
      <x v="6"/>
    </i>
    <i>
      <x v="5"/>
    </i>
    <i>
      <x v="10"/>
    </i>
    <i>
      <x v="11"/>
    </i>
    <i>
      <x v="2"/>
    </i>
    <i t="grand">
      <x/>
    </i>
  </rowItems>
  <colItems count="1">
    <i/>
  </colItems>
  <dataFields count="1">
    <dataField name="Count of freelancer ID" fld="0" subtotal="count" baseField="7" baseItem="0"/>
  </dataFields>
  <formats count="2">
    <format dxfId="47">
      <pivotArea outline="0" collapsedLevelsAreSubtotals="1" fieldPosition="0"/>
    </format>
    <format dxfId="46">
      <pivotArea outline="0" fieldPosition="0">
        <references count="1">
          <reference field="4294967294" count="1">
            <x v="0"/>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2B1820-1FDB-44BA-BC2E-DC8CD0F908E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3:K20" firstHeaderRow="1" firstDataRow="1" firstDataCol="1"/>
  <pivotFields count="18">
    <pivotField dataField="1" showAll="0"/>
    <pivotField showAll="0"/>
    <pivotField showAll="0"/>
    <pivotField showAll="0"/>
    <pivotField showAll="0"/>
    <pivotField showAll="0"/>
    <pivotField showAll="0"/>
    <pivotField axis="axisRow" showAll="0" sortType="descending">
      <items count="17">
        <item x="14"/>
        <item x="13"/>
        <item x="3"/>
        <item x="1"/>
        <item x="12"/>
        <item x="2"/>
        <item x="8"/>
        <item x="4"/>
        <item x="0"/>
        <item x="7"/>
        <item x="10"/>
        <item x="15"/>
        <item x="9"/>
        <item x="11"/>
        <item x="6"/>
        <item x="5"/>
        <item t="default"/>
      </items>
      <autoSortScope>
        <pivotArea dataOnly="0" outline="0" fieldPosition="0">
          <references count="1">
            <reference field="4294967294" count="1" selected="0">
              <x v="0"/>
            </reference>
          </references>
        </pivotArea>
      </autoSortScope>
    </pivotField>
    <pivotField showAll="0">
      <items count="11">
        <item x="4"/>
        <item x="0"/>
        <item x="7"/>
        <item x="5"/>
        <item x="8"/>
        <item x="2"/>
        <item x="9"/>
        <item x="1"/>
        <item x="6"/>
        <item x="3"/>
        <item t="default"/>
      </items>
    </pivotField>
    <pivotField showAll="0"/>
    <pivotField showAll="0"/>
    <pivotField showAll="0"/>
    <pivotField showAll="0"/>
    <pivotField showAll="0"/>
    <pivotField showAll="0"/>
    <pivotField showAll="0">
      <items count="4">
        <item x="1"/>
        <item x="0"/>
        <item x="2"/>
        <item t="default"/>
      </items>
    </pivotField>
    <pivotField showAll="0"/>
    <pivotField showAll="0"/>
  </pivotFields>
  <rowFields count="1">
    <field x="7"/>
  </rowFields>
  <rowItems count="17">
    <i>
      <x v="3"/>
    </i>
    <i>
      <x v="14"/>
    </i>
    <i>
      <x v="10"/>
    </i>
    <i>
      <x v="5"/>
    </i>
    <i>
      <x v="2"/>
    </i>
    <i>
      <x v="11"/>
    </i>
    <i>
      <x v="13"/>
    </i>
    <i>
      <x v="7"/>
    </i>
    <i>
      <x v="6"/>
    </i>
    <i>
      <x v="15"/>
    </i>
    <i>
      <x/>
    </i>
    <i>
      <x v="4"/>
    </i>
    <i>
      <x v="8"/>
    </i>
    <i>
      <x v="1"/>
    </i>
    <i>
      <x v="9"/>
    </i>
    <i>
      <x v="12"/>
    </i>
    <i t="grand">
      <x/>
    </i>
  </rowItems>
  <colItems count="1">
    <i/>
  </colItems>
  <dataFields count="1">
    <dataField name="Count of freelancer ID" fld="0" subtotal="count" baseField="7" baseItem="0"/>
  </dataFields>
  <formats count="2">
    <format dxfId="49">
      <pivotArea outline="0" collapsedLevelsAreSubtotals="1" fieldPosition="0"/>
    </format>
    <format dxfId="48">
      <pivotArea outline="0" fieldPosition="0">
        <references count="1">
          <reference field="4294967294" count="1">
            <x v="0"/>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DDE7B9-CD0B-4226-9988-215D6573C71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3:E9" firstHeaderRow="1" firstDataRow="1" firstDataCol="1"/>
  <pivotFields count="18">
    <pivotField dataField="1" showAll="0"/>
    <pivotField showAll="0"/>
    <pivotField showAll="0"/>
    <pivotField showAll="0"/>
    <pivotField showAll="0"/>
    <pivotField showAll="0"/>
    <pivotField showAll="0"/>
    <pivotField showAll="0"/>
    <pivotField showAll="0">
      <items count="11">
        <item x="4"/>
        <item x="0"/>
        <item x="7"/>
        <item x="5"/>
        <item x="8"/>
        <item x="2"/>
        <item x="9"/>
        <item x="1"/>
        <item x="6"/>
        <item x="3"/>
        <item t="default"/>
      </items>
    </pivotField>
    <pivotField showAll="0"/>
    <pivotField axis="axisRow" showAll="0">
      <items count="6">
        <item x="2"/>
        <item x="3"/>
        <item x="0"/>
        <item x="4"/>
        <item x="1"/>
        <item t="default"/>
      </items>
    </pivotField>
    <pivotField showAll="0"/>
    <pivotField showAll="0"/>
    <pivotField showAll="0"/>
    <pivotField showAll="0"/>
    <pivotField showAll="0">
      <items count="4">
        <item x="1"/>
        <item x="0"/>
        <item x="2"/>
        <item t="default"/>
      </items>
    </pivotField>
    <pivotField showAll="0"/>
    <pivotField showAll="0"/>
  </pivotFields>
  <rowFields count="1">
    <field x="10"/>
  </rowFields>
  <rowItems count="6">
    <i>
      <x/>
    </i>
    <i>
      <x v="1"/>
    </i>
    <i>
      <x v="2"/>
    </i>
    <i>
      <x v="3"/>
    </i>
    <i>
      <x v="4"/>
    </i>
    <i t="grand">
      <x/>
    </i>
  </rowItems>
  <colItems count="1">
    <i/>
  </colItems>
  <dataFields count="1">
    <dataField name="Count of freelancer ID" fld="0" subtotal="count" showDataAs="percentOfTotal" baseField="10" baseItem="0" numFmtId="10"/>
  </dataFields>
  <formats count="2">
    <format dxfId="51">
      <pivotArea outline="0" collapsedLevelsAreSubtotals="1" fieldPosition="0"/>
    </format>
    <format dxfId="50">
      <pivotArea outline="0" fieldPosition="0">
        <references count="1">
          <reference field="4294967294" count="1">
            <x v="0"/>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87353E-7981-443A-96A2-E31D425ABF0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4" firstHeaderRow="1" firstDataRow="1" firstDataCol="1"/>
  <pivotFields count="18">
    <pivotField showAll="0"/>
    <pivotField showAll="0"/>
    <pivotField showAll="0"/>
    <pivotField showAll="0"/>
    <pivotField showAll="0"/>
    <pivotField showAll="0"/>
    <pivotField showAll="0"/>
    <pivotField showAll="0"/>
    <pivotField axis="axisRow" showAll="0" sortType="descending">
      <items count="11">
        <item x="4"/>
        <item x="0"/>
        <item x="7"/>
        <item x="5"/>
        <item x="8"/>
        <item x="2"/>
        <item x="9"/>
        <item x="1"/>
        <item x="6"/>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items count="4">
        <item x="1"/>
        <item x="0"/>
        <item x="2"/>
        <item t="default"/>
      </items>
    </pivotField>
    <pivotField showAll="0"/>
    <pivotField showAll="0"/>
  </pivotFields>
  <rowFields count="1">
    <field x="8"/>
  </rowFields>
  <rowItems count="11">
    <i>
      <x v="4"/>
    </i>
    <i>
      <x v="6"/>
    </i>
    <i>
      <x v="7"/>
    </i>
    <i>
      <x v="8"/>
    </i>
    <i>
      <x v="5"/>
    </i>
    <i>
      <x v="2"/>
    </i>
    <i>
      <x v="9"/>
    </i>
    <i>
      <x v="3"/>
    </i>
    <i>
      <x/>
    </i>
    <i>
      <x v="1"/>
    </i>
    <i t="grand">
      <x/>
    </i>
  </rowItems>
  <colItems count="1">
    <i/>
  </colItems>
  <dataFields count="1">
    <dataField name="Average of rating" fld="13" subtotal="average" baseField="8" baseItem="0" numFmtId="2"/>
  </dataFields>
  <formats count="1">
    <format dxfId="52">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02C3653-D190-4B8F-87E0-973E9EF6203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3:H11" firstHeaderRow="1" firstDataRow="1" firstDataCol="1"/>
  <pivotFields count="18">
    <pivotField dataField="1" showAll="0"/>
    <pivotField showAll="0"/>
    <pivotField showAll="0"/>
    <pivotField showAll="0"/>
    <pivotField showAll="0"/>
    <pivotField showAll="0"/>
    <pivotField showAll="0"/>
    <pivotField showAll="0"/>
    <pivotField showAll="0">
      <items count="11">
        <item x="4"/>
        <item x="0"/>
        <item x="7"/>
        <item x="5"/>
        <item x="8"/>
        <item x="2"/>
        <item x="9"/>
        <item x="1"/>
        <item x="6"/>
        <item x="3"/>
        <item t="default"/>
      </items>
    </pivotField>
    <pivotField showAll="0"/>
    <pivotField showAll="0"/>
    <pivotField showAll="0"/>
    <pivotField axis="axisRow" showAll="0">
      <items count="14">
        <item h="1" x="12"/>
        <item h="1" x="4"/>
        <item h="1" x="9"/>
        <item h="1" x="2"/>
        <item h="1" x="10"/>
        <item h="1" x="0"/>
        <item x="1"/>
        <item x="6"/>
        <item x="8"/>
        <item x="3"/>
        <item x="5"/>
        <item x="11"/>
        <item x="7"/>
        <item t="default"/>
      </items>
    </pivotField>
    <pivotField showAll="0"/>
    <pivotField showAll="0"/>
    <pivotField showAll="0">
      <items count="4">
        <item x="1"/>
        <item x="0"/>
        <item x="2"/>
        <item t="default"/>
      </items>
    </pivotField>
    <pivotField showAll="0"/>
    <pivotField showAll="0"/>
  </pivotFields>
  <rowFields count="1">
    <field x="12"/>
  </rowFields>
  <rowItems count="8">
    <i>
      <x v="6"/>
    </i>
    <i>
      <x v="7"/>
    </i>
    <i>
      <x v="8"/>
    </i>
    <i>
      <x v="9"/>
    </i>
    <i>
      <x v="10"/>
    </i>
    <i>
      <x v="11"/>
    </i>
    <i>
      <x v="12"/>
    </i>
    <i t="grand">
      <x/>
    </i>
  </rowItems>
  <colItems count="1">
    <i/>
  </colItems>
  <dataFields count="1">
    <dataField name="Count of freelancer ID" fld="0" subtotal="count" showDataAs="percentOfTotal" baseField="12" baseItem="8" numFmtId="10"/>
  </dataFields>
  <formats count="2">
    <format dxfId="54">
      <pivotArea outline="0" collapsedLevelsAreSubtotals="1" fieldPosition="0"/>
    </format>
    <format dxfId="53">
      <pivotArea outline="0" fieldPosition="0">
        <references count="1">
          <reference field="4294967294" count="1">
            <x v="0"/>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mary_skill" xr10:uid="{1BBFF222-4629-4AB7-BBE6-067E6DE21F78}" sourceName="Primary skill">
  <pivotTables>
    <pivotTable tabId="3" name="PivotTable4"/>
    <pivotTable tabId="3" name="PivotTable6"/>
    <pivotTable tabId="3" name="PivotTable7"/>
    <pivotTable tabId="3" name="PivotTable8"/>
    <pivotTable tabId="3" name="PivotTable9"/>
  </pivotTables>
  <data>
    <tabular pivotCacheId="1878365390">
      <items count="10">
        <i x="4" s="1"/>
        <i x="0" s="1"/>
        <i x="7" s="1"/>
        <i x="5" s="1"/>
        <i x="8" s="1"/>
        <i x="2" s="1"/>
        <i x="9" s="1"/>
        <i x="1" s="1"/>
        <i x="6"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4D733135-F3A3-4C65-8F85-51F9DCD06102}" sourceName="Status">
  <pivotTables>
    <pivotTable tabId="3" name="PivotTable4"/>
    <pivotTable tabId="3" name="PivotTable6"/>
    <pivotTable tabId="3" name="PivotTable7"/>
    <pivotTable tabId="3" name="PivotTable8"/>
    <pivotTable tabId="3" name="PivotTable9"/>
  </pivotTables>
  <data>
    <tabular pivotCacheId="1878365390">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mary skill" xr10:uid="{ACCB4E6D-942D-40A7-846C-FFD6DE592D2E}" cache="Slicer_Primary_skill" caption="Primary skill" rowHeight="241300"/>
  <slicer name="Status" xr10:uid="{1A5F5EC0-252B-439B-B52C-64C78C0E4BCC}" cache="Slicer_Status" caption="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01"/>
  <sheetViews>
    <sheetView zoomScale="95" zoomScaleNormal="95" workbookViewId="0">
      <selection activeCell="M268" sqref="M268"/>
    </sheetView>
  </sheetViews>
  <sheetFormatPr defaultRowHeight="15" x14ac:dyDescent="0.25"/>
  <cols>
    <col min="1" max="1" width="13.140625" bestFit="1" customWidth="1"/>
    <col min="2" max="2" width="24.5703125" hidden="1" customWidth="1"/>
    <col min="3" max="3" width="24.5703125" customWidth="1"/>
    <col min="4" max="4" width="0" hidden="1" customWidth="1"/>
    <col min="7" max="7" width="15.42578125" bestFit="1" customWidth="1"/>
    <col min="8" max="8" width="11.28515625" bestFit="1" customWidth="1"/>
    <col min="9" max="9" width="23.42578125" bestFit="1" customWidth="1"/>
    <col min="10" max="10" width="24.28515625" bestFit="1" customWidth="1"/>
    <col min="11" max="11" width="19.42578125" bestFit="1" customWidth="1"/>
    <col min="12" max="12" width="21.7109375" hidden="1" customWidth="1"/>
    <col min="13" max="13" width="11.28515625" style="6" bestFit="1" customWidth="1"/>
    <col min="14" max="14" width="6.140625" bestFit="1" customWidth="1"/>
    <col min="15" max="15" width="13.140625" hidden="1" customWidth="1"/>
    <col min="16" max="16" width="10.28515625" bestFit="1" customWidth="1"/>
    <col min="17" max="17" width="21.85546875" hidden="1" customWidth="1"/>
    <col min="18" max="18" width="22.85546875" bestFit="1" customWidth="1"/>
  </cols>
  <sheetData>
    <row r="1" spans="1:18" s="3" customFormat="1" x14ac:dyDescent="0.25">
      <c r="A1" s="3" t="s">
        <v>2073</v>
      </c>
      <c r="B1" s="3" t="s">
        <v>2060</v>
      </c>
      <c r="C1" s="3" t="s">
        <v>2061</v>
      </c>
      <c r="D1" s="3" t="s">
        <v>2063</v>
      </c>
      <c r="E1" s="3" t="s">
        <v>2062</v>
      </c>
      <c r="F1" s="3" t="s">
        <v>2074</v>
      </c>
      <c r="G1" s="3" t="s">
        <v>2078</v>
      </c>
      <c r="H1" s="3" t="s">
        <v>2079</v>
      </c>
      <c r="I1" s="3" t="s">
        <v>2075</v>
      </c>
      <c r="J1" s="3" t="s">
        <v>2076</v>
      </c>
      <c r="K1" s="3" t="s">
        <v>2064</v>
      </c>
      <c r="L1" s="3" t="s">
        <v>2077</v>
      </c>
      <c r="M1" s="5" t="s">
        <v>2065</v>
      </c>
      <c r="N1" s="3" t="s">
        <v>0</v>
      </c>
      <c r="O1" s="3" t="s">
        <v>2066</v>
      </c>
      <c r="P1" s="3" t="s">
        <v>2067</v>
      </c>
      <c r="Q1" s="3" t="s">
        <v>2071</v>
      </c>
      <c r="R1" s="3" t="s">
        <v>2070</v>
      </c>
    </row>
    <row r="2" spans="1:18" x14ac:dyDescent="0.25">
      <c r="A2" t="s">
        <v>1</v>
      </c>
      <c r="B2" t="s">
        <v>2</v>
      </c>
      <c r="C2" t="str">
        <f>B2</f>
        <v>Ms. Nicole Kidd</v>
      </c>
      <c r="D2" t="s">
        <v>3</v>
      </c>
      <c r="E2" t="str">
        <f>IF(LOWER(LEFT(D2,1))= "f", "Female","Male")</f>
        <v>Female</v>
      </c>
      <c r="F2">
        <v>52</v>
      </c>
      <c r="G2" t="s">
        <v>4</v>
      </c>
      <c r="H2" t="s">
        <v>5</v>
      </c>
      <c r="I2" t="s">
        <v>6</v>
      </c>
      <c r="J2">
        <v>11</v>
      </c>
      <c r="K2" t="str">
        <f>_xlfn.IFS(J2&lt;=5, "0-5",J2&lt;=10, "6-10", J2&lt;= 15,"11-15", J2&lt;= 20, "16-20",J2&gt;20, "20+")</f>
        <v>11-15</v>
      </c>
      <c r="L2">
        <v>100</v>
      </c>
      <c r="M2" s="6">
        <f>L2</f>
        <v>100</v>
      </c>
      <c r="O2">
        <v>0</v>
      </c>
      <c r="P2" t="s">
        <v>2068</v>
      </c>
    </row>
    <row r="3" spans="1:18" x14ac:dyDescent="0.25">
      <c r="A3" t="s">
        <v>7</v>
      </c>
      <c r="B3" t="s">
        <v>8</v>
      </c>
      <c r="C3" t="str">
        <f t="shared" ref="C3:C47" si="0">B3</f>
        <v>Vanessa Garcia</v>
      </c>
      <c r="D3" t="s">
        <v>9</v>
      </c>
      <c r="E3" t="str">
        <f t="shared" ref="E3:E66" si="1">IF(LOWER(LEFT(D3,1))= "f", "Female","Male")</f>
        <v>Female</v>
      </c>
      <c r="F3">
        <v>52</v>
      </c>
      <c r="G3" t="s">
        <v>10</v>
      </c>
      <c r="H3" t="s">
        <v>11</v>
      </c>
      <c r="I3" t="s">
        <v>12</v>
      </c>
      <c r="J3">
        <v>34</v>
      </c>
      <c r="K3" t="str">
        <f t="shared" ref="K3:K66" si="2">_xlfn.IFS(J3&lt;=5, "0-5",J3&lt;=10, "6-10", J3&lt;= 15,"11-15", J3&lt;= 20, "16-20",J3&gt;20, "20+")</f>
        <v>20+</v>
      </c>
      <c r="L3" t="s">
        <v>13</v>
      </c>
      <c r="M3" s="6" t="str">
        <f>SUBSTITUTE(L3, "USD ", "")</f>
        <v>100</v>
      </c>
      <c r="N3">
        <v>3.3</v>
      </c>
      <c r="O3">
        <v>1</v>
      </c>
      <c r="P3" t="s">
        <v>2069</v>
      </c>
      <c r="Q3" s="1">
        <v>0.84</v>
      </c>
      <c r="R3" s="1">
        <f>Q3</f>
        <v>0.84</v>
      </c>
    </row>
    <row r="4" spans="1:18" x14ac:dyDescent="0.25">
      <c r="A4" t="s">
        <v>14</v>
      </c>
      <c r="B4" t="s">
        <v>15</v>
      </c>
      <c r="C4" t="str">
        <f t="shared" si="0"/>
        <v>Juan Nelson</v>
      </c>
      <c r="D4" t="s">
        <v>16</v>
      </c>
      <c r="E4" t="str">
        <f t="shared" si="1"/>
        <v>Male</v>
      </c>
      <c r="F4">
        <v>53</v>
      </c>
      <c r="G4" t="s">
        <v>17</v>
      </c>
      <c r="H4" t="s">
        <v>18</v>
      </c>
      <c r="I4" t="s">
        <v>19</v>
      </c>
      <c r="J4">
        <v>31</v>
      </c>
      <c r="K4" t="str">
        <f t="shared" si="2"/>
        <v>20+</v>
      </c>
      <c r="L4">
        <v>50</v>
      </c>
      <c r="M4" s="6">
        <f>L4</f>
        <v>50</v>
      </c>
      <c r="N4">
        <v>0</v>
      </c>
      <c r="O4" t="s">
        <v>20</v>
      </c>
      <c r="P4" t="s">
        <v>2068</v>
      </c>
      <c r="Q4" s="1">
        <v>0.71</v>
      </c>
      <c r="R4" s="1">
        <f t="shared" ref="R4:R6" si="3">Q4</f>
        <v>0.71</v>
      </c>
    </row>
    <row r="5" spans="1:18" x14ac:dyDescent="0.25">
      <c r="A5" t="s">
        <v>21</v>
      </c>
      <c r="B5" t="s">
        <v>22</v>
      </c>
      <c r="C5" t="str">
        <f t="shared" si="0"/>
        <v>Amanda Spencer</v>
      </c>
      <c r="D5" t="s">
        <v>23</v>
      </c>
      <c r="E5" t="str">
        <f t="shared" si="1"/>
        <v>Female</v>
      </c>
      <c r="F5">
        <v>38</v>
      </c>
      <c r="G5" t="s">
        <v>10</v>
      </c>
      <c r="H5" t="s">
        <v>11</v>
      </c>
      <c r="I5" t="s">
        <v>24</v>
      </c>
      <c r="J5">
        <v>4</v>
      </c>
      <c r="K5" t="str">
        <f t="shared" si="2"/>
        <v>0-5</v>
      </c>
      <c r="L5" s="2">
        <v>40</v>
      </c>
      <c r="M5" s="6" t="str">
        <f>SUBSTITUTE(L5,"$","")</f>
        <v>40</v>
      </c>
      <c r="N5">
        <v>1.5</v>
      </c>
      <c r="O5" t="s">
        <v>20</v>
      </c>
      <c r="P5" t="s">
        <v>2068</v>
      </c>
      <c r="Q5" s="1">
        <v>0.9</v>
      </c>
      <c r="R5" s="1">
        <f t="shared" si="3"/>
        <v>0.9</v>
      </c>
    </row>
    <row r="6" spans="1:18" x14ac:dyDescent="0.25">
      <c r="A6" t="s">
        <v>25</v>
      </c>
      <c r="B6" t="s">
        <v>26</v>
      </c>
      <c r="C6" t="str">
        <f t="shared" si="0"/>
        <v>Lynn Curtis DDS</v>
      </c>
      <c r="D6" t="s">
        <v>27</v>
      </c>
      <c r="E6" t="str">
        <f t="shared" si="1"/>
        <v>Female</v>
      </c>
      <c r="F6">
        <v>53</v>
      </c>
      <c r="G6" t="s">
        <v>17</v>
      </c>
      <c r="H6" t="s">
        <v>18</v>
      </c>
      <c r="I6" t="s">
        <v>24</v>
      </c>
      <c r="J6">
        <v>27</v>
      </c>
      <c r="K6" t="str">
        <f t="shared" si="2"/>
        <v>20+</v>
      </c>
      <c r="L6">
        <v>30</v>
      </c>
      <c r="M6" s="6">
        <f>L6</f>
        <v>30</v>
      </c>
      <c r="N6">
        <v>4.8</v>
      </c>
      <c r="O6">
        <v>0</v>
      </c>
      <c r="P6" t="s">
        <v>2068</v>
      </c>
      <c r="Q6" s="1">
        <v>0.83</v>
      </c>
      <c r="R6" s="1">
        <f t="shared" si="3"/>
        <v>0.83</v>
      </c>
    </row>
    <row r="7" spans="1:18" x14ac:dyDescent="0.25">
      <c r="A7" t="s">
        <v>28</v>
      </c>
      <c r="B7" t="s">
        <v>29</v>
      </c>
      <c r="C7" t="str">
        <f t="shared" si="0"/>
        <v>Lisa Johnson</v>
      </c>
      <c r="D7" t="s">
        <v>27</v>
      </c>
      <c r="E7" t="str">
        <f t="shared" si="1"/>
        <v>Female</v>
      </c>
      <c r="F7">
        <v>59</v>
      </c>
      <c r="G7" t="s">
        <v>30</v>
      </c>
      <c r="H7" t="s">
        <v>31</v>
      </c>
      <c r="I7" t="s">
        <v>32</v>
      </c>
      <c r="J7">
        <v>14</v>
      </c>
      <c r="K7" t="str">
        <f t="shared" si="2"/>
        <v>11-15</v>
      </c>
      <c r="L7" s="2">
        <v>30</v>
      </c>
      <c r="M7" s="6" t="str">
        <f>SUBSTITUTE(L7,"$","")</f>
        <v>30</v>
      </c>
      <c r="N7">
        <v>2.4</v>
      </c>
      <c r="O7" t="b">
        <v>0</v>
      </c>
      <c r="P7" t="s">
        <v>2068</v>
      </c>
    </row>
    <row r="8" spans="1:18" x14ac:dyDescent="0.25">
      <c r="A8" t="s">
        <v>33</v>
      </c>
      <c r="B8" t="s">
        <v>34</v>
      </c>
      <c r="C8" t="str">
        <f t="shared" si="0"/>
        <v>Eric Myers</v>
      </c>
      <c r="D8" t="s">
        <v>35</v>
      </c>
      <c r="E8" t="str">
        <f t="shared" si="1"/>
        <v>Male</v>
      </c>
      <c r="F8">
        <v>52</v>
      </c>
      <c r="G8" t="s">
        <v>36</v>
      </c>
      <c r="H8" t="s">
        <v>37</v>
      </c>
      <c r="I8" t="s">
        <v>38</v>
      </c>
      <c r="J8">
        <v>10</v>
      </c>
      <c r="K8" t="str">
        <f t="shared" si="2"/>
        <v>6-10</v>
      </c>
      <c r="L8" t="s">
        <v>39</v>
      </c>
      <c r="M8" s="6" t="str">
        <f t="shared" ref="M8:M9" si="4">SUBSTITUTE(L8, "USD ", "")</f>
        <v>75</v>
      </c>
      <c r="N8">
        <v>3.1</v>
      </c>
      <c r="O8">
        <v>0</v>
      </c>
      <c r="P8" t="s">
        <v>2068</v>
      </c>
      <c r="Q8" s="1">
        <v>0.94</v>
      </c>
      <c r="R8" s="1">
        <f t="shared" ref="R8:R10" si="5">Q8</f>
        <v>0.94</v>
      </c>
    </row>
    <row r="9" spans="1:18" x14ac:dyDescent="0.25">
      <c r="A9" t="s">
        <v>40</v>
      </c>
      <c r="B9" t="s">
        <v>41</v>
      </c>
      <c r="C9" t="str">
        <f t="shared" si="0"/>
        <v>Ricky Graham</v>
      </c>
      <c r="D9" t="s">
        <v>16</v>
      </c>
      <c r="E9" t="str">
        <f t="shared" si="1"/>
        <v>Male</v>
      </c>
      <c r="F9">
        <v>43</v>
      </c>
      <c r="G9" t="s">
        <v>4</v>
      </c>
      <c r="H9" t="s">
        <v>5</v>
      </c>
      <c r="I9" t="s">
        <v>6</v>
      </c>
      <c r="J9">
        <v>14</v>
      </c>
      <c r="K9" t="str">
        <f t="shared" si="2"/>
        <v>11-15</v>
      </c>
      <c r="L9" t="s">
        <v>42</v>
      </c>
      <c r="M9" s="6" t="str">
        <f t="shared" si="4"/>
        <v>40</v>
      </c>
      <c r="N9">
        <v>4.5999999999999996</v>
      </c>
      <c r="O9" t="b">
        <v>0</v>
      </c>
      <c r="P9" t="s">
        <v>2068</v>
      </c>
      <c r="Q9" s="1">
        <v>0.94</v>
      </c>
      <c r="R9" s="1">
        <f t="shared" si="5"/>
        <v>0.94</v>
      </c>
    </row>
    <row r="10" spans="1:18" x14ac:dyDescent="0.25">
      <c r="A10" t="s">
        <v>43</v>
      </c>
      <c r="B10" t="s">
        <v>44</v>
      </c>
      <c r="C10" t="str">
        <f t="shared" si="0"/>
        <v>Sean Martin</v>
      </c>
      <c r="D10" t="s">
        <v>16</v>
      </c>
      <c r="E10" t="str">
        <f t="shared" si="1"/>
        <v>Male</v>
      </c>
      <c r="F10">
        <v>26</v>
      </c>
      <c r="G10" t="s">
        <v>45</v>
      </c>
      <c r="H10" t="s">
        <v>11</v>
      </c>
      <c r="I10" t="s">
        <v>6</v>
      </c>
      <c r="J10">
        <v>4</v>
      </c>
      <c r="K10" t="str">
        <f t="shared" si="2"/>
        <v>0-5</v>
      </c>
      <c r="N10">
        <v>4</v>
      </c>
      <c r="O10" t="b">
        <v>1</v>
      </c>
      <c r="P10" t="s">
        <v>2069</v>
      </c>
      <c r="Q10" s="1">
        <v>0.76</v>
      </c>
      <c r="R10" s="1">
        <f t="shared" si="5"/>
        <v>0.76</v>
      </c>
    </row>
    <row r="11" spans="1:18" x14ac:dyDescent="0.25">
      <c r="A11" t="s">
        <v>46</v>
      </c>
      <c r="B11" t="s">
        <v>47</v>
      </c>
      <c r="C11" t="str">
        <f t="shared" si="0"/>
        <v>Matthew Lloyd</v>
      </c>
      <c r="D11" t="s">
        <v>48</v>
      </c>
      <c r="E11" t="str">
        <f t="shared" si="1"/>
        <v>Male</v>
      </c>
      <c r="F11">
        <v>52</v>
      </c>
      <c r="G11" t="s">
        <v>49</v>
      </c>
      <c r="H11" t="s">
        <v>50</v>
      </c>
      <c r="I11" t="s">
        <v>32</v>
      </c>
      <c r="J11">
        <v>22</v>
      </c>
      <c r="K11" t="str">
        <f t="shared" si="2"/>
        <v>20+</v>
      </c>
      <c r="L11" s="2">
        <v>50</v>
      </c>
      <c r="M11" s="6" t="str">
        <f>SUBSTITUTE(L11,"$","")</f>
        <v>50</v>
      </c>
      <c r="O11">
        <v>1</v>
      </c>
      <c r="P11" t="s">
        <v>2069</v>
      </c>
    </row>
    <row r="12" spans="1:18" x14ac:dyDescent="0.25">
      <c r="A12" t="s">
        <v>51</v>
      </c>
      <c r="B12" t="s">
        <v>52</v>
      </c>
      <c r="C12" t="str">
        <f t="shared" si="0"/>
        <v>Gavin Randall</v>
      </c>
      <c r="D12" t="s">
        <v>35</v>
      </c>
      <c r="E12" t="str">
        <f t="shared" si="1"/>
        <v>Male</v>
      </c>
      <c r="F12">
        <v>40</v>
      </c>
      <c r="G12" t="s">
        <v>53</v>
      </c>
      <c r="H12" t="s">
        <v>11</v>
      </c>
      <c r="I12" t="s">
        <v>38</v>
      </c>
      <c r="J12">
        <v>17</v>
      </c>
      <c r="K12" t="str">
        <f t="shared" si="2"/>
        <v>16-20</v>
      </c>
      <c r="L12">
        <v>40</v>
      </c>
      <c r="M12" s="6">
        <f>L12</f>
        <v>40</v>
      </c>
      <c r="N12">
        <v>3.6</v>
      </c>
      <c r="O12" t="s">
        <v>54</v>
      </c>
      <c r="P12" t="s">
        <v>2069</v>
      </c>
      <c r="Q12" s="1">
        <v>0.77</v>
      </c>
      <c r="R12" s="1">
        <f t="shared" ref="R12:R23" si="6">Q12</f>
        <v>0.77</v>
      </c>
    </row>
    <row r="13" spans="1:18" x14ac:dyDescent="0.25">
      <c r="A13" t="s">
        <v>55</v>
      </c>
      <c r="B13" t="s">
        <v>56</v>
      </c>
      <c r="C13" t="str">
        <f t="shared" si="0"/>
        <v>Michelle Curtis</v>
      </c>
      <c r="D13" t="s">
        <v>9</v>
      </c>
      <c r="E13" t="str">
        <f t="shared" si="1"/>
        <v>Female</v>
      </c>
      <c r="F13">
        <v>55</v>
      </c>
      <c r="G13" t="s">
        <v>57</v>
      </c>
      <c r="H13" t="s">
        <v>58</v>
      </c>
      <c r="I13" t="s">
        <v>59</v>
      </c>
      <c r="J13">
        <v>15</v>
      </c>
      <c r="K13" t="str">
        <f t="shared" si="2"/>
        <v>11-15</v>
      </c>
      <c r="O13" t="s">
        <v>60</v>
      </c>
      <c r="P13" t="s">
        <v>2069</v>
      </c>
      <c r="Q13" s="1">
        <v>0.86</v>
      </c>
      <c r="R13" s="1">
        <f t="shared" si="6"/>
        <v>0.86</v>
      </c>
    </row>
    <row r="14" spans="1:18" x14ac:dyDescent="0.25">
      <c r="A14" t="s">
        <v>61</v>
      </c>
      <c r="B14" t="s">
        <v>62</v>
      </c>
      <c r="C14" t="str">
        <f t="shared" si="0"/>
        <v>Alice Schneider</v>
      </c>
      <c r="D14" t="s">
        <v>63</v>
      </c>
      <c r="E14" t="str">
        <f t="shared" si="1"/>
        <v>Female</v>
      </c>
      <c r="F14">
        <v>57</v>
      </c>
      <c r="G14" t="s">
        <v>53</v>
      </c>
      <c r="H14" t="s">
        <v>11</v>
      </c>
      <c r="I14" t="s">
        <v>64</v>
      </c>
      <c r="J14">
        <v>18</v>
      </c>
      <c r="K14" t="str">
        <f t="shared" si="2"/>
        <v>16-20</v>
      </c>
      <c r="N14">
        <v>2</v>
      </c>
      <c r="O14">
        <v>0</v>
      </c>
      <c r="P14" t="s">
        <v>2068</v>
      </c>
      <c r="Q14" s="1">
        <v>0.86</v>
      </c>
      <c r="R14" s="1">
        <f t="shared" si="6"/>
        <v>0.86</v>
      </c>
    </row>
    <row r="15" spans="1:18" x14ac:dyDescent="0.25">
      <c r="A15" t="s">
        <v>65</v>
      </c>
      <c r="B15" t="s">
        <v>66</v>
      </c>
      <c r="C15" t="str">
        <f t="shared" si="0"/>
        <v>Phillip Shelton</v>
      </c>
      <c r="D15" t="s">
        <v>48</v>
      </c>
      <c r="E15" t="str">
        <f t="shared" si="1"/>
        <v>Male</v>
      </c>
      <c r="F15">
        <v>38</v>
      </c>
      <c r="G15" t="s">
        <v>57</v>
      </c>
      <c r="H15" t="s">
        <v>58</v>
      </c>
      <c r="I15" t="s">
        <v>19</v>
      </c>
      <c r="J15">
        <v>20</v>
      </c>
      <c r="K15" t="str">
        <f t="shared" si="2"/>
        <v>16-20</v>
      </c>
      <c r="L15" t="s">
        <v>39</v>
      </c>
      <c r="M15" s="6" t="str">
        <f>SUBSTITUTE(L15, "USD ", "")</f>
        <v>75</v>
      </c>
      <c r="N15">
        <v>2.9</v>
      </c>
      <c r="O15">
        <v>1</v>
      </c>
      <c r="P15" t="s">
        <v>2069</v>
      </c>
      <c r="Q15" s="1">
        <v>0.93</v>
      </c>
      <c r="R15" s="1">
        <f t="shared" si="6"/>
        <v>0.93</v>
      </c>
    </row>
    <row r="16" spans="1:18" x14ac:dyDescent="0.25">
      <c r="A16" t="s">
        <v>67</v>
      </c>
      <c r="B16" t="s">
        <v>68</v>
      </c>
      <c r="C16" t="str">
        <f t="shared" si="0"/>
        <v>Edward Ferguson</v>
      </c>
      <c r="D16" t="s">
        <v>48</v>
      </c>
      <c r="E16" t="str">
        <f t="shared" si="1"/>
        <v>Male</v>
      </c>
      <c r="F16">
        <v>50</v>
      </c>
      <c r="G16" t="s">
        <v>17</v>
      </c>
      <c r="H16" t="s">
        <v>18</v>
      </c>
      <c r="I16" t="s">
        <v>38</v>
      </c>
      <c r="J16">
        <v>22</v>
      </c>
      <c r="K16" t="str">
        <f t="shared" si="2"/>
        <v>20+</v>
      </c>
      <c r="L16">
        <v>75</v>
      </c>
      <c r="M16" s="6">
        <f>L16</f>
        <v>75</v>
      </c>
      <c r="N16">
        <v>3.7</v>
      </c>
      <c r="O16">
        <v>1</v>
      </c>
      <c r="P16" t="s">
        <v>2069</v>
      </c>
      <c r="Q16" s="1">
        <v>0.7</v>
      </c>
      <c r="R16" s="1">
        <f t="shared" si="6"/>
        <v>0.7</v>
      </c>
    </row>
    <row r="17" spans="1:18" x14ac:dyDescent="0.25">
      <c r="A17" t="s">
        <v>69</v>
      </c>
      <c r="B17" t="s">
        <v>70</v>
      </c>
      <c r="C17" t="str">
        <f t="shared" si="0"/>
        <v>Wyatt Stout</v>
      </c>
      <c r="D17" t="s">
        <v>35</v>
      </c>
      <c r="E17" t="str">
        <f t="shared" si="1"/>
        <v>Male</v>
      </c>
      <c r="F17">
        <v>42</v>
      </c>
      <c r="G17" t="s">
        <v>71</v>
      </c>
      <c r="H17" t="s">
        <v>72</v>
      </c>
      <c r="I17" t="s">
        <v>38</v>
      </c>
      <c r="J17">
        <v>0</v>
      </c>
      <c r="K17" t="str">
        <f t="shared" si="2"/>
        <v>0-5</v>
      </c>
      <c r="L17" s="2">
        <v>30</v>
      </c>
      <c r="M17" s="6" t="str">
        <f t="shared" ref="M17:M18" si="7">SUBSTITUTE(L17,"$","")</f>
        <v>30</v>
      </c>
      <c r="N17">
        <v>1.2</v>
      </c>
      <c r="O17">
        <v>0</v>
      </c>
      <c r="P17" t="s">
        <v>2068</v>
      </c>
      <c r="Q17" s="1">
        <v>0.69</v>
      </c>
      <c r="R17" s="1">
        <f t="shared" si="6"/>
        <v>0.69</v>
      </c>
    </row>
    <row r="18" spans="1:18" x14ac:dyDescent="0.25">
      <c r="A18" t="s">
        <v>73</v>
      </c>
      <c r="B18" t="s">
        <v>74</v>
      </c>
      <c r="C18" t="str">
        <f t="shared" si="0"/>
        <v>Laura Johnson</v>
      </c>
      <c r="D18" t="s">
        <v>63</v>
      </c>
      <c r="E18" t="str">
        <f t="shared" si="1"/>
        <v>Female</v>
      </c>
      <c r="F18">
        <v>39</v>
      </c>
      <c r="G18" t="s">
        <v>10</v>
      </c>
      <c r="H18" t="s">
        <v>11</v>
      </c>
      <c r="I18" t="s">
        <v>75</v>
      </c>
      <c r="J18">
        <v>13</v>
      </c>
      <c r="K18" t="str">
        <f t="shared" si="2"/>
        <v>11-15</v>
      </c>
      <c r="L18" s="2">
        <v>30</v>
      </c>
      <c r="M18" s="6" t="str">
        <f t="shared" si="7"/>
        <v>30</v>
      </c>
      <c r="N18">
        <v>2.5</v>
      </c>
      <c r="O18" t="b">
        <v>0</v>
      </c>
      <c r="P18" t="s">
        <v>2068</v>
      </c>
      <c r="Q18" s="1">
        <v>0.6</v>
      </c>
      <c r="R18" s="1">
        <f t="shared" si="6"/>
        <v>0.6</v>
      </c>
    </row>
    <row r="19" spans="1:18" x14ac:dyDescent="0.25">
      <c r="A19" t="s">
        <v>76</v>
      </c>
      <c r="B19" t="s">
        <v>77</v>
      </c>
      <c r="C19" t="str">
        <f t="shared" si="0"/>
        <v>Scott Burns</v>
      </c>
      <c r="D19" t="s">
        <v>78</v>
      </c>
      <c r="E19" t="str">
        <f t="shared" si="1"/>
        <v>Male</v>
      </c>
      <c r="F19">
        <v>56</v>
      </c>
      <c r="G19" t="s">
        <v>79</v>
      </c>
      <c r="H19" t="s">
        <v>80</v>
      </c>
      <c r="I19" t="s">
        <v>6</v>
      </c>
      <c r="K19" t="str">
        <f t="shared" si="2"/>
        <v>0-5</v>
      </c>
      <c r="Q19" s="1">
        <v>0.87</v>
      </c>
      <c r="R19" s="1">
        <f t="shared" si="6"/>
        <v>0.87</v>
      </c>
    </row>
    <row r="20" spans="1:18" x14ac:dyDescent="0.25">
      <c r="A20" t="s">
        <v>81</v>
      </c>
      <c r="B20" t="s">
        <v>82</v>
      </c>
      <c r="C20" t="str">
        <f t="shared" si="0"/>
        <v>Tyler Aguirre</v>
      </c>
      <c r="D20" t="s">
        <v>83</v>
      </c>
      <c r="E20" t="str">
        <f t="shared" si="1"/>
        <v>Male</v>
      </c>
      <c r="F20">
        <v>56</v>
      </c>
      <c r="G20" t="s">
        <v>45</v>
      </c>
      <c r="H20" t="s">
        <v>11</v>
      </c>
      <c r="I20" t="s">
        <v>59</v>
      </c>
      <c r="J20">
        <v>31</v>
      </c>
      <c r="K20" t="str">
        <f t="shared" si="2"/>
        <v>20+</v>
      </c>
      <c r="L20" t="s">
        <v>84</v>
      </c>
      <c r="M20" s="6" t="str">
        <f t="shared" ref="M20:M21" si="8">SUBSTITUTE(L20, "USD ", "")</f>
        <v>50</v>
      </c>
      <c r="N20">
        <v>1.1000000000000001</v>
      </c>
      <c r="O20" t="s">
        <v>20</v>
      </c>
      <c r="P20" t="s">
        <v>2068</v>
      </c>
      <c r="Q20" s="1">
        <v>0.75</v>
      </c>
      <c r="R20" s="1">
        <f t="shared" si="6"/>
        <v>0.75</v>
      </c>
    </row>
    <row r="21" spans="1:18" x14ac:dyDescent="0.25">
      <c r="A21" t="s">
        <v>85</v>
      </c>
      <c r="B21" t="s">
        <v>86</v>
      </c>
      <c r="C21" t="str">
        <f t="shared" si="0"/>
        <v>Matthew Lawson</v>
      </c>
      <c r="D21" t="s">
        <v>83</v>
      </c>
      <c r="E21" t="str">
        <f t="shared" si="1"/>
        <v>Male</v>
      </c>
      <c r="F21">
        <v>57</v>
      </c>
      <c r="G21" t="s">
        <v>4</v>
      </c>
      <c r="H21" t="s">
        <v>5</v>
      </c>
      <c r="I21" t="s">
        <v>24</v>
      </c>
      <c r="J21">
        <v>3</v>
      </c>
      <c r="K21" t="str">
        <f t="shared" si="2"/>
        <v>0-5</v>
      </c>
      <c r="L21" t="s">
        <v>13</v>
      </c>
      <c r="M21" s="6" t="str">
        <f t="shared" si="8"/>
        <v>100</v>
      </c>
      <c r="N21">
        <v>1.8</v>
      </c>
      <c r="O21" t="s">
        <v>54</v>
      </c>
      <c r="P21" t="s">
        <v>2069</v>
      </c>
      <c r="Q21" s="1">
        <v>0.68</v>
      </c>
      <c r="R21" s="1">
        <f t="shared" si="6"/>
        <v>0.68</v>
      </c>
    </row>
    <row r="22" spans="1:18" x14ac:dyDescent="0.25">
      <c r="A22" t="s">
        <v>87</v>
      </c>
      <c r="B22" t="s">
        <v>88</v>
      </c>
      <c r="C22" t="str">
        <f t="shared" si="0"/>
        <v>James Cherry</v>
      </c>
      <c r="D22" t="s">
        <v>83</v>
      </c>
      <c r="E22" t="str">
        <f t="shared" si="1"/>
        <v>Male</v>
      </c>
      <c r="G22" t="s">
        <v>36</v>
      </c>
      <c r="H22" t="s">
        <v>37</v>
      </c>
      <c r="I22" t="s">
        <v>32</v>
      </c>
      <c r="J22">
        <v>9</v>
      </c>
      <c r="K22" t="str">
        <f t="shared" si="2"/>
        <v>6-10</v>
      </c>
      <c r="L22">
        <v>50</v>
      </c>
      <c r="M22" s="6">
        <f>L22</f>
        <v>50</v>
      </c>
      <c r="N22">
        <v>1.8</v>
      </c>
      <c r="O22" t="b">
        <v>0</v>
      </c>
      <c r="P22" t="s">
        <v>2068</v>
      </c>
      <c r="Q22" s="1">
        <v>0.65</v>
      </c>
      <c r="R22" s="1">
        <f t="shared" si="6"/>
        <v>0.65</v>
      </c>
    </row>
    <row r="23" spans="1:18" x14ac:dyDescent="0.25">
      <c r="A23" t="s">
        <v>89</v>
      </c>
      <c r="B23" t="s">
        <v>90</v>
      </c>
      <c r="C23" t="str">
        <f t="shared" si="0"/>
        <v>Samuel Sanford</v>
      </c>
      <c r="D23" t="s">
        <v>35</v>
      </c>
      <c r="E23" t="str">
        <f t="shared" si="1"/>
        <v>Male</v>
      </c>
      <c r="F23">
        <v>51</v>
      </c>
      <c r="G23" t="s">
        <v>71</v>
      </c>
      <c r="H23" t="s">
        <v>72</v>
      </c>
      <c r="I23" t="s">
        <v>75</v>
      </c>
      <c r="K23" t="str">
        <f t="shared" si="2"/>
        <v>0-5</v>
      </c>
      <c r="N23">
        <v>2.4</v>
      </c>
      <c r="O23" t="s">
        <v>20</v>
      </c>
      <c r="P23" t="s">
        <v>2068</v>
      </c>
      <c r="Q23" s="1">
        <v>0.69</v>
      </c>
      <c r="R23" s="1">
        <f t="shared" si="6"/>
        <v>0.69</v>
      </c>
    </row>
    <row r="24" spans="1:18" x14ac:dyDescent="0.25">
      <c r="A24" t="s">
        <v>91</v>
      </c>
      <c r="B24" t="s">
        <v>92</v>
      </c>
      <c r="C24" t="str">
        <f t="shared" si="0"/>
        <v>Cesar Greene</v>
      </c>
      <c r="D24" t="s">
        <v>35</v>
      </c>
      <c r="E24" t="str">
        <f t="shared" si="1"/>
        <v>Male</v>
      </c>
      <c r="F24">
        <v>51</v>
      </c>
      <c r="G24" t="s">
        <v>93</v>
      </c>
      <c r="H24" t="s">
        <v>94</v>
      </c>
      <c r="I24" t="s">
        <v>64</v>
      </c>
      <c r="J24">
        <v>21</v>
      </c>
      <c r="K24" t="str">
        <f t="shared" si="2"/>
        <v>20+</v>
      </c>
      <c r="L24" t="s">
        <v>95</v>
      </c>
      <c r="M24" s="6" t="str">
        <f>SUBSTITUTE(L24, "USD ", "")</f>
        <v>30</v>
      </c>
      <c r="N24">
        <v>4.7</v>
      </c>
      <c r="O24" t="s">
        <v>20</v>
      </c>
      <c r="P24" t="s">
        <v>2068</v>
      </c>
    </row>
    <row r="25" spans="1:18" x14ac:dyDescent="0.25">
      <c r="A25" t="s">
        <v>96</v>
      </c>
      <c r="B25" t="s">
        <v>97</v>
      </c>
      <c r="C25" t="str">
        <f t="shared" si="0"/>
        <v>Melanie Carter</v>
      </c>
      <c r="D25" t="s">
        <v>27</v>
      </c>
      <c r="E25" t="str">
        <f t="shared" si="1"/>
        <v>Female</v>
      </c>
      <c r="F25">
        <v>51</v>
      </c>
      <c r="G25" t="s">
        <v>98</v>
      </c>
      <c r="H25" t="s">
        <v>99</v>
      </c>
      <c r="I25" t="s">
        <v>100</v>
      </c>
      <c r="J25">
        <v>15</v>
      </c>
      <c r="K25" t="str">
        <f t="shared" si="2"/>
        <v>11-15</v>
      </c>
      <c r="L25" s="2">
        <v>50</v>
      </c>
      <c r="M25" s="6" t="str">
        <f>SUBSTITUTE(L25,"$","")</f>
        <v>50</v>
      </c>
      <c r="N25">
        <v>1.3</v>
      </c>
      <c r="O25">
        <v>1</v>
      </c>
      <c r="P25" t="s">
        <v>2069</v>
      </c>
      <c r="Q25" s="1">
        <v>1</v>
      </c>
      <c r="R25" s="1">
        <f>Q25</f>
        <v>1</v>
      </c>
    </row>
    <row r="26" spans="1:18" x14ac:dyDescent="0.25">
      <c r="A26" t="s">
        <v>101</v>
      </c>
      <c r="B26" t="s">
        <v>102</v>
      </c>
      <c r="C26" t="str">
        <f t="shared" si="0"/>
        <v>Jennifer Martin</v>
      </c>
      <c r="D26" t="s">
        <v>3</v>
      </c>
      <c r="E26" t="str">
        <f t="shared" si="1"/>
        <v>Female</v>
      </c>
      <c r="F26">
        <v>54</v>
      </c>
      <c r="G26" t="s">
        <v>36</v>
      </c>
      <c r="H26" t="s">
        <v>37</v>
      </c>
      <c r="I26" t="s">
        <v>100</v>
      </c>
      <c r="J26">
        <v>13</v>
      </c>
      <c r="K26" t="str">
        <f t="shared" si="2"/>
        <v>11-15</v>
      </c>
      <c r="L26">
        <v>75</v>
      </c>
      <c r="M26" s="6">
        <f>L26</f>
        <v>75</v>
      </c>
      <c r="N26">
        <v>2.9</v>
      </c>
      <c r="Q26">
        <v>92</v>
      </c>
      <c r="R26" s="1">
        <f>Q26/100</f>
        <v>0.92</v>
      </c>
    </row>
    <row r="27" spans="1:18" x14ac:dyDescent="0.25">
      <c r="A27" t="s">
        <v>103</v>
      </c>
      <c r="B27" t="s">
        <v>104</v>
      </c>
      <c r="C27" t="str">
        <f t="shared" si="0"/>
        <v>Anna Mccann</v>
      </c>
      <c r="D27" t="s">
        <v>9</v>
      </c>
      <c r="E27" t="str">
        <f t="shared" si="1"/>
        <v>Female</v>
      </c>
      <c r="F27">
        <v>22</v>
      </c>
      <c r="G27" t="s">
        <v>98</v>
      </c>
      <c r="H27" t="s">
        <v>99</v>
      </c>
      <c r="I27" t="s">
        <v>75</v>
      </c>
      <c r="J27">
        <v>0</v>
      </c>
      <c r="K27" t="str">
        <f t="shared" si="2"/>
        <v>0-5</v>
      </c>
      <c r="L27" t="s">
        <v>95</v>
      </c>
      <c r="M27" s="6" t="str">
        <f>SUBSTITUTE(L27, "USD ", "")</f>
        <v>30</v>
      </c>
      <c r="N27">
        <v>1.2</v>
      </c>
      <c r="O27">
        <v>1</v>
      </c>
      <c r="P27" t="s">
        <v>2069</v>
      </c>
      <c r="Q27" s="1">
        <v>0.7</v>
      </c>
      <c r="R27" s="1">
        <f t="shared" ref="R27:R30" si="9">Q27</f>
        <v>0.7</v>
      </c>
    </row>
    <row r="28" spans="1:18" x14ac:dyDescent="0.25">
      <c r="A28" t="s">
        <v>105</v>
      </c>
      <c r="B28" t="s">
        <v>106</v>
      </c>
      <c r="C28" t="str">
        <f t="shared" si="0"/>
        <v>Marissa Bass</v>
      </c>
      <c r="D28" t="s">
        <v>27</v>
      </c>
      <c r="E28" t="str">
        <f t="shared" si="1"/>
        <v>Female</v>
      </c>
      <c r="F28">
        <v>34</v>
      </c>
      <c r="G28" t="s">
        <v>71</v>
      </c>
      <c r="H28" t="s">
        <v>72</v>
      </c>
      <c r="I28" t="s">
        <v>6</v>
      </c>
      <c r="J28">
        <v>8</v>
      </c>
      <c r="K28" t="str">
        <f t="shared" si="2"/>
        <v>6-10</v>
      </c>
      <c r="L28" s="2">
        <v>20</v>
      </c>
      <c r="M28" s="6" t="str">
        <f>SUBSTITUTE(L28,"$","")</f>
        <v>20</v>
      </c>
      <c r="N28">
        <v>0</v>
      </c>
      <c r="O28" t="b">
        <v>1</v>
      </c>
      <c r="P28" t="s">
        <v>2069</v>
      </c>
      <c r="Q28" s="1">
        <v>0.89</v>
      </c>
      <c r="R28" s="1">
        <f t="shared" si="9"/>
        <v>0.89</v>
      </c>
    </row>
    <row r="29" spans="1:18" x14ac:dyDescent="0.25">
      <c r="A29" t="s">
        <v>107</v>
      </c>
      <c r="B29" t="s">
        <v>108</v>
      </c>
      <c r="C29" t="str">
        <f t="shared" si="0"/>
        <v>Alexis Day</v>
      </c>
      <c r="D29" t="s">
        <v>63</v>
      </c>
      <c r="E29" t="str">
        <f t="shared" si="1"/>
        <v>Female</v>
      </c>
      <c r="F29">
        <v>36</v>
      </c>
      <c r="G29" t="s">
        <v>109</v>
      </c>
      <c r="H29" t="s">
        <v>110</v>
      </c>
      <c r="I29" t="s">
        <v>19</v>
      </c>
      <c r="J29">
        <v>11</v>
      </c>
      <c r="K29" t="str">
        <f t="shared" si="2"/>
        <v>11-15</v>
      </c>
      <c r="N29">
        <v>1.8</v>
      </c>
      <c r="O29" t="s">
        <v>60</v>
      </c>
      <c r="P29" t="s">
        <v>2069</v>
      </c>
      <c r="Q29" s="1">
        <v>0.86</v>
      </c>
      <c r="R29" s="1">
        <f t="shared" si="9"/>
        <v>0.86</v>
      </c>
    </row>
    <row r="30" spans="1:18" x14ac:dyDescent="0.25">
      <c r="A30" t="s">
        <v>111</v>
      </c>
      <c r="B30" t="s">
        <v>112</v>
      </c>
      <c r="C30" t="str">
        <f t="shared" si="0"/>
        <v>Megan Jones</v>
      </c>
      <c r="D30" t="s">
        <v>27</v>
      </c>
      <c r="E30" t="str">
        <f t="shared" si="1"/>
        <v>Female</v>
      </c>
      <c r="F30">
        <v>47</v>
      </c>
      <c r="G30" t="s">
        <v>113</v>
      </c>
      <c r="H30" t="s">
        <v>11</v>
      </c>
      <c r="I30" t="s">
        <v>32</v>
      </c>
      <c r="J30">
        <v>22</v>
      </c>
      <c r="K30" t="str">
        <f t="shared" si="2"/>
        <v>20+</v>
      </c>
      <c r="L30">
        <v>30</v>
      </c>
      <c r="M30" s="6">
        <f>L30</f>
        <v>30</v>
      </c>
      <c r="N30">
        <v>1.3</v>
      </c>
      <c r="O30">
        <v>0</v>
      </c>
      <c r="P30" t="s">
        <v>2068</v>
      </c>
      <c r="Q30" s="1">
        <v>0.62</v>
      </c>
      <c r="R30" s="1">
        <f t="shared" si="9"/>
        <v>0.62</v>
      </c>
    </row>
    <row r="31" spans="1:18" x14ac:dyDescent="0.25">
      <c r="A31" t="s">
        <v>114</v>
      </c>
      <c r="B31" t="s">
        <v>115</v>
      </c>
      <c r="C31" t="str">
        <f t="shared" si="0"/>
        <v>Lori Smith</v>
      </c>
      <c r="D31" t="s">
        <v>9</v>
      </c>
      <c r="E31" t="str">
        <f t="shared" si="1"/>
        <v>Female</v>
      </c>
      <c r="F31">
        <v>41</v>
      </c>
      <c r="G31" t="s">
        <v>30</v>
      </c>
      <c r="H31" t="s">
        <v>31</v>
      </c>
      <c r="I31" t="s">
        <v>38</v>
      </c>
      <c r="J31">
        <v>14</v>
      </c>
      <c r="K31" t="str">
        <f t="shared" si="2"/>
        <v>11-15</v>
      </c>
      <c r="L31" t="s">
        <v>39</v>
      </c>
      <c r="M31" s="6" t="str">
        <f>SUBSTITUTE(L31, "USD ", "")</f>
        <v>75</v>
      </c>
      <c r="N31">
        <v>1.2</v>
      </c>
      <c r="O31">
        <v>0</v>
      </c>
      <c r="P31" t="s">
        <v>2068</v>
      </c>
    </row>
    <row r="32" spans="1:18" x14ac:dyDescent="0.25">
      <c r="A32" t="s">
        <v>116</v>
      </c>
      <c r="B32" t="s">
        <v>117</v>
      </c>
      <c r="C32" t="str">
        <f t="shared" si="0"/>
        <v>Eric Carpenter</v>
      </c>
      <c r="D32" t="s">
        <v>83</v>
      </c>
      <c r="E32" t="str">
        <f t="shared" si="1"/>
        <v>Male</v>
      </c>
      <c r="F32">
        <v>22</v>
      </c>
      <c r="G32" t="s">
        <v>30</v>
      </c>
      <c r="H32" t="s">
        <v>31</v>
      </c>
      <c r="I32" t="s">
        <v>75</v>
      </c>
      <c r="J32">
        <v>4</v>
      </c>
      <c r="K32" t="str">
        <f t="shared" si="2"/>
        <v>0-5</v>
      </c>
      <c r="N32">
        <v>1</v>
      </c>
      <c r="O32" t="s">
        <v>54</v>
      </c>
      <c r="P32" t="s">
        <v>2069</v>
      </c>
    </row>
    <row r="33" spans="1:18" x14ac:dyDescent="0.25">
      <c r="A33" t="s">
        <v>118</v>
      </c>
      <c r="B33" t="s">
        <v>119</v>
      </c>
      <c r="C33" t="str">
        <f t="shared" si="0"/>
        <v>Timothy Daniels</v>
      </c>
      <c r="D33" t="s">
        <v>83</v>
      </c>
      <c r="E33" t="str">
        <f t="shared" si="1"/>
        <v>Male</v>
      </c>
      <c r="F33">
        <v>38</v>
      </c>
      <c r="G33" t="s">
        <v>120</v>
      </c>
      <c r="H33" t="s">
        <v>121</v>
      </c>
      <c r="I33" t="s">
        <v>100</v>
      </c>
      <c r="J33">
        <v>19</v>
      </c>
      <c r="K33" t="str">
        <f t="shared" si="2"/>
        <v>16-20</v>
      </c>
      <c r="L33" t="s">
        <v>13</v>
      </c>
      <c r="M33" s="6" t="str">
        <f>SUBSTITUTE(L33, "USD ", "")</f>
        <v>100</v>
      </c>
      <c r="N33">
        <v>4.2</v>
      </c>
      <c r="O33" t="s">
        <v>20</v>
      </c>
      <c r="P33" t="s">
        <v>2068</v>
      </c>
      <c r="Q33" s="1">
        <v>0.68</v>
      </c>
      <c r="R33" s="1">
        <f t="shared" ref="R33:R34" si="10">Q33</f>
        <v>0.68</v>
      </c>
    </row>
    <row r="34" spans="1:18" x14ac:dyDescent="0.25">
      <c r="A34" t="s">
        <v>122</v>
      </c>
      <c r="B34" t="s">
        <v>123</v>
      </c>
      <c r="C34" t="str">
        <f t="shared" si="0"/>
        <v>Robert Nelson</v>
      </c>
      <c r="D34" t="s">
        <v>78</v>
      </c>
      <c r="E34" t="str">
        <f t="shared" si="1"/>
        <v>Male</v>
      </c>
      <c r="F34">
        <v>46</v>
      </c>
      <c r="G34" t="s">
        <v>124</v>
      </c>
      <c r="H34" t="s">
        <v>125</v>
      </c>
      <c r="I34" t="s">
        <v>32</v>
      </c>
      <c r="J34">
        <v>9</v>
      </c>
      <c r="K34" t="str">
        <f t="shared" si="2"/>
        <v>6-10</v>
      </c>
      <c r="L34">
        <v>20</v>
      </c>
      <c r="M34" s="6">
        <f t="shared" ref="M34:M36" si="11">L34</f>
        <v>20</v>
      </c>
      <c r="N34">
        <v>1.4</v>
      </c>
      <c r="O34" t="b">
        <v>1</v>
      </c>
      <c r="P34" t="s">
        <v>2069</v>
      </c>
      <c r="Q34" s="1">
        <v>0.76</v>
      </c>
      <c r="R34" s="1">
        <f t="shared" si="10"/>
        <v>0.76</v>
      </c>
    </row>
    <row r="35" spans="1:18" x14ac:dyDescent="0.25">
      <c r="A35" t="s">
        <v>126</v>
      </c>
      <c r="B35" t="s">
        <v>127</v>
      </c>
      <c r="C35" t="str">
        <f t="shared" si="0"/>
        <v>Michael Anderson</v>
      </c>
      <c r="D35" t="s">
        <v>16</v>
      </c>
      <c r="E35" t="str">
        <f t="shared" si="1"/>
        <v>Male</v>
      </c>
      <c r="G35" t="s">
        <v>98</v>
      </c>
      <c r="H35" t="s">
        <v>99</v>
      </c>
      <c r="I35" t="s">
        <v>32</v>
      </c>
      <c r="J35">
        <v>9</v>
      </c>
      <c r="K35" t="str">
        <f t="shared" si="2"/>
        <v>6-10</v>
      </c>
      <c r="L35">
        <v>40</v>
      </c>
      <c r="M35" s="6">
        <f t="shared" si="11"/>
        <v>40</v>
      </c>
      <c r="N35">
        <v>2.4</v>
      </c>
      <c r="O35" t="s">
        <v>54</v>
      </c>
      <c r="P35" t="s">
        <v>2069</v>
      </c>
      <c r="Q35">
        <v>82</v>
      </c>
      <c r="R35" s="1">
        <f>Q35/100</f>
        <v>0.82</v>
      </c>
    </row>
    <row r="36" spans="1:18" x14ac:dyDescent="0.25">
      <c r="A36" t="s">
        <v>128</v>
      </c>
      <c r="B36" t="s">
        <v>129</v>
      </c>
      <c r="C36" t="str">
        <f t="shared" si="0"/>
        <v>Jessica Snyder</v>
      </c>
      <c r="D36" t="s">
        <v>9</v>
      </c>
      <c r="E36" t="str">
        <f t="shared" si="1"/>
        <v>Female</v>
      </c>
      <c r="F36">
        <v>54</v>
      </c>
      <c r="G36" t="s">
        <v>45</v>
      </c>
      <c r="H36" t="s">
        <v>11</v>
      </c>
      <c r="I36" t="s">
        <v>24</v>
      </c>
      <c r="J36">
        <v>32</v>
      </c>
      <c r="K36" t="str">
        <f t="shared" si="2"/>
        <v>20+</v>
      </c>
      <c r="L36">
        <v>75</v>
      </c>
      <c r="M36" s="6">
        <f t="shared" si="11"/>
        <v>75</v>
      </c>
      <c r="N36">
        <v>1</v>
      </c>
      <c r="O36" t="s">
        <v>54</v>
      </c>
      <c r="P36" t="s">
        <v>2069</v>
      </c>
      <c r="Q36" s="1">
        <v>0.81</v>
      </c>
      <c r="R36" s="1">
        <f>Q36</f>
        <v>0.81</v>
      </c>
    </row>
    <row r="37" spans="1:18" x14ac:dyDescent="0.25">
      <c r="A37" t="s">
        <v>130</v>
      </c>
      <c r="B37" t="s">
        <v>131</v>
      </c>
      <c r="C37" t="str">
        <f t="shared" si="0"/>
        <v>Emily Daniels</v>
      </c>
      <c r="D37" t="s">
        <v>27</v>
      </c>
      <c r="E37" t="str">
        <f t="shared" si="1"/>
        <v>Female</v>
      </c>
      <c r="F37">
        <v>52</v>
      </c>
      <c r="G37" t="s">
        <v>98</v>
      </c>
      <c r="H37" t="s">
        <v>99</v>
      </c>
      <c r="I37" t="s">
        <v>24</v>
      </c>
      <c r="J37">
        <v>28</v>
      </c>
      <c r="K37" t="str">
        <f t="shared" si="2"/>
        <v>20+</v>
      </c>
      <c r="L37" s="2">
        <v>20</v>
      </c>
      <c r="M37" s="6" t="str">
        <f>SUBSTITUTE(L37,"$","")</f>
        <v>20</v>
      </c>
      <c r="O37">
        <v>0</v>
      </c>
      <c r="P37" t="s">
        <v>2068</v>
      </c>
    </row>
    <row r="38" spans="1:18" x14ac:dyDescent="0.25">
      <c r="A38" t="s">
        <v>132</v>
      </c>
      <c r="B38" t="s">
        <v>133</v>
      </c>
      <c r="C38" t="str">
        <f t="shared" si="0"/>
        <v>Jamie Ramirez</v>
      </c>
      <c r="D38" t="s">
        <v>3</v>
      </c>
      <c r="E38" t="str">
        <f t="shared" si="1"/>
        <v>Female</v>
      </c>
      <c r="F38">
        <v>42</v>
      </c>
      <c r="G38" t="s">
        <v>71</v>
      </c>
      <c r="H38" t="s">
        <v>72</v>
      </c>
      <c r="I38" t="s">
        <v>12</v>
      </c>
      <c r="J38">
        <v>6</v>
      </c>
      <c r="K38" t="str">
        <f t="shared" si="2"/>
        <v>6-10</v>
      </c>
      <c r="L38">
        <v>40</v>
      </c>
      <c r="M38" s="6">
        <f t="shared" ref="M38:M40" si="12">L38</f>
        <v>40</v>
      </c>
      <c r="O38">
        <v>0</v>
      </c>
      <c r="P38" t="s">
        <v>2068</v>
      </c>
      <c r="Q38" s="1">
        <v>0.63</v>
      </c>
      <c r="R38" s="1">
        <f t="shared" ref="R38:R39" si="13">Q38</f>
        <v>0.63</v>
      </c>
    </row>
    <row r="39" spans="1:18" x14ac:dyDescent="0.25">
      <c r="A39" t="s">
        <v>134</v>
      </c>
      <c r="B39" t="s">
        <v>135</v>
      </c>
      <c r="C39" t="str">
        <f t="shared" si="0"/>
        <v>Amy Harrison</v>
      </c>
      <c r="D39" t="s">
        <v>23</v>
      </c>
      <c r="E39" t="str">
        <f t="shared" si="1"/>
        <v>Female</v>
      </c>
      <c r="F39">
        <v>29</v>
      </c>
      <c r="G39" t="s">
        <v>30</v>
      </c>
      <c r="H39" t="s">
        <v>31</v>
      </c>
      <c r="I39" t="s">
        <v>19</v>
      </c>
      <c r="J39">
        <v>10</v>
      </c>
      <c r="K39" t="str">
        <f t="shared" si="2"/>
        <v>6-10</v>
      </c>
      <c r="L39">
        <v>40</v>
      </c>
      <c r="M39" s="6">
        <f t="shared" si="12"/>
        <v>40</v>
      </c>
      <c r="N39">
        <v>2.2000000000000002</v>
      </c>
      <c r="O39" t="s">
        <v>20</v>
      </c>
      <c r="P39" t="s">
        <v>2068</v>
      </c>
      <c r="Q39" s="1">
        <v>0.67</v>
      </c>
      <c r="R39" s="1">
        <f t="shared" si="13"/>
        <v>0.67</v>
      </c>
    </row>
    <row r="40" spans="1:18" x14ac:dyDescent="0.25">
      <c r="A40" t="s">
        <v>136</v>
      </c>
      <c r="B40" t="s">
        <v>137</v>
      </c>
      <c r="C40" t="str">
        <f t="shared" si="0"/>
        <v>Melinda White</v>
      </c>
      <c r="D40" t="s">
        <v>23</v>
      </c>
      <c r="E40" t="str">
        <f t="shared" si="1"/>
        <v>Female</v>
      </c>
      <c r="F40">
        <v>42</v>
      </c>
      <c r="G40" t="s">
        <v>138</v>
      </c>
      <c r="H40" t="s">
        <v>139</v>
      </c>
      <c r="I40" t="s">
        <v>12</v>
      </c>
      <c r="J40">
        <v>23</v>
      </c>
      <c r="K40" t="str">
        <f t="shared" si="2"/>
        <v>20+</v>
      </c>
      <c r="L40">
        <v>50</v>
      </c>
      <c r="M40" s="6">
        <f t="shared" si="12"/>
        <v>50</v>
      </c>
      <c r="N40">
        <v>3.2</v>
      </c>
      <c r="O40" t="s">
        <v>54</v>
      </c>
      <c r="P40" t="s">
        <v>2069</v>
      </c>
    </row>
    <row r="41" spans="1:18" x14ac:dyDescent="0.25">
      <c r="A41" t="s">
        <v>140</v>
      </c>
      <c r="B41" t="s">
        <v>141</v>
      </c>
      <c r="C41" t="str">
        <f t="shared" si="0"/>
        <v>James Hernandez</v>
      </c>
      <c r="D41" t="s">
        <v>83</v>
      </c>
      <c r="E41" t="str">
        <f t="shared" si="1"/>
        <v>Male</v>
      </c>
      <c r="F41">
        <v>60</v>
      </c>
      <c r="G41" t="s">
        <v>71</v>
      </c>
      <c r="H41" t="s">
        <v>72</v>
      </c>
      <c r="I41" t="s">
        <v>24</v>
      </c>
      <c r="J41">
        <v>13</v>
      </c>
      <c r="K41" t="str">
        <f t="shared" si="2"/>
        <v>11-15</v>
      </c>
      <c r="L41" s="2">
        <v>20</v>
      </c>
      <c r="M41" s="6" t="str">
        <f>SUBSTITUTE(L41,"$","")</f>
        <v>20</v>
      </c>
      <c r="N41">
        <v>3.6</v>
      </c>
      <c r="O41">
        <v>0</v>
      </c>
      <c r="P41" t="s">
        <v>2068</v>
      </c>
      <c r="Q41" s="1">
        <v>0.8</v>
      </c>
      <c r="R41" s="1">
        <f>Q41</f>
        <v>0.8</v>
      </c>
    </row>
    <row r="42" spans="1:18" x14ac:dyDescent="0.25">
      <c r="A42" t="s">
        <v>142</v>
      </c>
      <c r="B42" t="s">
        <v>143</v>
      </c>
      <c r="C42" t="str">
        <f t="shared" si="0"/>
        <v>Angelica Rogers</v>
      </c>
      <c r="D42" t="s">
        <v>63</v>
      </c>
      <c r="E42" t="str">
        <f t="shared" si="1"/>
        <v>Female</v>
      </c>
      <c r="F42">
        <v>59</v>
      </c>
      <c r="G42" t="s">
        <v>53</v>
      </c>
      <c r="H42" t="s">
        <v>11</v>
      </c>
      <c r="I42" t="s">
        <v>32</v>
      </c>
      <c r="J42">
        <v>3</v>
      </c>
      <c r="K42" t="str">
        <f t="shared" si="2"/>
        <v>0-5</v>
      </c>
      <c r="L42" t="s">
        <v>84</v>
      </c>
      <c r="M42" s="6" t="str">
        <f>SUBSTITUTE(L42, "USD ", "")</f>
        <v>50</v>
      </c>
      <c r="N42">
        <v>0</v>
      </c>
      <c r="O42" t="s">
        <v>144</v>
      </c>
      <c r="P42" t="s">
        <v>2068</v>
      </c>
    </row>
    <row r="43" spans="1:18" x14ac:dyDescent="0.25">
      <c r="A43" t="s">
        <v>145</v>
      </c>
      <c r="B43" t="s">
        <v>146</v>
      </c>
      <c r="C43" t="str">
        <f t="shared" si="0"/>
        <v>Savannah Williams</v>
      </c>
      <c r="D43" t="s">
        <v>63</v>
      </c>
      <c r="E43" t="str">
        <f t="shared" si="1"/>
        <v>Female</v>
      </c>
      <c r="F43">
        <v>21</v>
      </c>
      <c r="G43" t="s">
        <v>113</v>
      </c>
      <c r="H43" t="s">
        <v>11</v>
      </c>
      <c r="I43" t="s">
        <v>24</v>
      </c>
      <c r="J43">
        <v>0</v>
      </c>
      <c r="K43" t="str">
        <f t="shared" si="2"/>
        <v>0-5</v>
      </c>
      <c r="L43">
        <v>30</v>
      </c>
      <c r="M43" s="6">
        <f>L43</f>
        <v>30</v>
      </c>
      <c r="N43">
        <v>2.7</v>
      </c>
      <c r="O43">
        <v>1</v>
      </c>
      <c r="P43" t="s">
        <v>2069</v>
      </c>
      <c r="Q43" s="1">
        <v>0.84</v>
      </c>
      <c r="R43" s="1">
        <f>Q43</f>
        <v>0.84</v>
      </c>
    </row>
    <row r="44" spans="1:18" x14ac:dyDescent="0.25">
      <c r="A44" t="s">
        <v>147</v>
      </c>
      <c r="B44" t="s">
        <v>148</v>
      </c>
      <c r="C44" t="str">
        <f t="shared" si="0"/>
        <v>Kaitlyn Schmidt</v>
      </c>
      <c r="D44" t="s">
        <v>63</v>
      </c>
      <c r="E44" t="str">
        <f t="shared" si="1"/>
        <v>Female</v>
      </c>
      <c r="F44">
        <v>35</v>
      </c>
      <c r="G44" t="s">
        <v>17</v>
      </c>
      <c r="H44" t="s">
        <v>18</v>
      </c>
      <c r="I44" t="s">
        <v>75</v>
      </c>
      <c r="J44">
        <v>10</v>
      </c>
      <c r="K44" t="str">
        <f t="shared" si="2"/>
        <v>6-10</v>
      </c>
      <c r="L44" s="2">
        <v>50</v>
      </c>
      <c r="M44" s="6" t="str">
        <f>SUBSTITUTE(L44,"$","")</f>
        <v>50</v>
      </c>
      <c r="N44">
        <v>0</v>
      </c>
      <c r="O44" t="s">
        <v>144</v>
      </c>
      <c r="P44" t="s">
        <v>2068</v>
      </c>
    </row>
    <row r="45" spans="1:18" x14ac:dyDescent="0.25">
      <c r="A45" t="s">
        <v>149</v>
      </c>
      <c r="B45" t="s">
        <v>150</v>
      </c>
      <c r="C45" t="str">
        <f t="shared" si="0"/>
        <v>Jason Singh</v>
      </c>
      <c r="D45" t="s">
        <v>16</v>
      </c>
      <c r="E45" t="str">
        <f t="shared" si="1"/>
        <v>Male</v>
      </c>
      <c r="F45">
        <v>41</v>
      </c>
      <c r="G45" t="s">
        <v>53</v>
      </c>
      <c r="H45" t="s">
        <v>11</v>
      </c>
      <c r="I45" t="s">
        <v>38</v>
      </c>
      <c r="K45" t="str">
        <f t="shared" si="2"/>
        <v>0-5</v>
      </c>
      <c r="L45">
        <v>20</v>
      </c>
      <c r="M45" s="6">
        <f t="shared" ref="M45:M46" si="14">L45</f>
        <v>20</v>
      </c>
      <c r="N45">
        <v>2.8</v>
      </c>
      <c r="O45" t="b">
        <v>1</v>
      </c>
      <c r="P45" t="s">
        <v>2069</v>
      </c>
      <c r="Q45" s="1">
        <v>0.63</v>
      </c>
      <c r="R45" s="1">
        <f t="shared" ref="R45:R49" si="15">Q45</f>
        <v>0.63</v>
      </c>
    </row>
    <row r="46" spans="1:18" x14ac:dyDescent="0.25">
      <c r="A46" t="s">
        <v>151</v>
      </c>
      <c r="B46" t="s">
        <v>152</v>
      </c>
      <c r="C46" t="str">
        <f t="shared" si="0"/>
        <v>Michelle Ramirez</v>
      </c>
      <c r="D46" t="s">
        <v>63</v>
      </c>
      <c r="E46" t="str">
        <f t="shared" si="1"/>
        <v>Female</v>
      </c>
      <c r="F46">
        <v>51</v>
      </c>
      <c r="G46" t="s">
        <v>30</v>
      </c>
      <c r="H46" t="s">
        <v>31</v>
      </c>
      <c r="I46" t="s">
        <v>100</v>
      </c>
      <c r="J46">
        <v>23</v>
      </c>
      <c r="K46" t="str">
        <f t="shared" si="2"/>
        <v>20+</v>
      </c>
      <c r="L46">
        <v>20</v>
      </c>
      <c r="M46" s="6">
        <f t="shared" si="14"/>
        <v>20</v>
      </c>
      <c r="N46">
        <v>2.5</v>
      </c>
      <c r="O46" t="b">
        <v>0</v>
      </c>
      <c r="P46" t="s">
        <v>2068</v>
      </c>
      <c r="Q46" s="1">
        <v>0.8</v>
      </c>
      <c r="R46" s="1">
        <f t="shared" si="15"/>
        <v>0.8</v>
      </c>
    </row>
    <row r="47" spans="1:18" x14ac:dyDescent="0.25">
      <c r="A47" t="s">
        <v>153</v>
      </c>
      <c r="B47" t="s">
        <v>154</v>
      </c>
      <c r="C47" t="str">
        <f t="shared" si="0"/>
        <v>James Brown</v>
      </c>
      <c r="D47" t="s">
        <v>16</v>
      </c>
      <c r="E47" t="str">
        <f t="shared" si="1"/>
        <v>Male</v>
      </c>
      <c r="F47">
        <v>41</v>
      </c>
      <c r="G47" t="s">
        <v>138</v>
      </c>
      <c r="H47" t="s">
        <v>139</v>
      </c>
      <c r="I47" t="s">
        <v>24</v>
      </c>
      <c r="J47">
        <v>9</v>
      </c>
      <c r="K47" t="str">
        <f t="shared" si="2"/>
        <v>6-10</v>
      </c>
      <c r="L47" s="2">
        <v>75</v>
      </c>
      <c r="M47" s="6" t="str">
        <f>SUBSTITUTE(L47,"$","")</f>
        <v>75</v>
      </c>
      <c r="N47">
        <v>4.9000000000000004</v>
      </c>
      <c r="O47">
        <v>1</v>
      </c>
      <c r="P47" t="s">
        <v>2069</v>
      </c>
      <c r="Q47" s="1">
        <v>0.74</v>
      </c>
      <c r="R47" s="1">
        <f t="shared" si="15"/>
        <v>0.74</v>
      </c>
    </row>
    <row r="48" spans="1:18" x14ac:dyDescent="0.25">
      <c r="A48" t="s">
        <v>155</v>
      </c>
      <c r="B48" t="s">
        <v>156</v>
      </c>
      <c r="C48" t="str">
        <f>SUBSTITUTE(B48,"Mrs.","")</f>
        <v xml:space="preserve"> Samantha Simmons</v>
      </c>
      <c r="D48" t="s">
        <v>63</v>
      </c>
      <c r="E48" t="str">
        <f t="shared" si="1"/>
        <v>Female</v>
      </c>
      <c r="F48">
        <v>47</v>
      </c>
      <c r="G48" t="s">
        <v>124</v>
      </c>
      <c r="H48" t="s">
        <v>125</v>
      </c>
      <c r="I48" t="s">
        <v>75</v>
      </c>
      <c r="J48">
        <v>15</v>
      </c>
      <c r="K48" t="str">
        <f t="shared" si="2"/>
        <v>11-15</v>
      </c>
      <c r="L48" t="s">
        <v>95</v>
      </c>
      <c r="M48" s="6" t="str">
        <f>SUBSTITUTE(L48, "USD ", "")</f>
        <v>30</v>
      </c>
      <c r="N48">
        <v>4.5</v>
      </c>
      <c r="O48">
        <v>1</v>
      </c>
      <c r="P48" t="s">
        <v>2069</v>
      </c>
      <c r="Q48" s="1">
        <v>0.85</v>
      </c>
      <c r="R48" s="1">
        <f t="shared" si="15"/>
        <v>0.85</v>
      </c>
    </row>
    <row r="49" spans="1:18" x14ac:dyDescent="0.25">
      <c r="A49" t="s">
        <v>157</v>
      </c>
      <c r="B49" t="s">
        <v>158</v>
      </c>
      <c r="C49" t="str">
        <f t="shared" ref="C49:C112" si="16">B49</f>
        <v>Chase Mason</v>
      </c>
      <c r="D49" t="s">
        <v>16</v>
      </c>
      <c r="E49" t="str">
        <f t="shared" si="1"/>
        <v>Male</v>
      </c>
      <c r="F49">
        <v>25</v>
      </c>
      <c r="G49" t="s">
        <v>159</v>
      </c>
      <c r="H49" t="s">
        <v>160</v>
      </c>
      <c r="I49" t="s">
        <v>19</v>
      </c>
      <c r="J49">
        <v>4</v>
      </c>
      <c r="K49" t="str">
        <f t="shared" si="2"/>
        <v>0-5</v>
      </c>
      <c r="L49">
        <v>50</v>
      </c>
      <c r="M49" s="6">
        <f t="shared" ref="M49:M56" si="17">L49</f>
        <v>50</v>
      </c>
      <c r="N49">
        <v>2.7</v>
      </c>
      <c r="O49" t="s">
        <v>20</v>
      </c>
      <c r="P49" t="s">
        <v>2068</v>
      </c>
      <c r="Q49" s="1">
        <v>0.77</v>
      </c>
      <c r="R49" s="1">
        <f t="shared" si="15"/>
        <v>0.77</v>
      </c>
    </row>
    <row r="50" spans="1:18" x14ac:dyDescent="0.25">
      <c r="A50" t="s">
        <v>161</v>
      </c>
      <c r="B50" t="s">
        <v>162</v>
      </c>
      <c r="C50" t="str">
        <f t="shared" si="16"/>
        <v>Dominique Ward</v>
      </c>
      <c r="D50" t="s">
        <v>23</v>
      </c>
      <c r="E50" t="str">
        <f t="shared" si="1"/>
        <v>Female</v>
      </c>
      <c r="F50">
        <v>25</v>
      </c>
      <c r="G50" t="s">
        <v>163</v>
      </c>
      <c r="H50" t="s">
        <v>58</v>
      </c>
      <c r="I50" t="s">
        <v>12</v>
      </c>
      <c r="J50">
        <v>7</v>
      </c>
      <c r="K50" t="str">
        <f t="shared" si="2"/>
        <v>6-10</v>
      </c>
      <c r="L50">
        <v>20</v>
      </c>
      <c r="M50" s="6">
        <f t="shared" si="17"/>
        <v>20</v>
      </c>
      <c r="N50">
        <v>1.9</v>
      </c>
      <c r="O50">
        <v>0</v>
      </c>
      <c r="P50" t="s">
        <v>2068</v>
      </c>
    </row>
    <row r="51" spans="1:18" x14ac:dyDescent="0.25">
      <c r="A51" t="s">
        <v>164</v>
      </c>
      <c r="B51" t="s">
        <v>165</v>
      </c>
      <c r="C51" t="str">
        <f t="shared" si="16"/>
        <v>Lance Griffin</v>
      </c>
      <c r="D51" t="s">
        <v>35</v>
      </c>
      <c r="E51" t="str">
        <f t="shared" si="1"/>
        <v>Male</v>
      </c>
      <c r="F51">
        <v>29</v>
      </c>
      <c r="G51" t="s">
        <v>30</v>
      </c>
      <c r="H51" t="s">
        <v>31</v>
      </c>
      <c r="I51" t="s">
        <v>59</v>
      </c>
      <c r="J51">
        <v>1</v>
      </c>
      <c r="K51" t="str">
        <f t="shared" si="2"/>
        <v>0-5</v>
      </c>
      <c r="L51">
        <v>20</v>
      </c>
      <c r="M51" s="6">
        <f t="shared" si="17"/>
        <v>20</v>
      </c>
      <c r="N51">
        <v>1.4</v>
      </c>
      <c r="O51">
        <v>1</v>
      </c>
      <c r="P51" t="s">
        <v>2069</v>
      </c>
      <c r="Q51" s="1">
        <v>0.63</v>
      </c>
      <c r="R51" s="1">
        <f t="shared" ref="R51:R52" si="18">Q51</f>
        <v>0.63</v>
      </c>
    </row>
    <row r="52" spans="1:18" x14ac:dyDescent="0.25">
      <c r="A52" t="s">
        <v>166</v>
      </c>
      <c r="B52" t="s">
        <v>167</v>
      </c>
      <c r="C52" t="str">
        <f t="shared" si="16"/>
        <v>Julie Burgess</v>
      </c>
      <c r="D52" t="s">
        <v>9</v>
      </c>
      <c r="E52" t="str">
        <f t="shared" si="1"/>
        <v>Female</v>
      </c>
      <c r="F52">
        <v>23</v>
      </c>
      <c r="G52" t="s">
        <v>57</v>
      </c>
      <c r="H52" t="s">
        <v>58</v>
      </c>
      <c r="I52" t="s">
        <v>64</v>
      </c>
      <c r="J52">
        <v>0</v>
      </c>
      <c r="K52" t="str">
        <f t="shared" si="2"/>
        <v>0-5</v>
      </c>
      <c r="L52">
        <v>75</v>
      </c>
      <c r="M52" s="6">
        <f t="shared" si="17"/>
        <v>75</v>
      </c>
      <c r="N52">
        <v>1.9</v>
      </c>
      <c r="O52" t="b">
        <v>1</v>
      </c>
      <c r="P52" t="s">
        <v>2069</v>
      </c>
      <c r="Q52" s="1">
        <v>0.79</v>
      </c>
      <c r="R52" s="1">
        <f t="shared" si="18"/>
        <v>0.79</v>
      </c>
    </row>
    <row r="53" spans="1:18" x14ac:dyDescent="0.25">
      <c r="A53" t="s">
        <v>168</v>
      </c>
      <c r="B53" t="s">
        <v>169</v>
      </c>
      <c r="C53" t="str">
        <f t="shared" si="16"/>
        <v>Don Scott</v>
      </c>
      <c r="D53" t="s">
        <v>16</v>
      </c>
      <c r="E53" t="str">
        <f t="shared" si="1"/>
        <v>Male</v>
      </c>
      <c r="F53">
        <v>31</v>
      </c>
      <c r="G53" t="s">
        <v>120</v>
      </c>
      <c r="H53" t="s">
        <v>121</v>
      </c>
      <c r="I53" t="s">
        <v>38</v>
      </c>
      <c r="J53">
        <v>8</v>
      </c>
      <c r="K53" t="str">
        <f t="shared" si="2"/>
        <v>6-10</v>
      </c>
      <c r="L53">
        <v>50</v>
      </c>
      <c r="M53" s="6">
        <f t="shared" si="17"/>
        <v>50</v>
      </c>
      <c r="N53">
        <v>3.4</v>
      </c>
      <c r="O53">
        <v>0</v>
      </c>
      <c r="P53" t="s">
        <v>2068</v>
      </c>
    </row>
    <row r="54" spans="1:18" x14ac:dyDescent="0.25">
      <c r="A54" t="s">
        <v>170</v>
      </c>
      <c r="B54" t="s">
        <v>171</v>
      </c>
      <c r="C54" t="str">
        <f t="shared" si="16"/>
        <v>Kyle Atkinson</v>
      </c>
      <c r="D54" t="s">
        <v>83</v>
      </c>
      <c r="E54" t="str">
        <f t="shared" si="1"/>
        <v>Male</v>
      </c>
      <c r="F54">
        <v>51</v>
      </c>
      <c r="G54" t="s">
        <v>17</v>
      </c>
      <c r="H54" t="s">
        <v>18</v>
      </c>
      <c r="I54" t="s">
        <v>100</v>
      </c>
      <c r="J54">
        <v>33</v>
      </c>
      <c r="K54" t="str">
        <f t="shared" si="2"/>
        <v>20+</v>
      </c>
      <c r="L54">
        <v>75</v>
      </c>
      <c r="M54" s="6">
        <f t="shared" si="17"/>
        <v>75</v>
      </c>
      <c r="N54">
        <v>3.3</v>
      </c>
      <c r="Q54" s="1">
        <v>0.68</v>
      </c>
      <c r="R54" s="1">
        <f t="shared" ref="R54:R61" si="19">Q54</f>
        <v>0.68</v>
      </c>
    </row>
    <row r="55" spans="1:18" x14ac:dyDescent="0.25">
      <c r="A55" t="s">
        <v>172</v>
      </c>
      <c r="B55" t="s">
        <v>173</v>
      </c>
      <c r="C55" t="str">
        <f t="shared" si="16"/>
        <v>Jimmy Hogan</v>
      </c>
      <c r="D55" t="s">
        <v>35</v>
      </c>
      <c r="E55" t="str">
        <f t="shared" si="1"/>
        <v>Male</v>
      </c>
      <c r="G55" t="s">
        <v>174</v>
      </c>
      <c r="H55" t="s">
        <v>58</v>
      </c>
      <c r="I55" t="s">
        <v>59</v>
      </c>
      <c r="J55">
        <v>1</v>
      </c>
      <c r="K55" t="str">
        <f t="shared" si="2"/>
        <v>0-5</v>
      </c>
      <c r="L55">
        <v>30</v>
      </c>
      <c r="M55" s="6">
        <f t="shared" si="17"/>
        <v>30</v>
      </c>
      <c r="N55">
        <v>0</v>
      </c>
      <c r="O55">
        <v>0</v>
      </c>
      <c r="P55" t="s">
        <v>2068</v>
      </c>
      <c r="Q55" s="1">
        <v>0.68</v>
      </c>
      <c r="R55" s="1">
        <f t="shared" si="19"/>
        <v>0.68</v>
      </c>
    </row>
    <row r="56" spans="1:18" x14ac:dyDescent="0.25">
      <c r="A56" t="s">
        <v>175</v>
      </c>
      <c r="B56" t="s">
        <v>176</v>
      </c>
      <c r="C56" t="str">
        <f t="shared" si="16"/>
        <v>Jennifer Mcintyre</v>
      </c>
      <c r="D56" t="s">
        <v>3</v>
      </c>
      <c r="E56" t="str">
        <f t="shared" si="1"/>
        <v>Female</v>
      </c>
      <c r="F56">
        <v>29</v>
      </c>
      <c r="G56" t="s">
        <v>49</v>
      </c>
      <c r="H56" t="s">
        <v>50</v>
      </c>
      <c r="I56" t="s">
        <v>64</v>
      </c>
      <c r="J56">
        <v>11</v>
      </c>
      <c r="K56" t="str">
        <f t="shared" si="2"/>
        <v>11-15</v>
      </c>
      <c r="L56">
        <v>100</v>
      </c>
      <c r="M56" s="6">
        <f t="shared" si="17"/>
        <v>100</v>
      </c>
      <c r="N56">
        <v>2.2999999999999998</v>
      </c>
      <c r="O56" t="b">
        <v>1</v>
      </c>
      <c r="P56" t="s">
        <v>2069</v>
      </c>
      <c r="Q56" s="1">
        <v>0.72</v>
      </c>
      <c r="R56" s="1">
        <f t="shared" si="19"/>
        <v>0.72</v>
      </c>
    </row>
    <row r="57" spans="1:18" x14ac:dyDescent="0.25">
      <c r="A57" t="s">
        <v>177</v>
      </c>
      <c r="B57" t="s">
        <v>178</v>
      </c>
      <c r="C57" t="str">
        <f t="shared" si="16"/>
        <v>Larry Simpson</v>
      </c>
      <c r="D57" t="s">
        <v>35</v>
      </c>
      <c r="E57" t="str">
        <f t="shared" si="1"/>
        <v>Male</v>
      </c>
      <c r="F57">
        <v>50</v>
      </c>
      <c r="G57" t="s">
        <v>53</v>
      </c>
      <c r="H57" t="s">
        <v>11</v>
      </c>
      <c r="I57" t="s">
        <v>32</v>
      </c>
      <c r="J57">
        <v>15</v>
      </c>
      <c r="K57" t="str">
        <f t="shared" si="2"/>
        <v>11-15</v>
      </c>
      <c r="N57">
        <v>2</v>
      </c>
      <c r="O57" t="s">
        <v>54</v>
      </c>
      <c r="P57" t="s">
        <v>2069</v>
      </c>
      <c r="Q57" s="1">
        <v>0.65</v>
      </c>
      <c r="R57" s="1">
        <f t="shared" si="19"/>
        <v>0.65</v>
      </c>
    </row>
    <row r="58" spans="1:18" x14ac:dyDescent="0.25">
      <c r="A58" t="s">
        <v>179</v>
      </c>
      <c r="B58" t="s">
        <v>180</v>
      </c>
      <c r="C58" t="str">
        <f t="shared" si="16"/>
        <v>Laura Price</v>
      </c>
      <c r="D58" t="s">
        <v>3</v>
      </c>
      <c r="E58" t="str">
        <f t="shared" si="1"/>
        <v>Female</v>
      </c>
      <c r="F58">
        <v>26</v>
      </c>
      <c r="G58" t="s">
        <v>53</v>
      </c>
      <c r="H58" t="s">
        <v>11</v>
      </c>
      <c r="I58" t="s">
        <v>75</v>
      </c>
      <c r="J58">
        <v>8</v>
      </c>
      <c r="K58" t="str">
        <f t="shared" si="2"/>
        <v>6-10</v>
      </c>
      <c r="L58">
        <v>50</v>
      </c>
      <c r="M58" s="6">
        <f>L58</f>
        <v>50</v>
      </c>
      <c r="N58">
        <v>1.3</v>
      </c>
      <c r="O58" t="b">
        <v>0</v>
      </c>
      <c r="P58" t="s">
        <v>2068</v>
      </c>
      <c r="Q58" s="1">
        <v>0.76</v>
      </c>
      <c r="R58" s="1">
        <f t="shared" si="19"/>
        <v>0.76</v>
      </c>
    </row>
    <row r="59" spans="1:18" x14ac:dyDescent="0.25">
      <c r="A59" t="s">
        <v>181</v>
      </c>
      <c r="B59" t="s">
        <v>182</v>
      </c>
      <c r="C59" t="str">
        <f t="shared" si="16"/>
        <v>Mark Wright</v>
      </c>
      <c r="D59" t="s">
        <v>83</v>
      </c>
      <c r="E59" t="str">
        <f t="shared" si="1"/>
        <v>Male</v>
      </c>
      <c r="F59">
        <v>38</v>
      </c>
      <c r="G59" t="s">
        <v>113</v>
      </c>
      <c r="H59" t="s">
        <v>11</v>
      </c>
      <c r="I59" t="s">
        <v>32</v>
      </c>
      <c r="J59">
        <v>17</v>
      </c>
      <c r="K59" t="str">
        <f t="shared" si="2"/>
        <v>16-20</v>
      </c>
      <c r="L59" t="s">
        <v>42</v>
      </c>
      <c r="M59" s="6" t="str">
        <f>SUBSTITUTE(L59, "USD ", "")</f>
        <v>40</v>
      </c>
      <c r="N59">
        <v>4</v>
      </c>
      <c r="O59" t="b">
        <v>1</v>
      </c>
      <c r="P59" t="s">
        <v>2069</v>
      </c>
      <c r="Q59" s="1">
        <v>0.9</v>
      </c>
      <c r="R59" s="1">
        <f t="shared" si="19"/>
        <v>0.9</v>
      </c>
    </row>
    <row r="60" spans="1:18" x14ac:dyDescent="0.25">
      <c r="A60" t="s">
        <v>183</v>
      </c>
      <c r="B60" t="s">
        <v>184</v>
      </c>
      <c r="C60" t="str">
        <f t="shared" si="16"/>
        <v>Samantha Mcdaniel</v>
      </c>
      <c r="D60" t="s">
        <v>9</v>
      </c>
      <c r="E60" t="str">
        <f t="shared" si="1"/>
        <v>Female</v>
      </c>
      <c r="F60">
        <v>23</v>
      </c>
      <c r="G60" t="s">
        <v>79</v>
      </c>
      <c r="H60" t="s">
        <v>80</v>
      </c>
      <c r="I60" t="s">
        <v>12</v>
      </c>
      <c r="K60" t="str">
        <f t="shared" si="2"/>
        <v>0-5</v>
      </c>
      <c r="L60">
        <v>75</v>
      </c>
      <c r="M60" s="6">
        <f t="shared" ref="M60:M61" si="20">L60</f>
        <v>75</v>
      </c>
      <c r="N60">
        <v>3.6</v>
      </c>
      <c r="O60">
        <v>1</v>
      </c>
      <c r="P60" t="s">
        <v>2069</v>
      </c>
      <c r="Q60" s="1">
        <v>0.65</v>
      </c>
      <c r="R60" s="1">
        <f t="shared" si="19"/>
        <v>0.65</v>
      </c>
    </row>
    <row r="61" spans="1:18" x14ac:dyDescent="0.25">
      <c r="A61" t="s">
        <v>185</v>
      </c>
      <c r="B61" t="s">
        <v>186</v>
      </c>
      <c r="C61" t="str">
        <f t="shared" si="16"/>
        <v>Barbara Foster</v>
      </c>
      <c r="D61" t="s">
        <v>63</v>
      </c>
      <c r="E61" t="str">
        <f t="shared" si="1"/>
        <v>Female</v>
      </c>
      <c r="F61">
        <v>51</v>
      </c>
      <c r="G61" t="s">
        <v>138</v>
      </c>
      <c r="H61" t="s">
        <v>139</v>
      </c>
      <c r="I61" t="s">
        <v>75</v>
      </c>
      <c r="J61">
        <v>28</v>
      </c>
      <c r="K61" t="str">
        <f t="shared" si="2"/>
        <v>20+</v>
      </c>
      <c r="L61">
        <v>40</v>
      </c>
      <c r="M61" s="6">
        <f t="shared" si="20"/>
        <v>40</v>
      </c>
      <c r="N61">
        <v>3.9</v>
      </c>
      <c r="O61">
        <v>0</v>
      </c>
      <c r="P61" t="s">
        <v>2068</v>
      </c>
      <c r="Q61" s="1">
        <v>0.63</v>
      </c>
      <c r="R61" s="1">
        <f t="shared" si="19"/>
        <v>0.63</v>
      </c>
    </row>
    <row r="62" spans="1:18" x14ac:dyDescent="0.25">
      <c r="A62" t="s">
        <v>187</v>
      </c>
      <c r="B62" t="s">
        <v>188</v>
      </c>
      <c r="C62" t="str">
        <f t="shared" si="16"/>
        <v>Courtney Tran</v>
      </c>
      <c r="D62" t="s">
        <v>23</v>
      </c>
      <c r="E62" t="str">
        <f t="shared" si="1"/>
        <v>Female</v>
      </c>
      <c r="F62">
        <v>51</v>
      </c>
      <c r="G62" t="s">
        <v>36</v>
      </c>
      <c r="H62" t="s">
        <v>37</v>
      </c>
      <c r="I62" t="s">
        <v>32</v>
      </c>
      <c r="J62">
        <v>33</v>
      </c>
      <c r="K62" t="str">
        <f t="shared" si="2"/>
        <v>20+</v>
      </c>
      <c r="L62" s="2">
        <v>75</v>
      </c>
      <c r="M62" s="6" t="str">
        <f>SUBSTITUTE(L62,"$","")</f>
        <v>75</v>
      </c>
      <c r="N62">
        <v>0</v>
      </c>
      <c r="O62" t="b">
        <v>1</v>
      </c>
      <c r="P62" t="s">
        <v>2069</v>
      </c>
    </row>
    <row r="63" spans="1:18" x14ac:dyDescent="0.25">
      <c r="A63" t="s">
        <v>189</v>
      </c>
      <c r="B63" t="s">
        <v>190</v>
      </c>
      <c r="C63" t="str">
        <f t="shared" si="16"/>
        <v>Eddie Todd</v>
      </c>
      <c r="D63" t="s">
        <v>83</v>
      </c>
      <c r="E63" t="str">
        <f t="shared" si="1"/>
        <v>Male</v>
      </c>
      <c r="F63">
        <v>47</v>
      </c>
      <c r="G63" t="s">
        <v>17</v>
      </c>
      <c r="H63" t="s">
        <v>18</v>
      </c>
      <c r="I63" t="s">
        <v>32</v>
      </c>
      <c r="J63">
        <v>18</v>
      </c>
      <c r="K63" t="str">
        <f t="shared" si="2"/>
        <v>16-20</v>
      </c>
      <c r="L63">
        <v>75</v>
      </c>
      <c r="M63" s="6">
        <f>L63</f>
        <v>75</v>
      </c>
      <c r="N63">
        <v>0</v>
      </c>
      <c r="O63">
        <v>0</v>
      </c>
      <c r="P63" t="s">
        <v>2068</v>
      </c>
    </row>
    <row r="64" spans="1:18" x14ac:dyDescent="0.25">
      <c r="A64" t="s">
        <v>191</v>
      </c>
      <c r="B64" t="s">
        <v>192</v>
      </c>
      <c r="C64" t="str">
        <f t="shared" si="16"/>
        <v>Christine Johnson</v>
      </c>
      <c r="D64" t="s">
        <v>63</v>
      </c>
      <c r="E64" t="str">
        <f t="shared" si="1"/>
        <v>Female</v>
      </c>
      <c r="F64">
        <v>34</v>
      </c>
      <c r="G64" t="s">
        <v>109</v>
      </c>
      <c r="H64" t="s">
        <v>110</v>
      </c>
      <c r="I64" t="s">
        <v>59</v>
      </c>
      <c r="J64">
        <v>16</v>
      </c>
      <c r="K64" t="str">
        <f t="shared" si="2"/>
        <v>16-20</v>
      </c>
      <c r="L64" s="2">
        <v>20</v>
      </c>
      <c r="M64" s="6" t="str">
        <f>SUBSTITUTE(L64,"$","")</f>
        <v>20</v>
      </c>
      <c r="N64">
        <v>2.2999999999999998</v>
      </c>
      <c r="O64" t="s">
        <v>54</v>
      </c>
      <c r="P64" t="s">
        <v>2069</v>
      </c>
      <c r="Q64" s="1">
        <v>0.93</v>
      </c>
      <c r="R64" s="1">
        <f t="shared" ref="R64:R66" si="21">Q64</f>
        <v>0.93</v>
      </c>
    </row>
    <row r="65" spans="1:19" x14ac:dyDescent="0.25">
      <c r="A65" t="s">
        <v>193</v>
      </c>
      <c r="B65" t="s">
        <v>194</v>
      </c>
      <c r="C65" t="str">
        <f t="shared" si="16"/>
        <v>Leah Phelps</v>
      </c>
      <c r="D65" t="s">
        <v>3</v>
      </c>
      <c r="E65" t="str">
        <f t="shared" si="1"/>
        <v>Female</v>
      </c>
      <c r="F65">
        <v>58</v>
      </c>
      <c r="G65" t="s">
        <v>36</v>
      </c>
      <c r="H65" t="s">
        <v>37</v>
      </c>
      <c r="I65" t="s">
        <v>38</v>
      </c>
      <c r="J65">
        <v>35</v>
      </c>
      <c r="K65" t="str">
        <f t="shared" si="2"/>
        <v>20+</v>
      </c>
      <c r="L65" t="s">
        <v>84</v>
      </c>
      <c r="M65" s="6" t="str">
        <f>SUBSTITUTE(L65, "USD ", "")</f>
        <v>50</v>
      </c>
      <c r="N65">
        <v>4.7</v>
      </c>
      <c r="O65" t="s">
        <v>144</v>
      </c>
      <c r="P65" t="s">
        <v>2068</v>
      </c>
      <c r="Q65" s="1">
        <v>0.7</v>
      </c>
      <c r="R65" s="1">
        <f t="shared" si="21"/>
        <v>0.7</v>
      </c>
    </row>
    <row r="66" spans="1:19" x14ac:dyDescent="0.25">
      <c r="A66" t="s">
        <v>195</v>
      </c>
      <c r="B66" t="s">
        <v>196</v>
      </c>
      <c r="C66" t="str">
        <f t="shared" si="16"/>
        <v>Rebekah Williams</v>
      </c>
      <c r="D66" t="s">
        <v>23</v>
      </c>
      <c r="E66" t="str">
        <f t="shared" si="1"/>
        <v>Female</v>
      </c>
      <c r="F66">
        <v>50</v>
      </c>
      <c r="G66" t="s">
        <v>109</v>
      </c>
      <c r="H66" t="s">
        <v>110</v>
      </c>
      <c r="I66" t="s">
        <v>32</v>
      </c>
      <c r="J66">
        <v>14</v>
      </c>
      <c r="K66" t="str">
        <f t="shared" si="2"/>
        <v>11-15</v>
      </c>
      <c r="N66">
        <v>3.5</v>
      </c>
      <c r="O66" t="s">
        <v>60</v>
      </c>
      <c r="P66" t="s">
        <v>2069</v>
      </c>
      <c r="Q66" s="1">
        <v>0.83</v>
      </c>
      <c r="R66" s="1">
        <f t="shared" si="21"/>
        <v>0.83</v>
      </c>
    </row>
    <row r="67" spans="1:19" x14ac:dyDescent="0.25">
      <c r="A67" t="s">
        <v>197</v>
      </c>
      <c r="B67" t="s">
        <v>198</v>
      </c>
      <c r="C67" t="str">
        <f t="shared" si="16"/>
        <v>Crystal Wilson</v>
      </c>
      <c r="D67" t="s">
        <v>9</v>
      </c>
      <c r="E67" t="str">
        <f t="shared" ref="E67:E130" si="22">IF(LOWER(LEFT(D67,1))= "f", "Female","Male")</f>
        <v>Female</v>
      </c>
      <c r="F67">
        <v>34</v>
      </c>
      <c r="G67" t="s">
        <v>174</v>
      </c>
      <c r="H67" t="s">
        <v>58</v>
      </c>
      <c r="I67" t="s">
        <v>24</v>
      </c>
      <c r="J67">
        <v>12</v>
      </c>
      <c r="K67" t="str">
        <f t="shared" ref="K67:K130" si="23">_xlfn.IFS(J67&lt;=5, "0-5",J67&lt;=10, "6-10", J67&lt;= 15,"11-15", J67&lt;= 20, "16-20",J67&gt;20, "20+")</f>
        <v>11-15</v>
      </c>
      <c r="L67">
        <v>40</v>
      </c>
      <c r="M67" s="6">
        <f>L67</f>
        <v>40</v>
      </c>
      <c r="N67">
        <v>2.4</v>
      </c>
      <c r="O67">
        <v>1</v>
      </c>
      <c r="P67" t="s">
        <v>2069</v>
      </c>
      <c r="Q67">
        <v>64</v>
      </c>
      <c r="R67" s="1">
        <f>Q67/100</f>
        <v>0.64</v>
      </c>
      <c r="S67" t="s">
        <v>2072</v>
      </c>
    </row>
    <row r="68" spans="1:19" x14ac:dyDescent="0.25">
      <c r="A68" t="s">
        <v>199</v>
      </c>
      <c r="B68" t="s">
        <v>200</v>
      </c>
      <c r="C68" t="str">
        <f t="shared" si="16"/>
        <v>Ashley Cordova</v>
      </c>
      <c r="D68" t="s">
        <v>63</v>
      </c>
      <c r="E68" t="str">
        <f t="shared" si="22"/>
        <v>Female</v>
      </c>
      <c r="F68">
        <v>45</v>
      </c>
      <c r="G68" t="s">
        <v>93</v>
      </c>
      <c r="H68" t="s">
        <v>94</v>
      </c>
      <c r="I68" t="s">
        <v>32</v>
      </c>
      <c r="J68">
        <v>11</v>
      </c>
      <c r="K68" t="str">
        <f t="shared" si="23"/>
        <v>11-15</v>
      </c>
      <c r="L68" t="s">
        <v>39</v>
      </c>
      <c r="M68" s="6" t="str">
        <f>SUBSTITUTE(L68, "USD ", "")</f>
        <v>75</v>
      </c>
      <c r="N68">
        <v>4</v>
      </c>
      <c r="O68" t="s">
        <v>20</v>
      </c>
      <c r="P68" t="s">
        <v>2068</v>
      </c>
      <c r="Q68" s="1">
        <v>1</v>
      </c>
      <c r="R68" s="1">
        <f>Q68</f>
        <v>1</v>
      </c>
    </row>
    <row r="69" spans="1:19" x14ac:dyDescent="0.25">
      <c r="A69" t="s">
        <v>201</v>
      </c>
      <c r="B69" t="s">
        <v>202</v>
      </c>
      <c r="C69" t="str">
        <f t="shared" si="16"/>
        <v>Vicki Kelly</v>
      </c>
      <c r="D69" t="s">
        <v>9</v>
      </c>
      <c r="E69" t="str">
        <f t="shared" si="22"/>
        <v>Female</v>
      </c>
      <c r="F69">
        <v>55</v>
      </c>
      <c r="G69" t="s">
        <v>93</v>
      </c>
      <c r="H69" t="s">
        <v>94</v>
      </c>
      <c r="I69" t="s">
        <v>24</v>
      </c>
      <c r="J69">
        <v>0</v>
      </c>
      <c r="K69" t="str">
        <f t="shared" si="23"/>
        <v>0-5</v>
      </c>
      <c r="L69" s="2">
        <v>40</v>
      </c>
      <c r="M69" s="6" t="str">
        <f>SUBSTITUTE(L69,"$","")</f>
        <v>40</v>
      </c>
      <c r="N69">
        <v>0</v>
      </c>
      <c r="O69" t="b">
        <v>1</v>
      </c>
      <c r="P69" t="s">
        <v>2069</v>
      </c>
    </row>
    <row r="70" spans="1:19" x14ac:dyDescent="0.25">
      <c r="A70" t="s">
        <v>203</v>
      </c>
      <c r="B70" t="s">
        <v>204</v>
      </c>
      <c r="C70" t="str">
        <f t="shared" si="16"/>
        <v>Corey Warren</v>
      </c>
      <c r="D70" t="s">
        <v>35</v>
      </c>
      <c r="E70" t="str">
        <f t="shared" si="22"/>
        <v>Male</v>
      </c>
      <c r="G70" t="s">
        <v>57</v>
      </c>
      <c r="H70" t="s">
        <v>58</v>
      </c>
      <c r="I70" t="s">
        <v>59</v>
      </c>
      <c r="J70">
        <v>6</v>
      </c>
      <c r="K70" t="str">
        <f t="shared" si="23"/>
        <v>6-10</v>
      </c>
      <c r="L70">
        <v>100</v>
      </c>
      <c r="M70" s="6">
        <f>L70</f>
        <v>100</v>
      </c>
      <c r="N70">
        <v>1.5</v>
      </c>
      <c r="O70" t="b">
        <v>0</v>
      </c>
      <c r="P70" t="s">
        <v>2068</v>
      </c>
    </row>
    <row r="71" spans="1:19" x14ac:dyDescent="0.25">
      <c r="A71" t="s">
        <v>205</v>
      </c>
      <c r="B71" t="s">
        <v>206</v>
      </c>
      <c r="C71" t="str">
        <f t="shared" si="16"/>
        <v>Gina Thompson</v>
      </c>
      <c r="D71" t="s">
        <v>9</v>
      </c>
      <c r="E71" t="str">
        <f t="shared" si="22"/>
        <v>Female</v>
      </c>
      <c r="F71">
        <v>60</v>
      </c>
      <c r="G71" t="s">
        <v>159</v>
      </c>
      <c r="H71" t="s">
        <v>160</v>
      </c>
      <c r="I71" t="s">
        <v>59</v>
      </c>
      <c r="J71">
        <v>38</v>
      </c>
      <c r="K71" t="str">
        <f t="shared" si="23"/>
        <v>20+</v>
      </c>
      <c r="L71" s="2">
        <v>20</v>
      </c>
      <c r="M71" s="6" t="str">
        <f>SUBSTITUTE(L71,"$","")</f>
        <v>20</v>
      </c>
      <c r="N71">
        <v>2</v>
      </c>
      <c r="O71" t="s">
        <v>144</v>
      </c>
      <c r="P71" t="s">
        <v>2068</v>
      </c>
      <c r="Q71" s="1">
        <v>0.71</v>
      </c>
      <c r="R71" s="1">
        <f t="shared" ref="R71:R72" si="24">Q71</f>
        <v>0.71</v>
      </c>
    </row>
    <row r="72" spans="1:19" x14ac:dyDescent="0.25">
      <c r="A72" t="s">
        <v>207</v>
      </c>
      <c r="B72" t="s">
        <v>208</v>
      </c>
      <c r="C72" t="str">
        <f t="shared" si="16"/>
        <v>Yvonne Berg</v>
      </c>
      <c r="D72" t="s">
        <v>3</v>
      </c>
      <c r="E72" t="str">
        <f t="shared" si="22"/>
        <v>Female</v>
      </c>
      <c r="F72">
        <v>33</v>
      </c>
      <c r="G72" t="s">
        <v>138</v>
      </c>
      <c r="H72" t="s">
        <v>139</v>
      </c>
      <c r="I72" t="s">
        <v>12</v>
      </c>
      <c r="J72">
        <v>11</v>
      </c>
      <c r="K72" t="str">
        <f t="shared" si="23"/>
        <v>11-15</v>
      </c>
      <c r="O72" t="s">
        <v>54</v>
      </c>
      <c r="P72" t="s">
        <v>2069</v>
      </c>
      <c r="Q72" s="1">
        <v>0.84</v>
      </c>
      <c r="R72" s="1">
        <f t="shared" si="24"/>
        <v>0.84</v>
      </c>
    </row>
    <row r="73" spans="1:19" x14ac:dyDescent="0.25">
      <c r="A73" t="s">
        <v>209</v>
      </c>
      <c r="B73" t="s">
        <v>210</v>
      </c>
      <c r="C73" t="str">
        <f t="shared" si="16"/>
        <v>Thomas Miller</v>
      </c>
      <c r="D73" t="s">
        <v>78</v>
      </c>
      <c r="E73" t="str">
        <f t="shared" si="22"/>
        <v>Male</v>
      </c>
      <c r="F73">
        <v>60</v>
      </c>
      <c r="G73" t="s">
        <v>4</v>
      </c>
      <c r="H73" t="s">
        <v>5</v>
      </c>
      <c r="I73" t="s">
        <v>75</v>
      </c>
      <c r="J73">
        <v>13</v>
      </c>
      <c r="K73" t="str">
        <f t="shared" si="23"/>
        <v>11-15</v>
      </c>
      <c r="L73" t="s">
        <v>84</v>
      </c>
      <c r="M73" s="6" t="str">
        <f>SUBSTITUTE(L73, "USD ", "")</f>
        <v>50</v>
      </c>
      <c r="N73">
        <v>1</v>
      </c>
      <c r="O73" t="b">
        <v>0</v>
      </c>
      <c r="P73" t="s">
        <v>2068</v>
      </c>
    </row>
    <row r="74" spans="1:19" x14ac:dyDescent="0.25">
      <c r="A74" t="s">
        <v>211</v>
      </c>
      <c r="B74" t="s">
        <v>212</v>
      </c>
      <c r="C74" t="str">
        <f t="shared" si="16"/>
        <v>Nicholas Burton</v>
      </c>
      <c r="D74" t="s">
        <v>48</v>
      </c>
      <c r="E74" t="str">
        <f t="shared" si="22"/>
        <v>Male</v>
      </c>
      <c r="F74">
        <v>40</v>
      </c>
      <c r="G74" t="s">
        <v>45</v>
      </c>
      <c r="H74" t="s">
        <v>11</v>
      </c>
      <c r="I74" t="s">
        <v>24</v>
      </c>
      <c r="J74">
        <v>9</v>
      </c>
      <c r="K74" t="str">
        <f t="shared" si="23"/>
        <v>6-10</v>
      </c>
      <c r="L74" s="2">
        <v>100</v>
      </c>
      <c r="M74" s="6" t="str">
        <f>SUBSTITUTE(L74,"$","")</f>
        <v>100</v>
      </c>
      <c r="N74">
        <v>4.5</v>
      </c>
      <c r="O74" t="s">
        <v>54</v>
      </c>
      <c r="P74" t="s">
        <v>2069</v>
      </c>
      <c r="Q74" s="1">
        <v>0.69</v>
      </c>
      <c r="R74" s="1">
        <f>Q74</f>
        <v>0.69</v>
      </c>
    </row>
    <row r="75" spans="1:19" x14ac:dyDescent="0.25">
      <c r="A75" t="s">
        <v>213</v>
      </c>
      <c r="B75" t="s">
        <v>214</v>
      </c>
      <c r="C75" t="str">
        <f t="shared" si="16"/>
        <v>Jorge Riley</v>
      </c>
      <c r="D75" t="s">
        <v>83</v>
      </c>
      <c r="E75" t="str">
        <f t="shared" si="22"/>
        <v>Male</v>
      </c>
      <c r="F75">
        <v>59</v>
      </c>
      <c r="G75" t="s">
        <v>10</v>
      </c>
      <c r="H75" t="s">
        <v>11</v>
      </c>
      <c r="I75" t="s">
        <v>6</v>
      </c>
      <c r="J75">
        <v>4</v>
      </c>
      <c r="K75" t="str">
        <f t="shared" si="23"/>
        <v>0-5</v>
      </c>
      <c r="N75">
        <v>1.9</v>
      </c>
      <c r="O75" t="b">
        <v>0</v>
      </c>
      <c r="P75" t="s">
        <v>2068</v>
      </c>
      <c r="Q75">
        <v>88</v>
      </c>
      <c r="R75" s="1">
        <f>Q75/100</f>
        <v>0.88</v>
      </c>
    </row>
    <row r="76" spans="1:19" x14ac:dyDescent="0.25">
      <c r="A76" t="s">
        <v>215</v>
      </c>
      <c r="B76" t="s">
        <v>216</v>
      </c>
      <c r="C76" t="str">
        <f t="shared" si="16"/>
        <v>Melvin Harris</v>
      </c>
      <c r="D76" t="s">
        <v>78</v>
      </c>
      <c r="E76" t="str">
        <f t="shared" si="22"/>
        <v>Male</v>
      </c>
      <c r="F76">
        <v>36</v>
      </c>
      <c r="G76" t="s">
        <v>4</v>
      </c>
      <c r="H76" t="s">
        <v>5</v>
      </c>
      <c r="I76" t="s">
        <v>100</v>
      </c>
      <c r="J76">
        <v>14</v>
      </c>
      <c r="K76" t="str">
        <f t="shared" si="23"/>
        <v>11-15</v>
      </c>
      <c r="L76" s="2">
        <v>100</v>
      </c>
      <c r="M76" s="6" t="str">
        <f>SUBSTITUTE(L76,"$","")</f>
        <v>100</v>
      </c>
      <c r="N76">
        <v>3.7</v>
      </c>
      <c r="O76">
        <v>0</v>
      </c>
      <c r="P76" t="s">
        <v>2068</v>
      </c>
    </row>
    <row r="77" spans="1:19" x14ac:dyDescent="0.25">
      <c r="A77" t="s">
        <v>217</v>
      </c>
      <c r="B77" t="s">
        <v>218</v>
      </c>
      <c r="C77" t="str">
        <f t="shared" si="16"/>
        <v>Jeremy Meyer</v>
      </c>
      <c r="D77" t="s">
        <v>83</v>
      </c>
      <c r="E77" t="str">
        <f t="shared" si="22"/>
        <v>Male</v>
      </c>
      <c r="F77">
        <v>32</v>
      </c>
      <c r="G77" t="s">
        <v>79</v>
      </c>
      <c r="H77" t="s">
        <v>80</v>
      </c>
      <c r="I77" t="s">
        <v>38</v>
      </c>
      <c r="K77" t="str">
        <f t="shared" si="23"/>
        <v>0-5</v>
      </c>
      <c r="L77">
        <v>30</v>
      </c>
      <c r="M77" s="6">
        <f>L77</f>
        <v>30</v>
      </c>
      <c r="N77">
        <v>1.9</v>
      </c>
      <c r="O77" t="b">
        <v>1</v>
      </c>
      <c r="P77" t="s">
        <v>2069</v>
      </c>
      <c r="Q77" s="1">
        <v>0.96</v>
      </c>
      <c r="R77" s="1">
        <f>Q77</f>
        <v>0.96</v>
      </c>
    </row>
    <row r="78" spans="1:19" x14ac:dyDescent="0.25">
      <c r="A78" t="s">
        <v>219</v>
      </c>
      <c r="B78" t="s">
        <v>220</v>
      </c>
      <c r="C78" t="str">
        <f t="shared" si="16"/>
        <v>Timothy Lee</v>
      </c>
      <c r="D78" t="s">
        <v>16</v>
      </c>
      <c r="E78" t="str">
        <f t="shared" si="22"/>
        <v>Male</v>
      </c>
      <c r="F78">
        <v>59</v>
      </c>
      <c r="G78" t="s">
        <v>10</v>
      </c>
      <c r="H78" t="s">
        <v>11</v>
      </c>
      <c r="I78" t="s">
        <v>32</v>
      </c>
      <c r="J78">
        <v>9</v>
      </c>
      <c r="K78" t="str">
        <f t="shared" si="23"/>
        <v>6-10</v>
      </c>
      <c r="L78" t="s">
        <v>39</v>
      </c>
      <c r="M78" s="6" t="str">
        <f t="shared" ref="M78:M79" si="25">SUBSTITUTE(L78, "USD ", "")</f>
        <v>75</v>
      </c>
      <c r="N78">
        <v>4</v>
      </c>
      <c r="O78">
        <v>1</v>
      </c>
      <c r="P78" t="s">
        <v>2069</v>
      </c>
      <c r="Q78">
        <v>96</v>
      </c>
      <c r="R78" s="1">
        <f>Q78/100</f>
        <v>0.96</v>
      </c>
    </row>
    <row r="79" spans="1:19" x14ac:dyDescent="0.25">
      <c r="A79" t="s">
        <v>221</v>
      </c>
      <c r="B79" t="s">
        <v>222</v>
      </c>
      <c r="C79" t="str">
        <f t="shared" si="16"/>
        <v>Diana Bautista</v>
      </c>
      <c r="D79" t="s">
        <v>23</v>
      </c>
      <c r="E79" t="str">
        <f t="shared" si="22"/>
        <v>Female</v>
      </c>
      <c r="F79">
        <v>54</v>
      </c>
      <c r="G79" t="s">
        <v>174</v>
      </c>
      <c r="H79" t="s">
        <v>58</v>
      </c>
      <c r="I79" t="s">
        <v>75</v>
      </c>
      <c r="J79">
        <v>32</v>
      </c>
      <c r="K79" t="str">
        <f t="shared" si="23"/>
        <v>20+</v>
      </c>
      <c r="L79" t="s">
        <v>42</v>
      </c>
      <c r="M79" s="6" t="str">
        <f t="shared" si="25"/>
        <v>40</v>
      </c>
      <c r="N79">
        <v>1.8</v>
      </c>
      <c r="O79" t="s">
        <v>20</v>
      </c>
      <c r="P79" t="s">
        <v>2068</v>
      </c>
    </row>
    <row r="80" spans="1:19" x14ac:dyDescent="0.25">
      <c r="A80" t="s">
        <v>223</v>
      </c>
      <c r="B80" t="s">
        <v>224</v>
      </c>
      <c r="C80" t="str">
        <f t="shared" si="16"/>
        <v>Leslie Rodriguez</v>
      </c>
      <c r="D80" t="s">
        <v>3</v>
      </c>
      <c r="E80" t="str">
        <f t="shared" si="22"/>
        <v>Female</v>
      </c>
      <c r="F80">
        <v>37</v>
      </c>
      <c r="G80" t="s">
        <v>113</v>
      </c>
      <c r="H80" t="s">
        <v>11</v>
      </c>
      <c r="I80" t="s">
        <v>19</v>
      </c>
      <c r="J80">
        <v>9</v>
      </c>
      <c r="K80" t="str">
        <f t="shared" si="23"/>
        <v>6-10</v>
      </c>
      <c r="N80">
        <v>0</v>
      </c>
      <c r="O80">
        <v>1</v>
      </c>
      <c r="P80" t="s">
        <v>2069</v>
      </c>
      <c r="Q80" s="1">
        <v>0.89</v>
      </c>
      <c r="R80" s="1">
        <f>Q80</f>
        <v>0.89</v>
      </c>
    </row>
    <row r="81" spans="1:18" x14ac:dyDescent="0.25">
      <c r="A81" t="s">
        <v>225</v>
      </c>
      <c r="B81" t="s">
        <v>226</v>
      </c>
      <c r="C81" t="str">
        <f t="shared" si="16"/>
        <v>Noah Wiggins</v>
      </c>
      <c r="D81" t="s">
        <v>48</v>
      </c>
      <c r="E81" t="str">
        <f t="shared" si="22"/>
        <v>Male</v>
      </c>
      <c r="F81">
        <v>54</v>
      </c>
      <c r="G81" t="s">
        <v>79</v>
      </c>
      <c r="H81" t="s">
        <v>80</v>
      </c>
      <c r="I81" t="s">
        <v>100</v>
      </c>
      <c r="J81">
        <v>21</v>
      </c>
      <c r="K81" t="str">
        <f t="shared" si="23"/>
        <v>20+</v>
      </c>
      <c r="L81" s="2">
        <v>100</v>
      </c>
      <c r="M81" s="6" t="str">
        <f>SUBSTITUTE(L81,"$","")</f>
        <v>100</v>
      </c>
      <c r="N81">
        <v>4.5999999999999996</v>
      </c>
      <c r="O81" t="b">
        <v>0</v>
      </c>
      <c r="P81" t="s">
        <v>2068</v>
      </c>
    </row>
    <row r="82" spans="1:18" x14ac:dyDescent="0.25">
      <c r="A82" t="s">
        <v>227</v>
      </c>
      <c r="B82" t="s">
        <v>228</v>
      </c>
      <c r="C82" t="str">
        <f t="shared" si="16"/>
        <v>Bridget Williams</v>
      </c>
      <c r="D82" t="s">
        <v>63</v>
      </c>
      <c r="E82" t="str">
        <f t="shared" si="22"/>
        <v>Female</v>
      </c>
      <c r="F82">
        <v>33</v>
      </c>
      <c r="G82" t="s">
        <v>57</v>
      </c>
      <c r="H82" t="s">
        <v>58</v>
      </c>
      <c r="I82" t="s">
        <v>59</v>
      </c>
      <c r="J82">
        <v>12</v>
      </c>
      <c r="K82" t="str">
        <f t="shared" si="23"/>
        <v>11-15</v>
      </c>
      <c r="L82">
        <v>100</v>
      </c>
      <c r="M82" s="6">
        <f>L82</f>
        <v>100</v>
      </c>
      <c r="N82">
        <v>3.6</v>
      </c>
      <c r="O82">
        <v>0</v>
      </c>
      <c r="P82" t="s">
        <v>2068</v>
      </c>
      <c r="Q82" s="1">
        <v>0.63</v>
      </c>
      <c r="R82" s="1">
        <f>Q82</f>
        <v>0.63</v>
      </c>
    </row>
    <row r="83" spans="1:18" x14ac:dyDescent="0.25">
      <c r="A83" t="s">
        <v>229</v>
      </c>
      <c r="B83" t="s">
        <v>230</v>
      </c>
      <c r="C83" t="str">
        <f t="shared" si="16"/>
        <v>Veronica Baker</v>
      </c>
      <c r="D83" t="s">
        <v>3</v>
      </c>
      <c r="E83" t="str">
        <f t="shared" si="22"/>
        <v>Female</v>
      </c>
      <c r="F83">
        <v>25</v>
      </c>
      <c r="G83" t="s">
        <v>124</v>
      </c>
      <c r="H83" t="s">
        <v>125</v>
      </c>
      <c r="I83" t="s">
        <v>24</v>
      </c>
      <c r="J83">
        <v>7</v>
      </c>
      <c r="K83" t="str">
        <f t="shared" si="23"/>
        <v>6-10</v>
      </c>
      <c r="L83" t="s">
        <v>42</v>
      </c>
      <c r="M83" s="6" t="str">
        <f>SUBSTITUTE(L83, "USD ", "")</f>
        <v>40</v>
      </c>
      <c r="N83">
        <v>4.4000000000000004</v>
      </c>
      <c r="Q83">
        <v>81</v>
      </c>
      <c r="R83" s="1">
        <f>Q83/100</f>
        <v>0.81</v>
      </c>
    </row>
    <row r="84" spans="1:18" x14ac:dyDescent="0.25">
      <c r="A84" t="s">
        <v>231</v>
      </c>
      <c r="B84" t="s">
        <v>232</v>
      </c>
      <c r="C84" t="str">
        <f t="shared" si="16"/>
        <v>Andrew Avila</v>
      </c>
      <c r="D84" t="s">
        <v>83</v>
      </c>
      <c r="E84" t="str">
        <f t="shared" si="22"/>
        <v>Male</v>
      </c>
      <c r="G84" t="s">
        <v>159</v>
      </c>
      <c r="H84" t="s">
        <v>160</v>
      </c>
      <c r="I84" t="s">
        <v>75</v>
      </c>
      <c r="J84">
        <v>3</v>
      </c>
      <c r="K84" t="str">
        <f t="shared" si="23"/>
        <v>0-5</v>
      </c>
      <c r="L84">
        <v>40</v>
      </c>
      <c r="M84" s="6">
        <f>L84</f>
        <v>40</v>
      </c>
      <c r="N84">
        <v>4.5999999999999996</v>
      </c>
      <c r="O84" t="s">
        <v>20</v>
      </c>
      <c r="P84" t="s">
        <v>2068</v>
      </c>
      <c r="Q84" s="1">
        <v>0.74</v>
      </c>
      <c r="R84" s="1">
        <f t="shared" ref="R84:R85" si="26">Q84</f>
        <v>0.74</v>
      </c>
    </row>
    <row r="85" spans="1:18" x14ac:dyDescent="0.25">
      <c r="A85" t="s">
        <v>233</v>
      </c>
      <c r="B85" t="s">
        <v>234</v>
      </c>
      <c r="C85" t="str">
        <f t="shared" si="16"/>
        <v>Michael Roberson</v>
      </c>
      <c r="D85" t="s">
        <v>16</v>
      </c>
      <c r="E85" t="str">
        <f t="shared" si="22"/>
        <v>Male</v>
      </c>
      <c r="F85">
        <v>35</v>
      </c>
      <c r="G85" t="s">
        <v>98</v>
      </c>
      <c r="H85" t="s">
        <v>99</v>
      </c>
      <c r="I85" t="s">
        <v>24</v>
      </c>
      <c r="J85">
        <v>5</v>
      </c>
      <c r="K85" t="str">
        <f t="shared" si="23"/>
        <v>0-5</v>
      </c>
      <c r="L85" s="2">
        <v>75</v>
      </c>
      <c r="M85" s="6" t="str">
        <f t="shared" ref="M85:M86" si="27">SUBSTITUTE(L85,"$","")</f>
        <v>75</v>
      </c>
      <c r="N85">
        <v>3.2</v>
      </c>
      <c r="O85" t="b">
        <v>0</v>
      </c>
      <c r="P85" t="s">
        <v>2068</v>
      </c>
      <c r="Q85" s="1">
        <v>0.72</v>
      </c>
      <c r="R85" s="1">
        <f t="shared" si="26"/>
        <v>0.72</v>
      </c>
    </row>
    <row r="86" spans="1:18" x14ac:dyDescent="0.25">
      <c r="A86" t="s">
        <v>235</v>
      </c>
      <c r="B86" t="s">
        <v>236</v>
      </c>
      <c r="C86" t="str">
        <f t="shared" si="16"/>
        <v>Austin Jenkins</v>
      </c>
      <c r="D86" t="s">
        <v>83</v>
      </c>
      <c r="E86" t="str">
        <f t="shared" si="22"/>
        <v>Male</v>
      </c>
      <c r="F86">
        <v>59</v>
      </c>
      <c r="G86" t="s">
        <v>98</v>
      </c>
      <c r="H86" t="s">
        <v>99</v>
      </c>
      <c r="I86" t="s">
        <v>32</v>
      </c>
      <c r="J86">
        <v>30</v>
      </c>
      <c r="K86" t="str">
        <f t="shared" si="23"/>
        <v>20+</v>
      </c>
      <c r="L86" s="2">
        <v>40</v>
      </c>
      <c r="M86" s="6" t="str">
        <f t="shared" si="27"/>
        <v>40</v>
      </c>
      <c r="N86">
        <v>0</v>
      </c>
      <c r="O86" t="b">
        <v>1</v>
      </c>
      <c r="P86" t="s">
        <v>2069</v>
      </c>
    </row>
    <row r="87" spans="1:18" x14ac:dyDescent="0.25">
      <c r="A87" t="s">
        <v>237</v>
      </c>
      <c r="B87" t="s">
        <v>238</v>
      </c>
      <c r="C87" t="str">
        <f t="shared" si="16"/>
        <v>Brenda Green</v>
      </c>
      <c r="D87" t="s">
        <v>27</v>
      </c>
      <c r="E87" t="str">
        <f t="shared" si="22"/>
        <v>Female</v>
      </c>
      <c r="F87">
        <v>21</v>
      </c>
      <c r="G87" t="s">
        <v>159</v>
      </c>
      <c r="H87" t="s">
        <v>160</v>
      </c>
      <c r="I87" t="s">
        <v>75</v>
      </c>
      <c r="J87">
        <v>2</v>
      </c>
      <c r="K87" t="str">
        <f t="shared" si="23"/>
        <v>0-5</v>
      </c>
      <c r="L87">
        <v>100</v>
      </c>
      <c r="M87" s="6">
        <f>L87</f>
        <v>100</v>
      </c>
      <c r="N87">
        <v>2.6</v>
      </c>
      <c r="O87" t="s">
        <v>60</v>
      </c>
      <c r="P87" t="s">
        <v>2069</v>
      </c>
      <c r="Q87" s="1">
        <v>0.85</v>
      </c>
      <c r="R87" s="1">
        <f>Q87</f>
        <v>0.85</v>
      </c>
    </row>
    <row r="88" spans="1:18" x14ac:dyDescent="0.25">
      <c r="A88" t="s">
        <v>239</v>
      </c>
      <c r="B88" t="s">
        <v>240</v>
      </c>
      <c r="C88" t="str">
        <f t="shared" si="16"/>
        <v>Samuel Pierce</v>
      </c>
      <c r="D88" t="s">
        <v>78</v>
      </c>
      <c r="E88" t="str">
        <f t="shared" si="22"/>
        <v>Male</v>
      </c>
      <c r="F88">
        <v>25</v>
      </c>
      <c r="G88" t="s">
        <v>45</v>
      </c>
      <c r="H88" t="s">
        <v>11</v>
      </c>
      <c r="I88" t="s">
        <v>12</v>
      </c>
      <c r="J88">
        <v>2</v>
      </c>
      <c r="K88" t="str">
        <f t="shared" si="23"/>
        <v>0-5</v>
      </c>
      <c r="L88" s="2">
        <v>75</v>
      </c>
      <c r="M88" s="6" t="str">
        <f>SUBSTITUTE(L88,"$","")</f>
        <v>75</v>
      </c>
      <c r="N88">
        <v>3.7</v>
      </c>
      <c r="O88" t="s">
        <v>20</v>
      </c>
      <c r="P88" t="s">
        <v>2068</v>
      </c>
    </row>
    <row r="89" spans="1:18" x14ac:dyDescent="0.25">
      <c r="A89" t="s">
        <v>241</v>
      </c>
      <c r="B89" t="s">
        <v>242</v>
      </c>
      <c r="C89" t="str">
        <f t="shared" si="16"/>
        <v>Briana Smith</v>
      </c>
      <c r="D89" t="s">
        <v>3</v>
      </c>
      <c r="E89" t="str">
        <f t="shared" si="22"/>
        <v>Female</v>
      </c>
      <c r="F89">
        <v>38</v>
      </c>
      <c r="G89" t="s">
        <v>163</v>
      </c>
      <c r="H89" t="s">
        <v>58</v>
      </c>
      <c r="I89" t="s">
        <v>24</v>
      </c>
      <c r="J89">
        <v>19</v>
      </c>
      <c r="K89" t="str">
        <f t="shared" si="23"/>
        <v>16-20</v>
      </c>
      <c r="L89">
        <v>75</v>
      </c>
      <c r="M89" s="6">
        <f t="shared" ref="M89:M90" si="28">L89</f>
        <v>75</v>
      </c>
      <c r="N89">
        <v>2.2999999999999998</v>
      </c>
      <c r="O89" t="b">
        <v>0</v>
      </c>
      <c r="P89" t="s">
        <v>2068</v>
      </c>
      <c r="Q89" s="1">
        <v>0.61</v>
      </c>
      <c r="R89" s="1">
        <f>Q89</f>
        <v>0.61</v>
      </c>
    </row>
    <row r="90" spans="1:18" x14ac:dyDescent="0.25">
      <c r="A90" t="s">
        <v>243</v>
      </c>
      <c r="B90" t="s">
        <v>244</v>
      </c>
      <c r="C90" t="str">
        <f t="shared" si="16"/>
        <v>Ronald Barrett</v>
      </c>
      <c r="D90" t="s">
        <v>83</v>
      </c>
      <c r="E90" t="str">
        <f t="shared" si="22"/>
        <v>Male</v>
      </c>
      <c r="F90">
        <v>57</v>
      </c>
      <c r="G90" t="s">
        <v>109</v>
      </c>
      <c r="H90" t="s">
        <v>110</v>
      </c>
      <c r="I90" t="s">
        <v>32</v>
      </c>
      <c r="J90">
        <v>16</v>
      </c>
      <c r="K90" t="str">
        <f t="shared" si="23"/>
        <v>16-20</v>
      </c>
      <c r="L90">
        <v>100</v>
      </c>
      <c r="M90" s="6">
        <f t="shared" si="28"/>
        <v>100</v>
      </c>
      <c r="N90">
        <v>3.1</v>
      </c>
      <c r="O90" t="b">
        <v>0</v>
      </c>
      <c r="P90" t="s">
        <v>2068</v>
      </c>
    </row>
    <row r="91" spans="1:18" x14ac:dyDescent="0.25">
      <c r="A91" t="s">
        <v>245</v>
      </c>
      <c r="B91" t="s">
        <v>246</v>
      </c>
      <c r="C91" t="str">
        <f t="shared" si="16"/>
        <v>Matthew Smith</v>
      </c>
      <c r="D91" t="s">
        <v>35</v>
      </c>
      <c r="E91" t="str">
        <f t="shared" si="22"/>
        <v>Male</v>
      </c>
      <c r="F91">
        <v>32</v>
      </c>
      <c r="G91" t="s">
        <v>79</v>
      </c>
      <c r="H91" t="s">
        <v>80</v>
      </c>
      <c r="I91" t="s">
        <v>12</v>
      </c>
      <c r="J91">
        <v>10</v>
      </c>
      <c r="K91" t="str">
        <f t="shared" si="23"/>
        <v>6-10</v>
      </c>
      <c r="L91" s="2">
        <v>20</v>
      </c>
      <c r="M91" s="6" t="str">
        <f>SUBSTITUTE(L91,"$","")</f>
        <v>20</v>
      </c>
      <c r="N91">
        <v>2.4</v>
      </c>
      <c r="O91">
        <v>0</v>
      </c>
      <c r="P91" t="s">
        <v>2068</v>
      </c>
      <c r="Q91" s="1">
        <v>0.86</v>
      </c>
      <c r="R91" s="1">
        <f t="shared" ref="R91:R98" si="29">Q91</f>
        <v>0.86</v>
      </c>
    </row>
    <row r="92" spans="1:18" x14ac:dyDescent="0.25">
      <c r="A92" t="s">
        <v>247</v>
      </c>
      <c r="B92" t="s">
        <v>248</v>
      </c>
      <c r="C92" t="str">
        <f t="shared" si="16"/>
        <v>Logan Huang</v>
      </c>
      <c r="D92" t="s">
        <v>16</v>
      </c>
      <c r="E92" t="str">
        <f t="shared" si="22"/>
        <v>Male</v>
      </c>
      <c r="F92">
        <v>21</v>
      </c>
      <c r="G92" t="s">
        <v>4</v>
      </c>
      <c r="H92" t="s">
        <v>5</v>
      </c>
      <c r="I92" t="s">
        <v>75</v>
      </c>
      <c r="J92">
        <v>2</v>
      </c>
      <c r="K92" t="str">
        <f t="shared" si="23"/>
        <v>0-5</v>
      </c>
      <c r="L92" t="s">
        <v>13</v>
      </c>
      <c r="M92" s="6" t="str">
        <f>SUBSTITUTE(L92, "USD ", "")</f>
        <v>100</v>
      </c>
      <c r="N92">
        <v>1.6</v>
      </c>
      <c r="O92" t="s">
        <v>54</v>
      </c>
      <c r="P92" t="s">
        <v>2069</v>
      </c>
      <c r="Q92" s="1">
        <v>0.97</v>
      </c>
      <c r="R92" s="1">
        <f t="shared" si="29"/>
        <v>0.97</v>
      </c>
    </row>
    <row r="93" spans="1:18" x14ac:dyDescent="0.25">
      <c r="A93" t="s">
        <v>249</v>
      </c>
      <c r="B93" t="s">
        <v>250</v>
      </c>
      <c r="C93" t="str">
        <f t="shared" si="16"/>
        <v>Miranda Hutchinson</v>
      </c>
      <c r="D93" t="s">
        <v>63</v>
      </c>
      <c r="E93" t="str">
        <f t="shared" si="22"/>
        <v>Female</v>
      </c>
      <c r="F93">
        <v>57</v>
      </c>
      <c r="G93" t="s">
        <v>113</v>
      </c>
      <c r="H93" t="s">
        <v>11</v>
      </c>
      <c r="I93" t="s">
        <v>64</v>
      </c>
      <c r="J93">
        <v>18</v>
      </c>
      <c r="K93" t="str">
        <f t="shared" si="23"/>
        <v>16-20</v>
      </c>
      <c r="L93">
        <v>50</v>
      </c>
      <c r="M93" s="6">
        <f>L93</f>
        <v>50</v>
      </c>
      <c r="N93">
        <v>2.4</v>
      </c>
      <c r="O93">
        <v>1</v>
      </c>
      <c r="P93" t="s">
        <v>2069</v>
      </c>
      <c r="Q93" s="1">
        <v>0.63</v>
      </c>
      <c r="R93" s="1">
        <f t="shared" si="29"/>
        <v>0.63</v>
      </c>
    </row>
    <row r="94" spans="1:18" x14ac:dyDescent="0.25">
      <c r="A94" t="s">
        <v>251</v>
      </c>
      <c r="B94" t="s">
        <v>252</v>
      </c>
      <c r="C94" t="str">
        <f t="shared" si="16"/>
        <v>Paul Richardson</v>
      </c>
      <c r="D94" t="s">
        <v>16</v>
      </c>
      <c r="E94" t="str">
        <f t="shared" si="22"/>
        <v>Male</v>
      </c>
      <c r="F94">
        <v>53</v>
      </c>
      <c r="G94" t="s">
        <v>159</v>
      </c>
      <c r="H94" t="s">
        <v>160</v>
      </c>
      <c r="I94" t="s">
        <v>59</v>
      </c>
      <c r="J94">
        <v>21</v>
      </c>
      <c r="K94" t="str">
        <f t="shared" si="23"/>
        <v>20+</v>
      </c>
      <c r="L94" t="s">
        <v>13</v>
      </c>
      <c r="M94" s="6" t="str">
        <f t="shared" ref="M94:M95" si="30">SUBSTITUTE(L94, "USD ", "")</f>
        <v>100</v>
      </c>
      <c r="O94" t="s">
        <v>60</v>
      </c>
      <c r="P94" t="s">
        <v>2069</v>
      </c>
      <c r="Q94" s="1">
        <v>0.97</v>
      </c>
      <c r="R94" s="1">
        <f t="shared" si="29"/>
        <v>0.97</v>
      </c>
    </row>
    <row r="95" spans="1:18" x14ac:dyDescent="0.25">
      <c r="A95" t="s">
        <v>253</v>
      </c>
      <c r="B95" t="s">
        <v>254</v>
      </c>
      <c r="C95" t="str">
        <f t="shared" si="16"/>
        <v>Jose Jones</v>
      </c>
      <c r="D95" t="s">
        <v>78</v>
      </c>
      <c r="E95" t="str">
        <f t="shared" si="22"/>
        <v>Male</v>
      </c>
      <c r="F95">
        <v>35</v>
      </c>
      <c r="G95" t="s">
        <v>109</v>
      </c>
      <c r="H95" t="s">
        <v>110</v>
      </c>
      <c r="I95" t="s">
        <v>6</v>
      </c>
      <c r="J95">
        <v>3</v>
      </c>
      <c r="K95" t="str">
        <f t="shared" si="23"/>
        <v>0-5</v>
      </c>
      <c r="L95" t="s">
        <v>95</v>
      </c>
      <c r="M95" s="6" t="str">
        <f t="shared" si="30"/>
        <v>30</v>
      </c>
      <c r="N95">
        <v>3.8</v>
      </c>
      <c r="O95" t="s">
        <v>54</v>
      </c>
      <c r="P95" t="s">
        <v>2069</v>
      </c>
      <c r="Q95" s="1">
        <v>0.81</v>
      </c>
      <c r="R95" s="1">
        <f t="shared" si="29"/>
        <v>0.81</v>
      </c>
    </row>
    <row r="96" spans="1:18" x14ac:dyDescent="0.25">
      <c r="A96" t="s">
        <v>255</v>
      </c>
      <c r="B96" t="s">
        <v>256</v>
      </c>
      <c r="C96" t="str">
        <f t="shared" si="16"/>
        <v>Denise Smith</v>
      </c>
      <c r="D96" t="s">
        <v>3</v>
      </c>
      <c r="E96" t="str">
        <f t="shared" si="22"/>
        <v>Female</v>
      </c>
      <c r="F96">
        <v>54</v>
      </c>
      <c r="G96" t="s">
        <v>159</v>
      </c>
      <c r="H96" t="s">
        <v>160</v>
      </c>
      <c r="I96" t="s">
        <v>100</v>
      </c>
      <c r="J96">
        <v>17</v>
      </c>
      <c r="K96" t="str">
        <f t="shared" si="23"/>
        <v>16-20</v>
      </c>
      <c r="L96">
        <v>20</v>
      </c>
      <c r="M96" s="6">
        <f t="shared" ref="M96:M99" si="31">L96</f>
        <v>20</v>
      </c>
      <c r="N96">
        <v>1.7</v>
      </c>
      <c r="O96">
        <v>0</v>
      </c>
      <c r="P96" t="s">
        <v>2068</v>
      </c>
      <c r="Q96" s="1">
        <v>0.69</v>
      </c>
      <c r="R96" s="1">
        <f t="shared" si="29"/>
        <v>0.69</v>
      </c>
    </row>
    <row r="97" spans="1:18" x14ac:dyDescent="0.25">
      <c r="A97" t="s">
        <v>257</v>
      </c>
      <c r="B97" t="s">
        <v>258</v>
      </c>
      <c r="C97" t="str">
        <f t="shared" si="16"/>
        <v>Shelby Mcmahon</v>
      </c>
      <c r="D97" t="s">
        <v>9</v>
      </c>
      <c r="E97" t="str">
        <f t="shared" si="22"/>
        <v>Female</v>
      </c>
      <c r="F97">
        <v>36</v>
      </c>
      <c r="G97" t="s">
        <v>4</v>
      </c>
      <c r="H97" t="s">
        <v>5</v>
      </c>
      <c r="I97" t="s">
        <v>59</v>
      </c>
      <c r="J97">
        <v>0</v>
      </c>
      <c r="K97" t="str">
        <f t="shared" si="23"/>
        <v>0-5</v>
      </c>
      <c r="L97">
        <v>20</v>
      </c>
      <c r="M97" s="6">
        <f t="shared" si="31"/>
        <v>20</v>
      </c>
      <c r="N97">
        <v>1.3</v>
      </c>
      <c r="O97" t="s">
        <v>60</v>
      </c>
      <c r="P97" t="s">
        <v>2069</v>
      </c>
      <c r="Q97" s="1">
        <v>0.64</v>
      </c>
      <c r="R97" s="1">
        <f t="shared" si="29"/>
        <v>0.64</v>
      </c>
    </row>
    <row r="98" spans="1:18" x14ac:dyDescent="0.25">
      <c r="A98" t="s">
        <v>259</v>
      </c>
      <c r="B98" t="s">
        <v>260</v>
      </c>
      <c r="C98" t="str">
        <f t="shared" si="16"/>
        <v>Bethany Wright</v>
      </c>
      <c r="D98" t="s">
        <v>3</v>
      </c>
      <c r="E98" t="str">
        <f t="shared" si="22"/>
        <v>Female</v>
      </c>
      <c r="F98">
        <v>49</v>
      </c>
      <c r="G98" t="s">
        <v>174</v>
      </c>
      <c r="H98" t="s">
        <v>58</v>
      </c>
      <c r="I98" t="s">
        <v>64</v>
      </c>
      <c r="J98">
        <v>25</v>
      </c>
      <c r="K98" t="str">
        <f t="shared" si="23"/>
        <v>20+</v>
      </c>
      <c r="L98">
        <v>50</v>
      </c>
      <c r="M98" s="6">
        <f t="shared" si="31"/>
        <v>50</v>
      </c>
      <c r="N98">
        <v>5</v>
      </c>
      <c r="O98" t="s">
        <v>20</v>
      </c>
      <c r="P98" t="s">
        <v>2068</v>
      </c>
      <c r="Q98" s="1">
        <v>0.77</v>
      </c>
      <c r="R98" s="1">
        <f t="shared" si="29"/>
        <v>0.77</v>
      </c>
    </row>
    <row r="99" spans="1:18" x14ac:dyDescent="0.25">
      <c r="A99" t="s">
        <v>261</v>
      </c>
      <c r="B99" t="s">
        <v>262</v>
      </c>
      <c r="C99" t="str">
        <f t="shared" si="16"/>
        <v>David Ortiz</v>
      </c>
      <c r="D99" t="s">
        <v>83</v>
      </c>
      <c r="E99" t="str">
        <f t="shared" si="22"/>
        <v>Male</v>
      </c>
      <c r="F99">
        <v>37</v>
      </c>
      <c r="G99" t="s">
        <v>45</v>
      </c>
      <c r="H99" t="s">
        <v>11</v>
      </c>
      <c r="I99" t="s">
        <v>6</v>
      </c>
      <c r="J99">
        <v>17</v>
      </c>
      <c r="K99" t="str">
        <f t="shared" si="23"/>
        <v>16-20</v>
      </c>
      <c r="L99">
        <v>20</v>
      </c>
      <c r="M99" s="6">
        <f t="shared" si="31"/>
        <v>20</v>
      </c>
      <c r="N99">
        <v>3.3</v>
      </c>
      <c r="O99">
        <v>0</v>
      </c>
      <c r="P99" t="s">
        <v>2068</v>
      </c>
      <c r="Q99">
        <v>96</v>
      </c>
      <c r="R99" s="1">
        <f>Q99/100</f>
        <v>0.96</v>
      </c>
    </row>
    <row r="100" spans="1:18" x14ac:dyDescent="0.25">
      <c r="A100" t="s">
        <v>263</v>
      </c>
      <c r="B100" t="s">
        <v>264</v>
      </c>
      <c r="C100" t="str">
        <f t="shared" si="16"/>
        <v>Andrew Lynch</v>
      </c>
      <c r="D100" t="s">
        <v>48</v>
      </c>
      <c r="E100" t="str">
        <f t="shared" si="22"/>
        <v>Male</v>
      </c>
      <c r="G100" t="s">
        <v>45</v>
      </c>
      <c r="H100" t="s">
        <v>11</v>
      </c>
      <c r="I100" t="s">
        <v>59</v>
      </c>
      <c r="J100">
        <v>5</v>
      </c>
      <c r="K100" t="str">
        <f t="shared" si="23"/>
        <v>0-5</v>
      </c>
      <c r="L100" s="2">
        <v>20</v>
      </c>
      <c r="M100" s="6" t="str">
        <f>SUBSTITUTE(L100,"$","")</f>
        <v>20</v>
      </c>
      <c r="N100">
        <v>1.1000000000000001</v>
      </c>
      <c r="O100" t="s">
        <v>144</v>
      </c>
      <c r="P100" t="s">
        <v>2068</v>
      </c>
      <c r="Q100" s="1">
        <v>0.74</v>
      </c>
      <c r="R100" s="1">
        <f t="shared" ref="R100:R102" si="32">Q100</f>
        <v>0.74</v>
      </c>
    </row>
    <row r="101" spans="1:18" x14ac:dyDescent="0.25">
      <c r="A101" t="s">
        <v>265</v>
      </c>
      <c r="B101" t="s">
        <v>266</v>
      </c>
      <c r="C101" t="str">
        <f t="shared" si="16"/>
        <v>Kristopher Meyers</v>
      </c>
      <c r="D101" t="s">
        <v>35</v>
      </c>
      <c r="E101" t="str">
        <f t="shared" si="22"/>
        <v>Male</v>
      </c>
      <c r="F101">
        <v>32</v>
      </c>
      <c r="G101" t="s">
        <v>124</v>
      </c>
      <c r="H101" t="s">
        <v>125</v>
      </c>
      <c r="I101" t="s">
        <v>59</v>
      </c>
      <c r="J101">
        <v>10</v>
      </c>
      <c r="K101" t="str">
        <f t="shared" si="23"/>
        <v>6-10</v>
      </c>
      <c r="L101">
        <v>50</v>
      </c>
      <c r="M101" s="6">
        <f>L101</f>
        <v>50</v>
      </c>
      <c r="N101">
        <v>1.2</v>
      </c>
      <c r="O101" t="b">
        <v>0</v>
      </c>
      <c r="P101" t="s">
        <v>2068</v>
      </c>
      <c r="Q101" s="1">
        <v>0.89</v>
      </c>
      <c r="R101" s="1">
        <f t="shared" si="32"/>
        <v>0.89</v>
      </c>
    </row>
    <row r="102" spans="1:18" x14ac:dyDescent="0.25">
      <c r="A102" t="s">
        <v>267</v>
      </c>
      <c r="B102" t="s">
        <v>268</v>
      </c>
      <c r="C102" t="str">
        <f t="shared" si="16"/>
        <v>Thomas Roth</v>
      </c>
      <c r="D102" t="s">
        <v>35</v>
      </c>
      <c r="E102" t="str">
        <f t="shared" si="22"/>
        <v>Male</v>
      </c>
      <c r="F102">
        <v>35</v>
      </c>
      <c r="G102" t="s">
        <v>79</v>
      </c>
      <c r="H102" t="s">
        <v>80</v>
      </c>
      <c r="I102" t="s">
        <v>12</v>
      </c>
      <c r="J102">
        <v>0</v>
      </c>
      <c r="K102" t="str">
        <f t="shared" si="23"/>
        <v>0-5</v>
      </c>
      <c r="N102">
        <v>2</v>
      </c>
      <c r="O102">
        <v>1</v>
      </c>
      <c r="P102" t="s">
        <v>2069</v>
      </c>
      <c r="Q102" s="1">
        <v>0.64</v>
      </c>
      <c r="R102" s="1">
        <f t="shared" si="32"/>
        <v>0.64</v>
      </c>
    </row>
    <row r="103" spans="1:18" x14ac:dyDescent="0.25">
      <c r="A103" t="s">
        <v>269</v>
      </c>
      <c r="B103" t="s">
        <v>270</v>
      </c>
      <c r="C103" t="str">
        <f t="shared" si="16"/>
        <v>Vicki Brown</v>
      </c>
      <c r="D103" t="s">
        <v>3</v>
      </c>
      <c r="E103" t="str">
        <f t="shared" si="22"/>
        <v>Female</v>
      </c>
      <c r="F103">
        <v>51</v>
      </c>
      <c r="G103" t="s">
        <v>109</v>
      </c>
      <c r="H103" t="s">
        <v>110</v>
      </c>
      <c r="I103" t="s">
        <v>19</v>
      </c>
      <c r="J103">
        <v>2</v>
      </c>
      <c r="K103" t="str">
        <f t="shared" si="23"/>
        <v>0-5</v>
      </c>
      <c r="L103" s="2">
        <v>30</v>
      </c>
      <c r="M103" s="6" t="str">
        <f>SUBSTITUTE(L103,"$","")</f>
        <v>30</v>
      </c>
      <c r="N103">
        <v>4.5</v>
      </c>
      <c r="O103">
        <v>0</v>
      </c>
      <c r="P103" t="s">
        <v>2068</v>
      </c>
      <c r="Q103">
        <v>64</v>
      </c>
      <c r="R103" s="1">
        <f>Q103/100</f>
        <v>0.64</v>
      </c>
    </row>
    <row r="104" spans="1:18" x14ac:dyDescent="0.25">
      <c r="A104" t="s">
        <v>271</v>
      </c>
      <c r="B104" t="s">
        <v>272</v>
      </c>
      <c r="C104" t="str">
        <f t="shared" si="16"/>
        <v>Stacy Sutton</v>
      </c>
      <c r="D104" t="s">
        <v>3</v>
      </c>
      <c r="E104" t="str">
        <f t="shared" si="22"/>
        <v>Female</v>
      </c>
      <c r="F104">
        <v>50</v>
      </c>
      <c r="G104" t="s">
        <v>109</v>
      </c>
      <c r="H104" t="s">
        <v>110</v>
      </c>
      <c r="I104" t="s">
        <v>75</v>
      </c>
      <c r="J104">
        <v>30</v>
      </c>
      <c r="K104" t="str">
        <f t="shared" si="23"/>
        <v>20+</v>
      </c>
      <c r="L104">
        <v>100</v>
      </c>
      <c r="M104" s="6">
        <f>L104</f>
        <v>100</v>
      </c>
      <c r="N104">
        <v>3</v>
      </c>
      <c r="O104">
        <v>1</v>
      </c>
      <c r="P104" t="s">
        <v>2069</v>
      </c>
      <c r="Q104" s="1">
        <v>0.73</v>
      </c>
      <c r="R104" s="1">
        <f t="shared" ref="R104:R107" si="33">Q104</f>
        <v>0.73</v>
      </c>
    </row>
    <row r="105" spans="1:18" x14ac:dyDescent="0.25">
      <c r="A105" t="s">
        <v>273</v>
      </c>
      <c r="B105" t="s">
        <v>274</v>
      </c>
      <c r="C105" t="str">
        <f t="shared" si="16"/>
        <v>Kimberly Holland</v>
      </c>
      <c r="D105" t="s">
        <v>3</v>
      </c>
      <c r="E105" t="str">
        <f t="shared" si="22"/>
        <v>Female</v>
      </c>
      <c r="F105">
        <v>21</v>
      </c>
      <c r="G105" t="s">
        <v>49</v>
      </c>
      <c r="H105" t="s">
        <v>50</v>
      </c>
      <c r="I105" t="s">
        <v>6</v>
      </c>
      <c r="J105">
        <v>2</v>
      </c>
      <c r="K105" t="str">
        <f t="shared" si="23"/>
        <v>0-5</v>
      </c>
      <c r="L105" s="2">
        <v>50</v>
      </c>
      <c r="M105" s="6" t="str">
        <f t="shared" ref="M105:M107" si="34">SUBSTITUTE(L105,"$","")</f>
        <v>50</v>
      </c>
      <c r="N105">
        <v>4.9000000000000004</v>
      </c>
      <c r="O105" t="s">
        <v>54</v>
      </c>
      <c r="P105" t="s">
        <v>2069</v>
      </c>
      <c r="Q105" s="1">
        <v>0.68</v>
      </c>
      <c r="R105" s="1">
        <f t="shared" si="33"/>
        <v>0.68</v>
      </c>
    </row>
    <row r="106" spans="1:18" x14ac:dyDescent="0.25">
      <c r="A106" t="s">
        <v>275</v>
      </c>
      <c r="B106" t="s">
        <v>276</v>
      </c>
      <c r="C106" t="str">
        <f t="shared" si="16"/>
        <v>Travis Richardson</v>
      </c>
      <c r="D106" t="s">
        <v>48</v>
      </c>
      <c r="E106" t="str">
        <f t="shared" si="22"/>
        <v>Male</v>
      </c>
      <c r="F106">
        <v>25</v>
      </c>
      <c r="G106" t="s">
        <v>45</v>
      </c>
      <c r="H106" t="s">
        <v>11</v>
      </c>
      <c r="I106" t="s">
        <v>19</v>
      </c>
      <c r="J106">
        <v>3</v>
      </c>
      <c r="K106" t="str">
        <f t="shared" si="23"/>
        <v>0-5</v>
      </c>
      <c r="L106" s="2">
        <v>30</v>
      </c>
      <c r="M106" s="6" t="str">
        <f t="shared" si="34"/>
        <v>30</v>
      </c>
      <c r="O106" t="s">
        <v>144</v>
      </c>
      <c r="P106" t="s">
        <v>2068</v>
      </c>
      <c r="Q106" s="1">
        <v>0.88</v>
      </c>
      <c r="R106" s="1">
        <f t="shared" si="33"/>
        <v>0.88</v>
      </c>
    </row>
    <row r="107" spans="1:18" x14ac:dyDescent="0.25">
      <c r="A107" t="s">
        <v>277</v>
      </c>
      <c r="B107" t="s">
        <v>278</v>
      </c>
      <c r="C107" t="str">
        <f t="shared" si="16"/>
        <v>Jasmin Ho</v>
      </c>
      <c r="D107" t="s">
        <v>9</v>
      </c>
      <c r="E107" t="str">
        <f t="shared" si="22"/>
        <v>Female</v>
      </c>
      <c r="F107">
        <v>57</v>
      </c>
      <c r="G107" t="s">
        <v>120</v>
      </c>
      <c r="H107" t="s">
        <v>121</v>
      </c>
      <c r="I107" t="s">
        <v>75</v>
      </c>
      <c r="J107">
        <v>21</v>
      </c>
      <c r="K107" t="str">
        <f t="shared" si="23"/>
        <v>20+</v>
      </c>
      <c r="L107" s="2">
        <v>40</v>
      </c>
      <c r="M107" s="6" t="str">
        <f t="shared" si="34"/>
        <v>40</v>
      </c>
      <c r="N107">
        <v>2.5</v>
      </c>
      <c r="O107">
        <v>0</v>
      </c>
      <c r="P107" t="s">
        <v>2068</v>
      </c>
      <c r="Q107" s="1">
        <v>0.77</v>
      </c>
      <c r="R107" s="1">
        <f t="shared" si="33"/>
        <v>0.77</v>
      </c>
    </row>
    <row r="108" spans="1:18" x14ac:dyDescent="0.25">
      <c r="A108" t="s">
        <v>279</v>
      </c>
      <c r="B108" t="s">
        <v>280</v>
      </c>
      <c r="C108" t="str">
        <f t="shared" si="16"/>
        <v>Mark Paul</v>
      </c>
      <c r="D108" t="s">
        <v>35</v>
      </c>
      <c r="E108" t="str">
        <f t="shared" si="22"/>
        <v>Male</v>
      </c>
      <c r="F108">
        <v>58</v>
      </c>
      <c r="G108" t="s">
        <v>109</v>
      </c>
      <c r="H108" t="s">
        <v>110</v>
      </c>
      <c r="I108" t="s">
        <v>6</v>
      </c>
      <c r="J108">
        <v>3</v>
      </c>
      <c r="K108" t="str">
        <f t="shared" si="23"/>
        <v>0-5</v>
      </c>
      <c r="N108">
        <v>0</v>
      </c>
      <c r="O108">
        <v>1</v>
      </c>
      <c r="P108" t="s">
        <v>2069</v>
      </c>
    </row>
    <row r="109" spans="1:18" x14ac:dyDescent="0.25">
      <c r="A109" t="s">
        <v>281</v>
      </c>
      <c r="B109" t="s">
        <v>282</v>
      </c>
      <c r="C109" t="str">
        <f t="shared" si="16"/>
        <v>Jennifer Lewis</v>
      </c>
      <c r="D109" t="s">
        <v>23</v>
      </c>
      <c r="E109" t="str">
        <f t="shared" si="22"/>
        <v>Female</v>
      </c>
      <c r="F109">
        <v>45</v>
      </c>
      <c r="G109" t="s">
        <v>36</v>
      </c>
      <c r="H109" t="s">
        <v>37</v>
      </c>
      <c r="I109" t="s">
        <v>12</v>
      </c>
      <c r="J109">
        <v>19</v>
      </c>
      <c r="K109" t="str">
        <f t="shared" si="23"/>
        <v>16-20</v>
      </c>
      <c r="L109">
        <v>40</v>
      </c>
      <c r="M109" s="6">
        <f t="shared" ref="M109:M110" si="35">L109</f>
        <v>40</v>
      </c>
      <c r="O109">
        <v>1</v>
      </c>
      <c r="P109" t="s">
        <v>2069</v>
      </c>
      <c r="Q109" s="1">
        <v>0.72</v>
      </c>
      <c r="R109" s="1">
        <f t="shared" ref="R109:R110" si="36">Q109</f>
        <v>0.72</v>
      </c>
    </row>
    <row r="110" spans="1:18" x14ac:dyDescent="0.25">
      <c r="A110" t="s">
        <v>283</v>
      </c>
      <c r="B110" t="s">
        <v>284</v>
      </c>
      <c r="C110" t="str">
        <f t="shared" si="16"/>
        <v>Elizabeth Lester</v>
      </c>
      <c r="D110" t="s">
        <v>23</v>
      </c>
      <c r="E110" t="str">
        <f t="shared" si="22"/>
        <v>Female</v>
      </c>
      <c r="F110">
        <v>23</v>
      </c>
      <c r="G110" t="s">
        <v>45</v>
      </c>
      <c r="H110" t="s">
        <v>11</v>
      </c>
      <c r="I110" t="s">
        <v>24</v>
      </c>
      <c r="J110">
        <v>0</v>
      </c>
      <c r="K110" t="str">
        <f t="shared" si="23"/>
        <v>0-5</v>
      </c>
      <c r="L110">
        <v>20</v>
      </c>
      <c r="M110" s="6">
        <f t="shared" si="35"/>
        <v>20</v>
      </c>
      <c r="N110">
        <v>4.7</v>
      </c>
      <c r="O110" t="s">
        <v>60</v>
      </c>
      <c r="P110" t="s">
        <v>2069</v>
      </c>
      <c r="Q110" s="1">
        <v>0.6</v>
      </c>
      <c r="R110" s="1">
        <f t="shared" si="36"/>
        <v>0.6</v>
      </c>
    </row>
    <row r="111" spans="1:18" x14ac:dyDescent="0.25">
      <c r="A111" t="s">
        <v>285</v>
      </c>
      <c r="B111" t="s">
        <v>286</v>
      </c>
      <c r="C111" t="str">
        <f t="shared" si="16"/>
        <v>Kimberly Griffin</v>
      </c>
      <c r="D111" t="s">
        <v>9</v>
      </c>
      <c r="E111" t="str">
        <f t="shared" si="22"/>
        <v>Female</v>
      </c>
      <c r="F111">
        <v>46</v>
      </c>
      <c r="G111" t="s">
        <v>45</v>
      </c>
      <c r="H111" t="s">
        <v>11</v>
      </c>
      <c r="I111" t="s">
        <v>32</v>
      </c>
      <c r="J111">
        <v>9</v>
      </c>
      <c r="K111" t="str">
        <f t="shared" si="23"/>
        <v>6-10</v>
      </c>
      <c r="L111" s="2">
        <v>30</v>
      </c>
      <c r="M111" s="6" t="str">
        <f>SUBSTITUTE(L111,"$","")</f>
        <v>30</v>
      </c>
      <c r="N111">
        <v>3.5</v>
      </c>
      <c r="Q111">
        <v>72</v>
      </c>
      <c r="R111" s="1">
        <f>Q111/100</f>
        <v>0.72</v>
      </c>
    </row>
    <row r="112" spans="1:18" x14ac:dyDescent="0.25">
      <c r="A112" t="s">
        <v>287</v>
      </c>
      <c r="B112" t="s">
        <v>288</v>
      </c>
      <c r="C112" t="str">
        <f t="shared" si="16"/>
        <v>Tyler Warner</v>
      </c>
      <c r="D112" t="s">
        <v>48</v>
      </c>
      <c r="E112" t="str">
        <f t="shared" si="22"/>
        <v>Male</v>
      </c>
      <c r="F112">
        <v>27</v>
      </c>
      <c r="G112" t="s">
        <v>57</v>
      </c>
      <c r="H112" t="s">
        <v>58</v>
      </c>
      <c r="I112" t="s">
        <v>59</v>
      </c>
      <c r="J112">
        <v>5</v>
      </c>
      <c r="K112" t="str">
        <f t="shared" si="23"/>
        <v>0-5</v>
      </c>
      <c r="L112">
        <v>30</v>
      </c>
      <c r="M112" s="6">
        <f>L112</f>
        <v>30</v>
      </c>
      <c r="O112" t="s">
        <v>20</v>
      </c>
      <c r="P112" t="s">
        <v>2068</v>
      </c>
      <c r="Q112" s="1">
        <v>0.92</v>
      </c>
      <c r="R112" s="1">
        <f>Q112</f>
        <v>0.92</v>
      </c>
    </row>
    <row r="113" spans="1:18" x14ac:dyDescent="0.25">
      <c r="A113" t="s">
        <v>289</v>
      </c>
      <c r="B113" t="s">
        <v>290</v>
      </c>
      <c r="C113" t="str">
        <f t="shared" ref="C113:C176" si="37">B113</f>
        <v>Jane Cox</v>
      </c>
      <c r="D113" t="s">
        <v>9</v>
      </c>
      <c r="E113" t="str">
        <f t="shared" si="22"/>
        <v>Female</v>
      </c>
      <c r="F113">
        <v>32</v>
      </c>
      <c r="G113" t="s">
        <v>45</v>
      </c>
      <c r="H113" t="s">
        <v>11</v>
      </c>
      <c r="I113" t="s">
        <v>100</v>
      </c>
      <c r="J113">
        <v>6</v>
      </c>
      <c r="K113" t="str">
        <f t="shared" si="23"/>
        <v>6-10</v>
      </c>
      <c r="L113" t="s">
        <v>84</v>
      </c>
      <c r="M113" s="6" t="str">
        <f t="shared" ref="M113:M114" si="38">SUBSTITUTE(L113, "USD ", "")</f>
        <v>50</v>
      </c>
      <c r="N113">
        <v>3.4</v>
      </c>
      <c r="O113">
        <v>1</v>
      </c>
      <c r="P113" t="s">
        <v>2069</v>
      </c>
    </row>
    <row r="114" spans="1:18" x14ac:dyDescent="0.25">
      <c r="A114" t="s">
        <v>291</v>
      </c>
      <c r="B114" t="s">
        <v>292</v>
      </c>
      <c r="C114" t="str">
        <f t="shared" si="37"/>
        <v>Leah Williams</v>
      </c>
      <c r="D114" t="s">
        <v>3</v>
      </c>
      <c r="E114" t="str">
        <f t="shared" si="22"/>
        <v>Female</v>
      </c>
      <c r="F114">
        <v>48</v>
      </c>
      <c r="G114" t="s">
        <v>57</v>
      </c>
      <c r="H114" t="s">
        <v>58</v>
      </c>
      <c r="I114" t="s">
        <v>100</v>
      </c>
      <c r="J114">
        <v>6</v>
      </c>
      <c r="K114" t="str">
        <f t="shared" si="23"/>
        <v>6-10</v>
      </c>
      <c r="L114" t="s">
        <v>39</v>
      </c>
      <c r="M114" s="6" t="str">
        <f t="shared" si="38"/>
        <v>75</v>
      </c>
      <c r="N114">
        <v>2.5</v>
      </c>
      <c r="Q114" s="1">
        <v>0.92</v>
      </c>
      <c r="R114" s="1">
        <f>Q114</f>
        <v>0.92</v>
      </c>
    </row>
    <row r="115" spans="1:18" x14ac:dyDescent="0.25">
      <c r="A115" t="s">
        <v>293</v>
      </c>
      <c r="B115" t="s">
        <v>294</v>
      </c>
      <c r="C115" t="str">
        <f t="shared" si="37"/>
        <v>Kevin Wong</v>
      </c>
      <c r="D115" t="s">
        <v>16</v>
      </c>
      <c r="E115" t="str">
        <f t="shared" si="22"/>
        <v>Male</v>
      </c>
      <c r="F115">
        <v>30</v>
      </c>
      <c r="G115" t="s">
        <v>49</v>
      </c>
      <c r="H115" t="s">
        <v>50</v>
      </c>
      <c r="I115" t="s">
        <v>12</v>
      </c>
      <c r="J115">
        <v>3</v>
      </c>
      <c r="K115" t="str">
        <f t="shared" si="23"/>
        <v>0-5</v>
      </c>
      <c r="L115" s="2">
        <v>30</v>
      </c>
      <c r="M115" s="6" t="str">
        <f>SUBSTITUTE(L115,"$","")</f>
        <v>30</v>
      </c>
      <c r="N115">
        <v>1.1000000000000001</v>
      </c>
      <c r="O115" t="b">
        <v>1</v>
      </c>
      <c r="P115" t="s">
        <v>2069</v>
      </c>
    </row>
    <row r="116" spans="1:18" x14ac:dyDescent="0.25">
      <c r="A116" t="s">
        <v>295</v>
      </c>
      <c r="B116" t="s">
        <v>296</v>
      </c>
      <c r="C116" t="str">
        <f t="shared" si="37"/>
        <v>Robert Andrews</v>
      </c>
      <c r="D116" t="s">
        <v>83</v>
      </c>
      <c r="E116" t="str">
        <f t="shared" si="22"/>
        <v>Male</v>
      </c>
      <c r="F116">
        <v>59</v>
      </c>
      <c r="G116" t="s">
        <v>49</v>
      </c>
      <c r="H116" t="s">
        <v>50</v>
      </c>
      <c r="I116" t="s">
        <v>32</v>
      </c>
      <c r="J116">
        <v>13</v>
      </c>
      <c r="K116" t="str">
        <f t="shared" si="23"/>
        <v>11-15</v>
      </c>
      <c r="L116" t="s">
        <v>297</v>
      </c>
      <c r="M116" s="6" t="str">
        <f>SUBSTITUTE(L116, "USD ", "")</f>
        <v>20</v>
      </c>
      <c r="N116">
        <v>4.8</v>
      </c>
    </row>
    <row r="117" spans="1:18" x14ac:dyDescent="0.25">
      <c r="A117" t="s">
        <v>298</v>
      </c>
      <c r="B117" t="s">
        <v>299</v>
      </c>
      <c r="C117" t="str">
        <f t="shared" si="37"/>
        <v>Jessica Torres</v>
      </c>
      <c r="D117" t="s">
        <v>27</v>
      </c>
      <c r="E117" t="str">
        <f t="shared" si="22"/>
        <v>Female</v>
      </c>
      <c r="F117">
        <v>32</v>
      </c>
      <c r="G117" t="s">
        <v>163</v>
      </c>
      <c r="H117" t="s">
        <v>58</v>
      </c>
      <c r="I117" t="s">
        <v>32</v>
      </c>
      <c r="J117">
        <v>5</v>
      </c>
      <c r="K117" t="str">
        <f t="shared" si="23"/>
        <v>0-5</v>
      </c>
      <c r="L117" s="2">
        <v>30</v>
      </c>
      <c r="M117" s="6" t="str">
        <f>SUBSTITUTE(L117,"$","")</f>
        <v>30</v>
      </c>
      <c r="O117">
        <v>0</v>
      </c>
      <c r="P117" t="s">
        <v>2068</v>
      </c>
      <c r="Q117" s="1">
        <v>0.86</v>
      </c>
      <c r="R117" s="1">
        <f t="shared" ref="R117:R119" si="39">Q117</f>
        <v>0.86</v>
      </c>
    </row>
    <row r="118" spans="1:18" x14ac:dyDescent="0.25">
      <c r="A118" t="s">
        <v>300</v>
      </c>
      <c r="B118" t="s">
        <v>301</v>
      </c>
      <c r="C118" t="str">
        <f t="shared" si="37"/>
        <v>Teresa Kim</v>
      </c>
      <c r="D118" t="s">
        <v>63</v>
      </c>
      <c r="E118" t="str">
        <f t="shared" si="22"/>
        <v>Female</v>
      </c>
      <c r="F118">
        <v>57</v>
      </c>
      <c r="G118" t="s">
        <v>124</v>
      </c>
      <c r="H118" t="s">
        <v>125</v>
      </c>
      <c r="I118" t="s">
        <v>59</v>
      </c>
      <c r="J118">
        <v>4</v>
      </c>
      <c r="K118" t="str">
        <f t="shared" si="23"/>
        <v>0-5</v>
      </c>
      <c r="L118" t="s">
        <v>42</v>
      </c>
      <c r="M118" s="6" t="str">
        <f t="shared" ref="M118:M119" si="40">SUBSTITUTE(L118, "USD ", "")</f>
        <v>40</v>
      </c>
      <c r="N118">
        <v>3.4</v>
      </c>
      <c r="O118">
        <v>1</v>
      </c>
      <c r="P118" t="s">
        <v>2069</v>
      </c>
      <c r="Q118" s="1">
        <v>0.68</v>
      </c>
      <c r="R118" s="1">
        <f t="shared" si="39"/>
        <v>0.68</v>
      </c>
    </row>
    <row r="119" spans="1:18" x14ac:dyDescent="0.25">
      <c r="A119" t="s">
        <v>302</v>
      </c>
      <c r="B119" t="s">
        <v>303</v>
      </c>
      <c r="C119" t="str">
        <f t="shared" si="37"/>
        <v>Jon Morgan</v>
      </c>
      <c r="D119" t="s">
        <v>48</v>
      </c>
      <c r="E119" t="str">
        <f t="shared" si="22"/>
        <v>Male</v>
      </c>
      <c r="F119">
        <v>27</v>
      </c>
      <c r="G119" t="s">
        <v>10</v>
      </c>
      <c r="H119" t="s">
        <v>11</v>
      </c>
      <c r="I119" t="s">
        <v>100</v>
      </c>
      <c r="J119">
        <v>7</v>
      </c>
      <c r="K119" t="str">
        <f t="shared" si="23"/>
        <v>6-10</v>
      </c>
      <c r="L119" t="s">
        <v>297</v>
      </c>
      <c r="M119" s="6" t="str">
        <f t="shared" si="40"/>
        <v>20</v>
      </c>
      <c r="N119">
        <v>3.2</v>
      </c>
      <c r="O119">
        <v>1</v>
      </c>
      <c r="P119" t="s">
        <v>2069</v>
      </c>
      <c r="Q119" s="1">
        <v>0.62</v>
      </c>
      <c r="R119" s="1">
        <f t="shared" si="39"/>
        <v>0.62</v>
      </c>
    </row>
    <row r="120" spans="1:18" x14ac:dyDescent="0.25">
      <c r="A120" t="s">
        <v>304</v>
      </c>
      <c r="B120" t="s">
        <v>305</v>
      </c>
      <c r="C120" t="str">
        <f t="shared" si="37"/>
        <v>Gloria Chaney</v>
      </c>
      <c r="D120" t="s">
        <v>23</v>
      </c>
      <c r="E120" t="str">
        <f t="shared" si="22"/>
        <v>Female</v>
      </c>
      <c r="F120">
        <v>33</v>
      </c>
      <c r="G120" t="s">
        <v>36</v>
      </c>
      <c r="H120" t="s">
        <v>37</v>
      </c>
      <c r="I120" t="s">
        <v>100</v>
      </c>
      <c r="J120">
        <v>13</v>
      </c>
      <c r="K120" t="str">
        <f t="shared" si="23"/>
        <v>11-15</v>
      </c>
      <c r="L120">
        <v>20</v>
      </c>
      <c r="M120" s="6">
        <f t="shared" ref="M120:M122" si="41">L120</f>
        <v>20</v>
      </c>
      <c r="N120">
        <v>3.2</v>
      </c>
      <c r="O120" t="b">
        <v>0</v>
      </c>
      <c r="P120" t="s">
        <v>2068</v>
      </c>
    </row>
    <row r="121" spans="1:18" x14ac:dyDescent="0.25">
      <c r="A121" t="s">
        <v>306</v>
      </c>
      <c r="B121" t="s">
        <v>307</v>
      </c>
      <c r="C121" t="str">
        <f t="shared" si="37"/>
        <v>Jesse Campbell</v>
      </c>
      <c r="D121" t="s">
        <v>16</v>
      </c>
      <c r="E121" t="str">
        <f t="shared" si="22"/>
        <v>Male</v>
      </c>
      <c r="F121">
        <v>29</v>
      </c>
      <c r="G121" t="s">
        <v>98</v>
      </c>
      <c r="H121" t="s">
        <v>99</v>
      </c>
      <c r="I121" t="s">
        <v>38</v>
      </c>
      <c r="J121">
        <v>4</v>
      </c>
      <c r="K121" t="str">
        <f t="shared" si="23"/>
        <v>0-5</v>
      </c>
      <c r="L121">
        <v>30</v>
      </c>
      <c r="M121" s="6">
        <f t="shared" si="41"/>
        <v>30</v>
      </c>
      <c r="N121">
        <v>0</v>
      </c>
      <c r="O121" t="s">
        <v>60</v>
      </c>
      <c r="P121" t="s">
        <v>2069</v>
      </c>
      <c r="Q121" s="1">
        <v>0.82</v>
      </c>
      <c r="R121" s="1">
        <f>Q121</f>
        <v>0.82</v>
      </c>
    </row>
    <row r="122" spans="1:18" x14ac:dyDescent="0.25">
      <c r="A122" t="s">
        <v>308</v>
      </c>
      <c r="B122" t="s">
        <v>309</v>
      </c>
      <c r="C122" t="str">
        <f t="shared" si="37"/>
        <v>Allison Tucker MD</v>
      </c>
      <c r="D122" t="s">
        <v>27</v>
      </c>
      <c r="E122" t="str">
        <f t="shared" si="22"/>
        <v>Female</v>
      </c>
      <c r="F122">
        <v>36</v>
      </c>
      <c r="G122" t="s">
        <v>36</v>
      </c>
      <c r="H122" t="s">
        <v>37</v>
      </c>
      <c r="I122" t="s">
        <v>59</v>
      </c>
      <c r="J122">
        <v>13</v>
      </c>
      <c r="K122" t="str">
        <f t="shared" si="23"/>
        <v>11-15</v>
      </c>
      <c r="L122">
        <v>75</v>
      </c>
      <c r="M122" s="6">
        <f t="shared" si="41"/>
        <v>75</v>
      </c>
      <c r="O122">
        <v>1</v>
      </c>
      <c r="P122" t="s">
        <v>2069</v>
      </c>
    </row>
    <row r="123" spans="1:18" x14ac:dyDescent="0.25">
      <c r="A123" t="s">
        <v>310</v>
      </c>
      <c r="B123" t="s">
        <v>311</v>
      </c>
      <c r="C123" t="str">
        <f t="shared" si="37"/>
        <v>Candice Petersen</v>
      </c>
      <c r="D123" t="s">
        <v>63</v>
      </c>
      <c r="E123" t="str">
        <f t="shared" si="22"/>
        <v>Female</v>
      </c>
      <c r="F123">
        <v>47</v>
      </c>
      <c r="G123" t="s">
        <v>4</v>
      </c>
      <c r="H123" t="s">
        <v>5</v>
      </c>
      <c r="I123" t="s">
        <v>75</v>
      </c>
      <c r="J123">
        <v>5</v>
      </c>
      <c r="K123" t="str">
        <f t="shared" si="23"/>
        <v>0-5</v>
      </c>
      <c r="L123" s="2">
        <v>40</v>
      </c>
      <c r="M123" s="6" t="str">
        <f>SUBSTITUTE(L123,"$","")</f>
        <v>40</v>
      </c>
      <c r="N123">
        <v>3.7</v>
      </c>
      <c r="O123" t="b">
        <v>0</v>
      </c>
      <c r="P123" t="s">
        <v>2068</v>
      </c>
      <c r="Q123">
        <v>93</v>
      </c>
      <c r="R123" s="1">
        <f>Q123/100</f>
        <v>0.93</v>
      </c>
    </row>
    <row r="124" spans="1:18" x14ac:dyDescent="0.25">
      <c r="A124" t="s">
        <v>312</v>
      </c>
      <c r="B124" t="s">
        <v>313</v>
      </c>
      <c r="C124" t="str">
        <f t="shared" si="37"/>
        <v>Christopher Nichols</v>
      </c>
      <c r="D124" t="s">
        <v>48</v>
      </c>
      <c r="E124" t="str">
        <f t="shared" si="22"/>
        <v>Male</v>
      </c>
      <c r="F124">
        <v>48</v>
      </c>
      <c r="G124" t="s">
        <v>113</v>
      </c>
      <c r="H124" t="s">
        <v>11</v>
      </c>
      <c r="I124" t="s">
        <v>100</v>
      </c>
      <c r="J124">
        <v>15</v>
      </c>
      <c r="K124" t="str">
        <f t="shared" si="23"/>
        <v>11-15</v>
      </c>
      <c r="L124" t="s">
        <v>84</v>
      </c>
      <c r="M124" s="6" t="str">
        <f>SUBSTITUTE(L124, "USD ", "")</f>
        <v>50</v>
      </c>
      <c r="N124">
        <v>1</v>
      </c>
      <c r="O124" t="s">
        <v>60</v>
      </c>
      <c r="P124" t="s">
        <v>2069</v>
      </c>
      <c r="Q124" s="1">
        <v>0.64</v>
      </c>
      <c r="R124" s="1">
        <f>Q124</f>
        <v>0.64</v>
      </c>
    </row>
    <row r="125" spans="1:18" x14ac:dyDescent="0.25">
      <c r="A125" t="s">
        <v>314</v>
      </c>
      <c r="B125" t="s">
        <v>315</v>
      </c>
      <c r="C125" t="str">
        <f t="shared" si="37"/>
        <v>Debra Garcia</v>
      </c>
      <c r="D125" t="s">
        <v>3</v>
      </c>
      <c r="E125" t="str">
        <f t="shared" si="22"/>
        <v>Female</v>
      </c>
      <c r="F125">
        <v>27</v>
      </c>
      <c r="G125" t="s">
        <v>159</v>
      </c>
      <c r="H125" t="s">
        <v>160</v>
      </c>
      <c r="I125" t="s">
        <v>59</v>
      </c>
      <c r="J125">
        <v>8</v>
      </c>
      <c r="K125" t="str">
        <f t="shared" si="23"/>
        <v>6-10</v>
      </c>
      <c r="L125" s="2">
        <v>50</v>
      </c>
      <c r="M125" s="6" t="str">
        <f>SUBSTITUTE(L125,"$","")</f>
        <v>50</v>
      </c>
      <c r="N125">
        <v>0</v>
      </c>
    </row>
    <row r="126" spans="1:18" x14ac:dyDescent="0.25">
      <c r="A126" t="s">
        <v>316</v>
      </c>
      <c r="B126" t="s">
        <v>317</v>
      </c>
      <c r="C126" t="str">
        <f t="shared" si="37"/>
        <v>Andrew Fuentes</v>
      </c>
      <c r="D126" t="s">
        <v>16</v>
      </c>
      <c r="E126" t="str">
        <f t="shared" si="22"/>
        <v>Male</v>
      </c>
      <c r="F126">
        <v>34</v>
      </c>
      <c r="G126" t="s">
        <v>10</v>
      </c>
      <c r="H126" t="s">
        <v>11</v>
      </c>
      <c r="I126" t="s">
        <v>24</v>
      </c>
      <c r="J126">
        <v>10</v>
      </c>
      <c r="K126" t="str">
        <f t="shared" si="23"/>
        <v>6-10</v>
      </c>
      <c r="N126">
        <v>1.7</v>
      </c>
      <c r="O126" t="s">
        <v>20</v>
      </c>
      <c r="P126" t="s">
        <v>2068</v>
      </c>
      <c r="Q126" s="1">
        <v>0.96</v>
      </c>
      <c r="R126" s="1">
        <f t="shared" ref="R126:R131" si="42">Q126</f>
        <v>0.96</v>
      </c>
    </row>
    <row r="127" spans="1:18" x14ac:dyDescent="0.25">
      <c r="A127" t="s">
        <v>318</v>
      </c>
      <c r="B127" t="s">
        <v>319</v>
      </c>
      <c r="C127" t="str">
        <f t="shared" si="37"/>
        <v>Jason Carter</v>
      </c>
      <c r="D127" t="s">
        <v>83</v>
      </c>
      <c r="E127" t="str">
        <f t="shared" si="22"/>
        <v>Male</v>
      </c>
      <c r="F127">
        <v>49</v>
      </c>
      <c r="G127" t="s">
        <v>98</v>
      </c>
      <c r="H127" t="s">
        <v>99</v>
      </c>
      <c r="I127" t="s">
        <v>38</v>
      </c>
      <c r="J127">
        <v>19</v>
      </c>
      <c r="K127" t="str">
        <f t="shared" si="23"/>
        <v>16-20</v>
      </c>
      <c r="N127">
        <v>5</v>
      </c>
      <c r="O127" t="s">
        <v>60</v>
      </c>
      <c r="P127" t="s">
        <v>2069</v>
      </c>
      <c r="Q127" s="1">
        <v>0.83</v>
      </c>
      <c r="R127" s="1">
        <f t="shared" si="42"/>
        <v>0.83</v>
      </c>
    </row>
    <row r="128" spans="1:18" x14ac:dyDescent="0.25">
      <c r="A128" t="s">
        <v>320</v>
      </c>
      <c r="B128" t="s">
        <v>321</v>
      </c>
      <c r="C128" t="str">
        <f t="shared" si="37"/>
        <v>Austin Romero</v>
      </c>
      <c r="D128" t="s">
        <v>16</v>
      </c>
      <c r="E128" t="str">
        <f t="shared" si="22"/>
        <v>Male</v>
      </c>
      <c r="F128">
        <v>30</v>
      </c>
      <c r="G128" t="s">
        <v>93</v>
      </c>
      <c r="H128" t="s">
        <v>94</v>
      </c>
      <c r="I128" t="s">
        <v>12</v>
      </c>
      <c r="J128">
        <v>10</v>
      </c>
      <c r="K128" t="str">
        <f t="shared" si="23"/>
        <v>6-10</v>
      </c>
      <c r="L128" s="2">
        <v>100</v>
      </c>
      <c r="M128" s="6" t="str">
        <f>SUBSTITUTE(L128,"$","")</f>
        <v>100</v>
      </c>
      <c r="N128">
        <v>1.7</v>
      </c>
      <c r="O128" t="s">
        <v>54</v>
      </c>
      <c r="P128" t="s">
        <v>2069</v>
      </c>
      <c r="Q128" s="1">
        <v>0.64</v>
      </c>
      <c r="R128" s="1">
        <f t="shared" si="42"/>
        <v>0.64</v>
      </c>
    </row>
    <row r="129" spans="1:18" x14ac:dyDescent="0.25">
      <c r="A129" t="s">
        <v>322</v>
      </c>
      <c r="B129" t="s">
        <v>323</v>
      </c>
      <c r="C129" t="str">
        <f t="shared" si="37"/>
        <v>Clayton Burns</v>
      </c>
      <c r="D129" t="s">
        <v>16</v>
      </c>
      <c r="E129" t="str">
        <f t="shared" si="22"/>
        <v>Male</v>
      </c>
      <c r="F129">
        <v>31</v>
      </c>
      <c r="G129" t="s">
        <v>124</v>
      </c>
      <c r="H129" t="s">
        <v>125</v>
      </c>
      <c r="I129" t="s">
        <v>19</v>
      </c>
      <c r="J129">
        <v>8</v>
      </c>
      <c r="K129" t="str">
        <f t="shared" si="23"/>
        <v>6-10</v>
      </c>
      <c r="L129">
        <v>40</v>
      </c>
      <c r="M129" s="6">
        <f t="shared" ref="M129:M131" si="43">L129</f>
        <v>40</v>
      </c>
      <c r="N129">
        <v>4.4000000000000004</v>
      </c>
      <c r="O129">
        <v>0</v>
      </c>
      <c r="P129" t="s">
        <v>2068</v>
      </c>
      <c r="Q129" s="1">
        <v>0.7</v>
      </c>
      <c r="R129" s="1">
        <f t="shared" si="42"/>
        <v>0.7</v>
      </c>
    </row>
    <row r="130" spans="1:18" x14ac:dyDescent="0.25">
      <c r="A130" t="s">
        <v>324</v>
      </c>
      <c r="B130" t="s">
        <v>325</v>
      </c>
      <c r="C130" t="str">
        <f t="shared" si="37"/>
        <v>Jonathan Clark</v>
      </c>
      <c r="D130" t="s">
        <v>35</v>
      </c>
      <c r="E130" t="str">
        <f t="shared" si="22"/>
        <v>Male</v>
      </c>
      <c r="F130">
        <v>58</v>
      </c>
      <c r="G130" t="s">
        <v>159</v>
      </c>
      <c r="H130" t="s">
        <v>160</v>
      </c>
      <c r="I130" t="s">
        <v>100</v>
      </c>
      <c r="J130">
        <v>9</v>
      </c>
      <c r="K130" t="str">
        <f t="shared" si="23"/>
        <v>6-10</v>
      </c>
      <c r="L130">
        <v>20</v>
      </c>
      <c r="M130" s="6">
        <f t="shared" si="43"/>
        <v>20</v>
      </c>
      <c r="N130">
        <v>0</v>
      </c>
      <c r="O130" t="s">
        <v>20</v>
      </c>
      <c r="P130" t="s">
        <v>2068</v>
      </c>
      <c r="Q130" s="1">
        <v>0.65</v>
      </c>
      <c r="R130" s="1">
        <f t="shared" si="42"/>
        <v>0.65</v>
      </c>
    </row>
    <row r="131" spans="1:18" x14ac:dyDescent="0.25">
      <c r="A131" t="s">
        <v>326</v>
      </c>
      <c r="B131" t="s">
        <v>327</v>
      </c>
      <c r="C131" t="str">
        <f t="shared" si="37"/>
        <v>Alexander Griffin</v>
      </c>
      <c r="D131" t="s">
        <v>83</v>
      </c>
      <c r="E131" t="str">
        <f t="shared" ref="E131:E194" si="44">IF(LOWER(LEFT(D131,1))= "f", "Female","Male")</f>
        <v>Male</v>
      </c>
      <c r="F131">
        <v>47</v>
      </c>
      <c r="G131" t="s">
        <v>120</v>
      </c>
      <c r="H131" t="s">
        <v>121</v>
      </c>
      <c r="I131" t="s">
        <v>100</v>
      </c>
      <c r="J131">
        <v>13</v>
      </c>
      <c r="K131" t="str">
        <f t="shared" ref="K131:K194" si="45">_xlfn.IFS(J131&lt;=5, "0-5",J131&lt;=10, "6-10", J131&lt;= 15,"11-15", J131&lt;= 20, "16-20",J131&gt;20, "20+")</f>
        <v>11-15</v>
      </c>
      <c r="L131">
        <v>40</v>
      </c>
      <c r="M131" s="6">
        <f t="shared" si="43"/>
        <v>40</v>
      </c>
      <c r="N131">
        <v>3.4</v>
      </c>
      <c r="Q131" s="1">
        <v>0.67</v>
      </c>
      <c r="R131" s="1">
        <f t="shared" si="42"/>
        <v>0.67</v>
      </c>
    </row>
    <row r="132" spans="1:18" x14ac:dyDescent="0.25">
      <c r="A132" t="s">
        <v>328</v>
      </c>
      <c r="B132" t="s">
        <v>329</v>
      </c>
      <c r="C132" t="str">
        <f t="shared" si="37"/>
        <v>Shelly Whitehead</v>
      </c>
      <c r="D132" t="s">
        <v>3</v>
      </c>
      <c r="E132" t="str">
        <f t="shared" si="44"/>
        <v>Female</v>
      </c>
      <c r="F132">
        <v>45</v>
      </c>
      <c r="G132" t="s">
        <v>53</v>
      </c>
      <c r="H132" t="s">
        <v>11</v>
      </c>
      <c r="I132" t="s">
        <v>64</v>
      </c>
      <c r="J132">
        <v>14</v>
      </c>
      <c r="K132" t="str">
        <f t="shared" si="45"/>
        <v>11-15</v>
      </c>
      <c r="L132" t="s">
        <v>13</v>
      </c>
      <c r="M132" s="6" t="str">
        <f>SUBSTITUTE(L132, "USD ", "")</f>
        <v>100</v>
      </c>
      <c r="N132">
        <v>1.1000000000000001</v>
      </c>
      <c r="O132" t="s">
        <v>144</v>
      </c>
      <c r="P132" t="s">
        <v>2068</v>
      </c>
      <c r="Q132">
        <v>93</v>
      </c>
      <c r="R132" s="1">
        <f>Q132/100</f>
        <v>0.93</v>
      </c>
    </row>
    <row r="133" spans="1:18" x14ac:dyDescent="0.25">
      <c r="A133" t="s">
        <v>330</v>
      </c>
      <c r="B133" t="s">
        <v>331</v>
      </c>
      <c r="C133" t="str">
        <f t="shared" si="37"/>
        <v>Kaitlyn Davis</v>
      </c>
      <c r="D133" t="s">
        <v>9</v>
      </c>
      <c r="E133" t="str">
        <f t="shared" si="44"/>
        <v>Female</v>
      </c>
      <c r="F133">
        <v>57</v>
      </c>
      <c r="G133" t="s">
        <v>120</v>
      </c>
      <c r="H133" t="s">
        <v>121</v>
      </c>
      <c r="I133" t="s">
        <v>100</v>
      </c>
      <c r="J133">
        <v>0</v>
      </c>
      <c r="K133" t="str">
        <f t="shared" si="45"/>
        <v>0-5</v>
      </c>
      <c r="L133">
        <v>50</v>
      </c>
      <c r="M133" s="6">
        <f t="shared" ref="M133:M134" si="46">L133</f>
        <v>50</v>
      </c>
      <c r="N133">
        <v>1.6</v>
      </c>
      <c r="O133" t="s">
        <v>20</v>
      </c>
      <c r="P133" t="s">
        <v>2068</v>
      </c>
      <c r="Q133" s="1">
        <v>0.6</v>
      </c>
      <c r="R133" s="1">
        <f t="shared" ref="R133:R138" si="47">Q133</f>
        <v>0.6</v>
      </c>
    </row>
    <row r="134" spans="1:18" x14ac:dyDescent="0.25">
      <c r="A134" t="s">
        <v>332</v>
      </c>
      <c r="B134" t="s">
        <v>333</v>
      </c>
      <c r="C134" t="str">
        <f t="shared" si="37"/>
        <v>Christopher Jones</v>
      </c>
      <c r="D134" t="s">
        <v>48</v>
      </c>
      <c r="E134" t="str">
        <f t="shared" si="44"/>
        <v>Male</v>
      </c>
      <c r="F134">
        <v>50</v>
      </c>
      <c r="G134" t="s">
        <v>79</v>
      </c>
      <c r="H134" t="s">
        <v>80</v>
      </c>
      <c r="I134" t="s">
        <v>24</v>
      </c>
      <c r="J134">
        <v>22</v>
      </c>
      <c r="K134" t="str">
        <f t="shared" si="45"/>
        <v>20+</v>
      </c>
      <c r="L134">
        <v>100</v>
      </c>
      <c r="M134" s="6">
        <f t="shared" si="46"/>
        <v>100</v>
      </c>
      <c r="N134">
        <v>4.0999999999999996</v>
      </c>
      <c r="O134" t="s">
        <v>20</v>
      </c>
      <c r="P134" t="s">
        <v>2068</v>
      </c>
      <c r="Q134" s="1">
        <v>0.62</v>
      </c>
      <c r="R134" s="1">
        <f t="shared" si="47"/>
        <v>0.62</v>
      </c>
    </row>
    <row r="135" spans="1:18" x14ac:dyDescent="0.25">
      <c r="A135" t="s">
        <v>334</v>
      </c>
      <c r="B135" t="s">
        <v>335</v>
      </c>
      <c r="C135" t="str">
        <f t="shared" si="37"/>
        <v>Cindy Jacobs</v>
      </c>
      <c r="D135" t="s">
        <v>9</v>
      </c>
      <c r="E135" t="str">
        <f t="shared" si="44"/>
        <v>Female</v>
      </c>
      <c r="G135" t="s">
        <v>93</v>
      </c>
      <c r="H135" t="s">
        <v>94</v>
      </c>
      <c r="I135" t="s">
        <v>100</v>
      </c>
      <c r="J135">
        <v>4</v>
      </c>
      <c r="K135" t="str">
        <f t="shared" si="45"/>
        <v>0-5</v>
      </c>
      <c r="N135">
        <v>2.5</v>
      </c>
      <c r="Q135" s="1">
        <v>0.7</v>
      </c>
      <c r="R135" s="1">
        <f t="shared" si="47"/>
        <v>0.7</v>
      </c>
    </row>
    <row r="136" spans="1:18" x14ac:dyDescent="0.25">
      <c r="A136" t="s">
        <v>336</v>
      </c>
      <c r="B136" t="s">
        <v>337</v>
      </c>
      <c r="C136" t="str">
        <f t="shared" si="37"/>
        <v>Penny Day</v>
      </c>
      <c r="D136" t="s">
        <v>63</v>
      </c>
      <c r="E136" t="str">
        <f t="shared" si="44"/>
        <v>Female</v>
      </c>
      <c r="F136">
        <v>45</v>
      </c>
      <c r="G136" t="s">
        <v>36</v>
      </c>
      <c r="H136" t="s">
        <v>37</v>
      </c>
      <c r="I136" t="s">
        <v>6</v>
      </c>
      <c r="J136">
        <v>22</v>
      </c>
      <c r="K136" t="str">
        <f t="shared" si="45"/>
        <v>20+</v>
      </c>
      <c r="L136" s="2">
        <v>100</v>
      </c>
      <c r="M136" s="6" t="str">
        <f>SUBSTITUTE(L136,"$","")</f>
        <v>100</v>
      </c>
      <c r="N136">
        <v>4</v>
      </c>
      <c r="O136" t="s">
        <v>60</v>
      </c>
      <c r="P136" t="s">
        <v>2069</v>
      </c>
      <c r="Q136" s="1">
        <v>0.75</v>
      </c>
      <c r="R136" s="1">
        <f t="shared" si="47"/>
        <v>0.75</v>
      </c>
    </row>
    <row r="137" spans="1:18" x14ac:dyDescent="0.25">
      <c r="A137" t="s">
        <v>338</v>
      </c>
      <c r="B137" t="s">
        <v>339</v>
      </c>
      <c r="C137" t="str">
        <f t="shared" si="37"/>
        <v>Thomas Ingram</v>
      </c>
      <c r="D137" t="s">
        <v>48</v>
      </c>
      <c r="E137" t="str">
        <f t="shared" si="44"/>
        <v>Male</v>
      </c>
      <c r="F137">
        <v>60</v>
      </c>
      <c r="G137" t="s">
        <v>138</v>
      </c>
      <c r="H137" t="s">
        <v>139</v>
      </c>
      <c r="I137" t="s">
        <v>64</v>
      </c>
      <c r="J137">
        <v>39</v>
      </c>
      <c r="K137" t="str">
        <f t="shared" si="45"/>
        <v>20+</v>
      </c>
      <c r="L137">
        <v>75</v>
      </c>
      <c r="M137" s="6">
        <f>L137</f>
        <v>75</v>
      </c>
      <c r="N137">
        <v>1.4</v>
      </c>
      <c r="O137" t="s">
        <v>144</v>
      </c>
      <c r="P137" t="s">
        <v>2068</v>
      </c>
      <c r="Q137" s="1">
        <v>0.7</v>
      </c>
      <c r="R137" s="1">
        <f t="shared" si="47"/>
        <v>0.7</v>
      </c>
    </row>
    <row r="138" spans="1:18" x14ac:dyDescent="0.25">
      <c r="A138" t="s">
        <v>340</v>
      </c>
      <c r="B138" t="s">
        <v>341</v>
      </c>
      <c r="C138" t="str">
        <f t="shared" si="37"/>
        <v>Donna Hansen</v>
      </c>
      <c r="D138" t="s">
        <v>27</v>
      </c>
      <c r="E138" t="str">
        <f t="shared" si="44"/>
        <v>Female</v>
      </c>
      <c r="F138">
        <v>43</v>
      </c>
      <c r="G138" t="s">
        <v>53</v>
      </c>
      <c r="H138" t="s">
        <v>11</v>
      </c>
      <c r="I138" t="s">
        <v>64</v>
      </c>
      <c r="J138">
        <v>5</v>
      </c>
      <c r="K138" t="str">
        <f t="shared" si="45"/>
        <v>0-5</v>
      </c>
      <c r="L138" t="s">
        <v>84</v>
      </c>
      <c r="M138" s="6" t="str">
        <f t="shared" ref="M138:M139" si="48">SUBSTITUTE(L138, "USD ", "")</f>
        <v>50</v>
      </c>
      <c r="O138">
        <v>1</v>
      </c>
      <c r="P138" t="s">
        <v>2069</v>
      </c>
      <c r="Q138" s="1">
        <v>0.84</v>
      </c>
      <c r="R138" s="1">
        <f t="shared" si="47"/>
        <v>0.84</v>
      </c>
    </row>
    <row r="139" spans="1:18" x14ac:dyDescent="0.25">
      <c r="A139" t="s">
        <v>342</v>
      </c>
      <c r="B139" t="s">
        <v>343</v>
      </c>
      <c r="C139" t="str">
        <f t="shared" si="37"/>
        <v>Donna Bailey</v>
      </c>
      <c r="D139" t="s">
        <v>23</v>
      </c>
      <c r="E139" t="str">
        <f t="shared" si="44"/>
        <v>Female</v>
      </c>
      <c r="F139">
        <v>39</v>
      </c>
      <c r="G139" t="s">
        <v>120</v>
      </c>
      <c r="H139" t="s">
        <v>121</v>
      </c>
      <c r="I139" t="s">
        <v>64</v>
      </c>
      <c r="J139">
        <v>5</v>
      </c>
      <c r="K139" t="str">
        <f t="shared" si="45"/>
        <v>0-5</v>
      </c>
      <c r="L139" t="s">
        <v>42</v>
      </c>
      <c r="M139" s="6" t="str">
        <f t="shared" si="48"/>
        <v>40</v>
      </c>
      <c r="N139">
        <v>1.2</v>
      </c>
      <c r="O139">
        <v>0</v>
      </c>
      <c r="P139" t="s">
        <v>2068</v>
      </c>
      <c r="Q139">
        <v>83</v>
      </c>
      <c r="R139" s="1">
        <f>Q139/100</f>
        <v>0.83</v>
      </c>
    </row>
    <row r="140" spans="1:18" x14ac:dyDescent="0.25">
      <c r="A140" t="s">
        <v>344</v>
      </c>
      <c r="B140" t="s">
        <v>345</v>
      </c>
      <c r="C140" t="str">
        <f t="shared" si="37"/>
        <v>Joshua Armstrong</v>
      </c>
      <c r="D140" t="s">
        <v>16</v>
      </c>
      <c r="E140" t="str">
        <f t="shared" si="44"/>
        <v>Male</v>
      </c>
      <c r="F140">
        <v>26</v>
      </c>
      <c r="G140" t="s">
        <v>163</v>
      </c>
      <c r="H140" t="s">
        <v>58</v>
      </c>
      <c r="I140" t="s">
        <v>59</v>
      </c>
      <c r="J140">
        <v>5</v>
      </c>
      <c r="K140" t="str">
        <f t="shared" si="45"/>
        <v>0-5</v>
      </c>
      <c r="L140">
        <v>50</v>
      </c>
      <c r="M140" s="6">
        <f t="shared" ref="M140:M142" si="49">L140</f>
        <v>50</v>
      </c>
      <c r="N140">
        <v>0</v>
      </c>
      <c r="O140" t="s">
        <v>20</v>
      </c>
      <c r="P140" t="s">
        <v>2068</v>
      </c>
    </row>
    <row r="141" spans="1:18" x14ac:dyDescent="0.25">
      <c r="A141" t="s">
        <v>346</v>
      </c>
      <c r="B141" t="s">
        <v>347</v>
      </c>
      <c r="C141" t="str">
        <f t="shared" si="37"/>
        <v>Jonathan Garza</v>
      </c>
      <c r="D141" t="s">
        <v>35</v>
      </c>
      <c r="E141" t="str">
        <f t="shared" si="44"/>
        <v>Male</v>
      </c>
      <c r="F141">
        <v>31</v>
      </c>
      <c r="G141" t="s">
        <v>17</v>
      </c>
      <c r="H141" t="s">
        <v>18</v>
      </c>
      <c r="I141" t="s">
        <v>64</v>
      </c>
      <c r="J141">
        <v>11</v>
      </c>
      <c r="K141" t="str">
        <f t="shared" si="45"/>
        <v>11-15</v>
      </c>
      <c r="L141">
        <v>50</v>
      </c>
      <c r="M141" s="6">
        <f t="shared" si="49"/>
        <v>50</v>
      </c>
      <c r="N141">
        <v>3.1</v>
      </c>
      <c r="O141" t="b">
        <v>0</v>
      </c>
      <c r="P141" t="s">
        <v>2068</v>
      </c>
      <c r="Q141" s="1">
        <v>0.88</v>
      </c>
      <c r="R141" s="1">
        <f t="shared" ref="R141:R145" si="50">Q141</f>
        <v>0.88</v>
      </c>
    </row>
    <row r="142" spans="1:18" x14ac:dyDescent="0.25">
      <c r="A142" t="s">
        <v>348</v>
      </c>
      <c r="B142" t="s">
        <v>349</v>
      </c>
      <c r="C142" t="str">
        <f t="shared" si="37"/>
        <v>Charles Jones</v>
      </c>
      <c r="D142" t="s">
        <v>35</v>
      </c>
      <c r="E142" t="str">
        <f t="shared" si="44"/>
        <v>Male</v>
      </c>
      <c r="F142">
        <v>52</v>
      </c>
      <c r="G142" t="s">
        <v>120</v>
      </c>
      <c r="H142" t="s">
        <v>121</v>
      </c>
      <c r="I142" t="s">
        <v>59</v>
      </c>
      <c r="J142">
        <v>15</v>
      </c>
      <c r="K142" t="str">
        <f t="shared" si="45"/>
        <v>11-15</v>
      </c>
      <c r="L142">
        <v>50</v>
      </c>
      <c r="M142" s="6">
        <f t="shared" si="49"/>
        <v>50</v>
      </c>
      <c r="N142">
        <v>0</v>
      </c>
      <c r="O142" t="s">
        <v>54</v>
      </c>
      <c r="P142" t="s">
        <v>2069</v>
      </c>
      <c r="Q142" s="1">
        <v>0.81</v>
      </c>
      <c r="R142" s="1">
        <f t="shared" si="50"/>
        <v>0.81</v>
      </c>
    </row>
    <row r="143" spans="1:18" x14ac:dyDescent="0.25">
      <c r="A143" t="s">
        <v>350</v>
      </c>
      <c r="B143" t="s">
        <v>351</v>
      </c>
      <c r="C143" t="str">
        <f t="shared" si="37"/>
        <v>Lindsey Miles</v>
      </c>
      <c r="D143" t="s">
        <v>27</v>
      </c>
      <c r="E143" t="str">
        <f t="shared" si="44"/>
        <v>Female</v>
      </c>
      <c r="F143">
        <v>34</v>
      </c>
      <c r="G143" t="s">
        <v>79</v>
      </c>
      <c r="H143" t="s">
        <v>80</v>
      </c>
      <c r="I143" t="s">
        <v>38</v>
      </c>
      <c r="J143">
        <v>5</v>
      </c>
      <c r="K143" t="str">
        <f t="shared" si="45"/>
        <v>0-5</v>
      </c>
      <c r="L143" t="s">
        <v>297</v>
      </c>
      <c r="M143" s="6" t="str">
        <f>SUBSTITUTE(L143, "USD ", "")</f>
        <v>20</v>
      </c>
      <c r="N143">
        <v>2.2000000000000002</v>
      </c>
      <c r="O143" t="s">
        <v>60</v>
      </c>
      <c r="P143" t="s">
        <v>2069</v>
      </c>
      <c r="Q143" s="1">
        <v>0.8</v>
      </c>
      <c r="R143" s="1">
        <f t="shared" si="50"/>
        <v>0.8</v>
      </c>
    </row>
    <row r="144" spans="1:18" x14ac:dyDescent="0.25">
      <c r="A144" t="s">
        <v>352</v>
      </c>
      <c r="B144" t="s">
        <v>353</v>
      </c>
      <c r="C144" t="str">
        <f t="shared" si="37"/>
        <v>Eduardo Reed</v>
      </c>
      <c r="D144" t="s">
        <v>16</v>
      </c>
      <c r="E144" t="str">
        <f t="shared" si="44"/>
        <v>Male</v>
      </c>
      <c r="F144">
        <v>45</v>
      </c>
      <c r="G144" t="s">
        <v>53</v>
      </c>
      <c r="H144" t="s">
        <v>11</v>
      </c>
      <c r="I144" t="s">
        <v>24</v>
      </c>
      <c r="J144">
        <v>7</v>
      </c>
      <c r="K144" t="str">
        <f t="shared" si="45"/>
        <v>6-10</v>
      </c>
      <c r="L144">
        <v>75</v>
      </c>
      <c r="M144" s="6">
        <f>L144</f>
        <v>75</v>
      </c>
      <c r="N144">
        <v>3</v>
      </c>
      <c r="O144">
        <v>1</v>
      </c>
      <c r="P144" t="s">
        <v>2069</v>
      </c>
      <c r="Q144" s="1">
        <v>0.67</v>
      </c>
      <c r="R144" s="1">
        <f t="shared" si="50"/>
        <v>0.67</v>
      </c>
    </row>
    <row r="145" spans="1:18" x14ac:dyDescent="0.25">
      <c r="A145" t="s">
        <v>354</v>
      </c>
      <c r="B145" t="s">
        <v>355</v>
      </c>
      <c r="C145" t="str">
        <f t="shared" si="37"/>
        <v>Lee Fowler</v>
      </c>
      <c r="D145" t="s">
        <v>35</v>
      </c>
      <c r="E145" t="str">
        <f t="shared" si="44"/>
        <v>Male</v>
      </c>
      <c r="F145">
        <v>46</v>
      </c>
      <c r="G145" t="s">
        <v>53</v>
      </c>
      <c r="H145" t="s">
        <v>11</v>
      </c>
      <c r="I145" t="s">
        <v>64</v>
      </c>
      <c r="J145">
        <v>9</v>
      </c>
      <c r="K145" t="str">
        <f t="shared" si="45"/>
        <v>6-10</v>
      </c>
      <c r="L145" s="2">
        <v>20</v>
      </c>
      <c r="M145" s="6" t="str">
        <f>SUBSTITUTE(L145,"$","")</f>
        <v>20</v>
      </c>
      <c r="N145">
        <v>0</v>
      </c>
      <c r="O145" t="s">
        <v>20</v>
      </c>
      <c r="P145" t="s">
        <v>2068</v>
      </c>
      <c r="Q145" s="1">
        <v>0.82</v>
      </c>
      <c r="R145" s="1">
        <f t="shared" si="50"/>
        <v>0.82</v>
      </c>
    </row>
    <row r="146" spans="1:18" x14ac:dyDescent="0.25">
      <c r="A146" t="s">
        <v>356</v>
      </c>
      <c r="B146" t="s">
        <v>357</v>
      </c>
      <c r="C146" t="str">
        <f t="shared" si="37"/>
        <v>Steven Jones Jr.</v>
      </c>
      <c r="D146" t="s">
        <v>35</v>
      </c>
      <c r="E146" t="str">
        <f t="shared" si="44"/>
        <v>Male</v>
      </c>
      <c r="F146">
        <v>56</v>
      </c>
      <c r="G146" t="s">
        <v>120</v>
      </c>
      <c r="H146" t="s">
        <v>121</v>
      </c>
      <c r="I146" t="s">
        <v>59</v>
      </c>
      <c r="J146">
        <v>21</v>
      </c>
      <c r="K146" t="str">
        <f t="shared" si="45"/>
        <v>20+</v>
      </c>
      <c r="L146" t="s">
        <v>13</v>
      </c>
      <c r="M146" s="6" t="str">
        <f>SUBSTITUTE(L146, "USD ", "")</f>
        <v>100</v>
      </c>
      <c r="N146">
        <v>0</v>
      </c>
      <c r="O146" t="b">
        <v>1</v>
      </c>
      <c r="P146" t="s">
        <v>2069</v>
      </c>
      <c r="Q146">
        <v>78</v>
      </c>
      <c r="R146" s="1">
        <f>Q146/100</f>
        <v>0.78</v>
      </c>
    </row>
    <row r="147" spans="1:18" x14ac:dyDescent="0.25">
      <c r="A147" t="s">
        <v>358</v>
      </c>
      <c r="B147" t="s">
        <v>359</v>
      </c>
      <c r="C147" t="str">
        <f t="shared" si="37"/>
        <v>Ashley Chen</v>
      </c>
      <c r="D147" t="s">
        <v>9</v>
      </c>
      <c r="E147" t="str">
        <f t="shared" si="44"/>
        <v>Female</v>
      </c>
      <c r="F147">
        <v>59</v>
      </c>
      <c r="G147" t="s">
        <v>17</v>
      </c>
      <c r="H147" t="s">
        <v>18</v>
      </c>
      <c r="I147" t="s">
        <v>32</v>
      </c>
      <c r="J147">
        <v>7</v>
      </c>
      <c r="K147" t="str">
        <f t="shared" si="45"/>
        <v>6-10</v>
      </c>
      <c r="L147" s="2">
        <v>40</v>
      </c>
      <c r="M147" s="6" t="str">
        <f>SUBSTITUTE(L147,"$","")</f>
        <v>40</v>
      </c>
      <c r="N147">
        <v>1.4</v>
      </c>
      <c r="O147" t="b">
        <v>0</v>
      </c>
      <c r="P147" t="s">
        <v>2068</v>
      </c>
      <c r="Q147" s="1">
        <v>0.81</v>
      </c>
      <c r="R147" s="1">
        <f t="shared" ref="R147:R150" si="51">Q147</f>
        <v>0.81</v>
      </c>
    </row>
    <row r="148" spans="1:18" x14ac:dyDescent="0.25">
      <c r="A148" t="s">
        <v>360</v>
      </c>
      <c r="B148" t="s">
        <v>361</v>
      </c>
      <c r="C148" t="str">
        <f t="shared" si="37"/>
        <v>Erica Davis</v>
      </c>
      <c r="D148" t="s">
        <v>9</v>
      </c>
      <c r="E148" t="str">
        <f t="shared" si="44"/>
        <v>Female</v>
      </c>
      <c r="F148">
        <v>54</v>
      </c>
      <c r="G148" t="s">
        <v>124</v>
      </c>
      <c r="H148" t="s">
        <v>125</v>
      </c>
      <c r="I148" t="s">
        <v>6</v>
      </c>
      <c r="J148">
        <v>4</v>
      </c>
      <c r="K148" t="str">
        <f t="shared" si="45"/>
        <v>0-5</v>
      </c>
      <c r="N148">
        <v>1.4</v>
      </c>
      <c r="O148" t="b">
        <v>1</v>
      </c>
      <c r="P148" t="s">
        <v>2069</v>
      </c>
      <c r="Q148" s="1">
        <v>0.74</v>
      </c>
      <c r="R148" s="1">
        <f t="shared" si="51"/>
        <v>0.74</v>
      </c>
    </row>
    <row r="149" spans="1:18" x14ac:dyDescent="0.25">
      <c r="A149" t="s">
        <v>362</v>
      </c>
      <c r="B149" t="s">
        <v>363</v>
      </c>
      <c r="C149" t="str">
        <f t="shared" si="37"/>
        <v>Wayne Gonzales</v>
      </c>
      <c r="D149" t="s">
        <v>78</v>
      </c>
      <c r="E149" t="str">
        <f t="shared" si="44"/>
        <v>Male</v>
      </c>
      <c r="F149">
        <v>36</v>
      </c>
      <c r="G149" t="s">
        <v>17</v>
      </c>
      <c r="H149" t="s">
        <v>18</v>
      </c>
      <c r="I149" t="s">
        <v>59</v>
      </c>
      <c r="J149">
        <v>7</v>
      </c>
      <c r="K149" t="str">
        <f t="shared" si="45"/>
        <v>6-10</v>
      </c>
      <c r="L149">
        <v>30</v>
      </c>
      <c r="M149" s="6">
        <f t="shared" ref="M149:M150" si="52">L149</f>
        <v>30</v>
      </c>
      <c r="N149">
        <v>0</v>
      </c>
      <c r="O149" t="s">
        <v>20</v>
      </c>
      <c r="P149" t="s">
        <v>2068</v>
      </c>
      <c r="Q149" s="1">
        <v>0.88</v>
      </c>
      <c r="R149" s="1">
        <f t="shared" si="51"/>
        <v>0.88</v>
      </c>
    </row>
    <row r="150" spans="1:18" x14ac:dyDescent="0.25">
      <c r="A150" t="s">
        <v>364</v>
      </c>
      <c r="B150" t="s">
        <v>365</v>
      </c>
      <c r="C150" t="str">
        <f t="shared" si="37"/>
        <v>Gary Ballard</v>
      </c>
      <c r="D150" t="s">
        <v>16</v>
      </c>
      <c r="E150" t="str">
        <f t="shared" si="44"/>
        <v>Male</v>
      </c>
      <c r="F150">
        <v>25</v>
      </c>
      <c r="G150" t="s">
        <v>163</v>
      </c>
      <c r="H150" t="s">
        <v>58</v>
      </c>
      <c r="I150" t="s">
        <v>38</v>
      </c>
      <c r="J150">
        <v>0</v>
      </c>
      <c r="K150" t="str">
        <f t="shared" si="45"/>
        <v>0-5</v>
      </c>
      <c r="L150">
        <v>40</v>
      </c>
      <c r="M150" s="6">
        <f t="shared" si="52"/>
        <v>40</v>
      </c>
      <c r="N150">
        <v>0</v>
      </c>
      <c r="O150">
        <v>0</v>
      </c>
      <c r="P150" t="s">
        <v>2068</v>
      </c>
      <c r="Q150" s="1">
        <v>0.9</v>
      </c>
      <c r="R150" s="1">
        <f t="shared" si="51"/>
        <v>0.9</v>
      </c>
    </row>
    <row r="151" spans="1:18" x14ac:dyDescent="0.25">
      <c r="A151" t="s">
        <v>366</v>
      </c>
      <c r="B151" t="s">
        <v>367</v>
      </c>
      <c r="C151" t="str">
        <f t="shared" si="37"/>
        <v>Maria Mcguire</v>
      </c>
      <c r="D151" t="s">
        <v>9</v>
      </c>
      <c r="E151" t="str">
        <f t="shared" si="44"/>
        <v>Female</v>
      </c>
      <c r="F151">
        <v>37</v>
      </c>
      <c r="G151" t="s">
        <v>109</v>
      </c>
      <c r="H151" t="s">
        <v>110</v>
      </c>
      <c r="I151" t="s">
        <v>38</v>
      </c>
      <c r="J151">
        <v>15</v>
      </c>
      <c r="K151" t="str">
        <f t="shared" si="45"/>
        <v>11-15</v>
      </c>
      <c r="L151" s="2">
        <v>40</v>
      </c>
      <c r="M151" s="6" t="str">
        <f>SUBSTITUTE(L151,"$","")</f>
        <v>40</v>
      </c>
      <c r="N151">
        <v>2.9</v>
      </c>
      <c r="O151" t="b">
        <v>0</v>
      </c>
      <c r="P151" t="s">
        <v>2068</v>
      </c>
    </row>
    <row r="152" spans="1:18" x14ac:dyDescent="0.25">
      <c r="A152" t="s">
        <v>368</v>
      </c>
      <c r="B152" t="s">
        <v>369</v>
      </c>
      <c r="C152" t="str">
        <f t="shared" si="37"/>
        <v>Matthew Richards</v>
      </c>
      <c r="D152" t="s">
        <v>78</v>
      </c>
      <c r="E152" t="str">
        <f t="shared" si="44"/>
        <v>Male</v>
      </c>
      <c r="G152" t="s">
        <v>49</v>
      </c>
      <c r="H152" t="s">
        <v>50</v>
      </c>
      <c r="I152" t="s">
        <v>38</v>
      </c>
      <c r="J152">
        <v>10</v>
      </c>
      <c r="K152" t="str">
        <f t="shared" si="45"/>
        <v>6-10</v>
      </c>
      <c r="L152" t="s">
        <v>42</v>
      </c>
      <c r="M152" s="6" t="str">
        <f>SUBSTITUTE(L152, "USD ", "")</f>
        <v>40</v>
      </c>
      <c r="N152">
        <v>0</v>
      </c>
    </row>
    <row r="153" spans="1:18" x14ac:dyDescent="0.25">
      <c r="A153" t="s">
        <v>370</v>
      </c>
      <c r="B153" t="s">
        <v>371</v>
      </c>
      <c r="C153" t="str">
        <f t="shared" si="37"/>
        <v>Patrick Malone</v>
      </c>
      <c r="D153" t="s">
        <v>35</v>
      </c>
      <c r="E153" t="str">
        <f t="shared" si="44"/>
        <v>Male</v>
      </c>
      <c r="F153">
        <v>29</v>
      </c>
      <c r="G153" t="s">
        <v>174</v>
      </c>
      <c r="H153" t="s">
        <v>58</v>
      </c>
      <c r="I153" t="s">
        <v>38</v>
      </c>
      <c r="J153">
        <v>11</v>
      </c>
      <c r="K153" t="str">
        <f t="shared" si="45"/>
        <v>11-15</v>
      </c>
      <c r="L153">
        <v>20</v>
      </c>
      <c r="M153" s="6">
        <f t="shared" ref="M153:M154" si="53">L153</f>
        <v>20</v>
      </c>
      <c r="N153">
        <v>2.7</v>
      </c>
      <c r="O153" t="s">
        <v>144</v>
      </c>
      <c r="P153" t="s">
        <v>2068</v>
      </c>
      <c r="Q153" s="1">
        <v>0.93</v>
      </c>
      <c r="R153" s="1">
        <f>Q153</f>
        <v>0.93</v>
      </c>
    </row>
    <row r="154" spans="1:18" x14ac:dyDescent="0.25">
      <c r="A154" t="s">
        <v>372</v>
      </c>
      <c r="B154" t="s">
        <v>373</v>
      </c>
      <c r="C154" t="str">
        <f t="shared" si="37"/>
        <v>Cindy Martin</v>
      </c>
      <c r="D154" t="s">
        <v>27</v>
      </c>
      <c r="E154" t="str">
        <f t="shared" si="44"/>
        <v>Female</v>
      </c>
      <c r="F154">
        <v>55</v>
      </c>
      <c r="G154" t="s">
        <v>57</v>
      </c>
      <c r="H154" t="s">
        <v>58</v>
      </c>
      <c r="I154" t="s">
        <v>12</v>
      </c>
      <c r="J154">
        <v>12</v>
      </c>
      <c r="K154" t="str">
        <f t="shared" si="45"/>
        <v>11-15</v>
      </c>
      <c r="L154">
        <v>100</v>
      </c>
      <c r="M154" s="6">
        <f t="shared" si="53"/>
        <v>100</v>
      </c>
      <c r="N154">
        <v>1.8</v>
      </c>
      <c r="O154">
        <v>1</v>
      </c>
      <c r="P154" t="s">
        <v>2069</v>
      </c>
    </row>
    <row r="155" spans="1:18" x14ac:dyDescent="0.25">
      <c r="A155" t="s">
        <v>374</v>
      </c>
      <c r="B155" t="s">
        <v>375</v>
      </c>
      <c r="C155" t="str">
        <f t="shared" si="37"/>
        <v>Anne Edwards</v>
      </c>
      <c r="D155" t="s">
        <v>63</v>
      </c>
      <c r="E155" t="str">
        <f t="shared" si="44"/>
        <v>Female</v>
      </c>
      <c r="F155">
        <v>38</v>
      </c>
      <c r="G155" t="s">
        <v>71</v>
      </c>
      <c r="H155" t="s">
        <v>72</v>
      </c>
      <c r="I155" t="s">
        <v>75</v>
      </c>
      <c r="J155">
        <v>20</v>
      </c>
      <c r="K155" t="str">
        <f t="shared" si="45"/>
        <v>16-20</v>
      </c>
      <c r="L155" s="2">
        <v>75</v>
      </c>
      <c r="M155" s="6" t="str">
        <f t="shared" ref="M155:M156" si="54">SUBSTITUTE(L155,"$","")</f>
        <v>75</v>
      </c>
      <c r="N155">
        <v>1.1000000000000001</v>
      </c>
      <c r="O155" t="s">
        <v>144</v>
      </c>
      <c r="P155" t="s">
        <v>2068</v>
      </c>
      <c r="Q155" s="1">
        <v>0.71</v>
      </c>
      <c r="R155" s="1">
        <f t="shared" ref="R155:R156" si="55">Q155</f>
        <v>0.71</v>
      </c>
    </row>
    <row r="156" spans="1:18" x14ac:dyDescent="0.25">
      <c r="A156" t="s">
        <v>376</v>
      </c>
      <c r="B156" t="s">
        <v>377</v>
      </c>
      <c r="C156" t="str">
        <f t="shared" si="37"/>
        <v>Mitchell Martin</v>
      </c>
      <c r="D156" t="s">
        <v>83</v>
      </c>
      <c r="E156" t="str">
        <f t="shared" si="44"/>
        <v>Male</v>
      </c>
      <c r="F156">
        <v>47</v>
      </c>
      <c r="G156" t="s">
        <v>98</v>
      </c>
      <c r="H156" t="s">
        <v>99</v>
      </c>
      <c r="I156" t="s">
        <v>75</v>
      </c>
      <c r="J156">
        <v>29</v>
      </c>
      <c r="K156" t="str">
        <f t="shared" si="45"/>
        <v>20+</v>
      </c>
      <c r="L156" s="2">
        <v>40</v>
      </c>
      <c r="M156" s="6" t="str">
        <f t="shared" si="54"/>
        <v>40</v>
      </c>
      <c r="N156">
        <v>4.3</v>
      </c>
      <c r="O156">
        <v>1</v>
      </c>
      <c r="P156" t="s">
        <v>2069</v>
      </c>
      <c r="Q156" s="1">
        <v>0.95</v>
      </c>
      <c r="R156" s="1">
        <f t="shared" si="55"/>
        <v>0.95</v>
      </c>
    </row>
    <row r="157" spans="1:18" x14ac:dyDescent="0.25">
      <c r="A157" t="s">
        <v>378</v>
      </c>
      <c r="B157" t="s">
        <v>379</v>
      </c>
      <c r="C157" t="str">
        <f t="shared" si="37"/>
        <v>Mitchell Patrick</v>
      </c>
      <c r="D157" t="s">
        <v>78</v>
      </c>
      <c r="E157" t="str">
        <f t="shared" si="44"/>
        <v>Male</v>
      </c>
      <c r="F157">
        <v>60</v>
      </c>
      <c r="G157" t="s">
        <v>93</v>
      </c>
      <c r="H157" t="s">
        <v>94</v>
      </c>
      <c r="I157" t="s">
        <v>24</v>
      </c>
      <c r="J157">
        <v>15</v>
      </c>
      <c r="K157" t="str">
        <f t="shared" si="45"/>
        <v>11-15</v>
      </c>
      <c r="L157">
        <v>100</v>
      </c>
      <c r="M157" s="6">
        <f>L157</f>
        <v>100</v>
      </c>
      <c r="N157">
        <v>1.5</v>
      </c>
      <c r="O157">
        <v>0</v>
      </c>
      <c r="P157" t="s">
        <v>2068</v>
      </c>
      <c r="Q157">
        <v>80</v>
      </c>
      <c r="R157" s="1">
        <f>Q157/100</f>
        <v>0.8</v>
      </c>
    </row>
    <row r="158" spans="1:18" x14ac:dyDescent="0.25">
      <c r="A158" t="s">
        <v>380</v>
      </c>
      <c r="B158" t="s">
        <v>381</v>
      </c>
      <c r="C158" t="str">
        <f t="shared" si="37"/>
        <v>Rebecca Lyons</v>
      </c>
      <c r="D158" t="s">
        <v>9</v>
      </c>
      <c r="E158" t="str">
        <f t="shared" si="44"/>
        <v>Female</v>
      </c>
      <c r="F158">
        <v>43</v>
      </c>
      <c r="G158" t="s">
        <v>4</v>
      </c>
      <c r="H158" t="s">
        <v>5</v>
      </c>
      <c r="I158" t="s">
        <v>38</v>
      </c>
      <c r="J158">
        <v>9</v>
      </c>
      <c r="K158" t="str">
        <f t="shared" si="45"/>
        <v>6-10</v>
      </c>
      <c r="L158" s="2">
        <v>20</v>
      </c>
      <c r="M158" s="6" t="str">
        <f>SUBSTITUTE(L158,"$","")</f>
        <v>20</v>
      </c>
      <c r="N158">
        <v>2.2000000000000002</v>
      </c>
      <c r="O158" t="s">
        <v>20</v>
      </c>
      <c r="P158" t="s">
        <v>2068</v>
      </c>
    </row>
    <row r="159" spans="1:18" x14ac:dyDescent="0.25">
      <c r="A159" t="s">
        <v>382</v>
      </c>
      <c r="B159" t="s">
        <v>383</v>
      </c>
      <c r="C159" t="str">
        <f t="shared" si="37"/>
        <v>Christian Lopez</v>
      </c>
      <c r="D159" t="s">
        <v>83</v>
      </c>
      <c r="E159" t="str">
        <f t="shared" si="44"/>
        <v>Male</v>
      </c>
      <c r="F159">
        <v>56</v>
      </c>
      <c r="G159" t="s">
        <v>138</v>
      </c>
      <c r="H159" t="s">
        <v>139</v>
      </c>
      <c r="I159" t="s">
        <v>38</v>
      </c>
      <c r="K159" t="str">
        <f t="shared" si="45"/>
        <v>0-5</v>
      </c>
      <c r="L159">
        <v>100</v>
      </c>
      <c r="M159" s="6">
        <f>L159</f>
        <v>100</v>
      </c>
      <c r="N159">
        <v>3.2</v>
      </c>
      <c r="O159">
        <v>0</v>
      </c>
      <c r="P159" t="s">
        <v>2068</v>
      </c>
      <c r="Q159" s="1">
        <v>0.62</v>
      </c>
      <c r="R159" s="1">
        <f t="shared" ref="R159:R163" si="56">Q159</f>
        <v>0.62</v>
      </c>
    </row>
    <row r="160" spans="1:18" x14ac:dyDescent="0.25">
      <c r="A160" t="s">
        <v>384</v>
      </c>
      <c r="B160" t="s">
        <v>385</v>
      </c>
      <c r="C160" t="str">
        <f t="shared" si="37"/>
        <v>Nathan Blair</v>
      </c>
      <c r="D160" t="s">
        <v>16</v>
      </c>
      <c r="E160" t="str">
        <f t="shared" si="44"/>
        <v>Male</v>
      </c>
      <c r="F160">
        <v>42</v>
      </c>
      <c r="G160" t="s">
        <v>109</v>
      </c>
      <c r="H160" t="s">
        <v>110</v>
      </c>
      <c r="I160" t="s">
        <v>75</v>
      </c>
      <c r="J160">
        <v>2</v>
      </c>
      <c r="K160" t="str">
        <f t="shared" si="45"/>
        <v>0-5</v>
      </c>
      <c r="L160" s="2">
        <v>50</v>
      </c>
      <c r="M160" s="6" t="str">
        <f>SUBSTITUTE(L160,"$","")</f>
        <v>50</v>
      </c>
      <c r="N160">
        <v>1.9</v>
      </c>
      <c r="O160" t="b">
        <v>0</v>
      </c>
      <c r="P160" t="s">
        <v>2068</v>
      </c>
      <c r="Q160" s="1">
        <v>0.95</v>
      </c>
      <c r="R160" s="1">
        <f t="shared" si="56"/>
        <v>0.95</v>
      </c>
    </row>
    <row r="161" spans="1:18" x14ac:dyDescent="0.25">
      <c r="A161" t="s">
        <v>386</v>
      </c>
      <c r="B161" t="s">
        <v>387</v>
      </c>
      <c r="C161" t="str">
        <f t="shared" si="37"/>
        <v>Patricia Lopez</v>
      </c>
      <c r="D161" t="s">
        <v>63</v>
      </c>
      <c r="E161" t="str">
        <f t="shared" si="44"/>
        <v>Female</v>
      </c>
      <c r="F161">
        <v>20</v>
      </c>
      <c r="G161" t="s">
        <v>174</v>
      </c>
      <c r="H161" t="s">
        <v>58</v>
      </c>
      <c r="I161" t="s">
        <v>19</v>
      </c>
      <c r="J161">
        <v>0</v>
      </c>
      <c r="K161" t="str">
        <f t="shared" si="45"/>
        <v>0-5</v>
      </c>
      <c r="L161">
        <v>40</v>
      </c>
      <c r="M161" s="6">
        <f t="shared" ref="M161:M162" si="57">L161</f>
        <v>40</v>
      </c>
      <c r="N161">
        <v>2.5</v>
      </c>
      <c r="O161">
        <v>0</v>
      </c>
      <c r="P161" t="s">
        <v>2068</v>
      </c>
      <c r="Q161" s="1">
        <v>0.79</v>
      </c>
      <c r="R161" s="1">
        <f t="shared" si="56"/>
        <v>0.79</v>
      </c>
    </row>
    <row r="162" spans="1:18" x14ac:dyDescent="0.25">
      <c r="A162" t="s">
        <v>388</v>
      </c>
      <c r="B162" t="s">
        <v>389</v>
      </c>
      <c r="C162" t="str">
        <f t="shared" si="37"/>
        <v>Michelle Wu</v>
      </c>
      <c r="D162" t="s">
        <v>27</v>
      </c>
      <c r="E162" t="str">
        <f t="shared" si="44"/>
        <v>Female</v>
      </c>
      <c r="F162">
        <v>47</v>
      </c>
      <c r="G162" t="s">
        <v>36</v>
      </c>
      <c r="H162" t="s">
        <v>37</v>
      </c>
      <c r="I162" t="s">
        <v>59</v>
      </c>
      <c r="J162">
        <v>12</v>
      </c>
      <c r="K162" t="str">
        <f t="shared" si="45"/>
        <v>11-15</v>
      </c>
      <c r="L162">
        <v>40</v>
      </c>
      <c r="M162" s="6">
        <f t="shared" si="57"/>
        <v>40</v>
      </c>
      <c r="N162">
        <v>4.5</v>
      </c>
      <c r="O162" t="s">
        <v>144</v>
      </c>
      <c r="P162" t="s">
        <v>2068</v>
      </c>
      <c r="Q162" s="1">
        <v>0.62</v>
      </c>
      <c r="R162" s="1">
        <f t="shared" si="56"/>
        <v>0.62</v>
      </c>
    </row>
    <row r="163" spans="1:18" x14ac:dyDescent="0.25">
      <c r="A163" t="s">
        <v>390</v>
      </c>
      <c r="B163" t="s">
        <v>391</v>
      </c>
      <c r="C163" t="str">
        <f t="shared" si="37"/>
        <v>Donald Mitchell</v>
      </c>
      <c r="D163" t="s">
        <v>35</v>
      </c>
      <c r="E163" t="str">
        <f t="shared" si="44"/>
        <v>Male</v>
      </c>
      <c r="G163" t="s">
        <v>57</v>
      </c>
      <c r="H163" t="s">
        <v>58</v>
      </c>
      <c r="I163" t="s">
        <v>38</v>
      </c>
      <c r="J163">
        <v>12</v>
      </c>
      <c r="K163" t="str">
        <f t="shared" si="45"/>
        <v>11-15</v>
      </c>
      <c r="L163" s="2">
        <v>30</v>
      </c>
      <c r="M163" s="6" t="str">
        <f>SUBSTITUTE(L163,"$","")</f>
        <v>30</v>
      </c>
      <c r="N163">
        <v>4.0999999999999996</v>
      </c>
      <c r="O163" t="s">
        <v>144</v>
      </c>
      <c r="P163" t="s">
        <v>2068</v>
      </c>
      <c r="Q163" s="1">
        <v>0.68</v>
      </c>
      <c r="R163" s="1">
        <f t="shared" si="56"/>
        <v>0.68</v>
      </c>
    </row>
    <row r="164" spans="1:18" x14ac:dyDescent="0.25">
      <c r="A164" t="s">
        <v>392</v>
      </c>
      <c r="B164" t="s">
        <v>393</v>
      </c>
      <c r="C164" t="str">
        <f t="shared" si="37"/>
        <v>Sean Gordon</v>
      </c>
      <c r="D164" t="s">
        <v>78</v>
      </c>
      <c r="E164" t="str">
        <f t="shared" si="44"/>
        <v>Male</v>
      </c>
      <c r="F164">
        <v>56</v>
      </c>
      <c r="G164" t="s">
        <v>36</v>
      </c>
      <c r="H164" t="s">
        <v>37</v>
      </c>
      <c r="I164" t="s">
        <v>75</v>
      </c>
      <c r="J164">
        <v>15</v>
      </c>
      <c r="K164" t="str">
        <f t="shared" si="45"/>
        <v>11-15</v>
      </c>
      <c r="L164" t="s">
        <v>39</v>
      </c>
      <c r="M164" s="6" t="str">
        <f t="shared" ref="M164:M165" si="58">SUBSTITUTE(L164, "USD ", "")</f>
        <v>75</v>
      </c>
      <c r="N164">
        <v>0</v>
      </c>
      <c r="O164" t="s">
        <v>144</v>
      </c>
      <c r="P164" t="s">
        <v>2068</v>
      </c>
    </row>
    <row r="165" spans="1:18" x14ac:dyDescent="0.25">
      <c r="A165" t="s">
        <v>394</v>
      </c>
      <c r="B165" t="s">
        <v>395</v>
      </c>
      <c r="C165" t="str">
        <f t="shared" si="37"/>
        <v>Gregory Clarke</v>
      </c>
      <c r="D165" t="s">
        <v>83</v>
      </c>
      <c r="E165" t="str">
        <f t="shared" si="44"/>
        <v>Male</v>
      </c>
      <c r="F165">
        <v>59</v>
      </c>
      <c r="G165" t="s">
        <v>53</v>
      </c>
      <c r="H165" t="s">
        <v>11</v>
      </c>
      <c r="I165" t="s">
        <v>75</v>
      </c>
      <c r="J165">
        <v>29</v>
      </c>
      <c r="K165" t="str">
        <f t="shared" si="45"/>
        <v>20+</v>
      </c>
      <c r="L165" t="s">
        <v>39</v>
      </c>
      <c r="M165" s="6" t="str">
        <f t="shared" si="58"/>
        <v>75</v>
      </c>
      <c r="O165">
        <v>0</v>
      </c>
      <c r="P165" t="s">
        <v>2068</v>
      </c>
      <c r="Q165" s="1">
        <v>0.8</v>
      </c>
      <c r="R165" s="1">
        <f t="shared" ref="R165:R169" si="59">Q165</f>
        <v>0.8</v>
      </c>
    </row>
    <row r="166" spans="1:18" x14ac:dyDescent="0.25">
      <c r="A166" t="s">
        <v>396</v>
      </c>
      <c r="B166" t="s">
        <v>397</v>
      </c>
      <c r="C166" t="str">
        <f t="shared" si="37"/>
        <v>Steven Whitney</v>
      </c>
      <c r="D166" t="s">
        <v>48</v>
      </c>
      <c r="E166" t="str">
        <f t="shared" si="44"/>
        <v>Male</v>
      </c>
      <c r="F166">
        <v>56</v>
      </c>
      <c r="G166" t="s">
        <v>71</v>
      </c>
      <c r="H166" t="s">
        <v>72</v>
      </c>
      <c r="I166" t="s">
        <v>64</v>
      </c>
      <c r="J166">
        <v>15</v>
      </c>
      <c r="K166" t="str">
        <f t="shared" si="45"/>
        <v>11-15</v>
      </c>
      <c r="L166">
        <v>40</v>
      </c>
      <c r="M166" s="6">
        <f>L166</f>
        <v>40</v>
      </c>
      <c r="N166">
        <v>3.7</v>
      </c>
      <c r="Q166" s="1">
        <v>0.92</v>
      </c>
      <c r="R166" s="1">
        <f t="shared" si="59"/>
        <v>0.92</v>
      </c>
    </row>
    <row r="167" spans="1:18" x14ac:dyDescent="0.25">
      <c r="A167" t="s">
        <v>398</v>
      </c>
      <c r="B167" t="s">
        <v>399</v>
      </c>
      <c r="C167" t="str">
        <f t="shared" si="37"/>
        <v>Robin Acosta</v>
      </c>
      <c r="D167" t="s">
        <v>27</v>
      </c>
      <c r="E167" t="str">
        <f t="shared" si="44"/>
        <v>Female</v>
      </c>
      <c r="F167">
        <v>31</v>
      </c>
      <c r="G167" t="s">
        <v>138</v>
      </c>
      <c r="H167" t="s">
        <v>139</v>
      </c>
      <c r="I167" t="s">
        <v>24</v>
      </c>
      <c r="K167" t="str">
        <f t="shared" si="45"/>
        <v>0-5</v>
      </c>
      <c r="L167" t="s">
        <v>39</v>
      </c>
      <c r="M167" s="6" t="str">
        <f>SUBSTITUTE(L167, "USD ", "")</f>
        <v>75</v>
      </c>
      <c r="N167">
        <v>1.3</v>
      </c>
      <c r="O167">
        <v>1</v>
      </c>
      <c r="P167" t="s">
        <v>2069</v>
      </c>
      <c r="Q167" s="1">
        <v>0.65</v>
      </c>
      <c r="R167" s="1">
        <f t="shared" si="59"/>
        <v>0.65</v>
      </c>
    </row>
    <row r="168" spans="1:18" x14ac:dyDescent="0.25">
      <c r="A168" t="s">
        <v>400</v>
      </c>
      <c r="B168" t="s">
        <v>401</v>
      </c>
      <c r="C168" t="str">
        <f t="shared" si="37"/>
        <v>John Smith</v>
      </c>
      <c r="D168" t="s">
        <v>35</v>
      </c>
      <c r="E168" t="str">
        <f t="shared" si="44"/>
        <v>Male</v>
      </c>
      <c r="F168">
        <v>60</v>
      </c>
      <c r="G168" t="s">
        <v>98</v>
      </c>
      <c r="H168" t="s">
        <v>99</v>
      </c>
      <c r="I168" t="s">
        <v>12</v>
      </c>
      <c r="J168">
        <v>33</v>
      </c>
      <c r="K168" t="str">
        <f t="shared" si="45"/>
        <v>20+</v>
      </c>
      <c r="L168">
        <v>40</v>
      </c>
      <c r="M168" s="6">
        <f t="shared" ref="M168:M173" si="60">L168</f>
        <v>40</v>
      </c>
      <c r="N168">
        <v>3.6</v>
      </c>
      <c r="O168">
        <v>1</v>
      </c>
      <c r="P168" t="s">
        <v>2069</v>
      </c>
      <c r="Q168" s="1">
        <v>0.87</v>
      </c>
      <c r="R168" s="1">
        <f t="shared" si="59"/>
        <v>0.87</v>
      </c>
    </row>
    <row r="169" spans="1:18" x14ac:dyDescent="0.25">
      <c r="A169" t="s">
        <v>402</v>
      </c>
      <c r="B169" t="s">
        <v>403</v>
      </c>
      <c r="C169" t="str">
        <f t="shared" si="37"/>
        <v>Susan Baker</v>
      </c>
      <c r="D169" t="s">
        <v>9</v>
      </c>
      <c r="E169" t="str">
        <f t="shared" si="44"/>
        <v>Female</v>
      </c>
      <c r="F169">
        <v>31</v>
      </c>
      <c r="G169" t="s">
        <v>113</v>
      </c>
      <c r="H169" t="s">
        <v>11</v>
      </c>
      <c r="I169" t="s">
        <v>24</v>
      </c>
      <c r="J169">
        <v>10</v>
      </c>
      <c r="K169" t="str">
        <f t="shared" si="45"/>
        <v>6-10</v>
      </c>
      <c r="L169">
        <v>75</v>
      </c>
      <c r="M169" s="6">
        <f t="shared" si="60"/>
        <v>75</v>
      </c>
      <c r="N169">
        <v>0</v>
      </c>
      <c r="O169" t="s">
        <v>144</v>
      </c>
      <c r="P169" t="s">
        <v>2068</v>
      </c>
      <c r="Q169" s="1">
        <v>0.7</v>
      </c>
      <c r="R169" s="1">
        <f t="shared" si="59"/>
        <v>0.7</v>
      </c>
    </row>
    <row r="170" spans="1:18" x14ac:dyDescent="0.25">
      <c r="A170" t="s">
        <v>404</v>
      </c>
      <c r="B170" t="s">
        <v>405</v>
      </c>
      <c r="C170" t="str">
        <f t="shared" si="37"/>
        <v>Anthony Larsen</v>
      </c>
      <c r="D170" t="s">
        <v>48</v>
      </c>
      <c r="E170" t="str">
        <f t="shared" si="44"/>
        <v>Male</v>
      </c>
      <c r="F170">
        <v>60</v>
      </c>
      <c r="G170" t="s">
        <v>57</v>
      </c>
      <c r="H170" t="s">
        <v>58</v>
      </c>
      <c r="I170" t="s">
        <v>64</v>
      </c>
      <c r="J170">
        <v>20</v>
      </c>
      <c r="K170" t="str">
        <f t="shared" si="45"/>
        <v>16-20</v>
      </c>
      <c r="L170">
        <v>40</v>
      </c>
      <c r="M170" s="6">
        <f t="shared" si="60"/>
        <v>40</v>
      </c>
      <c r="N170">
        <v>1.4</v>
      </c>
      <c r="O170" t="s">
        <v>144</v>
      </c>
      <c r="P170" t="s">
        <v>2068</v>
      </c>
      <c r="Q170">
        <v>87</v>
      </c>
      <c r="R170" s="1">
        <f>Q170/100</f>
        <v>0.87</v>
      </c>
    </row>
    <row r="171" spans="1:18" x14ac:dyDescent="0.25">
      <c r="A171" t="s">
        <v>406</v>
      </c>
      <c r="B171" t="s">
        <v>407</v>
      </c>
      <c r="C171" t="str">
        <f t="shared" si="37"/>
        <v>Nicholas Carpenter</v>
      </c>
      <c r="D171" t="s">
        <v>48</v>
      </c>
      <c r="E171" t="str">
        <f t="shared" si="44"/>
        <v>Male</v>
      </c>
      <c r="F171">
        <v>46</v>
      </c>
      <c r="G171" t="s">
        <v>120</v>
      </c>
      <c r="H171" t="s">
        <v>121</v>
      </c>
      <c r="I171" t="s">
        <v>75</v>
      </c>
      <c r="J171">
        <v>23</v>
      </c>
      <c r="K171" t="str">
        <f t="shared" si="45"/>
        <v>20+</v>
      </c>
      <c r="L171">
        <v>20</v>
      </c>
      <c r="M171" s="6">
        <f t="shared" si="60"/>
        <v>20</v>
      </c>
      <c r="N171">
        <v>2.9</v>
      </c>
      <c r="O171" t="s">
        <v>20</v>
      </c>
      <c r="P171" t="s">
        <v>2068</v>
      </c>
      <c r="Q171" s="1">
        <v>0.72</v>
      </c>
      <c r="R171" s="1">
        <f t="shared" ref="R171:R173" si="61">Q171</f>
        <v>0.72</v>
      </c>
    </row>
    <row r="172" spans="1:18" x14ac:dyDescent="0.25">
      <c r="A172" t="s">
        <v>408</v>
      </c>
      <c r="B172" t="s">
        <v>409</v>
      </c>
      <c r="C172" t="str">
        <f t="shared" si="37"/>
        <v>Debra Salazar</v>
      </c>
      <c r="D172" t="s">
        <v>23</v>
      </c>
      <c r="E172" t="str">
        <f t="shared" si="44"/>
        <v>Female</v>
      </c>
      <c r="G172" t="s">
        <v>30</v>
      </c>
      <c r="H172" t="s">
        <v>31</v>
      </c>
      <c r="I172" t="s">
        <v>6</v>
      </c>
      <c r="K172" t="str">
        <f t="shared" si="45"/>
        <v>0-5</v>
      </c>
      <c r="L172">
        <v>40</v>
      </c>
      <c r="M172" s="6">
        <f t="shared" si="60"/>
        <v>40</v>
      </c>
      <c r="N172">
        <v>2.8</v>
      </c>
      <c r="O172" t="s">
        <v>20</v>
      </c>
      <c r="P172" t="s">
        <v>2068</v>
      </c>
      <c r="Q172" s="1">
        <v>0.8</v>
      </c>
      <c r="R172" s="1">
        <f t="shared" si="61"/>
        <v>0.8</v>
      </c>
    </row>
    <row r="173" spans="1:18" x14ac:dyDescent="0.25">
      <c r="A173" t="s">
        <v>410</v>
      </c>
      <c r="B173" t="s">
        <v>411</v>
      </c>
      <c r="C173" t="str">
        <f t="shared" si="37"/>
        <v>William Smith</v>
      </c>
      <c r="D173" t="s">
        <v>83</v>
      </c>
      <c r="E173" t="str">
        <f t="shared" si="44"/>
        <v>Male</v>
      </c>
      <c r="F173">
        <v>34</v>
      </c>
      <c r="G173" t="s">
        <v>71</v>
      </c>
      <c r="H173" t="s">
        <v>72</v>
      </c>
      <c r="I173" t="s">
        <v>59</v>
      </c>
      <c r="J173">
        <v>0</v>
      </c>
      <c r="K173" t="str">
        <f t="shared" si="45"/>
        <v>0-5</v>
      </c>
      <c r="L173">
        <v>20</v>
      </c>
      <c r="M173" s="6">
        <f t="shared" si="60"/>
        <v>20</v>
      </c>
      <c r="N173">
        <v>1.7</v>
      </c>
      <c r="O173">
        <v>0</v>
      </c>
      <c r="P173" t="s">
        <v>2068</v>
      </c>
      <c r="Q173" s="1">
        <v>0.66</v>
      </c>
      <c r="R173" s="1">
        <f t="shared" si="61"/>
        <v>0.66</v>
      </c>
    </row>
    <row r="174" spans="1:18" x14ac:dyDescent="0.25">
      <c r="A174" t="s">
        <v>412</v>
      </c>
      <c r="B174" t="s">
        <v>413</v>
      </c>
      <c r="C174" t="str">
        <f t="shared" si="37"/>
        <v>Caroline Gross</v>
      </c>
      <c r="D174" t="s">
        <v>3</v>
      </c>
      <c r="E174" t="str">
        <f t="shared" si="44"/>
        <v>Female</v>
      </c>
      <c r="F174">
        <v>42</v>
      </c>
      <c r="G174" t="s">
        <v>30</v>
      </c>
      <c r="H174" t="s">
        <v>31</v>
      </c>
      <c r="I174" t="s">
        <v>19</v>
      </c>
      <c r="J174">
        <v>7</v>
      </c>
      <c r="K174" t="str">
        <f t="shared" si="45"/>
        <v>6-10</v>
      </c>
      <c r="L174" t="s">
        <v>42</v>
      </c>
      <c r="M174" s="6" t="str">
        <f t="shared" ref="M174:M175" si="62">SUBSTITUTE(L174, "USD ", "")</f>
        <v>40</v>
      </c>
      <c r="N174">
        <v>0</v>
      </c>
      <c r="O174">
        <v>1</v>
      </c>
      <c r="P174" t="s">
        <v>2069</v>
      </c>
    </row>
    <row r="175" spans="1:18" x14ac:dyDescent="0.25">
      <c r="A175" t="s">
        <v>414</v>
      </c>
      <c r="B175" t="s">
        <v>415</v>
      </c>
      <c r="C175" t="str">
        <f t="shared" si="37"/>
        <v>Jeremy Sawyer</v>
      </c>
      <c r="D175" t="s">
        <v>78</v>
      </c>
      <c r="E175" t="str">
        <f t="shared" si="44"/>
        <v>Male</v>
      </c>
      <c r="F175">
        <v>31</v>
      </c>
      <c r="G175" t="s">
        <v>53</v>
      </c>
      <c r="H175" t="s">
        <v>11</v>
      </c>
      <c r="I175" t="s">
        <v>38</v>
      </c>
      <c r="J175">
        <v>4</v>
      </c>
      <c r="K175" t="str">
        <f t="shared" si="45"/>
        <v>0-5</v>
      </c>
      <c r="L175" t="s">
        <v>39</v>
      </c>
      <c r="M175" s="6" t="str">
        <f t="shared" si="62"/>
        <v>75</v>
      </c>
      <c r="N175">
        <v>1.1000000000000001</v>
      </c>
      <c r="O175" t="b">
        <v>1</v>
      </c>
      <c r="P175" t="s">
        <v>2069</v>
      </c>
      <c r="Q175" s="1">
        <v>0.64</v>
      </c>
      <c r="R175" s="1">
        <f t="shared" ref="R175:R187" si="63">Q175</f>
        <v>0.64</v>
      </c>
    </row>
    <row r="176" spans="1:18" x14ac:dyDescent="0.25">
      <c r="A176" t="s">
        <v>416</v>
      </c>
      <c r="B176" t="s">
        <v>417</v>
      </c>
      <c r="C176" t="str">
        <f t="shared" si="37"/>
        <v>Eduardo Burns</v>
      </c>
      <c r="D176" t="s">
        <v>16</v>
      </c>
      <c r="E176" t="str">
        <f t="shared" si="44"/>
        <v>Male</v>
      </c>
      <c r="F176">
        <v>29</v>
      </c>
      <c r="G176" t="s">
        <v>93</v>
      </c>
      <c r="H176" t="s">
        <v>94</v>
      </c>
      <c r="I176" t="s">
        <v>59</v>
      </c>
      <c r="J176">
        <v>9</v>
      </c>
      <c r="K176" t="str">
        <f t="shared" si="45"/>
        <v>6-10</v>
      </c>
      <c r="L176">
        <v>20</v>
      </c>
      <c r="M176" s="6">
        <f t="shared" ref="M176:M178" si="64">L176</f>
        <v>20</v>
      </c>
      <c r="Q176" s="1">
        <v>0.68</v>
      </c>
      <c r="R176" s="1">
        <f t="shared" si="63"/>
        <v>0.68</v>
      </c>
    </row>
    <row r="177" spans="1:18" x14ac:dyDescent="0.25">
      <c r="A177" t="s">
        <v>418</v>
      </c>
      <c r="B177" t="s">
        <v>419</v>
      </c>
      <c r="C177" t="str">
        <f t="shared" ref="C177:C240" si="65">B177</f>
        <v>Amanda Jones</v>
      </c>
      <c r="D177" t="s">
        <v>27</v>
      </c>
      <c r="E177" t="str">
        <f t="shared" si="44"/>
        <v>Female</v>
      </c>
      <c r="F177">
        <v>57</v>
      </c>
      <c r="G177" t="s">
        <v>10</v>
      </c>
      <c r="H177" t="s">
        <v>11</v>
      </c>
      <c r="I177" t="s">
        <v>19</v>
      </c>
      <c r="J177">
        <v>17</v>
      </c>
      <c r="K177" t="str">
        <f t="shared" si="45"/>
        <v>16-20</v>
      </c>
      <c r="L177">
        <v>20</v>
      </c>
      <c r="M177" s="6">
        <f t="shared" si="64"/>
        <v>20</v>
      </c>
      <c r="N177">
        <v>3.6</v>
      </c>
      <c r="O177">
        <v>0</v>
      </c>
      <c r="P177" t="s">
        <v>2068</v>
      </c>
      <c r="Q177" s="1">
        <v>0.63</v>
      </c>
      <c r="R177" s="1">
        <f t="shared" si="63"/>
        <v>0.63</v>
      </c>
    </row>
    <row r="178" spans="1:18" x14ac:dyDescent="0.25">
      <c r="A178" t="s">
        <v>420</v>
      </c>
      <c r="B178" t="s">
        <v>421</v>
      </c>
      <c r="C178" t="str">
        <f t="shared" si="65"/>
        <v>Frederick Ware</v>
      </c>
      <c r="D178" t="s">
        <v>48</v>
      </c>
      <c r="E178" t="str">
        <f t="shared" si="44"/>
        <v>Male</v>
      </c>
      <c r="F178">
        <v>47</v>
      </c>
      <c r="G178" t="s">
        <v>79</v>
      </c>
      <c r="H178" t="s">
        <v>80</v>
      </c>
      <c r="I178" t="s">
        <v>75</v>
      </c>
      <c r="J178">
        <v>8</v>
      </c>
      <c r="K178" t="str">
        <f t="shared" si="45"/>
        <v>6-10</v>
      </c>
      <c r="L178">
        <v>20</v>
      </c>
      <c r="M178" s="6">
        <f t="shared" si="64"/>
        <v>20</v>
      </c>
      <c r="N178">
        <v>4.5</v>
      </c>
      <c r="O178">
        <v>1</v>
      </c>
      <c r="P178" t="s">
        <v>2069</v>
      </c>
      <c r="Q178" s="1">
        <v>0.72</v>
      </c>
      <c r="R178" s="1">
        <f t="shared" si="63"/>
        <v>0.72</v>
      </c>
    </row>
    <row r="179" spans="1:18" x14ac:dyDescent="0.25">
      <c r="A179" t="s">
        <v>422</v>
      </c>
      <c r="B179" t="s">
        <v>423</v>
      </c>
      <c r="C179" t="str">
        <f t="shared" si="65"/>
        <v>Michael Black</v>
      </c>
      <c r="D179" t="s">
        <v>48</v>
      </c>
      <c r="E179" t="str">
        <f t="shared" si="44"/>
        <v>Male</v>
      </c>
      <c r="F179">
        <v>47</v>
      </c>
      <c r="G179" t="s">
        <v>138</v>
      </c>
      <c r="H179" t="s">
        <v>139</v>
      </c>
      <c r="I179" t="s">
        <v>32</v>
      </c>
      <c r="J179">
        <v>14</v>
      </c>
      <c r="K179" t="str">
        <f t="shared" si="45"/>
        <v>11-15</v>
      </c>
      <c r="L179" s="2">
        <v>30</v>
      </c>
      <c r="M179" s="6" t="str">
        <f>SUBSTITUTE(L179,"$","")</f>
        <v>30</v>
      </c>
      <c r="N179">
        <v>0</v>
      </c>
      <c r="O179" t="b">
        <v>1</v>
      </c>
      <c r="P179" t="s">
        <v>2069</v>
      </c>
      <c r="Q179" s="1">
        <v>0.86</v>
      </c>
      <c r="R179" s="1">
        <f t="shared" si="63"/>
        <v>0.86</v>
      </c>
    </row>
    <row r="180" spans="1:18" x14ac:dyDescent="0.25">
      <c r="A180" t="s">
        <v>424</v>
      </c>
      <c r="B180" t="s">
        <v>425</v>
      </c>
      <c r="C180" t="str">
        <f t="shared" si="65"/>
        <v>Patricia Sanders</v>
      </c>
      <c r="D180" t="s">
        <v>9</v>
      </c>
      <c r="E180" t="str">
        <f t="shared" si="44"/>
        <v>Female</v>
      </c>
      <c r="F180">
        <v>45</v>
      </c>
      <c r="G180" t="s">
        <v>120</v>
      </c>
      <c r="H180" t="s">
        <v>121</v>
      </c>
      <c r="I180" t="s">
        <v>19</v>
      </c>
      <c r="J180">
        <v>21</v>
      </c>
      <c r="K180" t="str">
        <f t="shared" si="45"/>
        <v>20+</v>
      </c>
      <c r="L180" t="s">
        <v>95</v>
      </c>
      <c r="M180" s="6" t="str">
        <f>SUBSTITUTE(L180, "USD ", "")</f>
        <v>30</v>
      </c>
      <c r="N180">
        <v>1.5</v>
      </c>
      <c r="O180">
        <v>1</v>
      </c>
      <c r="P180" t="s">
        <v>2069</v>
      </c>
      <c r="Q180" s="1">
        <v>0.73</v>
      </c>
      <c r="R180" s="1">
        <f t="shared" si="63"/>
        <v>0.73</v>
      </c>
    </row>
    <row r="181" spans="1:18" x14ac:dyDescent="0.25">
      <c r="A181" t="s">
        <v>426</v>
      </c>
      <c r="B181" t="s">
        <v>427</v>
      </c>
      <c r="C181" t="str">
        <f t="shared" si="65"/>
        <v>Marc Joseph</v>
      </c>
      <c r="D181" t="s">
        <v>35</v>
      </c>
      <c r="E181" t="str">
        <f t="shared" si="44"/>
        <v>Male</v>
      </c>
      <c r="F181">
        <v>24</v>
      </c>
      <c r="G181" t="s">
        <v>49</v>
      </c>
      <c r="H181" t="s">
        <v>50</v>
      </c>
      <c r="I181" t="s">
        <v>100</v>
      </c>
      <c r="J181">
        <v>1</v>
      </c>
      <c r="K181" t="str">
        <f t="shared" si="45"/>
        <v>0-5</v>
      </c>
      <c r="L181" s="2">
        <v>30</v>
      </c>
      <c r="M181" s="6" t="str">
        <f>SUBSTITUTE(L181,"$","")</f>
        <v>30</v>
      </c>
      <c r="N181">
        <v>3.7</v>
      </c>
      <c r="O181" t="s">
        <v>144</v>
      </c>
      <c r="P181" t="s">
        <v>2068</v>
      </c>
      <c r="Q181" s="1">
        <v>0.95</v>
      </c>
      <c r="R181" s="1">
        <f t="shared" si="63"/>
        <v>0.95</v>
      </c>
    </row>
    <row r="182" spans="1:18" x14ac:dyDescent="0.25">
      <c r="A182" t="s">
        <v>428</v>
      </c>
      <c r="B182" t="s">
        <v>429</v>
      </c>
      <c r="C182" t="str">
        <f t="shared" si="65"/>
        <v>Vanessa White</v>
      </c>
      <c r="D182" t="s">
        <v>9</v>
      </c>
      <c r="E182" t="str">
        <f t="shared" si="44"/>
        <v>Female</v>
      </c>
      <c r="F182">
        <v>31</v>
      </c>
      <c r="G182" t="s">
        <v>57</v>
      </c>
      <c r="H182" t="s">
        <v>58</v>
      </c>
      <c r="I182" t="s">
        <v>12</v>
      </c>
      <c r="J182">
        <v>12</v>
      </c>
      <c r="K182" t="str">
        <f t="shared" si="45"/>
        <v>11-15</v>
      </c>
      <c r="L182">
        <v>20</v>
      </c>
      <c r="M182" s="6">
        <f>L182</f>
        <v>20</v>
      </c>
      <c r="N182">
        <v>2.2999999999999998</v>
      </c>
      <c r="O182" t="b">
        <v>0</v>
      </c>
      <c r="P182" t="s">
        <v>2068</v>
      </c>
      <c r="Q182" s="1">
        <v>0.9</v>
      </c>
      <c r="R182" s="1">
        <f t="shared" si="63"/>
        <v>0.9</v>
      </c>
    </row>
    <row r="183" spans="1:18" x14ac:dyDescent="0.25">
      <c r="A183" t="s">
        <v>430</v>
      </c>
      <c r="B183" t="s">
        <v>431</v>
      </c>
      <c r="C183" t="str">
        <f t="shared" si="65"/>
        <v>Jennifer Garcia</v>
      </c>
      <c r="D183" t="s">
        <v>23</v>
      </c>
      <c r="E183" t="str">
        <f t="shared" si="44"/>
        <v>Female</v>
      </c>
      <c r="F183">
        <v>20</v>
      </c>
      <c r="G183" t="s">
        <v>163</v>
      </c>
      <c r="H183" t="s">
        <v>58</v>
      </c>
      <c r="I183" t="s">
        <v>19</v>
      </c>
      <c r="J183">
        <v>2</v>
      </c>
      <c r="K183" t="str">
        <f t="shared" si="45"/>
        <v>0-5</v>
      </c>
      <c r="L183" s="2">
        <v>20</v>
      </c>
      <c r="M183" s="6" t="str">
        <f>SUBSTITUTE(L183,"$","")</f>
        <v>20</v>
      </c>
      <c r="N183">
        <v>2.8</v>
      </c>
      <c r="O183">
        <v>0</v>
      </c>
      <c r="P183" t="s">
        <v>2068</v>
      </c>
      <c r="Q183" s="1">
        <v>0.78</v>
      </c>
      <c r="R183" s="1">
        <f t="shared" si="63"/>
        <v>0.78</v>
      </c>
    </row>
    <row r="184" spans="1:18" x14ac:dyDescent="0.25">
      <c r="A184" t="s">
        <v>432</v>
      </c>
      <c r="B184" t="s">
        <v>433</v>
      </c>
      <c r="C184" t="str">
        <f t="shared" si="65"/>
        <v>Michael Zavala</v>
      </c>
      <c r="D184" t="s">
        <v>48</v>
      </c>
      <c r="E184" t="str">
        <f t="shared" si="44"/>
        <v>Male</v>
      </c>
      <c r="F184">
        <v>38</v>
      </c>
      <c r="G184" t="s">
        <v>71</v>
      </c>
      <c r="H184" t="s">
        <v>72</v>
      </c>
      <c r="I184" t="s">
        <v>24</v>
      </c>
      <c r="J184">
        <v>3</v>
      </c>
      <c r="K184" t="str">
        <f t="shared" si="45"/>
        <v>0-5</v>
      </c>
      <c r="L184">
        <v>30</v>
      </c>
      <c r="M184" s="6">
        <f>L184</f>
        <v>30</v>
      </c>
      <c r="N184">
        <v>3.5</v>
      </c>
      <c r="O184" t="s">
        <v>144</v>
      </c>
      <c r="P184" t="s">
        <v>2068</v>
      </c>
      <c r="Q184" s="1">
        <v>0.97</v>
      </c>
      <c r="R184" s="1">
        <f t="shared" si="63"/>
        <v>0.97</v>
      </c>
    </row>
    <row r="185" spans="1:18" x14ac:dyDescent="0.25">
      <c r="A185" t="s">
        <v>434</v>
      </c>
      <c r="B185" t="s">
        <v>435</v>
      </c>
      <c r="C185" t="str">
        <f t="shared" si="65"/>
        <v>Kimberly Williams</v>
      </c>
      <c r="D185" t="s">
        <v>27</v>
      </c>
      <c r="E185" t="str">
        <f t="shared" si="44"/>
        <v>Female</v>
      </c>
      <c r="F185">
        <v>33</v>
      </c>
      <c r="G185" t="s">
        <v>17</v>
      </c>
      <c r="H185" t="s">
        <v>18</v>
      </c>
      <c r="I185" t="s">
        <v>59</v>
      </c>
      <c r="J185">
        <v>11</v>
      </c>
      <c r="K185" t="str">
        <f t="shared" si="45"/>
        <v>11-15</v>
      </c>
      <c r="N185">
        <v>0</v>
      </c>
      <c r="O185" t="s">
        <v>54</v>
      </c>
      <c r="P185" t="s">
        <v>2069</v>
      </c>
      <c r="Q185" s="1">
        <v>0.65</v>
      </c>
      <c r="R185" s="1">
        <f t="shared" si="63"/>
        <v>0.65</v>
      </c>
    </row>
    <row r="186" spans="1:18" x14ac:dyDescent="0.25">
      <c r="A186" t="s">
        <v>436</v>
      </c>
      <c r="B186" t="s">
        <v>437</v>
      </c>
      <c r="C186" t="str">
        <f t="shared" si="65"/>
        <v>Elizabeth Jenkins</v>
      </c>
      <c r="D186" t="s">
        <v>23</v>
      </c>
      <c r="E186" t="str">
        <f t="shared" si="44"/>
        <v>Female</v>
      </c>
      <c r="F186">
        <v>31</v>
      </c>
      <c r="G186" t="s">
        <v>10</v>
      </c>
      <c r="H186" t="s">
        <v>11</v>
      </c>
      <c r="I186" t="s">
        <v>24</v>
      </c>
      <c r="J186">
        <v>4</v>
      </c>
      <c r="K186" t="str">
        <f t="shared" si="45"/>
        <v>0-5</v>
      </c>
      <c r="L186">
        <v>40</v>
      </c>
      <c r="M186" s="6">
        <f t="shared" ref="M186:M187" si="66">L186</f>
        <v>40</v>
      </c>
      <c r="N186">
        <v>3.2</v>
      </c>
      <c r="O186">
        <v>1</v>
      </c>
      <c r="P186" t="s">
        <v>2069</v>
      </c>
      <c r="Q186" s="1">
        <v>0.78</v>
      </c>
      <c r="R186" s="1">
        <f t="shared" si="63"/>
        <v>0.78</v>
      </c>
    </row>
    <row r="187" spans="1:18" x14ac:dyDescent="0.25">
      <c r="A187" t="s">
        <v>438</v>
      </c>
      <c r="B187" t="s">
        <v>439</v>
      </c>
      <c r="C187" t="str">
        <f t="shared" si="65"/>
        <v>Brandon Ford</v>
      </c>
      <c r="D187" t="s">
        <v>35</v>
      </c>
      <c r="E187" t="str">
        <f t="shared" si="44"/>
        <v>Male</v>
      </c>
      <c r="F187">
        <v>41</v>
      </c>
      <c r="G187" t="s">
        <v>174</v>
      </c>
      <c r="H187" t="s">
        <v>58</v>
      </c>
      <c r="I187" t="s">
        <v>100</v>
      </c>
      <c r="J187">
        <v>21</v>
      </c>
      <c r="K187" t="str">
        <f t="shared" si="45"/>
        <v>20+</v>
      </c>
      <c r="L187">
        <v>50</v>
      </c>
      <c r="M187" s="6">
        <f t="shared" si="66"/>
        <v>50</v>
      </c>
      <c r="N187">
        <v>3.3</v>
      </c>
      <c r="O187" t="s">
        <v>60</v>
      </c>
      <c r="P187" t="s">
        <v>2069</v>
      </c>
      <c r="Q187" s="1">
        <v>0.65</v>
      </c>
      <c r="R187" s="1">
        <f t="shared" si="63"/>
        <v>0.65</v>
      </c>
    </row>
    <row r="188" spans="1:18" x14ac:dyDescent="0.25">
      <c r="A188" t="s">
        <v>440</v>
      </c>
      <c r="B188" t="s">
        <v>441</v>
      </c>
      <c r="C188" t="str">
        <f t="shared" si="65"/>
        <v>Justin House</v>
      </c>
      <c r="D188" t="s">
        <v>48</v>
      </c>
      <c r="E188" t="str">
        <f t="shared" si="44"/>
        <v>Male</v>
      </c>
      <c r="F188">
        <v>54</v>
      </c>
      <c r="G188" t="s">
        <v>49</v>
      </c>
      <c r="H188" t="s">
        <v>50</v>
      </c>
      <c r="I188" t="s">
        <v>24</v>
      </c>
      <c r="J188">
        <v>0</v>
      </c>
      <c r="K188" t="str">
        <f t="shared" si="45"/>
        <v>0-5</v>
      </c>
      <c r="L188" s="2">
        <v>20</v>
      </c>
      <c r="M188" s="6" t="str">
        <f>SUBSTITUTE(L188,"$","")</f>
        <v>20</v>
      </c>
      <c r="N188">
        <v>4.9000000000000004</v>
      </c>
    </row>
    <row r="189" spans="1:18" x14ac:dyDescent="0.25">
      <c r="A189" t="s">
        <v>442</v>
      </c>
      <c r="B189" t="s">
        <v>443</v>
      </c>
      <c r="C189" t="str">
        <f t="shared" si="65"/>
        <v>Henry Mullen</v>
      </c>
      <c r="D189" t="s">
        <v>16</v>
      </c>
      <c r="E189" t="str">
        <f t="shared" si="44"/>
        <v>Male</v>
      </c>
      <c r="F189">
        <v>50</v>
      </c>
      <c r="G189" t="s">
        <v>163</v>
      </c>
      <c r="H189" t="s">
        <v>58</v>
      </c>
      <c r="I189" t="s">
        <v>38</v>
      </c>
      <c r="J189">
        <v>6</v>
      </c>
      <c r="K189" t="str">
        <f t="shared" si="45"/>
        <v>6-10</v>
      </c>
      <c r="L189">
        <v>30</v>
      </c>
      <c r="M189" s="6">
        <f>L189</f>
        <v>30</v>
      </c>
      <c r="N189">
        <v>2.2000000000000002</v>
      </c>
      <c r="O189">
        <v>1</v>
      </c>
      <c r="P189" t="s">
        <v>2069</v>
      </c>
      <c r="Q189" s="1">
        <v>0.95</v>
      </c>
      <c r="R189" s="1">
        <f t="shared" ref="R189:R190" si="67">Q189</f>
        <v>0.95</v>
      </c>
    </row>
    <row r="190" spans="1:18" x14ac:dyDescent="0.25">
      <c r="A190" t="s">
        <v>444</v>
      </c>
      <c r="B190" t="s">
        <v>445</v>
      </c>
      <c r="C190" t="str">
        <f t="shared" si="65"/>
        <v>Jesse Cochran</v>
      </c>
      <c r="D190" t="s">
        <v>48</v>
      </c>
      <c r="E190" t="str">
        <f t="shared" si="44"/>
        <v>Male</v>
      </c>
      <c r="F190">
        <v>48</v>
      </c>
      <c r="G190" t="s">
        <v>93</v>
      </c>
      <c r="H190" t="s">
        <v>94</v>
      </c>
      <c r="I190" t="s">
        <v>100</v>
      </c>
      <c r="J190">
        <v>18</v>
      </c>
      <c r="K190" t="str">
        <f t="shared" si="45"/>
        <v>16-20</v>
      </c>
      <c r="L190" t="s">
        <v>42</v>
      </c>
      <c r="M190" s="6" t="str">
        <f>SUBSTITUTE(L190, "USD ", "")</f>
        <v>40</v>
      </c>
      <c r="O190">
        <v>1</v>
      </c>
      <c r="P190" t="s">
        <v>2069</v>
      </c>
      <c r="Q190" s="1">
        <v>0.88</v>
      </c>
      <c r="R190" s="1">
        <f t="shared" si="67"/>
        <v>0.88</v>
      </c>
    </row>
    <row r="191" spans="1:18" x14ac:dyDescent="0.25">
      <c r="A191" t="s">
        <v>446</v>
      </c>
      <c r="B191" t="s">
        <v>447</v>
      </c>
      <c r="C191" t="str">
        <f t="shared" si="65"/>
        <v>Melissa Rich</v>
      </c>
      <c r="D191" t="s">
        <v>3</v>
      </c>
      <c r="E191" t="str">
        <f t="shared" si="44"/>
        <v>Female</v>
      </c>
      <c r="F191">
        <v>49</v>
      </c>
      <c r="G191" t="s">
        <v>163</v>
      </c>
      <c r="H191" t="s">
        <v>58</v>
      </c>
      <c r="I191" t="s">
        <v>19</v>
      </c>
      <c r="K191" t="str">
        <f t="shared" si="45"/>
        <v>0-5</v>
      </c>
      <c r="N191">
        <v>1.8</v>
      </c>
      <c r="O191">
        <v>0</v>
      </c>
      <c r="P191" t="s">
        <v>2068</v>
      </c>
    </row>
    <row r="192" spans="1:18" x14ac:dyDescent="0.25">
      <c r="A192" t="s">
        <v>448</v>
      </c>
      <c r="B192" t="s">
        <v>449</v>
      </c>
      <c r="C192" t="str">
        <f t="shared" si="65"/>
        <v>Patrick Dunlap</v>
      </c>
      <c r="D192" t="s">
        <v>83</v>
      </c>
      <c r="E192" t="str">
        <f t="shared" si="44"/>
        <v>Male</v>
      </c>
      <c r="F192">
        <v>21</v>
      </c>
      <c r="G192" t="s">
        <v>98</v>
      </c>
      <c r="H192" t="s">
        <v>99</v>
      </c>
      <c r="I192" t="s">
        <v>19</v>
      </c>
      <c r="J192">
        <v>1</v>
      </c>
      <c r="K192" t="str">
        <f t="shared" si="45"/>
        <v>0-5</v>
      </c>
      <c r="L192">
        <v>75</v>
      </c>
      <c r="M192" s="6">
        <f t="shared" ref="M192:M193" si="68">L192</f>
        <v>75</v>
      </c>
      <c r="N192">
        <v>4.5999999999999996</v>
      </c>
      <c r="O192">
        <v>0</v>
      </c>
      <c r="P192" t="s">
        <v>2068</v>
      </c>
      <c r="Q192" s="1">
        <v>0.92</v>
      </c>
      <c r="R192" s="1">
        <f t="shared" ref="R192:R197" si="69">Q192</f>
        <v>0.92</v>
      </c>
    </row>
    <row r="193" spans="1:18" x14ac:dyDescent="0.25">
      <c r="A193" t="s">
        <v>450</v>
      </c>
      <c r="B193" t="s">
        <v>451</v>
      </c>
      <c r="C193" t="str">
        <f t="shared" si="65"/>
        <v>Troy Carson</v>
      </c>
      <c r="D193" t="s">
        <v>78</v>
      </c>
      <c r="E193" t="str">
        <f t="shared" si="44"/>
        <v>Male</v>
      </c>
      <c r="F193">
        <v>58</v>
      </c>
      <c r="G193" t="s">
        <v>10</v>
      </c>
      <c r="H193" t="s">
        <v>11</v>
      </c>
      <c r="I193" t="s">
        <v>19</v>
      </c>
      <c r="J193">
        <v>20</v>
      </c>
      <c r="K193" t="str">
        <f t="shared" si="45"/>
        <v>16-20</v>
      </c>
      <c r="L193">
        <v>75</v>
      </c>
      <c r="M193" s="6">
        <f t="shared" si="68"/>
        <v>75</v>
      </c>
      <c r="N193">
        <v>2.8</v>
      </c>
      <c r="O193" t="s">
        <v>144</v>
      </c>
      <c r="P193" t="s">
        <v>2068</v>
      </c>
      <c r="Q193" s="1">
        <v>0.75</v>
      </c>
      <c r="R193" s="1">
        <f t="shared" si="69"/>
        <v>0.75</v>
      </c>
    </row>
    <row r="194" spans="1:18" x14ac:dyDescent="0.25">
      <c r="A194" t="s">
        <v>452</v>
      </c>
      <c r="B194" t="s">
        <v>246</v>
      </c>
      <c r="C194" t="str">
        <f t="shared" si="65"/>
        <v>Matthew Smith</v>
      </c>
      <c r="D194" t="s">
        <v>48</v>
      </c>
      <c r="E194" t="str">
        <f t="shared" si="44"/>
        <v>Male</v>
      </c>
      <c r="F194">
        <v>41</v>
      </c>
      <c r="G194" t="s">
        <v>4</v>
      </c>
      <c r="H194" t="s">
        <v>5</v>
      </c>
      <c r="I194" t="s">
        <v>75</v>
      </c>
      <c r="K194" t="str">
        <f t="shared" si="45"/>
        <v>0-5</v>
      </c>
      <c r="L194" s="2">
        <v>30</v>
      </c>
      <c r="M194" s="6" t="str">
        <f t="shared" ref="M194:M195" si="70">SUBSTITUTE(L194,"$","")</f>
        <v>30</v>
      </c>
      <c r="N194">
        <v>1.4</v>
      </c>
      <c r="O194" t="b">
        <v>0</v>
      </c>
      <c r="P194" t="s">
        <v>2068</v>
      </c>
      <c r="Q194" s="1">
        <v>0.74</v>
      </c>
      <c r="R194" s="1">
        <f t="shared" si="69"/>
        <v>0.74</v>
      </c>
    </row>
    <row r="195" spans="1:18" x14ac:dyDescent="0.25">
      <c r="A195" t="s">
        <v>453</v>
      </c>
      <c r="B195" t="s">
        <v>454</v>
      </c>
      <c r="C195" t="str">
        <f t="shared" si="65"/>
        <v>Jennifer Cherry</v>
      </c>
      <c r="D195" t="s">
        <v>23</v>
      </c>
      <c r="E195" t="str">
        <f t="shared" ref="E195:E258" si="71">IF(LOWER(LEFT(D195,1))= "f", "Female","Male")</f>
        <v>Female</v>
      </c>
      <c r="F195">
        <v>58</v>
      </c>
      <c r="G195" t="s">
        <v>109</v>
      </c>
      <c r="H195" t="s">
        <v>110</v>
      </c>
      <c r="I195" t="s">
        <v>6</v>
      </c>
      <c r="J195">
        <v>25</v>
      </c>
      <c r="K195" t="str">
        <f t="shared" ref="K195:K258" si="72">_xlfn.IFS(J195&lt;=5, "0-5",J195&lt;=10, "6-10", J195&lt;= 15,"11-15", J195&lt;= 20, "16-20",J195&gt;20, "20+")</f>
        <v>20+</v>
      </c>
      <c r="L195" s="2">
        <v>30</v>
      </c>
      <c r="M195" s="6" t="str">
        <f t="shared" si="70"/>
        <v>30</v>
      </c>
      <c r="N195">
        <v>4.2</v>
      </c>
      <c r="O195" t="s">
        <v>60</v>
      </c>
      <c r="P195" t="s">
        <v>2069</v>
      </c>
      <c r="Q195" s="1">
        <v>0.71</v>
      </c>
      <c r="R195" s="1">
        <f t="shared" si="69"/>
        <v>0.71</v>
      </c>
    </row>
    <row r="196" spans="1:18" x14ac:dyDescent="0.25">
      <c r="A196" t="s">
        <v>455</v>
      </c>
      <c r="B196" t="s">
        <v>456</v>
      </c>
      <c r="C196" t="str">
        <f t="shared" si="65"/>
        <v>Brandi Tucker</v>
      </c>
      <c r="D196" t="s">
        <v>27</v>
      </c>
      <c r="E196" t="str">
        <f t="shared" si="71"/>
        <v>Female</v>
      </c>
      <c r="F196">
        <v>50</v>
      </c>
      <c r="G196" t="s">
        <v>138</v>
      </c>
      <c r="H196" t="s">
        <v>139</v>
      </c>
      <c r="I196" t="s">
        <v>19</v>
      </c>
      <c r="J196">
        <v>20</v>
      </c>
      <c r="K196" t="str">
        <f t="shared" si="72"/>
        <v>16-20</v>
      </c>
      <c r="L196" t="s">
        <v>42</v>
      </c>
      <c r="M196" s="6" t="str">
        <f>SUBSTITUTE(L196, "USD ", "")</f>
        <v>40</v>
      </c>
      <c r="N196">
        <v>3.6</v>
      </c>
      <c r="O196">
        <v>1</v>
      </c>
      <c r="P196" t="s">
        <v>2069</v>
      </c>
      <c r="Q196" s="1">
        <v>0.89</v>
      </c>
      <c r="R196" s="1">
        <f t="shared" si="69"/>
        <v>0.89</v>
      </c>
    </row>
    <row r="197" spans="1:18" x14ac:dyDescent="0.25">
      <c r="A197" t="s">
        <v>457</v>
      </c>
      <c r="B197" t="s">
        <v>458</v>
      </c>
      <c r="C197" t="str">
        <f t="shared" si="65"/>
        <v>Zachary Burke</v>
      </c>
      <c r="D197" t="s">
        <v>35</v>
      </c>
      <c r="E197" t="str">
        <f t="shared" si="71"/>
        <v>Male</v>
      </c>
      <c r="F197">
        <v>52</v>
      </c>
      <c r="G197" t="s">
        <v>36</v>
      </c>
      <c r="H197" t="s">
        <v>37</v>
      </c>
      <c r="I197" t="s">
        <v>24</v>
      </c>
      <c r="J197">
        <v>33</v>
      </c>
      <c r="K197" t="str">
        <f t="shared" si="72"/>
        <v>20+</v>
      </c>
      <c r="L197" s="2">
        <v>100</v>
      </c>
      <c r="M197" s="6" t="str">
        <f t="shared" ref="M197:M198" si="73">SUBSTITUTE(L197,"$","")</f>
        <v>100</v>
      </c>
      <c r="N197">
        <v>1.6</v>
      </c>
      <c r="Q197" s="1">
        <v>0.66</v>
      </c>
      <c r="R197" s="1">
        <f t="shared" si="69"/>
        <v>0.66</v>
      </c>
    </row>
    <row r="198" spans="1:18" x14ac:dyDescent="0.25">
      <c r="A198" t="s">
        <v>459</v>
      </c>
      <c r="B198" t="s">
        <v>460</v>
      </c>
      <c r="C198" t="str">
        <f t="shared" si="65"/>
        <v>Thomas Jones</v>
      </c>
      <c r="D198" t="s">
        <v>35</v>
      </c>
      <c r="E198" t="str">
        <f t="shared" si="71"/>
        <v>Male</v>
      </c>
      <c r="F198">
        <v>34</v>
      </c>
      <c r="G198" t="s">
        <v>30</v>
      </c>
      <c r="H198" t="s">
        <v>31</v>
      </c>
      <c r="I198" t="s">
        <v>38</v>
      </c>
      <c r="J198">
        <v>6</v>
      </c>
      <c r="K198" t="str">
        <f t="shared" si="72"/>
        <v>6-10</v>
      </c>
      <c r="L198" s="2">
        <v>100</v>
      </c>
      <c r="M198" s="6" t="str">
        <f t="shared" si="73"/>
        <v>100</v>
      </c>
      <c r="N198">
        <v>2</v>
      </c>
      <c r="O198" t="s">
        <v>144</v>
      </c>
      <c r="P198" t="s">
        <v>2068</v>
      </c>
    </row>
    <row r="199" spans="1:18" x14ac:dyDescent="0.25">
      <c r="A199" t="s">
        <v>461</v>
      </c>
      <c r="B199" t="s">
        <v>462</v>
      </c>
      <c r="C199" t="str">
        <f t="shared" si="65"/>
        <v>Brian Dunn</v>
      </c>
      <c r="D199" t="s">
        <v>83</v>
      </c>
      <c r="E199" t="str">
        <f t="shared" si="71"/>
        <v>Male</v>
      </c>
      <c r="F199">
        <v>32</v>
      </c>
      <c r="G199" t="s">
        <v>120</v>
      </c>
      <c r="H199" t="s">
        <v>121</v>
      </c>
      <c r="I199" t="s">
        <v>100</v>
      </c>
      <c r="J199">
        <v>11</v>
      </c>
      <c r="K199" t="str">
        <f t="shared" si="72"/>
        <v>11-15</v>
      </c>
      <c r="L199">
        <v>40</v>
      </c>
      <c r="M199" s="6">
        <f>L199</f>
        <v>40</v>
      </c>
      <c r="N199">
        <v>4.3</v>
      </c>
      <c r="O199" t="b">
        <v>1</v>
      </c>
      <c r="P199" t="s">
        <v>2069</v>
      </c>
      <c r="Q199" s="1">
        <v>0.86</v>
      </c>
      <c r="R199" s="1">
        <f t="shared" ref="R199:R201" si="74">Q199</f>
        <v>0.86</v>
      </c>
    </row>
    <row r="200" spans="1:18" x14ac:dyDescent="0.25">
      <c r="A200" t="s">
        <v>463</v>
      </c>
      <c r="B200" t="s">
        <v>464</v>
      </c>
      <c r="C200" t="str">
        <f t="shared" si="65"/>
        <v>Shirley Strickland</v>
      </c>
      <c r="D200" t="s">
        <v>23</v>
      </c>
      <c r="E200" t="str">
        <f t="shared" si="71"/>
        <v>Female</v>
      </c>
      <c r="F200">
        <v>50</v>
      </c>
      <c r="G200" t="s">
        <v>79</v>
      </c>
      <c r="H200" t="s">
        <v>80</v>
      </c>
      <c r="I200" t="s">
        <v>19</v>
      </c>
      <c r="J200">
        <v>28</v>
      </c>
      <c r="K200" t="str">
        <f t="shared" si="72"/>
        <v>20+</v>
      </c>
      <c r="L200" s="2">
        <v>100</v>
      </c>
      <c r="M200" s="6" t="str">
        <f>SUBSTITUTE(L200,"$","")</f>
        <v>100</v>
      </c>
      <c r="N200">
        <v>4.9000000000000004</v>
      </c>
      <c r="O200" t="s">
        <v>60</v>
      </c>
      <c r="P200" t="s">
        <v>2069</v>
      </c>
      <c r="Q200" s="1">
        <v>0.86</v>
      </c>
      <c r="R200" s="1">
        <f t="shared" si="74"/>
        <v>0.86</v>
      </c>
    </row>
    <row r="201" spans="1:18" x14ac:dyDescent="0.25">
      <c r="A201" t="s">
        <v>465</v>
      </c>
      <c r="B201" t="s">
        <v>466</v>
      </c>
      <c r="C201" t="str">
        <f t="shared" si="65"/>
        <v>Nicole Meyers</v>
      </c>
      <c r="D201" t="s">
        <v>27</v>
      </c>
      <c r="E201" t="str">
        <f t="shared" si="71"/>
        <v>Female</v>
      </c>
      <c r="F201">
        <v>39</v>
      </c>
      <c r="G201" t="s">
        <v>57</v>
      </c>
      <c r="H201" t="s">
        <v>58</v>
      </c>
      <c r="I201" t="s">
        <v>38</v>
      </c>
      <c r="J201">
        <v>11</v>
      </c>
      <c r="K201" t="str">
        <f t="shared" si="72"/>
        <v>11-15</v>
      </c>
      <c r="L201">
        <v>100</v>
      </c>
      <c r="M201" s="6">
        <f t="shared" ref="M201:M203" si="75">L201</f>
        <v>100</v>
      </c>
      <c r="N201">
        <v>3.5</v>
      </c>
      <c r="O201" t="s">
        <v>60</v>
      </c>
      <c r="P201" t="s">
        <v>2069</v>
      </c>
      <c r="Q201" s="1">
        <v>0.82</v>
      </c>
      <c r="R201" s="1">
        <f t="shared" si="74"/>
        <v>0.82</v>
      </c>
    </row>
    <row r="202" spans="1:18" x14ac:dyDescent="0.25">
      <c r="A202" t="s">
        <v>467</v>
      </c>
      <c r="B202" t="s">
        <v>468</v>
      </c>
      <c r="C202" t="str">
        <f t="shared" si="65"/>
        <v>Jill Stephens</v>
      </c>
      <c r="D202" t="s">
        <v>3</v>
      </c>
      <c r="E202" t="str">
        <f t="shared" si="71"/>
        <v>Female</v>
      </c>
      <c r="F202">
        <v>25</v>
      </c>
      <c r="G202" t="s">
        <v>174</v>
      </c>
      <c r="H202" t="s">
        <v>58</v>
      </c>
      <c r="I202" t="s">
        <v>32</v>
      </c>
      <c r="J202">
        <v>2</v>
      </c>
      <c r="K202" t="str">
        <f t="shared" si="72"/>
        <v>0-5</v>
      </c>
      <c r="L202">
        <v>100</v>
      </c>
      <c r="M202" s="6">
        <f t="shared" si="75"/>
        <v>100</v>
      </c>
      <c r="N202">
        <v>2.5</v>
      </c>
      <c r="O202" t="s">
        <v>144</v>
      </c>
      <c r="P202" t="s">
        <v>2068</v>
      </c>
      <c r="Q202">
        <v>87</v>
      </c>
      <c r="R202" s="1">
        <f>Q202/100</f>
        <v>0.87</v>
      </c>
    </row>
    <row r="203" spans="1:18" x14ac:dyDescent="0.25">
      <c r="A203" t="s">
        <v>469</v>
      </c>
      <c r="B203" t="s">
        <v>470</v>
      </c>
      <c r="C203" t="str">
        <f t="shared" si="65"/>
        <v>Heidi Miranda</v>
      </c>
      <c r="D203" t="s">
        <v>9</v>
      </c>
      <c r="E203" t="str">
        <f t="shared" si="71"/>
        <v>Female</v>
      </c>
      <c r="F203">
        <v>55</v>
      </c>
      <c r="G203" t="s">
        <v>159</v>
      </c>
      <c r="H203" t="s">
        <v>160</v>
      </c>
      <c r="I203" t="s">
        <v>100</v>
      </c>
      <c r="J203">
        <v>7</v>
      </c>
      <c r="K203" t="str">
        <f t="shared" si="72"/>
        <v>6-10</v>
      </c>
      <c r="L203">
        <v>100</v>
      </c>
      <c r="M203" s="6">
        <f t="shared" si="75"/>
        <v>100</v>
      </c>
      <c r="N203">
        <v>1.7</v>
      </c>
      <c r="O203">
        <v>1</v>
      </c>
      <c r="P203" t="s">
        <v>2069</v>
      </c>
      <c r="Q203" s="1">
        <v>0.8</v>
      </c>
      <c r="R203" s="1">
        <f t="shared" ref="R203:R205" si="76">Q203</f>
        <v>0.8</v>
      </c>
    </row>
    <row r="204" spans="1:18" x14ac:dyDescent="0.25">
      <c r="A204" t="s">
        <v>471</v>
      </c>
      <c r="B204" t="s">
        <v>472</v>
      </c>
      <c r="C204" t="str">
        <f t="shared" si="65"/>
        <v>Jesus Martinez</v>
      </c>
      <c r="D204" t="s">
        <v>35</v>
      </c>
      <c r="E204" t="str">
        <f t="shared" si="71"/>
        <v>Male</v>
      </c>
      <c r="F204">
        <v>42</v>
      </c>
      <c r="G204" t="s">
        <v>4</v>
      </c>
      <c r="H204" t="s">
        <v>5</v>
      </c>
      <c r="I204" t="s">
        <v>75</v>
      </c>
      <c r="J204">
        <v>10</v>
      </c>
      <c r="K204" t="str">
        <f t="shared" si="72"/>
        <v>6-10</v>
      </c>
      <c r="L204" t="s">
        <v>13</v>
      </c>
      <c r="M204" s="6" t="str">
        <f>SUBSTITUTE(L204, "USD ", "")</f>
        <v>100</v>
      </c>
      <c r="N204">
        <v>4.5999999999999996</v>
      </c>
      <c r="O204" t="s">
        <v>60</v>
      </c>
      <c r="P204" t="s">
        <v>2069</v>
      </c>
      <c r="Q204" s="1">
        <v>0.71</v>
      </c>
      <c r="R204" s="1">
        <f t="shared" si="76"/>
        <v>0.71</v>
      </c>
    </row>
    <row r="205" spans="1:18" x14ac:dyDescent="0.25">
      <c r="A205" t="s">
        <v>473</v>
      </c>
      <c r="B205" t="s">
        <v>474</v>
      </c>
      <c r="C205" t="str">
        <f t="shared" si="65"/>
        <v>Adam Payne</v>
      </c>
      <c r="D205" t="s">
        <v>16</v>
      </c>
      <c r="E205" t="str">
        <f t="shared" si="71"/>
        <v>Male</v>
      </c>
      <c r="F205">
        <v>43</v>
      </c>
      <c r="G205" t="s">
        <v>109</v>
      </c>
      <c r="H205" t="s">
        <v>110</v>
      </c>
      <c r="I205" t="s">
        <v>12</v>
      </c>
      <c r="J205">
        <v>6</v>
      </c>
      <c r="K205" t="str">
        <f t="shared" si="72"/>
        <v>6-10</v>
      </c>
      <c r="L205">
        <v>50</v>
      </c>
      <c r="M205" s="6">
        <f>L205</f>
        <v>50</v>
      </c>
      <c r="O205" t="s">
        <v>20</v>
      </c>
      <c r="P205" t="s">
        <v>2068</v>
      </c>
      <c r="Q205" s="1">
        <v>0.77</v>
      </c>
      <c r="R205" s="1">
        <f t="shared" si="76"/>
        <v>0.77</v>
      </c>
    </row>
    <row r="206" spans="1:18" x14ac:dyDescent="0.25">
      <c r="A206" t="s">
        <v>475</v>
      </c>
      <c r="B206" t="s">
        <v>476</v>
      </c>
      <c r="C206" t="str">
        <f t="shared" si="65"/>
        <v>Walter Williams</v>
      </c>
      <c r="D206" t="s">
        <v>35</v>
      </c>
      <c r="E206" t="str">
        <f t="shared" si="71"/>
        <v>Male</v>
      </c>
      <c r="F206">
        <v>54</v>
      </c>
      <c r="G206" t="s">
        <v>4</v>
      </c>
      <c r="H206" t="s">
        <v>5</v>
      </c>
      <c r="I206" t="s">
        <v>75</v>
      </c>
      <c r="J206">
        <v>29</v>
      </c>
      <c r="K206" t="str">
        <f t="shared" si="72"/>
        <v>20+</v>
      </c>
      <c r="L206" s="2">
        <v>30</v>
      </c>
      <c r="M206" s="6" t="str">
        <f>SUBSTITUTE(L206,"$","")</f>
        <v>30</v>
      </c>
      <c r="N206">
        <v>1.7</v>
      </c>
      <c r="O206">
        <v>0</v>
      </c>
      <c r="P206" t="s">
        <v>2068</v>
      </c>
      <c r="Q206">
        <v>68</v>
      </c>
      <c r="R206" s="1">
        <f>Q206/100</f>
        <v>0.68</v>
      </c>
    </row>
    <row r="207" spans="1:18" x14ac:dyDescent="0.25">
      <c r="A207" t="s">
        <v>477</v>
      </c>
      <c r="B207" t="s">
        <v>478</v>
      </c>
      <c r="C207" t="str">
        <f t="shared" si="65"/>
        <v>Shannon Farmer</v>
      </c>
      <c r="D207" t="s">
        <v>9</v>
      </c>
      <c r="E207" t="str">
        <f t="shared" si="71"/>
        <v>Female</v>
      </c>
      <c r="F207">
        <v>21</v>
      </c>
      <c r="G207" t="s">
        <v>124</v>
      </c>
      <c r="H207" t="s">
        <v>125</v>
      </c>
      <c r="I207" t="s">
        <v>19</v>
      </c>
      <c r="J207">
        <v>0</v>
      </c>
      <c r="K207" t="str">
        <f t="shared" si="72"/>
        <v>0-5</v>
      </c>
      <c r="L207">
        <v>20</v>
      </c>
      <c r="M207" s="6">
        <f t="shared" ref="M207:M209" si="77">L207</f>
        <v>20</v>
      </c>
      <c r="N207">
        <v>1.8</v>
      </c>
      <c r="O207" t="s">
        <v>20</v>
      </c>
      <c r="P207" t="s">
        <v>2068</v>
      </c>
      <c r="Q207" s="1">
        <v>0.91</v>
      </c>
      <c r="R207" s="1">
        <f t="shared" ref="R207:R209" si="78">Q207</f>
        <v>0.91</v>
      </c>
    </row>
    <row r="208" spans="1:18" x14ac:dyDescent="0.25">
      <c r="A208" t="s">
        <v>479</v>
      </c>
      <c r="B208" t="s">
        <v>480</v>
      </c>
      <c r="C208" t="str">
        <f t="shared" si="65"/>
        <v>Peter Reyes</v>
      </c>
      <c r="D208" t="s">
        <v>35</v>
      </c>
      <c r="E208" t="str">
        <f t="shared" si="71"/>
        <v>Male</v>
      </c>
      <c r="F208">
        <v>46</v>
      </c>
      <c r="G208" t="s">
        <v>113</v>
      </c>
      <c r="H208" t="s">
        <v>11</v>
      </c>
      <c r="I208" t="s">
        <v>59</v>
      </c>
      <c r="J208">
        <v>5</v>
      </c>
      <c r="K208" t="str">
        <f t="shared" si="72"/>
        <v>0-5</v>
      </c>
      <c r="L208">
        <v>20</v>
      </c>
      <c r="M208" s="6">
        <f t="shared" si="77"/>
        <v>20</v>
      </c>
      <c r="N208">
        <v>2.2000000000000002</v>
      </c>
      <c r="O208" t="b">
        <v>0</v>
      </c>
      <c r="P208" t="s">
        <v>2068</v>
      </c>
      <c r="Q208" s="1">
        <v>0.75</v>
      </c>
      <c r="R208" s="1">
        <f t="shared" si="78"/>
        <v>0.75</v>
      </c>
    </row>
    <row r="209" spans="1:18" x14ac:dyDescent="0.25">
      <c r="A209" t="s">
        <v>481</v>
      </c>
      <c r="B209" t="s">
        <v>482</v>
      </c>
      <c r="C209" t="str">
        <f t="shared" si="65"/>
        <v>Kristen Knight</v>
      </c>
      <c r="D209" t="s">
        <v>3</v>
      </c>
      <c r="E209" t="str">
        <f t="shared" si="71"/>
        <v>Female</v>
      </c>
      <c r="F209">
        <v>30</v>
      </c>
      <c r="G209" t="s">
        <v>174</v>
      </c>
      <c r="H209" t="s">
        <v>58</v>
      </c>
      <c r="I209" t="s">
        <v>6</v>
      </c>
      <c r="J209">
        <v>11</v>
      </c>
      <c r="K209" t="str">
        <f t="shared" si="72"/>
        <v>11-15</v>
      </c>
      <c r="L209">
        <v>40</v>
      </c>
      <c r="M209" s="6">
        <f t="shared" si="77"/>
        <v>40</v>
      </c>
      <c r="N209">
        <v>1</v>
      </c>
      <c r="O209" t="s">
        <v>20</v>
      </c>
      <c r="P209" t="s">
        <v>2068</v>
      </c>
      <c r="Q209" s="1">
        <v>0.9</v>
      </c>
      <c r="R209" s="1">
        <f t="shared" si="78"/>
        <v>0.9</v>
      </c>
    </row>
    <row r="210" spans="1:18" x14ac:dyDescent="0.25">
      <c r="A210" t="s">
        <v>483</v>
      </c>
      <c r="B210" t="s">
        <v>484</v>
      </c>
      <c r="C210" t="str">
        <f t="shared" si="65"/>
        <v>William Moore Jr.</v>
      </c>
      <c r="D210" t="s">
        <v>16</v>
      </c>
      <c r="E210" t="str">
        <f t="shared" si="71"/>
        <v>Male</v>
      </c>
      <c r="F210">
        <v>36</v>
      </c>
      <c r="G210" t="s">
        <v>159</v>
      </c>
      <c r="H210" t="s">
        <v>160</v>
      </c>
      <c r="I210" t="s">
        <v>100</v>
      </c>
      <c r="J210">
        <v>11</v>
      </c>
      <c r="K210" t="str">
        <f t="shared" si="72"/>
        <v>11-15</v>
      </c>
      <c r="L210" s="2">
        <v>75</v>
      </c>
      <c r="M210" s="6" t="str">
        <f>SUBSTITUTE(L210,"$","")</f>
        <v>75</v>
      </c>
      <c r="N210">
        <v>3.2</v>
      </c>
      <c r="O210">
        <v>0</v>
      </c>
      <c r="P210" t="s">
        <v>2068</v>
      </c>
      <c r="Q210">
        <v>93</v>
      </c>
      <c r="R210" s="1">
        <f>Q210/100</f>
        <v>0.93</v>
      </c>
    </row>
    <row r="211" spans="1:18" x14ac:dyDescent="0.25">
      <c r="A211" t="s">
        <v>485</v>
      </c>
      <c r="B211" t="s">
        <v>486</v>
      </c>
      <c r="C211" t="str">
        <f t="shared" si="65"/>
        <v>Jennifer Rowe</v>
      </c>
      <c r="D211" t="s">
        <v>63</v>
      </c>
      <c r="E211" t="str">
        <f t="shared" si="71"/>
        <v>Female</v>
      </c>
      <c r="F211">
        <v>47</v>
      </c>
      <c r="G211" t="s">
        <v>17</v>
      </c>
      <c r="H211" t="s">
        <v>18</v>
      </c>
      <c r="I211" t="s">
        <v>38</v>
      </c>
      <c r="J211">
        <v>15</v>
      </c>
      <c r="K211" t="str">
        <f t="shared" si="72"/>
        <v>11-15</v>
      </c>
      <c r="L211">
        <v>40</v>
      </c>
      <c r="M211" s="6">
        <f>L211</f>
        <v>40</v>
      </c>
      <c r="N211">
        <v>2.1</v>
      </c>
      <c r="O211" t="s">
        <v>54</v>
      </c>
      <c r="P211" t="s">
        <v>2069</v>
      </c>
      <c r="Q211" s="1">
        <v>0.94</v>
      </c>
      <c r="R211" s="1">
        <f>Q211</f>
        <v>0.94</v>
      </c>
    </row>
    <row r="212" spans="1:18" x14ac:dyDescent="0.25">
      <c r="A212" t="s">
        <v>487</v>
      </c>
      <c r="B212" t="s">
        <v>488</v>
      </c>
      <c r="C212" t="str">
        <f t="shared" si="65"/>
        <v>Mikayla Henry</v>
      </c>
      <c r="D212" t="s">
        <v>23</v>
      </c>
      <c r="E212" t="str">
        <f t="shared" si="71"/>
        <v>Female</v>
      </c>
      <c r="F212">
        <v>43</v>
      </c>
      <c r="G212" t="s">
        <v>113</v>
      </c>
      <c r="H212" t="s">
        <v>11</v>
      </c>
      <c r="I212" t="s">
        <v>12</v>
      </c>
      <c r="J212">
        <v>1</v>
      </c>
      <c r="K212" t="str">
        <f t="shared" si="72"/>
        <v>0-5</v>
      </c>
      <c r="L212" t="s">
        <v>84</v>
      </c>
      <c r="M212" s="6" t="str">
        <f>SUBSTITUTE(L212, "USD ", "")</f>
        <v>50</v>
      </c>
      <c r="N212">
        <v>4.5999999999999996</v>
      </c>
      <c r="O212" t="b">
        <v>1</v>
      </c>
      <c r="P212" t="s">
        <v>2069</v>
      </c>
      <c r="Q212">
        <v>64</v>
      </c>
      <c r="R212" s="1">
        <f>Q212/100</f>
        <v>0.64</v>
      </c>
    </row>
    <row r="213" spans="1:18" x14ac:dyDescent="0.25">
      <c r="A213" t="s">
        <v>489</v>
      </c>
      <c r="B213" t="s">
        <v>490</v>
      </c>
      <c r="C213" t="str">
        <f t="shared" si="65"/>
        <v>Jacob Kerr</v>
      </c>
      <c r="D213" t="s">
        <v>35</v>
      </c>
      <c r="E213" t="str">
        <f t="shared" si="71"/>
        <v>Male</v>
      </c>
      <c r="F213">
        <v>57</v>
      </c>
      <c r="G213" t="s">
        <v>98</v>
      </c>
      <c r="H213" t="s">
        <v>99</v>
      </c>
      <c r="I213" t="s">
        <v>64</v>
      </c>
      <c r="J213">
        <v>8</v>
      </c>
      <c r="K213" t="str">
        <f t="shared" si="72"/>
        <v>6-10</v>
      </c>
      <c r="L213" s="2">
        <v>20</v>
      </c>
      <c r="M213" s="6" t="str">
        <f t="shared" ref="M213:M215" si="79">SUBSTITUTE(L213,"$","")</f>
        <v>20</v>
      </c>
      <c r="N213">
        <v>0</v>
      </c>
      <c r="O213" t="s">
        <v>54</v>
      </c>
      <c r="P213" t="s">
        <v>2069</v>
      </c>
      <c r="Q213" s="1">
        <v>0.84</v>
      </c>
      <c r="R213" s="1">
        <f t="shared" ref="R213:R220" si="80">Q213</f>
        <v>0.84</v>
      </c>
    </row>
    <row r="214" spans="1:18" x14ac:dyDescent="0.25">
      <c r="A214" t="s">
        <v>491</v>
      </c>
      <c r="B214" t="s">
        <v>492</v>
      </c>
      <c r="C214" t="str">
        <f t="shared" si="65"/>
        <v>Ryan Johnson</v>
      </c>
      <c r="D214" t="s">
        <v>16</v>
      </c>
      <c r="E214" t="str">
        <f t="shared" si="71"/>
        <v>Male</v>
      </c>
      <c r="F214">
        <v>52</v>
      </c>
      <c r="G214" t="s">
        <v>4</v>
      </c>
      <c r="H214" t="s">
        <v>5</v>
      </c>
      <c r="I214" t="s">
        <v>100</v>
      </c>
      <c r="J214">
        <v>30</v>
      </c>
      <c r="K214" t="str">
        <f t="shared" si="72"/>
        <v>20+</v>
      </c>
      <c r="L214" s="2">
        <v>20</v>
      </c>
      <c r="M214" s="6" t="str">
        <f t="shared" si="79"/>
        <v>20</v>
      </c>
      <c r="N214">
        <v>2.8</v>
      </c>
      <c r="O214" t="s">
        <v>144</v>
      </c>
      <c r="P214" t="s">
        <v>2068</v>
      </c>
      <c r="Q214" s="1">
        <v>0.87</v>
      </c>
      <c r="R214" s="1">
        <f t="shared" si="80"/>
        <v>0.87</v>
      </c>
    </row>
    <row r="215" spans="1:18" x14ac:dyDescent="0.25">
      <c r="A215" t="s">
        <v>493</v>
      </c>
      <c r="B215" t="s">
        <v>494</v>
      </c>
      <c r="C215" t="str">
        <f t="shared" si="65"/>
        <v>Michael Ruiz</v>
      </c>
      <c r="D215" t="s">
        <v>48</v>
      </c>
      <c r="E215" t="str">
        <f t="shared" si="71"/>
        <v>Male</v>
      </c>
      <c r="G215" t="s">
        <v>17</v>
      </c>
      <c r="H215" t="s">
        <v>18</v>
      </c>
      <c r="I215" t="s">
        <v>6</v>
      </c>
      <c r="J215">
        <v>8</v>
      </c>
      <c r="K215" t="str">
        <f t="shared" si="72"/>
        <v>6-10</v>
      </c>
      <c r="L215" s="2">
        <v>40</v>
      </c>
      <c r="M215" s="6" t="str">
        <f t="shared" si="79"/>
        <v>40</v>
      </c>
      <c r="N215">
        <v>0</v>
      </c>
      <c r="O215" t="s">
        <v>20</v>
      </c>
      <c r="P215" t="s">
        <v>2068</v>
      </c>
      <c r="Q215" s="1">
        <v>0.64</v>
      </c>
      <c r="R215" s="1">
        <f t="shared" si="80"/>
        <v>0.64</v>
      </c>
    </row>
    <row r="216" spans="1:18" x14ac:dyDescent="0.25">
      <c r="A216" t="s">
        <v>495</v>
      </c>
      <c r="B216" t="s">
        <v>496</v>
      </c>
      <c r="C216" t="str">
        <f t="shared" si="65"/>
        <v>Monica Roberts</v>
      </c>
      <c r="D216" t="s">
        <v>27</v>
      </c>
      <c r="E216" t="str">
        <f t="shared" si="71"/>
        <v>Female</v>
      </c>
      <c r="F216">
        <v>22</v>
      </c>
      <c r="G216" t="s">
        <v>36</v>
      </c>
      <c r="H216" t="s">
        <v>37</v>
      </c>
      <c r="I216" t="s">
        <v>100</v>
      </c>
      <c r="J216">
        <v>0</v>
      </c>
      <c r="K216" t="str">
        <f t="shared" si="72"/>
        <v>0-5</v>
      </c>
      <c r="L216">
        <v>100</v>
      </c>
      <c r="M216" s="6">
        <f>L216</f>
        <v>100</v>
      </c>
      <c r="N216">
        <v>2.7</v>
      </c>
      <c r="O216" t="b">
        <v>1</v>
      </c>
      <c r="P216" t="s">
        <v>2069</v>
      </c>
      <c r="Q216" s="1">
        <v>0.64</v>
      </c>
      <c r="R216" s="1">
        <f t="shared" si="80"/>
        <v>0.64</v>
      </c>
    </row>
    <row r="217" spans="1:18" x14ac:dyDescent="0.25">
      <c r="A217" t="s">
        <v>497</v>
      </c>
      <c r="B217" t="s">
        <v>498</v>
      </c>
      <c r="C217" t="str">
        <f t="shared" si="65"/>
        <v>Danny Brown</v>
      </c>
      <c r="D217" t="s">
        <v>35</v>
      </c>
      <c r="E217" t="str">
        <f t="shared" si="71"/>
        <v>Male</v>
      </c>
      <c r="G217" t="s">
        <v>79</v>
      </c>
      <c r="H217" t="s">
        <v>80</v>
      </c>
      <c r="I217" t="s">
        <v>100</v>
      </c>
      <c r="J217">
        <v>12</v>
      </c>
      <c r="K217" t="str">
        <f t="shared" si="72"/>
        <v>11-15</v>
      </c>
      <c r="L217" s="2">
        <v>20</v>
      </c>
      <c r="M217" s="6" t="str">
        <f t="shared" ref="M217:M218" si="81">SUBSTITUTE(L217,"$","")</f>
        <v>20</v>
      </c>
      <c r="N217">
        <v>0</v>
      </c>
      <c r="O217" t="b">
        <v>1</v>
      </c>
      <c r="P217" t="s">
        <v>2069</v>
      </c>
      <c r="Q217" s="1">
        <v>0.8</v>
      </c>
      <c r="R217" s="1">
        <f t="shared" si="80"/>
        <v>0.8</v>
      </c>
    </row>
    <row r="218" spans="1:18" x14ac:dyDescent="0.25">
      <c r="A218" t="s">
        <v>499</v>
      </c>
      <c r="B218" t="s">
        <v>500</v>
      </c>
      <c r="C218" t="str">
        <f t="shared" si="65"/>
        <v>Karen Larsen</v>
      </c>
      <c r="D218" t="s">
        <v>23</v>
      </c>
      <c r="E218" t="str">
        <f t="shared" si="71"/>
        <v>Female</v>
      </c>
      <c r="F218">
        <v>58</v>
      </c>
      <c r="G218" t="s">
        <v>174</v>
      </c>
      <c r="H218" t="s">
        <v>58</v>
      </c>
      <c r="I218" t="s">
        <v>12</v>
      </c>
      <c r="J218">
        <v>4</v>
      </c>
      <c r="K218" t="str">
        <f t="shared" si="72"/>
        <v>0-5</v>
      </c>
      <c r="L218" s="2">
        <v>50</v>
      </c>
      <c r="M218" s="6" t="str">
        <f t="shared" si="81"/>
        <v>50</v>
      </c>
      <c r="N218">
        <v>3.1</v>
      </c>
      <c r="O218">
        <v>0</v>
      </c>
      <c r="P218" t="s">
        <v>2068</v>
      </c>
      <c r="Q218" s="1">
        <v>0.9</v>
      </c>
      <c r="R218" s="1">
        <f t="shared" si="80"/>
        <v>0.9</v>
      </c>
    </row>
    <row r="219" spans="1:18" x14ac:dyDescent="0.25">
      <c r="A219" t="s">
        <v>501</v>
      </c>
      <c r="B219" t="s">
        <v>502</v>
      </c>
      <c r="C219" t="str">
        <f t="shared" si="65"/>
        <v>Robert Evans</v>
      </c>
      <c r="D219" t="s">
        <v>78</v>
      </c>
      <c r="E219" t="str">
        <f t="shared" si="71"/>
        <v>Male</v>
      </c>
      <c r="F219">
        <v>39</v>
      </c>
      <c r="G219" t="s">
        <v>98</v>
      </c>
      <c r="H219" t="s">
        <v>99</v>
      </c>
      <c r="I219" t="s">
        <v>24</v>
      </c>
      <c r="J219">
        <v>14</v>
      </c>
      <c r="K219" t="str">
        <f t="shared" si="72"/>
        <v>11-15</v>
      </c>
      <c r="L219" t="s">
        <v>13</v>
      </c>
      <c r="M219" s="6" t="str">
        <f>SUBSTITUTE(L219, "USD ", "")</f>
        <v>100</v>
      </c>
      <c r="N219">
        <v>0</v>
      </c>
      <c r="O219" t="s">
        <v>60</v>
      </c>
      <c r="P219" t="s">
        <v>2069</v>
      </c>
      <c r="Q219" s="1">
        <v>0.92</v>
      </c>
      <c r="R219" s="1">
        <f t="shared" si="80"/>
        <v>0.92</v>
      </c>
    </row>
    <row r="220" spans="1:18" x14ac:dyDescent="0.25">
      <c r="A220" t="s">
        <v>503</v>
      </c>
      <c r="B220" t="s">
        <v>504</v>
      </c>
      <c r="C220" t="str">
        <f t="shared" si="65"/>
        <v>Sean Poole</v>
      </c>
      <c r="D220" t="s">
        <v>78</v>
      </c>
      <c r="E220" t="str">
        <f t="shared" si="71"/>
        <v>Male</v>
      </c>
      <c r="F220">
        <v>32</v>
      </c>
      <c r="G220" t="s">
        <v>36</v>
      </c>
      <c r="H220" t="s">
        <v>37</v>
      </c>
      <c r="I220" t="s">
        <v>19</v>
      </c>
      <c r="J220">
        <v>14</v>
      </c>
      <c r="K220" t="str">
        <f t="shared" si="72"/>
        <v>11-15</v>
      </c>
      <c r="O220">
        <v>0</v>
      </c>
      <c r="P220" t="s">
        <v>2068</v>
      </c>
      <c r="Q220" s="1">
        <v>0.96</v>
      </c>
      <c r="R220" s="1">
        <f t="shared" si="80"/>
        <v>0.96</v>
      </c>
    </row>
    <row r="221" spans="1:18" x14ac:dyDescent="0.25">
      <c r="A221" t="s">
        <v>505</v>
      </c>
      <c r="B221" t="s">
        <v>506</v>
      </c>
      <c r="C221" t="str">
        <f t="shared" si="65"/>
        <v>Richard Quinn</v>
      </c>
      <c r="D221" t="s">
        <v>35</v>
      </c>
      <c r="E221" t="str">
        <f t="shared" si="71"/>
        <v>Male</v>
      </c>
      <c r="F221">
        <v>37</v>
      </c>
      <c r="G221" t="s">
        <v>113</v>
      </c>
      <c r="H221" t="s">
        <v>11</v>
      </c>
      <c r="I221" t="s">
        <v>59</v>
      </c>
      <c r="J221">
        <v>2</v>
      </c>
      <c r="K221" t="str">
        <f t="shared" si="72"/>
        <v>0-5</v>
      </c>
      <c r="L221" s="2">
        <v>30</v>
      </c>
      <c r="M221" s="6" t="str">
        <f>SUBSTITUTE(L221,"$","")</f>
        <v>30</v>
      </c>
      <c r="N221">
        <v>2.2999999999999998</v>
      </c>
      <c r="O221" t="s">
        <v>54</v>
      </c>
      <c r="P221" t="s">
        <v>2069</v>
      </c>
    </row>
    <row r="222" spans="1:18" x14ac:dyDescent="0.25">
      <c r="A222" t="s">
        <v>507</v>
      </c>
      <c r="B222" t="s">
        <v>508</v>
      </c>
      <c r="C222" t="str">
        <f t="shared" si="65"/>
        <v>Jennifer Gonzalez</v>
      </c>
      <c r="D222" t="s">
        <v>9</v>
      </c>
      <c r="E222" t="str">
        <f t="shared" si="71"/>
        <v>Female</v>
      </c>
      <c r="F222">
        <v>21</v>
      </c>
      <c r="G222" t="s">
        <v>159</v>
      </c>
      <c r="H222" t="s">
        <v>160</v>
      </c>
      <c r="I222" t="s">
        <v>64</v>
      </c>
      <c r="J222">
        <v>2</v>
      </c>
      <c r="K222" t="str">
        <f t="shared" si="72"/>
        <v>0-5</v>
      </c>
      <c r="L222">
        <v>100</v>
      </c>
      <c r="M222" s="6">
        <f t="shared" ref="M222:M223" si="82">L222</f>
        <v>100</v>
      </c>
      <c r="N222">
        <v>2.4</v>
      </c>
      <c r="O222" t="s">
        <v>60</v>
      </c>
      <c r="P222" t="s">
        <v>2069</v>
      </c>
    </row>
    <row r="223" spans="1:18" x14ac:dyDescent="0.25">
      <c r="A223" t="s">
        <v>509</v>
      </c>
      <c r="B223" t="s">
        <v>510</v>
      </c>
      <c r="C223" t="str">
        <f t="shared" si="65"/>
        <v>James Skinner</v>
      </c>
      <c r="D223" t="s">
        <v>48</v>
      </c>
      <c r="E223" t="str">
        <f t="shared" si="71"/>
        <v>Male</v>
      </c>
      <c r="F223">
        <v>41</v>
      </c>
      <c r="G223" t="s">
        <v>98</v>
      </c>
      <c r="H223" t="s">
        <v>99</v>
      </c>
      <c r="I223" t="s">
        <v>100</v>
      </c>
      <c r="J223">
        <v>4</v>
      </c>
      <c r="K223" t="str">
        <f t="shared" si="72"/>
        <v>0-5</v>
      </c>
      <c r="L223">
        <v>75</v>
      </c>
      <c r="M223" s="6">
        <f t="shared" si="82"/>
        <v>75</v>
      </c>
      <c r="N223">
        <v>2.6</v>
      </c>
      <c r="Q223" s="1">
        <v>0.85</v>
      </c>
      <c r="R223" s="1">
        <f t="shared" ref="R223:R226" si="83">Q223</f>
        <v>0.85</v>
      </c>
    </row>
    <row r="224" spans="1:18" x14ac:dyDescent="0.25">
      <c r="A224" t="s">
        <v>511</v>
      </c>
      <c r="B224" t="s">
        <v>512</v>
      </c>
      <c r="C224" t="str">
        <f t="shared" si="65"/>
        <v>Michelle Hill</v>
      </c>
      <c r="D224" t="s">
        <v>3</v>
      </c>
      <c r="E224" t="str">
        <f t="shared" si="71"/>
        <v>Female</v>
      </c>
      <c r="F224">
        <v>21</v>
      </c>
      <c r="G224" t="s">
        <v>113</v>
      </c>
      <c r="H224" t="s">
        <v>11</v>
      </c>
      <c r="I224" t="s">
        <v>32</v>
      </c>
      <c r="J224">
        <v>0</v>
      </c>
      <c r="K224" t="str">
        <f t="shared" si="72"/>
        <v>0-5</v>
      </c>
      <c r="L224" t="s">
        <v>42</v>
      </c>
      <c r="M224" s="6" t="str">
        <f>SUBSTITUTE(L224, "USD ", "")</f>
        <v>40</v>
      </c>
      <c r="N224">
        <v>1.1000000000000001</v>
      </c>
      <c r="O224">
        <v>0</v>
      </c>
      <c r="P224" t="s">
        <v>2068</v>
      </c>
      <c r="Q224" s="1">
        <v>0.79</v>
      </c>
      <c r="R224" s="1">
        <f t="shared" si="83"/>
        <v>0.79</v>
      </c>
    </row>
    <row r="225" spans="1:18" x14ac:dyDescent="0.25">
      <c r="A225" t="s">
        <v>513</v>
      </c>
      <c r="B225" t="s">
        <v>514</v>
      </c>
      <c r="C225" t="str">
        <f t="shared" si="65"/>
        <v>Jacqueline Williams</v>
      </c>
      <c r="D225" t="s">
        <v>23</v>
      </c>
      <c r="E225" t="str">
        <f t="shared" si="71"/>
        <v>Female</v>
      </c>
      <c r="F225">
        <v>58</v>
      </c>
      <c r="G225" t="s">
        <v>159</v>
      </c>
      <c r="H225" t="s">
        <v>160</v>
      </c>
      <c r="I225" t="s">
        <v>100</v>
      </c>
      <c r="J225">
        <v>9</v>
      </c>
      <c r="K225" t="str">
        <f t="shared" si="72"/>
        <v>6-10</v>
      </c>
      <c r="L225">
        <v>30</v>
      </c>
      <c r="M225" s="6">
        <f t="shared" ref="M225:M226" si="84">L225</f>
        <v>30</v>
      </c>
      <c r="N225">
        <v>0</v>
      </c>
      <c r="O225">
        <v>1</v>
      </c>
      <c r="P225" t="s">
        <v>2069</v>
      </c>
      <c r="Q225" s="1">
        <v>0.65</v>
      </c>
      <c r="R225" s="1">
        <f t="shared" si="83"/>
        <v>0.65</v>
      </c>
    </row>
    <row r="226" spans="1:18" x14ac:dyDescent="0.25">
      <c r="A226" t="s">
        <v>515</v>
      </c>
      <c r="B226" t="s">
        <v>516</v>
      </c>
      <c r="C226" t="str">
        <f t="shared" si="65"/>
        <v>Darrell Johnson</v>
      </c>
      <c r="D226" t="s">
        <v>83</v>
      </c>
      <c r="E226" t="str">
        <f t="shared" si="71"/>
        <v>Male</v>
      </c>
      <c r="F226">
        <v>60</v>
      </c>
      <c r="G226" t="s">
        <v>113</v>
      </c>
      <c r="H226" t="s">
        <v>11</v>
      </c>
      <c r="I226" t="s">
        <v>100</v>
      </c>
      <c r="J226">
        <v>3</v>
      </c>
      <c r="K226" t="str">
        <f t="shared" si="72"/>
        <v>0-5</v>
      </c>
      <c r="L226">
        <v>40</v>
      </c>
      <c r="M226" s="6">
        <f t="shared" si="84"/>
        <v>40</v>
      </c>
      <c r="N226">
        <v>4.7</v>
      </c>
      <c r="O226" t="b">
        <v>0</v>
      </c>
      <c r="P226" t="s">
        <v>2068</v>
      </c>
      <c r="Q226" s="1">
        <v>0.63</v>
      </c>
      <c r="R226" s="1">
        <f t="shared" si="83"/>
        <v>0.63</v>
      </c>
    </row>
    <row r="227" spans="1:18" x14ac:dyDescent="0.25">
      <c r="A227" t="s">
        <v>517</v>
      </c>
      <c r="B227" t="s">
        <v>518</v>
      </c>
      <c r="C227" t="str">
        <f t="shared" si="65"/>
        <v>Ryan Crawford</v>
      </c>
      <c r="D227" t="s">
        <v>78</v>
      </c>
      <c r="E227" t="str">
        <f t="shared" si="71"/>
        <v>Male</v>
      </c>
      <c r="F227">
        <v>27</v>
      </c>
      <c r="G227" t="s">
        <v>138</v>
      </c>
      <c r="H227" t="s">
        <v>139</v>
      </c>
      <c r="I227" t="s">
        <v>24</v>
      </c>
      <c r="J227">
        <v>2</v>
      </c>
      <c r="K227" t="str">
        <f t="shared" si="72"/>
        <v>0-5</v>
      </c>
      <c r="L227" s="2">
        <v>40</v>
      </c>
      <c r="M227" s="6" t="str">
        <f>SUBSTITUTE(L227,"$","")</f>
        <v>40</v>
      </c>
      <c r="N227">
        <v>1.2</v>
      </c>
      <c r="O227" t="b">
        <v>0</v>
      </c>
      <c r="P227" t="s">
        <v>2068</v>
      </c>
    </row>
    <row r="228" spans="1:18" x14ac:dyDescent="0.25">
      <c r="A228" t="s">
        <v>519</v>
      </c>
      <c r="B228" t="s">
        <v>520</v>
      </c>
      <c r="C228" t="str">
        <f t="shared" si="65"/>
        <v>Chelsea Barber</v>
      </c>
      <c r="D228" t="s">
        <v>3</v>
      </c>
      <c r="E228" t="str">
        <f t="shared" si="71"/>
        <v>Female</v>
      </c>
      <c r="F228">
        <v>29</v>
      </c>
      <c r="G228" t="s">
        <v>17</v>
      </c>
      <c r="H228" t="s">
        <v>18</v>
      </c>
      <c r="I228" t="s">
        <v>100</v>
      </c>
      <c r="J228">
        <v>10</v>
      </c>
      <c r="K228" t="str">
        <f t="shared" si="72"/>
        <v>6-10</v>
      </c>
      <c r="L228" t="s">
        <v>42</v>
      </c>
      <c r="M228" s="6" t="str">
        <f>SUBSTITUTE(L228, "USD ", "")</f>
        <v>40</v>
      </c>
      <c r="N228">
        <v>1.2</v>
      </c>
      <c r="O228" t="b">
        <v>0</v>
      </c>
      <c r="P228" t="s">
        <v>2068</v>
      </c>
      <c r="Q228" s="1">
        <v>0.78</v>
      </c>
      <c r="R228" s="1">
        <f t="shared" ref="R228:R230" si="85">Q228</f>
        <v>0.78</v>
      </c>
    </row>
    <row r="229" spans="1:18" x14ac:dyDescent="0.25">
      <c r="A229" t="s">
        <v>521</v>
      </c>
      <c r="B229" t="s">
        <v>522</v>
      </c>
      <c r="C229" t="str">
        <f t="shared" si="65"/>
        <v>Elaine Martinez</v>
      </c>
      <c r="D229" t="s">
        <v>63</v>
      </c>
      <c r="E229" t="str">
        <f t="shared" si="71"/>
        <v>Female</v>
      </c>
      <c r="F229">
        <v>54</v>
      </c>
      <c r="G229" t="s">
        <v>113</v>
      </c>
      <c r="H229" t="s">
        <v>11</v>
      </c>
      <c r="I229" t="s">
        <v>19</v>
      </c>
      <c r="J229">
        <v>33</v>
      </c>
      <c r="K229" t="str">
        <f t="shared" si="72"/>
        <v>20+</v>
      </c>
      <c r="L229" s="2">
        <v>75</v>
      </c>
      <c r="M229" s="6" t="str">
        <f>SUBSTITUTE(L229,"$","")</f>
        <v>75</v>
      </c>
      <c r="N229">
        <v>0</v>
      </c>
      <c r="O229">
        <v>1</v>
      </c>
      <c r="P229" t="s">
        <v>2069</v>
      </c>
      <c r="Q229" s="1">
        <v>0.62</v>
      </c>
      <c r="R229" s="1">
        <f t="shared" si="85"/>
        <v>0.62</v>
      </c>
    </row>
    <row r="230" spans="1:18" x14ac:dyDescent="0.25">
      <c r="A230" t="s">
        <v>523</v>
      </c>
      <c r="B230" t="s">
        <v>524</v>
      </c>
      <c r="C230" t="str">
        <f t="shared" si="65"/>
        <v>Joseph Kent</v>
      </c>
      <c r="D230" t="s">
        <v>78</v>
      </c>
      <c r="E230" t="str">
        <f t="shared" si="71"/>
        <v>Male</v>
      </c>
      <c r="F230">
        <v>52</v>
      </c>
      <c r="G230" t="s">
        <v>163</v>
      </c>
      <c r="H230" t="s">
        <v>58</v>
      </c>
      <c r="I230" t="s">
        <v>100</v>
      </c>
      <c r="J230">
        <v>12</v>
      </c>
      <c r="K230" t="str">
        <f t="shared" si="72"/>
        <v>11-15</v>
      </c>
      <c r="L230">
        <v>40</v>
      </c>
      <c r="M230" s="6">
        <f t="shared" ref="M230:M231" si="86">L230</f>
        <v>40</v>
      </c>
      <c r="N230">
        <v>1.2</v>
      </c>
      <c r="O230">
        <v>0</v>
      </c>
      <c r="P230" t="s">
        <v>2068</v>
      </c>
      <c r="Q230" s="1">
        <v>0.76</v>
      </c>
      <c r="R230" s="1">
        <f t="shared" si="85"/>
        <v>0.76</v>
      </c>
    </row>
    <row r="231" spans="1:18" x14ac:dyDescent="0.25">
      <c r="A231" t="s">
        <v>525</v>
      </c>
      <c r="B231" t="s">
        <v>526</v>
      </c>
      <c r="C231" t="str">
        <f t="shared" si="65"/>
        <v>Megan Welch</v>
      </c>
      <c r="D231" t="s">
        <v>9</v>
      </c>
      <c r="E231" t="str">
        <f t="shared" si="71"/>
        <v>Female</v>
      </c>
      <c r="F231">
        <v>55</v>
      </c>
      <c r="G231" t="s">
        <v>36</v>
      </c>
      <c r="H231" t="s">
        <v>37</v>
      </c>
      <c r="I231" t="s">
        <v>6</v>
      </c>
      <c r="J231">
        <v>18</v>
      </c>
      <c r="K231" t="str">
        <f t="shared" si="72"/>
        <v>16-20</v>
      </c>
      <c r="L231">
        <v>100</v>
      </c>
      <c r="M231" s="6">
        <f t="shared" si="86"/>
        <v>100</v>
      </c>
      <c r="N231">
        <v>2.9</v>
      </c>
      <c r="O231">
        <v>0</v>
      </c>
      <c r="P231" t="s">
        <v>2068</v>
      </c>
      <c r="Q231">
        <v>97</v>
      </c>
      <c r="R231" s="1">
        <f>Q231/100</f>
        <v>0.97</v>
      </c>
    </row>
    <row r="232" spans="1:18" x14ac:dyDescent="0.25">
      <c r="A232" t="s">
        <v>527</v>
      </c>
      <c r="B232" t="s">
        <v>528</v>
      </c>
      <c r="C232" t="str">
        <f t="shared" si="65"/>
        <v>Stephen Ramirez</v>
      </c>
      <c r="D232" t="s">
        <v>16</v>
      </c>
      <c r="E232" t="str">
        <f t="shared" si="71"/>
        <v>Male</v>
      </c>
      <c r="F232">
        <v>37</v>
      </c>
      <c r="G232" t="s">
        <v>93</v>
      </c>
      <c r="H232" t="s">
        <v>94</v>
      </c>
      <c r="I232" t="s">
        <v>6</v>
      </c>
      <c r="J232">
        <v>4</v>
      </c>
      <c r="K232" t="str">
        <f t="shared" si="72"/>
        <v>0-5</v>
      </c>
      <c r="O232" t="s">
        <v>20</v>
      </c>
      <c r="P232" t="s">
        <v>2068</v>
      </c>
    </row>
    <row r="233" spans="1:18" x14ac:dyDescent="0.25">
      <c r="A233" t="s">
        <v>529</v>
      </c>
      <c r="B233" t="s">
        <v>530</v>
      </c>
      <c r="C233" t="str">
        <f t="shared" si="65"/>
        <v>Chloe Gray</v>
      </c>
      <c r="D233" t="s">
        <v>3</v>
      </c>
      <c r="E233" t="str">
        <f t="shared" si="71"/>
        <v>Female</v>
      </c>
      <c r="F233">
        <v>34</v>
      </c>
      <c r="G233" t="s">
        <v>124</v>
      </c>
      <c r="H233" t="s">
        <v>125</v>
      </c>
      <c r="I233" t="s">
        <v>38</v>
      </c>
      <c r="J233">
        <v>11</v>
      </c>
      <c r="K233" t="str">
        <f t="shared" si="72"/>
        <v>11-15</v>
      </c>
      <c r="L233" s="2">
        <v>50</v>
      </c>
      <c r="M233" s="6" t="str">
        <f>SUBSTITUTE(L233,"$","")</f>
        <v>50</v>
      </c>
      <c r="N233">
        <v>3.9</v>
      </c>
      <c r="O233">
        <v>1</v>
      </c>
      <c r="P233" t="s">
        <v>2069</v>
      </c>
      <c r="Q233" s="1">
        <v>0.82</v>
      </c>
      <c r="R233" s="1">
        <f t="shared" ref="R233:R234" si="87">Q233</f>
        <v>0.82</v>
      </c>
    </row>
    <row r="234" spans="1:18" x14ac:dyDescent="0.25">
      <c r="A234" t="s">
        <v>531</v>
      </c>
      <c r="B234" t="s">
        <v>532</v>
      </c>
      <c r="C234" t="str">
        <f t="shared" si="65"/>
        <v>Michael Williams Jr.</v>
      </c>
      <c r="D234" t="s">
        <v>35</v>
      </c>
      <c r="E234" t="str">
        <f t="shared" si="71"/>
        <v>Male</v>
      </c>
      <c r="F234">
        <v>20</v>
      </c>
      <c r="G234" t="s">
        <v>120</v>
      </c>
      <c r="H234" t="s">
        <v>121</v>
      </c>
      <c r="I234" t="s">
        <v>38</v>
      </c>
      <c r="J234">
        <v>1</v>
      </c>
      <c r="K234" t="str">
        <f t="shared" si="72"/>
        <v>0-5</v>
      </c>
      <c r="L234">
        <v>50</v>
      </c>
      <c r="M234" s="6">
        <f>L234</f>
        <v>50</v>
      </c>
      <c r="N234">
        <v>3.1</v>
      </c>
      <c r="Q234" s="1">
        <v>0.71</v>
      </c>
      <c r="R234" s="1">
        <f t="shared" si="87"/>
        <v>0.71</v>
      </c>
    </row>
    <row r="235" spans="1:18" x14ac:dyDescent="0.25">
      <c r="A235" t="s">
        <v>533</v>
      </c>
      <c r="B235" t="s">
        <v>534</v>
      </c>
      <c r="C235" t="str">
        <f t="shared" si="65"/>
        <v>Matthew Martin</v>
      </c>
      <c r="D235" t="s">
        <v>35</v>
      </c>
      <c r="E235" t="str">
        <f t="shared" si="71"/>
        <v>Male</v>
      </c>
      <c r="F235">
        <v>22</v>
      </c>
      <c r="G235" t="s">
        <v>163</v>
      </c>
      <c r="H235" t="s">
        <v>58</v>
      </c>
      <c r="I235" t="s">
        <v>59</v>
      </c>
      <c r="J235">
        <v>2</v>
      </c>
      <c r="K235" t="str">
        <f t="shared" si="72"/>
        <v>0-5</v>
      </c>
      <c r="N235">
        <v>0</v>
      </c>
      <c r="O235">
        <v>1</v>
      </c>
      <c r="P235" t="s">
        <v>2069</v>
      </c>
    </row>
    <row r="236" spans="1:18" x14ac:dyDescent="0.25">
      <c r="A236" t="s">
        <v>535</v>
      </c>
      <c r="B236" t="s">
        <v>536</v>
      </c>
      <c r="C236" t="str">
        <f t="shared" si="65"/>
        <v>Julia Murphy</v>
      </c>
      <c r="D236" t="s">
        <v>3</v>
      </c>
      <c r="E236" t="str">
        <f t="shared" si="71"/>
        <v>Female</v>
      </c>
      <c r="F236">
        <v>23</v>
      </c>
      <c r="G236" t="s">
        <v>98</v>
      </c>
      <c r="H236" t="s">
        <v>99</v>
      </c>
      <c r="I236" t="s">
        <v>19</v>
      </c>
      <c r="J236">
        <v>2</v>
      </c>
      <c r="K236" t="str">
        <f t="shared" si="72"/>
        <v>0-5</v>
      </c>
      <c r="L236">
        <v>50</v>
      </c>
      <c r="M236" s="6">
        <f t="shared" ref="M236:M239" si="88">L236</f>
        <v>50</v>
      </c>
      <c r="N236">
        <v>3.2</v>
      </c>
      <c r="O236" t="b">
        <v>1</v>
      </c>
      <c r="P236" t="s">
        <v>2069</v>
      </c>
    </row>
    <row r="237" spans="1:18" x14ac:dyDescent="0.25">
      <c r="A237" t="s">
        <v>537</v>
      </c>
      <c r="B237" t="s">
        <v>538</v>
      </c>
      <c r="C237" t="str">
        <f t="shared" si="65"/>
        <v>Anna Evans</v>
      </c>
      <c r="D237" t="s">
        <v>23</v>
      </c>
      <c r="E237" t="str">
        <f t="shared" si="71"/>
        <v>Female</v>
      </c>
      <c r="F237">
        <v>53</v>
      </c>
      <c r="G237" t="s">
        <v>98</v>
      </c>
      <c r="H237" t="s">
        <v>99</v>
      </c>
      <c r="I237" t="s">
        <v>6</v>
      </c>
      <c r="J237">
        <v>34</v>
      </c>
      <c r="K237" t="str">
        <f t="shared" si="72"/>
        <v>20+</v>
      </c>
      <c r="L237">
        <v>30</v>
      </c>
      <c r="M237" s="6">
        <f t="shared" si="88"/>
        <v>30</v>
      </c>
      <c r="O237" t="s">
        <v>60</v>
      </c>
      <c r="P237" t="s">
        <v>2069</v>
      </c>
    </row>
    <row r="238" spans="1:18" x14ac:dyDescent="0.25">
      <c r="A238" t="s">
        <v>539</v>
      </c>
      <c r="B238" t="s">
        <v>540</v>
      </c>
      <c r="C238" t="str">
        <f t="shared" si="65"/>
        <v>Brenda Fleming</v>
      </c>
      <c r="D238" t="s">
        <v>23</v>
      </c>
      <c r="E238" t="str">
        <f t="shared" si="71"/>
        <v>Female</v>
      </c>
      <c r="F238">
        <v>56</v>
      </c>
      <c r="G238" t="s">
        <v>98</v>
      </c>
      <c r="H238" t="s">
        <v>99</v>
      </c>
      <c r="I238" t="s">
        <v>19</v>
      </c>
      <c r="J238">
        <v>27</v>
      </c>
      <c r="K238" t="str">
        <f t="shared" si="72"/>
        <v>20+</v>
      </c>
      <c r="L238">
        <v>100</v>
      </c>
      <c r="M238" s="6">
        <f t="shared" si="88"/>
        <v>100</v>
      </c>
      <c r="N238">
        <v>4.7</v>
      </c>
      <c r="O238" t="b">
        <v>1</v>
      </c>
      <c r="P238" t="s">
        <v>2069</v>
      </c>
      <c r="Q238" s="1">
        <v>0.69</v>
      </c>
      <c r="R238" s="1">
        <f t="shared" ref="R238:R240" si="89">Q238</f>
        <v>0.69</v>
      </c>
    </row>
    <row r="239" spans="1:18" x14ac:dyDescent="0.25">
      <c r="A239" t="s">
        <v>541</v>
      </c>
      <c r="B239" t="s">
        <v>542</v>
      </c>
      <c r="C239" t="str">
        <f t="shared" si="65"/>
        <v>Daniel Harrington</v>
      </c>
      <c r="D239" t="s">
        <v>78</v>
      </c>
      <c r="E239" t="str">
        <f t="shared" si="71"/>
        <v>Male</v>
      </c>
      <c r="F239">
        <v>27</v>
      </c>
      <c r="G239" t="s">
        <v>113</v>
      </c>
      <c r="H239" t="s">
        <v>11</v>
      </c>
      <c r="I239" t="s">
        <v>32</v>
      </c>
      <c r="J239">
        <v>4</v>
      </c>
      <c r="K239" t="str">
        <f t="shared" si="72"/>
        <v>0-5</v>
      </c>
      <c r="L239">
        <v>75</v>
      </c>
      <c r="M239" s="6">
        <f t="shared" si="88"/>
        <v>75</v>
      </c>
      <c r="N239">
        <v>5</v>
      </c>
      <c r="O239">
        <v>0</v>
      </c>
      <c r="P239" t="s">
        <v>2068</v>
      </c>
      <c r="Q239" s="1">
        <v>0.88</v>
      </c>
      <c r="R239" s="1">
        <f t="shared" si="89"/>
        <v>0.88</v>
      </c>
    </row>
    <row r="240" spans="1:18" x14ac:dyDescent="0.25">
      <c r="A240" t="s">
        <v>543</v>
      </c>
      <c r="B240" t="s">
        <v>544</v>
      </c>
      <c r="C240" t="str">
        <f t="shared" si="65"/>
        <v>Daniel Barnett</v>
      </c>
      <c r="D240" t="s">
        <v>83</v>
      </c>
      <c r="E240" t="str">
        <f t="shared" si="71"/>
        <v>Male</v>
      </c>
      <c r="F240">
        <v>34</v>
      </c>
      <c r="G240" t="s">
        <v>4</v>
      </c>
      <c r="H240" t="s">
        <v>5</v>
      </c>
      <c r="I240" t="s">
        <v>12</v>
      </c>
      <c r="J240">
        <v>11</v>
      </c>
      <c r="K240" t="str">
        <f t="shared" si="72"/>
        <v>11-15</v>
      </c>
      <c r="L240" t="s">
        <v>42</v>
      </c>
      <c r="M240" s="6" t="str">
        <f t="shared" ref="M240:M241" si="90">SUBSTITUTE(L240, "USD ", "")</f>
        <v>40</v>
      </c>
      <c r="O240" t="b">
        <v>0</v>
      </c>
      <c r="P240" t="s">
        <v>2068</v>
      </c>
      <c r="Q240" s="1">
        <v>0.67</v>
      </c>
      <c r="R240" s="1">
        <f t="shared" si="89"/>
        <v>0.67</v>
      </c>
    </row>
    <row r="241" spans="1:18" x14ac:dyDescent="0.25">
      <c r="A241" t="s">
        <v>545</v>
      </c>
      <c r="B241" t="s">
        <v>546</v>
      </c>
      <c r="C241" t="str">
        <f t="shared" ref="C241:C274" si="91">B241</f>
        <v>Mark Cummings</v>
      </c>
      <c r="D241" t="s">
        <v>78</v>
      </c>
      <c r="E241" t="str">
        <f t="shared" si="71"/>
        <v>Male</v>
      </c>
      <c r="F241">
        <v>29</v>
      </c>
      <c r="G241" t="s">
        <v>45</v>
      </c>
      <c r="H241" t="s">
        <v>11</v>
      </c>
      <c r="I241" t="s">
        <v>24</v>
      </c>
      <c r="J241">
        <v>4</v>
      </c>
      <c r="K241" t="str">
        <f t="shared" si="72"/>
        <v>0-5</v>
      </c>
      <c r="L241" t="s">
        <v>84</v>
      </c>
      <c r="M241" s="6" t="str">
        <f t="shared" si="90"/>
        <v>50</v>
      </c>
      <c r="N241">
        <v>4</v>
      </c>
      <c r="O241">
        <v>0</v>
      </c>
      <c r="P241" t="s">
        <v>2068</v>
      </c>
    </row>
    <row r="242" spans="1:18" x14ac:dyDescent="0.25">
      <c r="A242" t="s">
        <v>547</v>
      </c>
      <c r="B242" t="s">
        <v>548</v>
      </c>
      <c r="C242" t="str">
        <f t="shared" si="91"/>
        <v>Christopher Guerra</v>
      </c>
      <c r="D242" t="s">
        <v>78</v>
      </c>
      <c r="E242" t="str">
        <f t="shared" si="71"/>
        <v>Male</v>
      </c>
      <c r="F242">
        <v>34</v>
      </c>
      <c r="G242" t="s">
        <v>79</v>
      </c>
      <c r="H242" t="s">
        <v>80</v>
      </c>
      <c r="I242" t="s">
        <v>32</v>
      </c>
      <c r="J242">
        <v>11</v>
      </c>
      <c r="K242" t="str">
        <f t="shared" si="72"/>
        <v>11-15</v>
      </c>
      <c r="N242">
        <v>1.2</v>
      </c>
      <c r="O242">
        <v>1</v>
      </c>
      <c r="P242" t="s">
        <v>2069</v>
      </c>
    </row>
    <row r="243" spans="1:18" x14ac:dyDescent="0.25">
      <c r="A243" t="s">
        <v>549</v>
      </c>
      <c r="B243" t="s">
        <v>550</v>
      </c>
      <c r="C243" t="str">
        <f t="shared" si="91"/>
        <v>Sarah Ho</v>
      </c>
      <c r="D243" t="s">
        <v>27</v>
      </c>
      <c r="E243" t="str">
        <f t="shared" si="71"/>
        <v>Female</v>
      </c>
      <c r="F243">
        <v>32</v>
      </c>
      <c r="G243" t="s">
        <v>163</v>
      </c>
      <c r="H243" t="s">
        <v>58</v>
      </c>
      <c r="I243" t="s">
        <v>32</v>
      </c>
      <c r="J243">
        <v>1</v>
      </c>
      <c r="K243" t="str">
        <f t="shared" si="72"/>
        <v>0-5</v>
      </c>
      <c r="L243">
        <v>100</v>
      </c>
      <c r="M243" s="6">
        <f t="shared" ref="M243:M244" si="92">L243</f>
        <v>100</v>
      </c>
      <c r="N243">
        <v>4.7</v>
      </c>
      <c r="O243">
        <v>0</v>
      </c>
      <c r="P243" t="s">
        <v>2068</v>
      </c>
      <c r="Q243" s="1">
        <v>0.67</v>
      </c>
      <c r="R243" s="1">
        <f t="shared" ref="R243:R246" si="93">Q243</f>
        <v>0.67</v>
      </c>
    </row>
    <row r="244" spans="1:18" x14ac:dyDescent="0.25">
      <c r="A244" t="s">
        <v>551</v>
      </c>
      <c r="B244" t="s">
        <v>552</v>
      </c>
      <c r="C244" t="str">
        <f t="shared" si="91"/>
        <v>Veronica Thomas</v>
      </c>
      <c r="D244" t="s">
        <v>3</v>
      </c>
      <c r="E244" t="str">
        <f t="shared" si="71"/>
        <v>Female</v>
      </c>
      <c r="F244">
        <v>21</v>
      </c>
      <c r="G244" t="s">
        <v>138</v>
      </c>
      <c r="H244" t="s">
        <v>139</v>
      </c>
      <c r="I244" t="s">
        <v>100</v>
      </c>
      <c r="J244">
        <v>2</v>
      </c>
      <c r="K244" t="str">
        <f t="shared" si="72"/>
        <v>0-5</v>
      </c>
      <c r="L244">
        <v>20</v>
      </c>
      <c r="M244" s="6">
        <f t="shared" si="92"/>
        <v>20</v>
      </c>
      <c r="N244">
        <v>2.4</v>
      </c>
      <c r="Q244" s="1">
        <v>0.86</v>
      </c>
      <c r="R244" s="1">
        <f t="shared" si="93"/>
        <v>0.86</v>
      </c>
    </row>
    <row r="245" spans="1:18" x14ac:dyDescent="0.25">
      <c r="A245" t="s">
        <v>553</v>
      </c>
      <c r="B245" t="s">
        <v>554</v>
      </c>
      <c r="C245" t="str">
        <f t="shared" si="91"/>
        <v>Mitchell Watson</v>
      </c>
      <c r="D245" t="s">
        <v>48</v>
      </c>
      <c r="E245" t="str">
        <f t="shared" si="71"/>
        <v>Male</v>
      </c>
      <c r="F245">
        <v>20</v>
      </c>
      <c r="G245" t="s">
        <v>163</v>
      </c>
      <c r="H245" t="s">
        <v>58</v>
      </c>
      <c r="I245" t="s">
        <v>19</v>
      </c>
      <c r="J245">
        <v>2</v>
      </c>
      <c r="K245" t="str">
        <f t="shared" si="72"/>
        <v>0-5</v>
      </c>
      <c r="N245">
        <v>1.1000000000000001</v>
      </c>
      <c r="O245" t="b">
        <v>0</v>
      </c>
      <c r="P245" t="s">
        <v>2068</v>
      </c>
      <c r="Q245" s="1">
        <v>0.69</v>
      </c>
      <c r="R245" s="1">
        <f t="shared" si="93"/>
        <v>0.69</v>
      </c>
    </row>
    <row r="246" spans="1:18" x14ac:dyDescent="0.25">
      <c r="A246" t="s">
        <v>555</v>
      </c>
      <c r="B246" t="s">
        <v>556</v>
      </c>
      <c r="C246" t="str">
        <f t="shared" si="91"/>
        <v>Monica Murphy</v>
      </c>
      <c r="D246" t="s">
        <v>9</v>
      </c>
      <c r="E246" t="str">
        <f t="shared" si="71"/>
        <v>Female</v>
      </c>
      <c r="F246">
        <v>35</v>
      </c>
      <c r="G246" t="s">
        <v>45</v>
      </c>
      <c r="H246" t="s">
        <v>11</v>
      </c>
      <c r="I246" t="s">
        <v>12</v>
      </c>
      <c r="J246">
        <v>10</v>
      </c>
      <c r="K246" t="str">
        <f t="shared" si="72"/>
        <v>6-10</v>
      </c>
      <c r="L246">
        <v>50</v>
      </c>
      <c r="M246" s="6">
        <f t="shared" ref="M246:M248" si="94">L246</f>
        <v>50</v>
      </c>
      <c r="N246">
        <v>1.4</v>
      </c>
      <c r="O246" t="b">
        <v>1</v>
      </c>
      <c r="P246" t="s">
        <v>2069</v>
      </c>
      <c r="Q246" s="1">
        <v>0.85</v>
      </c>
      <c r="R246" s="1">
        <f t="shared" si="93"/>
        <v>0.85</v>
      </c>
    </row>
    <row r="247" spans="1:18" x14ac:dyDescent="0.25">
      <c r="A247" t="s">
        <v>557</v>
      </c>
      <c r="B247" t="s">
        <v>558</v>
      </c>
      <c r="C247" t="str">
        <f t="shared" si="91"/>
        <v>Kristen Williams</v>
      </c>
      <c r="D247" t="s">
        <v>3</v>
      </c>
      <c r="E247" t="str">
        <f t="shared" si="71"/>
        <v>Female</v>
      </c>
      <c r="F247">
        <v>47</v>
      </c>
      <c r="G247" t="s">
        <v>45</v>
      </c>
      <c r="H247" t="s">
        <v>11</v>
      </c>
      <c r="I247" t="s">
        <v>59</v>
      </c>
      <c r="J247">
        <v>18</v>
      </c>
      <c r="K247" t="str">
        <f t="shared" si="72"/>
        <v>16-20</v>
      </c>
      <c r="L247">
        <v>40</v>
      </c>
      <c r="M247" s="6">
        <f t="shared" si="94"/>
        <v>40</v>
      </c>
      <c r="N247">
        <v>3.4</v>
      </c>
      <c r="O247">
        <v>0</v>
      </c>
      <c r="P247" t="s">
        <v>2068</v>
      </c>
      <c r="Q247">
        <v>60</v>
      </c>
      <c r="R247" s="1">
        <f t="shared" ref="R247:R248" si="95">Q247/100</f>
        <v>0.6</v>
      </c>
    </row>
    <row r="248" spans="1:18" x14ac:dyDescent="0.25">
      <c r="A248" t="s">
        <v>559</v>
      </c>
      <c r="B248" t="s">
        <v>560</v>
      </c>
      <c r="C248" t="str">
        <f t="shared" si="91"/>
        <v>Nicole Wright</v>
      </c>
      <c r="D248" t="s">
        <v>3</v>
      </c>
      <c r="E248" t="str">
        <f t="shared" si="71"/>
        <v>Female</v>
      </c>
      <c r="F248">
        <v>41</v>
      </c>
      <c r="G248" t="s">
        <v>49</v>
      </c>
      <c r="H248" t="s">
        <v>50</v>
      </c>
      <c r="I248" t="s">
        <v>6</v>
      </c>
      <c r="J248">
        <v>4</v>
      </c>
      <c r="K248" t="str">
        <f t="shared" si="72"/>
        <v>0-5</v>
      </c>
      <c r="L248">
        <v>40</v>
      </c>
      <c r="M248" s="6">
        <f t="shared" si="94"/>
        <v>40</v>
      </c>
      <c r="N248">
        <v>2.7</v>
      </c>
      <c r="O248">
        <v>1</v>
      </c>
      <c r="P248" t="s">
        <v>2069</v>
      </c>
      <c r="Q248">
        <v>70</v>
      </c>
      <c r="R248" s="1">
        <f t="shared" si="95"/>
        <v>0.7</v>
      </c>
    </row>
    <row r="249" spans="1:18" x14ac:dyDescent="0.25">
      <c r="A249" t="s">
        <v>561</v>
      </c>
      <c r="B249" t="s">
        <v>562</v>
      </c>
      <c r="C249" t="str">
        <f t="shared" si="91"/>
        <v>Andrew Ruiz</v>
      </c>
      <c r="D249" t="s">
        <v>16</v>
      </c>
      <c r="E249" t="str">
        <f t="shared" si="71"/>
        <v>Male</v>
      </c>
      <c r="F249">
        <v>58</v>
      </c>
      <c r="G249" t="s">
        <v>57</v>
      </c>
      <c r="H249" t="s">
        <v>58</v>
      </c>
      <c r="I249" t="s">
        <v>24</v>
      </c>
      <c r="J249">
        <v>23</v>
      </c>
      <c r="K249" t="str">
        <f t="shared" si="72"/>
        <v>20+</v>
      </c>
      <c r="N249">
        <v>4.9000000000000004</v>
      </c>
      <c r="O249" t="b">
        <v>0</v>
      </c>
      <c r="P249" t="s">
        <v>2068</v>
      </c>
    </row>
    <row r="250" spans="1:18" x14ac:dyDescent="0.25">
      <c r="A250" t="s">
        <v>563</v>
      </c>
      <c r="B250" t="s">
        <v>564</v>
      </c>
      <c r="C250" t="str">
        <f t="shared" si="91"/>
        <v>Zachary Jackson</v>
      </c>
      <c r="D250" t="s">
        <v>35</v>
      </c>
      <c r="E250" t="str">
        <f t="shared" si="71"/>
        <v>Male</v>
      </c>
      <c r="F250">
        <v>34</v>
      </c>
      <c r="G250" t="s">
        <v>159</v>
      </c>
      <c r="H250" t="s">
        <v>160</v>
      </c>
      <c r="I250" t="s">
        <v>38</v>
      </c>
      <c r="J250">
        <v>6</v>
      </c>
      <c r="K250" t="str">
        <f t="shared" si="72"/>
        <v>6-10</v>
      </c>
      <c r="L250">
        <v>75</v>
      </c>
      <c r="M250" s="6">
        <f t="shared" ref="M250:M251" si="96">L250</f>
        <v>75</v>
      </c>
      <c r="N250">
        <v>1.9</v>
      </c>
      <c r="O250">
        <v>1</v>
      </c>
      <c r="P250" t="s">
        <v>2069</v>
      </c>
      <c r="Q250" s="1">
        <v>0.81</v>
      </c>
      <c r="R250" s="1">
        <f>Q250</f>
        <v>0.81</v>
      </c>
    </row>
    <row r="251" spans="1:18" x14ac:dyDescent="0.25">
      <c r="A251" t="s">
        <v>565</v>
      </c>
      <c r="B251" t="s">
        <v>566</v>
      </c>
      <c r="C251" t="str">
        <f t="shared" si="91"/>
        <v>Stephanie Carter</v>
      </c>
      <c r="D251" t="s">
        <v>3</v>
      </c>
      <c r="E251" t="str">
        <f t="shared" si="71"/>
        <v>Female</v>
      </c>
      <c r="F251">
        <v>50</v>
      </c>
      <c r="G251" t="s">
        <v>79</v>
      </c>
      <c r="H251" t="s">
        <v>80</v>
      </c>
      <c r="I251" t="s">
        <v>12</v>
      </c>
      <c r="J251">
        <v>5</v>
      </c>
      <c r="K251" t="str">
        <f t="shared" si="72"/>
        <v>0-5</v>
      </c>
      <c r="L251">
        <v>100</v>
      </c>
      <c r="M251" s="6">
        <f t="shared" si="96"/>
        <v>100</v>
      </c>
      <c r="O251">
        <v>1</v>
      </c>
      <c r="P251" t="s">
        <v>2069</v>
      </c>
    </row>
    <row r="252" spans="1:18" x14ac:dyDescent="0.25">
      <c r="A252" t="s">
        <v>567</v>
      </c>
      <c r="B252" t="s">
        <v>568</v>
      </c>
      <c r="C252" t="str">
        <f t="shared" si="91"/>
        <v>Amy Olson</v>
      </c>
      <c r="D252" t="s">
        <v>3</v>
      </c>
      <c r="E252" t="str">
        <f t="shared" si="71"/>
        <v>Female</v>
      </c>
      <c r="F252">
        <v>42</v>
      </c>
      <c r="G252" t="s">
        <v>163</v>
      </c>
      <c r="H252" t="s">
        <v>58</v>
      </c>
      <c r="I252" t="s">
        <v>75</v>
      </c>
      <c r="J252">
        <v>19</v>
      </c>
      <c r="K252" t="str">
        <f t="shared" si="72"/>
        <v>16-20</v>
      </c>
      <c r="L252" t="s">
        <v>39</v>
      </c>
      <c r="M252" s="6" t="str">
        <f>SUBSTITUTE(L252, "USD ", "")</f>
        <v>75</v>
      </c>
      <c r="N252">
        <v>4.5999999999999996</v>
      </c>
      <c r="O252">
        <v>0</v>
      </c>
      <c r="P252" t="s">
        <v>2068</v>
      </c>
      <c r="Q252" s="1">
        <v>0.78</v>
      </c>
      <c r="R252" s="1">
        <f>Q252</f>
        <v>0.78</v>
      </c>
    </row>
    <row r="253" spans="1:18" x14ac:dyDescent="0.25">
      <c r="A253" t="s">
        <v>569</v>
      </c>
      <c r="B253" t="s">
        <v>570</v>
      </c>
      <c r="C253" t="str">
        <f t="shared" si="91"/>
        <v>Fred Stark</v>
      </c>
      <c r="D253" t="s">
        <v>78</v>
      </c>
      <c r="E253" t="str">
        <f t="shared" si="71"/>
        <v>Male</v>
      </c>
      <c r="F253">
        <v>43</v>
      </c>
      <c r="G253" t="s">
        <v>17</v>
      </c>
      <c r="H253" t="s">
        <v>18</v>
      </c>
      <c r="I253" t="s">
        <v>59</v>
      </c>
      <c r="J253">
        <v>6</v>
      </c>
      <c r="K253" t="str">
        <f t="shared" si="72"/>
        <v>6-10</v>
      </c>
      <c r="L253">
        <v>50</v>
      </c>
      <c r="M253" s="6">
        <f t="shared" ref="M253:M256" si="97">L253</f>
        <v>50</v>
      </c>
      <c r="N253">
        <v>0</v>
      </c>
      <c r="O253">
        <v>0</v>
      </c>
      <c r="P253" t="s">
        <v>2068</v>
      </c>
      <c r="Q253">
        <v>81</v>
      </c>
      <c r="R253" s="1">
        <f>Q253/100</f>
        <v>0.81</v>
      </c>
    </row>
    <row r="254" spans="1:18" x14ac:dyDescent="0.25">
      <c r="A254" t="s">
        <v>571</v>
      </c>
      <c r="B254" t="s">
        <v>572</v>
      </c>
      <c r="C254" t="str">
        <f t="shared" si="91"/>
        <v>Jacob Gill</v>
      </c>
      <c r="D254" t="s">
        <v>83</v>
      </c>
      <c r="E254" t="str">
        <f t="shared" si="71"/>
        <v>Male</v>
      </c>
      <c r="F254">
        <v>34</v>
      </c>
      <c r="G254" t="s">
        <v>17</v>
      </c>
      <c r="H254" t="s">
        <v>18</v>
      </c>
      <c r="I254" t="s">
        <v>38</v>
      </c>
      <c r="J254">
        <v>8</v>
      </c>
      <c r="K254" t="str">
        <f t="shared" si="72"/>
        <v>6-10</v>
      </c>
      <c r="L254">
        <v>75</v>
      </c>
      <c r="M254" s="6">
        <f t="shared" si="97"/>
        <v>75</v>
      </c>
      <c r="N254">
        <v>1.8</v>
      </c>
      <c r="O254">
        <v>1</v>
      </c>
      <c r="P254" t="s">
        <v>2069</v>
      </c>
      <c r="Q254" s="1">
        <v>0.71</v>
      </c>
      <c r="R254" s="1">
        <f>Q254</f>
        <v>0.71</v>
      </c>
    </row>
    <row r="255" spans="1:18" x14ac:dyDescent="0.25">
      <c r="A255" t="s">
        <v>573</v>
      </c>
      <c r="B255" t="s">
        <v>574</v>
      </c>
      <c r="C255" t="str">
        <f t="shared" si="91"/>
        <v>Anthony Nichols</v>
      </c>
      <c r="D255" t="s">
        <v>83</v>
      </c>
      <c r="E255" t="str">
        <f t="shared" si="71"/>
        <v>Male</v>
      </c>
      <c r="F255">
        <v>24</v>
      </c>
      <c r="G255" t="s">
        <v>174</v>
      </c>
      <c r="H255" t="s">
        <v>58</v>
      </c>
      <c r="I255" t="s">
        <v>12</v>
      </c>
      <c r="J255">
        <v>3</v>
      </c>
      <c r="K255" t="str">
        <f t="shared" si="72"/>
        <v>0-5</v>
      </c>
      <c r="L255">
        <v>75</v>
      </c>
      <c r="M255" s="6">
        <f t="shared" si="97"/>
        <v>75</v>
      </c>
      <c r="N255">
        <v>2</v>
      </c>
      <c r="O255" t="b">
        <v>0</v>
      </c>
      <c r="P255" t="s">
        <v>2068</v>
      </c>
    </row>
    <row r="256" spans="1:18" x14ac:dyDescent="0.25">
      <c r="A256" t="s">
        <v>575</v>
      </c>
      <c r="B256" t="s">
        <v>576</v>
      </c>
      <c r="C256" t="str">
        <f t="shared" si="91"/>
        <v>William Knapp</v>
      </c>
      <c r="D256" t="s">
        <v>35</v>
      </c>
      <c r="E256" t="str">
        <f t="shared" si="71"/>
        <v>Male</v>
      </c>
      <c r="F256">
        <v>48</v>
      </c>
      <c r="G256" t="s">
        <v>138</v>
      </c>
      <c r="H256" t="s">
        <v>139</v>
      </c>
      <c r="I256" t="s">
        <v>59</v>
      </c>
      <c r="J256">
        <v>8</v>
      </c>
      <c r="K256" t="str">
        <f t="shared" si="72"/>
        <v>6-10</v>
      </c>
      <c r="L256">
        <v>30</v>
      </c>
      <c r="M256" s="6">
        <f t="shared" si="97"/>
        <v>30</v>
      </c>
      <c r="N256">
        <v>5</v>
      </c>
      <c r="O256">
        <v>1</v>
      </c>
      <c r="P256" t="s">
        <v>2069</v>
      </c>
      <c r="Q256" s="1">
        <v>0.99</v>
      </c>
      <c r="R256" s="1">
        <f t="shared" ref="R256:R259" si="98">Q256</f>
        <v>0.99</v>
      </c>
    </row>
    <row r="257" spans="1:18" x14ac:dyDescent="0.25">
      <c r="A257" t="s">
        <v>577</v>
      </c>
      <c r="B257" t="s">
        <v>578</v>
      </c>
      <c r="C257" t="str">
        <f t="shared" si="91"/>
        <v>Elizabeth Walker</v>
      </c>
      <c r="D257" t="s">
        <v>23</v>
      </c>
      <c r="E257" t="str">
        <f t="shared" si="71"/>
        <v>Female</v>
      </c>
      <c r="F257">
        <v>39</v>
      </c>
      <c r="G257" t="s">
        <v>98</v>
      </c>
      <c r="H257" t="s">
        <v>99</v>
      </c>
      <c r="I257" t="s">
        <v>38</v>
      </c>
      <c r="J257">
        <v>12</v>
      </c>
      <c r="K257" t="str">
        <f t="shared" si="72"/>
        <v>11-15</v>
      </c>
      <c r="L257" s="2">
        <v>20</v>
      </c>
      <c r="M257" s="6" t="str">
        <f t="shared" ref="M257:M258" si="99">SUBSTITUTE(L257,"$","")</f>
        <v>20</v>
      </c>
      <c r="N257">
        <v>3.2</v>
      </c>
      <c r="O257" t="b">
        <v>1</v>
      </c>
      <c r="P257" t="s">
        <v>2069</v>
      </c>
      <c r="Q257" s="1">
        <v>0.66</v>
      </c>
      <c r="R257" s="1">
        <f t="shared" si="98"/>
        <v>0.66</v>
      </c>
    </row>
    <row r="258" spans="1:18" x14ac:dyDescent="0.25">
      <c r="A258" t="s">
        <v>579</v>
      </c>
      <c r="B258" t="s">
        <v>580</v>
      </c>
      <c r="C258" t="str">
        <f t="shared" si="91"/>
        <v>Brenda Reeves</v>
      </c>
      <c r="D258" t="s">
        <v>23</v>
      </c>
      <c r="E258" t="str">
        <f t="shared" si="71"/>
        <v>Female</v>
      </c>
      <c r="F258">
        <v>57</v>
      </c>
      <c r="G258" t="s">
        <v>10</v>
      </c>
      <c r="H258" t="s">
        <v>11</v>
      </c>
      <c r="I258" t="s">
        <v>6</v>
      </c>
      <c r="J258">
        <v>30</v>
      </c>
      <c r="K258" t="str">
        <f t="shared" si="72"/>
        <v>20+</v>
      </c>
      <c r="L258" s="2">
        <v>30</v>
      </c>
      <c r="M258" s="6" t="str">
        <f t="shared" si="99"/>
        <v>30</v>
      </c>
      <c r="N258">
        <v>2.4</v>
      </c>
      <c r="Q258" s="1">
        <v>0.8</v>
      </c>
      <c r="R258" s="1">
        <f t="shared" si="98"/>
        <v>0.8</v>
      </c>
    </row>
    <row r="259" spans="1:18" x14ac:dyDescent="0.25">
      <c r="A259" t="s">
        <v>581</v>
      </c>
      <c r="B259" t="s">
        <v>582</v>
      </c>
      <c r="C259" t="str">
        <f t="shared" si="91"/>
        <v>Carrie Little</v>
      </c>
      <c r="D259" t="s">
        <v>9</v>
      </c>
      <c r="E259" t="str">
        <f t="shared" ref="E259:E322" si="100">IF(LOWER(LEFT(D259,1))= "f", "Female","Male")</f>
        <v>Female</v>
      </c>
      <c r="F259">
        <v>44</v>
      </c>
      <c r="G259" t="s">
        <v>113</v>
      </c>
      <c r="H259" t="s">
        <v>11</v>
      </c>
      <c r="I259" t="s">
        <v>24</v>
      </c>
      <c r="J259">
        <v>21</v>
      </c>
      <c r="K259" t="str">
        <f t="shared" ref="K259:K322" si="101">_xlfn.IFS(J259&lt;=5, "0-5",J259&lt;=10, "6-10", J259&lt;= 15,"11-15", J259&lt;= 20, "16-20",J259&gt;20, "20+")</f>
        <v>20+</v>
      </c>
      <c r="L259">
        <v>100</v>
      </c>
      <c r="M259" s="6">
        <f>L259</f>
        <v>100</v>
      </c>
      <c r="N259">
        <v>2.9</v>
      </c>
      <c r="O259">
        <v>0</v>
      </c>
      <c r="P259" t="s">
        <v>2068</v>
      </c>
      <c r="Q259" s="1">
        <v>0.83</v>
      </c>
      <c r="R259" s="1">
        <f t="shared" si="98"/>
        <v>0.83</v>
      </c>
    </row>
    <row r="260" spans="1:18" x14ac:dyDescent="0.25">
      <c r="A260" t="s">
        <v>583</v>
      </c>
      <c r="B260" t="s">
        <v>584</v>
      </c>
      <c r="C260" t="str">
        <f t="shared" si="91"/>
        <v>Steven Jackson</v>
      </c>
      <c r="D260" t="s">
        <v>16</v>
      </c>
      <c r="E260" t="str">
        <f t="shared" si="100"/>
        <v>Male</v>
      </c>
      <c r="F260">
        <v>37</v>
      </c>
      <c r="G260" t="s">
        <v>93</v>
      </c>
      <c r="H260" t="s">
        <v>94</v>
      </c>
      <c r="I260" t="s">
        <v>59</v>
      </c>
      <c r="J260">
        <v>17</v>
      </c>
      <c r="K260" t="str">
        <f t="shared" si="101"/>
        <v>16-20</v>
      </c>
      <c r="L260" t="s">
        <v>297</v>
      </c>
      <c r="M260" s="6" t="str">
        <f>SUBSTITUTE(L260, "USD ", "")</f>
        <v>20</v>
      </c>
      <c r="N260">
        <v>0</v>
      </c>
      <c r="O260" t="s">
        <v>54</v>
      </c>
      <c r="P260" t="s">
        <v>2069</v>
      </c>
      <c r="Q260">
        <v>87</v>
      </c>
      <c r="R260" s="1">
        <f t="shared" ref="R260:R261" si="102">Q260/100</f>
        <v>0.87</v>
      </c>
    </row>
    <row r="261" spans="1:18" x14ac:dyDescent="0.25">
      <c r="A261" t="s">
        <v>585</v>
      </c>
      <c r="B261" t="s">
        <v>586</v>
      </c>
      <c r="C261" t="str">
        <f t="shared" si="91"/>
        <v>Mark Perry</v>
      </c>
      <c r="D261" t="s">
        <v>83</v>
      </c>
      <c r="E261" t="str">
        <f t="shared" si="100"/>
        <v>Male</v>
      </c>
      <c r="F261">
        <v>50</v>
      </c>
      <c r="G261" t="s">
        <v>49</v>
      </c>
      <c r="H261" t="s">
        <v>50</v>
      </c>
      <c r="I261" t="s">
        <v>38</v>
      </c>
      <c r="J261">
        <v>9</v>
      </c>
      <c r="K261" t="str">
        <f t="shared" si="101"/>
        <v>6-10</v>
      </c>
      <c r="L261">
        <v>30</v>
      </c>
      <c r="M261" s="6">
        <f t="shared" ref="M261:M263" si="103">L261</f>
        <v>30</v>
      </c>
      <c r="N261">
        <v>3</v>
      </c>
      <c r="O261">
        <v>0</v>
      </c>
      <c r="P261" t="s">
        <v>2068</v>
      </c>
      <c r="Q261">
        <v>76</v>
      </c>
      <c r="R261" s="1">
        <f t="shared" si="102"/>
        <v>0.76</v>
      </c>
    </row>
    <row r="262" spans="1:18" x14ac:dyDescent="0.25">
      <c r="A262" t="s">
        <v>587</v>
      </c>
      <c r="B262" t="s">
        <v>588</v>
      </c>
      <c r="C262" t="str">
        <f t="shared" si="91"/>
        <v>Cameron Spencer</v>
      </c>
      <c r="D262" t="s">
        <v>83</v>
      </c>
      <c r="E262" t="str">
        <f t="shared" si="100"/>
        <v>Male</v>
      </c>
      <c r="F262">
        <v>50</v>
      </c>
      <c r="G262" t="s">
        <v>174</v>
      </c>
      <c r="H262" t="s">
        <v>58</v>
      </c>
      <c r="I262" t="s">
        <v>59</v>
      </c>
      <c r="J262">
        <v>2</v>
      </c>
      <c r="K262" t="str">
        <f t="shared" si="101"/>
        <v>0-5</v>
      </c>
      <c r="L262">
        <v>50</v>
      </c>
      <c r="M262" s="6">
        <f t="shared" si="103"/>
        <v>50</v>
      </c>
      <c r="N262">
        <v>1.6</v>
      </c>
      <c r="O262" t="s">
        <v>144</v>
      </c>
      <c r="P262" t="s">
        <v>2068</v>
      </c>
      <c r="Q262" s="1">
        <v>0.89</v>
      </c>
      <c r="R262" s="1">
        <f t="shared" ref="R262:R268" si="104">Q262</f>
        <v>0.89</v>
      </c>
    </row>
    <row r="263" spans="1:18" x14ac:dyDescent="0.25">
      <c r="A263" t="s">
        <v>589</v>
      </c>
      <c r="B263" t="s">
        <v>590</v>
      </c>
      <c r="C263" t="str">
        <f t="shared" si="91"/>
        <v>Jennifer Holmes</v>
      </c>
      <c r="D263" t="s">
        <v>63</v>
      </c>
      <c r="E263" t="str">
        <f t="shared" si="100"/>
        <v>Female</v>
      </c>
      <c r="F263">
        <v>28</v>
      </c>
      <c r="G263" t="s">
        <v>120</v>
      </c>
      <c r="H263" t="s">
        <v>121</v>
      </c>
      <c r="I263" t="s">
        <v>19</v>
      </c>
      <c r="J263">
        <v>1</v>
      </c>
      <c r="K263" t="str">
        <f t="shared" si="101"/>
        <v>0-5</v>
      </c>
      <c r="L263">
        <v>20</v>
      </c>
      <c r="M263" s="6">
        <f t="shared" si="103"/>
        <v>20</v>
      </c>
      <c r="N263">
        <v>3.6</v>
      </c>
      <c r="O263" t="s">
        <v>54</v>
      </c>
      <c r="P263" t="s">
        <v>2069</v>
      </c>
      <c r="Q263" s="1">
        <v>0.94</v>
      </c>
      <c r="R263" s="1">
        <f t="shared" si="104"/>
        <v>0.94</v>
      </c>
    </row>
    <row r="264" spans="1:18" x14ac:dyDescent="0.25">
      <c r="A264" t="s">
        <v>591</v>
      </c>
      <c r="B264" t="s">
        <v>592</v>
      </c>
      <c r="C264" t="str">
        <f t="shared" si="91"/>
        <v>Jacob Joseph</v>
      </c>
      <c r="D264" t="s">
        <v>83</v>
      </c>
      <c r="E264" t="str">
        <f t="shared" si="100"/>
        <v>Male</v>
      </c>
      <c r="F264">
        <v>48</v>
      </c>
      <c r="G264" t="s">
        <v>4</v>
      </c>
      <c r="H264" t="s">
        <v>5</v>
      </c>
      <c r="I264" t="s">
        <v>24</v>
      </c>
      <c r="J264">
        <v>23</v>
      </c>
      <c r="K264" t="str">
        <f t="shared" si="101"/>
        <v>20+</v>
      </c>
      <c r="N264">
        <v>2.1</v>
      </c>
      <c r="O264">
        <v>0</v>
      </c>
      <c r="P264" t="s">
        <v>2068</v>
      </c>
      <c r="Q264" s="1">
        <v>0.68</v>
      </c>
      <c r="R264" s="1">
        <f t="shared" si="104"/>
        <v>0.68</v>
      </c>
    </row>
    <row r="265" spans="1:18" x14ac:dyDescent="0.25">
      <c r="A265" t="s">
        <v>593</v>
      </c>
      <c r="B265" t="s">
        <v>594</v>
      </c>
      <c r="C265" t="str">
        <f t="shared" si="91"/>
        <v>Jeffery Tucker</v>
      </c>
      <c r="D265" t="s">
        <v>83</v>
      </c>
      <c r="E265" t="str">
        <f t="shared" si="100"/>
        <v>Male</v>
      </c>
      <c r="F265">
        <v>42</v>
      </c>
      <c r="G265" t="s">
        <v>17</v>
      </c>
      <c r="H265" t="s">
        <v>18</v>
      </c>
      <c r="I265" t="s">
        <v>75</v>
      </c>
      <c r="J265">
        <v>8</v>
      </c>
      <c r="K265" t="str">
        <f t="shared" si="101"/>
        <v>6-10</v>
      </c>
      <c r="L265">
        <v>30</v>
      </c>
      <c r="M265" s="6">
        <f>L265</f>
        <v>30</v>
      </c>
      <c r="N265">
        <v>3.6</v>
      </c>
      <c r="O265">
        <v>1</v>
      </c>
      <c r="P265" t="s">
        <v>2069</v>
      </c>
      <c r="Q265" s="1">
        <v>0.96</v>
      </c>
      <c r="R265" s="1">
        <f t="shared" si="104"/>
        <v>0.96</v>
      </c>
    </row>
    <row r="266" spans="1:18" x14ac:dyDescent="0.25">
      <c r="A266" t="s">
        <v>595</v>
      </c>
      <c r="B266" t="s">
        <v>596</v>
      </c>
      <c r="C266" t="str">
        <f t="shared" si="91"/>
        <v>Jacqueline Drake</v>
      </c>
      <c r="D266" t="s">
        <v>63</v>
      </c>
      <c r="E266" t="str">
        <f t="shared" si="100"/>
        <v>Female</v>
      </c>
      <c r="F266">
        <v>37</v>
      </c>
      <c r="G266" t="s">
        <v>113</v>
      </c>
      <c r="H266" t="s">
        <v>11</v>
      </c>
      <c r="I266" t="s">
        <v>38</v>
      </c>
      <c r="J266">
        <v>6</v>
      </c>
      <c r="K266" t="str">
        <f t="shared" si="101"/>
        <v>6-10</v>
      </c>
      <c r="L266" s="2">
        <v>20</v>
      </c>
      <c r="M266" s="6" t="str">
        <f>SUBSTITUTE(L266,"$","")</f>
        <v>20</v>
      </c>
      <c r="N266">
        <v>2.7</v>
      </c>
      <c r="O266" t="b">
        <v>1</v>
      </c>
      <c r="P266" t="s">
        <v>2069</v>
      </c>
      <c r="Q266" s="1">
        <v>0.91</v>
      </c>
      <c r="R266" s="1">
        <f t="shared" si="104"/>
        <v>0.91</v>
      </c>
    </row>
    <row r="267" spans="1:18" x14ac:dyDescent="0.25">
      <c r="A267" t="s">
        <v>597</v>
      </c>
      <c r="B267" t="s">
        <v>598</v>
      </c>
      <c r="C267" t="str">
        <f t="shared" si="91"/>
        <v>Brian Bautista</v>
      </c>
      <c r="D267" t="s">
        <v>83</v>
      </c>
      <c r="E267" t="str">
        <f t="shared" si="100"/>
        <v>Male</v>
      </c>
      <c r="F267">
        <v>21</v>
      </c>
      <c r="G267" t="s">
        <v>79</v>
      </c>
      <c r="H267" t="s">
        <v>80</v>
      </c>
      <c r="I267" t="s">
        <v>6</v>
      </c>
      <c r="J267">
        <v>1</v>
      </c>
      <c r="K267" t="str">
        <f t="shared" si="101"/>
        <v>0-5</v>
      </c>
      <c r="L267">
        <v>100</v>
      </c>
      <c r="M267" s="6">
        <f>L267</f>
        <v>100</v>
      </c>
      <c r="N267">
        <v>2.1</v>
      </c>
      <c r="O267">
        <v>1</v>
      </c>
      <c r="P267" t="s">
        <v>2069</v>
      </c>
      <c r="Q267" s="1">
        <v>0.92</v>
      </c>
      <c r="R267" s="1">
        <f t="shared" si="104"/>
        <v>0.92</v>
      </c>
    </row>
    <row r="268" spans="1:18" x14ac:dyDescent="0.25">
      <c r="A268" t="s">
        <v>599</v>
      </c>
      <c r="B268" t="s">
        <v>600</v>
      </c>
      <c r="C268" t="str">
        <f t="shared" si="91"/>
        <v>Dakota Wells</v>
      </c>
      <c r="D268" t="s">
        <v>48</v>
      </c>
      <c r="E268" t="str">
        <f t="shared" si="100"/>
        <v>Male</v>
      </c>
      <c r="F268">
        <v>50</v>
      </c>
      <c r="G268" t="s">
        <v>98</v>
      </c>
      <c r="H268" t="s">
        <v>99</v>
      </c>
      <c r="I268" t="s">
        <v>24</v>
      </c>
      <c r="J268">
        <v>19</v>
      </c>
      <c r="K268" t="str">
        <f t="shared" si="101"/>
        <v>16-20</v>
      </c>
      <c r="L268" s="2">
        <v>40</v>
      </c>
      <c r="M268" s="6" t="str">
        <f>SUBSTITUTE(L268,"$","")</f>
        <v>40</v>
      </c>
      <c r="N268">
        <v>4.9000000000000004</v>
      </c>
      <c r="Q268" s="1">
        <v>0.82</v>
      </c>
      <c r="R268" s="1">
        <f t="shared" si="104"/>
        <v>0.82</v>
      </c>
    </row>
    <row r="269" spans="1:18" x14ac:dyDescent="0.25">
      <c r="A269" t="s">
        <v>601</v>
      </c>
      <c r="B269" t="s">
        <v>602</v>
      </c>
      <c r="C269" t="str">
        <f t="shared" si="91"/>
        <v>Julie White</v>
      </c>
      <c r="D269" t="s">
        <v>23</v>
      </c>
      <c r="E269" t="str">
        <f t="shared" si="100"/>
        <v>Female</v>
      </c>
      <c r="F269">
        <v>22</v>
      </c>
      <c r="G269" t="s">
        <v>57</v>
      </c>
      <c r="H269" t="s">
        <v>58</v>
      </c>
      <c r="I269" t="s">
        <v>32</v>
      </c>
      <c r="J269">
        <v>2</v>
      </c>
      <c r="K269" t="str">
        <f t="shared" si="101"/>
        <v>0-5</v>
      </c>
      <c r="L269">
        <v>30</v>
      </c>
      <c r="M269" s="6">
        <f t="shared" ref="M269:M270" si="105">L269</f>
        <v>30</v>
      </c>
      <c r="N269">
        <v>2.1</v>
      </c>
    </row>
    <row r="270" spans="1:18" x14ac:dyDescent="0.25">
      <c r="A270" t="s">
        <v>603</v>
      </c>
      <c r="B270" t="s">
        <v>604</v>
      </c>
      <c r="C270" t="str">
        <f t="shared" si="91"/>
        <v>Barbara Keith</v>
      </c>
      <c r="D270" t="s">
        <v>63</v>
      </c>
      <c r="E270" t="str">
        <f t="shared" si="100"/>
        <v>Female</v>
      </c>
      <c r="F270">
        <v>39</v>
      </c>
      <c r="G270" t="s">
        <v>71</v>
      </c>
      <c r="H270" t="s">
        <v>72</v>
      </c>
      <c r="I270" t="s">
        <v>24</v>
      </c>
      <c r="J270">
        <v>21</v>
      </c>
      <c r="K270" t="str">
        <f t="shared" si="101"/>
        <v>20+</v>
      </c>
      <c r="L270">
        <v>100</v>
      </c>
      <c r="M270" s="6">
        <f t="shared" si="105"/>
        <v>100</v>
      </c>
      <c r="N270">
        <v>0</v>
      </c>
      <c r="O270" t="s">
        <v>144</v>
      </c>
      <c r="P270" t="s">
        <v>2068</v>
      </c>
      <c r="Q270" s="1">
        <v>0.91</v>
      </c>
      <c r="R270" s="1">
        <f>Q270</f>
        <v>0.91</v>
      </c>
    </row>
    <row r="271" spans="1:18" x14ac:dyDescent="0.25">
      <c r="A271" t="s">
        <v>605</v>
      </c>
      <c r="B271" t="s">
        <v>606</v>
      </c>
      <c r="C271" t="str">
        <f t="shared" si="91"/>
        <v>Heather Camacho</v>
      </c>
      <c r="D271" t="s">
        <v>63</v>
      </c>
      <c r="E271" t="str">
        <f t="shared" si="100"/>
        <v>Female</v>
      </c>
      <c r="F271">
        <v>25</v>
      </c>
      <c r="G271" t="s">
        <v>71</v>
      </c>
      <c r="H271" t="s">
        <v>72</v>
      </c>
      <c r="I271" t="s">
        <v>100</v>
      </c>
      <c r="J271">
        <v>3</v>
      </c>
      <c r="K271" t="str">
        <f t="shared" si="101"/>
        <v>0-5</v>
      </c>
      <c r="L271" s="2">
        <v>50</v>
      </c>
      <c r="M271" s="6" t="str">
        <f>SUBSTITUTE(L271,"$","")</f>
        <v>50</v>
      </c>
      <c r="N271">
        <v>2.8</v>
      </c>
      <c r="O271" t="s">
        <v>54</v>
      </c>
      <c r="P271" t="s">
        <v>2069</v>
      </c>
      <c r="Q271">
        <v>86</v>
      </c>
      <c r="R271" s="1">
        <f>Q271/100</f>
        <v>0.86</v>
      </c>
    </row>
    <row r="272" spans="1:18" x14ac:dyDescent="0.25">
      <c r="A272" t="s">
        <v>607</v>
      </c>
      <c r="B272" t="s">
        <v>608</v>
      </c>
      <c r="C272" t="str">
        <f t="shared" si="91"/>
        <v>Melanie Harris</v>
      </c>
      <c r="D272" t="s">
        <v>9</v>
      </c>
      <c r="E272" t="str">
        <f t="shared" si="100"/>
        <v>Female</v>
      </c>
      <c r="F272">
        <v>47</v>
      </c>
      <c r="G272" t="s">
        <v>138</v>
      </c>
      <c r="H272" t="s">
        <v>139</v>
      </c>
      <c r="I272" t="s">
        <v>12</v>
      </c>
      <c r="J272">
        <v>14</v>
      </c>
      <c r="K272" t="str">
        <f t="shared" si="101"/>
        <v>11-15</v>
      </c>
      <c r="O272" t="b">
        <v>0</v>
      </c>
      <c r="P272" t="s">
        <v>2068</v>
      </c>
      <c r="Q272" s="1">
        <v>0.69</v>
      </c>
      <c r="R272" s="1">
        <f t="shared" ref="R272:R279" si="106">Q272</f>
        <v>0.69</v>
      </c>
    </row>
    <row r="273" spans="1:18" x14ac:dyDescent="0.25">
      <c r="A273" t="s">
        <v>609</v>
      </c>
      <c r="B273" t="s">
        <v>610</v>
      </c>
      <c r="C273" t="str">
        <f t="shared" si="91"/>
        <v>Jacqueline Peterson</v>
      </c>
      <c r="D273" t="s">
        <v>3</v>
      </c>
      <c r="E273" t="str">
        <f t="shared" si="100"/>
        <v>Female</v>
      </c>
      <c r="F273">
        <v>35</v>
      </c>
      <c r="G273" t="s">
        <v>138</v>
      </c>
      <c r="H273" t="s">
        <v>139</v>
      </c>
      <c r="I273" t="s">
        <v>59</v>
      </c>
      <c r="J273">
        <v>10</v>
      </c>
      <c r="K273" t="str">
        <f t="shared" si="101"/>
        <v>6-10</v>
      </c>
      <c r="L273" t="s">
        <v>13</v>
      </c>
      <c r="M273" s="6" t="str">
        <f>SUBSTITUTE(L273, "USD ", "")</f>
        <v>100</v>
      </c>
      <c r="N273">
        <v>4.7</v>
      </c>
      <c r="O273" t="b">
        <v>1</v>
      </c>
      <c r="P273" t="s">
        <v>2069</v>
      </c>
      <c r="Q273" s="1">
        <v>0.84</v>
      </c>
      <c r="R273" s="1">
        <f t="shared" si="106"/>
        <v>0.84</v>
      </c>
    </row>
    <row r="274" spans="1:18" x14ac:dyDescent="0.25">
      <c r="A274" t="s">
        <v>611</v>
      </c>
      <c r="B274" t="s">
        <v>612</v>
      </c>
      <c r="C274" t="str">
        <f t="shared" si="91"/>
        <v>Nancy Long</v>
      </c>
      <c r="D274" t="s">
        <v>3</v>
      </c>
      <c r="E274" t="str">
        <f t="shared" si="100"/>
        <v>Female</v>
      </c>
      <c r="G274" t="s">
        <v>53</v>
      </c>
      <c r="H274" t="s">
        <v>11</v>
      </c>
      <c r="I274" t="s">
        <v>64</v>
      </c>
      <c r="J274">
        <v>5</v>
      </c>
      <c r="K274" t="str">
        <f t="shared" si="101"/>
        <v>0-5</v>
      </c>
      <c r="L274">
        <v>100</v>
      </c>
      <c r="M274" s="6">
        <f>L274</f>
        <v>100</v>
      </c>
      <c r="N274">
        <v>1.3</v>
      </c>
      <c r="O274">
        <v>0</v>
      </c>
      <c r="P274" t="s">
        <v>2068</v>
      </c>
      <c r="Q274" s="1">
        <v>0.6</v>
      </c>
      <c r="R274" s="1">
        <f t="shared" si="106"/>
        <v>0.6</v>
      </c>
    </row>
    <row r="275" spans="1:18" x14ac:dyDescent="0.25">
      <c r="A275" t="s">
        <v>613</v>
      </c>
      <c r="B275" t="s">
        <v>614</v>
      </c>
      <c r="C275" t="str">
        <f>SUBSTITUTE(B275,"Mr."," ")</f>
        <v xml:space="preserve">  Juan Mitchell</v>
      </c>
      <c r="D275" t="s">
        <v>16</v>
      </c>
      <c r="E275" t="str">
        <f t="shared" si="100"/>
        <v>Male</v>
      </c>
      <c r="F275">
        <v>35</v>
      </c>
      <c r="G275" t="s">
        <v>30</v>
      </c>
      <c r="H275" t="s">
        <v>31</v>
      </c>
      <c r="I275" t="s">
        <v>6</v>
      </c>
      <c r="J275">
        <v>6</v>
      </c>
      <c r="K275" t="str">
        <f t="shared" si="101"/>
        <v>6-10</v>
      </c>
      <c r="L275" t="s">
        <v>39</v>
      </c>
      <c r="M275" s="6" t="str">
        <f>SUBSTITUTE(L275, "USD ", "")</f>
        <v>75</v>
      </c>
      <c r="N275">
        <v>1.6</v>
      </c>
      <c r="O275">
        <v>1</v>
      </c>
      <c r="P275" t="s">
        <v>2069</v>
      </c>
      <c r="Q275" s="1">
        <v>0.97</v>
      </c>
      <c r="R275" s="1">
        <f t="shared" si="106"/>
        <v>0.97</v>
      </c>
    </row>
    <row r="276" spans="1:18" x14ac:dyDescent="0.25">
      <c r="A276" t="s">
        <v>615</v>
      </c>
      <c r="B276" t="s">
        <v>616</v>
      </c>
      <c r="C276" t="str">
        <f t="shared" ref="C276:C283" si="107">B276</f>
        <v>William Gaines</v>
      </c>
      <c r="D276" t="s">
        <v>83</v>
      </c>
      <c r="E276" t="str">
        <f t="shared" si="100"/>
        <v>Male</v>
      </c>
      <c r="F276">
        <v>59</v>
      </c>
      <c r="G276" t="s">
        <v>120</v>
      </c>
      <c r="H276" t="s">
        <v>121</v>
      </c>
      <c r="I276" t="s">
        <v>24</v>
      </c>
      <c r="J276">
        <v>21</v>
      </c>
      <c r="K276" t="str">
        <f t="shared" si="101"/>
        <v>20+</v>
      </c>
      <c r="L276">
        <v>100</v>
      </c>
      <c r="M276" s="6">
        <f>L276</f>
        <v>100</v>
      </c>
      <c r="N276">
        <v>0</v>
      </c>
      <c r="Q276" s="1">
        <v>0.7</v>
      </c>
      <c r="R276" s="1">
        <f t="shared" si="106"/>
        <v>0.7</v>
      </c>
    </row>
    <row r="277" spans="1:18" x14ac:dyDescent="0.25">
      <c r="A277" t="s">
        <v>617</v>
      </c>
      <c r="B277" t="s">
        <v>618</v>
      </c>
      <c r="C277" t="str">
        <f t="shared" si="107"/>
        <v>Haley Yates</v>
      </c>
      <c r="D277" t="s">
        <v>9</v>
      </c>
      <c r="E277" t="str">
        <f t="shared" si="100"/>
        <v>Female</v>
      </c>
      <c r="F277">
        <v>26</v>
      </c>
      <c r="G277" t="s">
        <v>159</v>
      </c>
      <c r="H277" t="s">
        <v>160</v>
      </c>
      <c r="I277" t="s">
        <v>59</v>
      </c>
      <c r="J277">
        <v>4</v>
      </c>
      <c r="K277" t="str">
        <f t="shared" si="101"/>
        <v>0-5</v>
      </c>
      <c r="L277" t="s">
        <v>13</v>
      </c>
      <c r="M277" s="6" t="str">
        <f>SUBSTITUTE(L277, "USD ", "")</f>
        <v>100</v>
      </c>
      <c r="N277">
        <v>3.6</v>
      </c>
      <c r="O277" t="s">
        <v>144</v>
      </c>
      <c r="P277" t="s">
        <v>2068</v>
      </c>
      <c r="Q277" s="1">
        <v>0.81</v>
      </c>
      <c r="R277" s="1">
        <f t="shared" si="106"/>
        <v>0.81</v>
      </c>
    </row>
    <row r="278" spans="1:18" x14ac:dyDescent="0.25">
      <c r="A278" t="s">
        <v>619</v>
      </c>
      <c r="B278" t="s">
        <v>620</v>
      </c>
      <c r="C278" t="str">
        <f t="shared" si="107"/>
        <v>Richard Mcguire</v>
      </c>
      <c r="D278" t="s">
        <v>48</v>
      </c>
      <c r="E278" t="str">
        <f t="shared" si="100"/>
        <v>Male</v>
      </c>
      <c r="F278">
        <v>44</v>
      </c>
      <c r="G278" t="s">
        <v>109</v>
      </c>
      <c r="H278" t="s">
        <v>110</v>
      </c>
      <c r="I278" t="s">
        <v>100</v>
      </c>
      <c r="J278">
        <v>18</v>
      </c>
      <c r="K278" t="str">
        <f t="shared" si="101"/>
        <v>16-20</v>
      </c>
      <c r="L278">
        <v>20</v>
      </c>
      <c r="M278" s="6">
        <f>L278</f>
        <v>20</v>
      </c>
      <c r="N278">
        <v>4.7</v>
      </c>
      <c r="O278">
        <v>1</v>
      </c>
      <c r="P278" t="s">
        <v>2069</v>
      </c>
      <c r="Q278" s="1">
        <v>0.88</v>
      </c>
      <c r="R278" s="1">
        <f t="shared" si="106"/>
        <v>0.88</v>
      </c>
    </row>
    <row r="279" spans="1:18" x14ac:dyDescent="0.25">
      <c r="A279" t="s">
        <v>621</v>
      </c>
      <c r="B279" t="s">
        <v>622</v>
      </c>
      <c r="C279" t="str">
        <f t="shared" si="107"/>
        <v>Stephanie Fisher</v>
      </c>
      <c r="D279" t="s">
        <v>63</v>
      </c>
      <c r="E279" t="str">
        <f t="shared" si="100"/>
        <v>Female</v>
      </c>
      <c r="F279">
        <v>31</v>
      </c>
      <c r="G279" t="s">
        <v>138</v>
      </c>
      <c r="H279" t="s">
        <v>139</v>
      </c>
      <c r="I279" t="s">
        <v>59</v>
      </c>
      <c r="J279">
        <v>12</v>
      </c>
      <c r="K279" t="str">
        <f t="shared" si="101"/>
        <v>11-15</v>
      </c>
      <c r="L279" s="2">
        <v>40</v>
      </c>
      <c r="M279" s="6" t="str">
        <f>SUBSTITUTE(L279,"$","")</f>
        <v>40</v>
      </c>
      <c r="O279">
        <v>1</v>
      </c>
      <c r="P279" t="s">
        <v>2069</v>
      </c>
      <c r="Q279" s="1">
        <v>1</v>
      </c>
      <c r="R279" s="1">
        <f t="shared" si="106"/>
        <v>1</v>
      </c>
    </row>
    <row r="280" spans="1:18" x14ac:dyDescent="0.25">
      <c r="A280" t="s">
        <v>623</v>
      </c>
      <c r="B280" t="s">
        <v>624</v>
      </c>
      <c r="C280" t="str">
        <f t="shared" si="107"/>
        <v>Anthony Goodwin DDS</v>
      </c>
      <c r="D280" t="s">
        <v>16</v>
      </c>
      <c r="E280" t="str">
        <f t="shared" si="100"/>
        <v>Male</v>
      </c>
      <c r="F280">
        <v>60</v>
      </c>
      <c r="G280" t="s">
        <v>49</v>
      </c>
      <c r="H280" t="s">
        <v>50</v>
      </c>
      <c r="I280" t="s">
        <v>38</v>
      </c>
      <c r="J280">
        <v>6</v>
      </c>
      <c r="K280" t="str">
        <f t="shared" si="101"/>
        <v>6-10</v>
      </c>
      <c r="N280">
        <v>3.2</v>
      </c>
      <c r="O280">
        <v>0</v>
      </c>
      <c r="P280" t="s">
        <v>2068</v>
      </c>
      <c r="Q280">
        <v>95</v>
      </c>
      <c r="R280" s="1">
        <f>Q280/100</f>
        <v>0.95</v>
      </c>
    </row>
    <row r="281" spans="1:18" x14ac:dyDescent="0.25">
      <c r="A281" t="s">
        <v>625</v>
      </c>
      <c r="B281" t="s">
        <v>626</v>
      </c>
      <c r="C281" t="str">
        <f t="shared" si="107"/>
        <v>Meagan Walters</v>
      </c>
      <c r="D281" t="s">
        <v>27</v>
      </c>
      <c r="E281" t="str">
        <f t="shared" si="100"/>
        <v>Female</v>
      </c>
      <c r="F281">
        <v>23</v>
      </c>
      <c r="G281" t="s">
        <v>53</v>
      </c>
      <c r="H281" t="s">
        <v>11</v>
      </c>
      <c r="I281" t="s">
        <v>6</v>
      </c>
      <c r="J281">
        <v>4</v>
      </c>
      <c r="K281" t="str">
        <f t="shared" si="101"/>
        <v>0-5</v>
      </c>
      <c r="L281" t="s">
        <v>297</v>
      </c>
      <c r="M281" s="6" t="str">
        <f>SUBSTITUTE(L281, "USD ", "")</f>
        <v>20</v>
      </c>
      <c r="O281">
        <v>0</v>
      </c>
      <c r="P281" t="s">
        <v>2068</v>
      </c>
      <c r="Q281" s="1">
        <v>0.71</v>
      </c>
      <c r="R281" s="1">
        <f t="shared" ref="R281:R285" si="108">Q281</f>
        <v>0.71</v>
      </c>
    </row>
    <row r="282" spans="1:18" x14ac:dyDescent="0.25">
      <c r="A282" t="s">
        <v>627</v>
      </c>
      <c r="B282" t="s">
        <v>628</v>
      </c>
      <c r="C282" t="str">
        <f t="shared" si="107"/>
        <v>David Powell</v>
      </c>
      <c r="D282" t="s">
        <v>78</v>
      </c>
      <c r="E282" t="str">
        <f t="shared" si="100"/>
        <v>Male</v>
      </c>
      <c r="F282">
        <v>42</v>
      </c>
      <c r="G282" t="s">
        <v>36</v>
      </c>
      <c r="H282" t="s">
        <v>37</v>
      </c>
      <c r="I282" t="s">
        <v>59</v>
      </c>
      <c r="J282">
        <v>13</v>
      </c>
      <c r="K282" t="str">
        <f t="shared" si="101"/>
        <v>11-15</v>
      </c>
      <c r="L282" s="2">
        <v>20</v>
      </c>
      <c r="M282" s="6" t="str">
        <f>SUBSTITUTE(L282,"$","")</f>
        <v>20</v>
      </c>
      <c r="N282">
        <v>4.7</v>
      </c>
      <c r="O282" t="s">
        <v>20</v>
      </c>
      <c r="P282" t="s">
        <v>2068</v>
      </c>
      <c r="Q282" s="1">
        <v>0.85</v>
      </c>
      <c r="R282" s="1">
        <f t="shared" si="108"/>
        <v>0.85</v>
      </c>
    </row>
    <row r="283" spans="1:18" x14ac:dyDescent="0.25">
      <c r="A283" t="s">
        <v>629</v>
      </c>
      <c r="B283" t="s">
        <v>630</v>
      </c>
      <c r="C283" t="str">
        <f t="shared" si="107"/>
        <v>Kelly Jones</v>
      </c>
      <c r="D283" t="s">
        <v>3</v>
      </c>
      <c r="E283" t="str">
        <f t="shared" si="100"/>
        <v>Female</v>
      </c>
      <c r="F283">
        <v>48</v>
      </c>
      <c r="G283" t="s">
        <v>79</v>
      </c>
      <c r="H283" t="s">
        <v>80</v>
      </c>
      <c r="I283" t="s">
        <v>12</v>
      </c>
      <c r="J283">
        <v>6</v>
      </c>
      <c r="K283" t="str">
        <f t="shared" si="101"/>
        <v>6-10</v>
      </c>
      <c r="L283">
        <v>30</v>
      </c>
      <c r="M283" s="6">
        <f>L283</f>
        <v>30</v>
      </c>
      <c r="O283" t="s">
        <v>20</v>
      </c>
      <c r="P283" t="s">
        <v>2068</v>
      </c>
      <c r="Q283" s="1">
        <v>0.96</v>
      </c>
      <c r="R283" s="1">
        <f t="shared" si="108"/>
        <v>0.96</v>
      </c>
    </row>
    <row r="284" spans="1:18" x14ac:dyDescent="0.25">
      <c r="A284" t="s">
        <v>631</v>
      </c>
      <c r="B284" t="s">
        <v>632</v>
      </c>
      <c r="C284" t="str">
        <f>SUBSTITUTE(B284,"Dr.","")</f>
        <v xml:space="preserve"> Michael Aguilar</v>
      </c>
      <c r="D284" t="s">
        <v>35</v>
      </c>
      <c r="E284" t="str">
        <f t="shared" si="100"/>
        <v>Male</v>
      </c>
      <c r="F284">
        <v>42</v>
      </c>
      <c r="G284" t="s">
        <v>30</v>
      </c>
      <c r="H284" t="s">
        <v>31</v>
      </c>
      <c r="I284" t="s">
        <v>19</v>
      </c>
      <c r="J284">
        <v>10</v>
      </c>
      <c r="K284" t="str">
        <f t="shared" si="101"/>
        <v>6-10</v>
      </c>
      <c r="L284" t="s">
        <v>297</v>
      </c>
      <c r="M284" s="6" t="str">
        <f>SUBSTITUTE(L284, "USD ", "")</f>
        <v>20</v>
      </c>
      <c r="N284">
        <v>2.4</v>
      </c>
      <c r="O284" t="s">
        <v>60</v>
      </c>
      <c r="P284" t="s">
        <v>2069</v>
      </c>
      <c r="Q284" s="1">
        <v>0.92</v>
      </c>
      <c r="R284" s="1">
        <f t="shared" si="108"/>
        <v>0.92</v>
      </c>
    </row>
    <row r="285" spans="1:18" x14ac:dyDescent="0.25">
      <c r="A285" t="s">
        <v>633</v>
      </c>
      <c r="B285" t="s">
        <v>634</v>
      </c>
      <c r="C285" t="str">
        <f t="shared" ref="C285:C310" si="109">B285</f>
        <v>Alex Novak</v>
      </c>
      <c r="D285" t="s">
        <v>78</v>
      </c>
      <c r="E285" t="str">
        <f t="shared" si="100"/>
        <v>Male</v>
      </c>
      <c r="F285">
        <v>52</v>
      </c>
      <c r="G285" t="s">
        <v>98</v>
      </c>
      <c r="H285" t="s">
        <v>99</v>
      </c>
      <c r="I285" t="s">
        <v>64</v>
      </c>
      <c r="J285">
        <v>20</v>
      </c>
      <c r="K285" t="str">
        <f t="shared" si="101"/>
        <v>16-20</v>
      </c>
      <c r="L285">
        <v>50</v>
      </c>
      <c r="M285" s="6">
        <f t="shared" ref="M285:M291" si="110">L285</f>
        <v>50</v>
      </c>
      <c r="O285" t="b">
        <v>0</v>
      </c>
      <c r="P285" t="s">
        <v>2068</v>
      </c>
      <c r="Q285" s="1">
        <v>0.79</v>
      </c>
      <c r="R285" s="1">
        <f t="shared" si="108"/>
        <v>0.79</v>
      </c>
    </row>
    <row r="286" spans="1:18" x14ac:dyDescent="0.25">
      <c r="A286" t="s">
        <v>635</v>
      </c>
      <c r="B286" t="s">
        <v>636</v>
      </c>
      <c r="C286" t="str">
        <f t="shared" si="109"/>
        <v>Ann Contreras</v>
      </c>
      <c r="D286" t="s">
        <v>27</v>
      </c>
      <c r="E286" t="str">
        <f t="shared" si="100"/>
        <v>Female</v>
      </c>
      <c r="F286">
        <v>55</v>
      </c>
      <c r="G286" t="s">
        <v>71</v>
      </c>
      <c r="H286" t="s">
        <v>72</v>
      </c>
      <c r="I286" t="s">
        <v>24</v>
      </c>
      <c r="J286">
        <v>20</v>
      </c>
      <c r="K286" t="str">
        <f t="shared" si="101"/>
        <v>16-20</v>
      </c>
      <c r="L286">
        <v>75</v>
      </c>
      <c r="M286" s="6">
        <f t="shared" si="110"/>
        <v>75</v>
      </c>
      <c r="N286">
        <v>2.9</v>
      </c>
      <c r="O286" t="b">
        <v>0</v>
      </c>
      <c r="P286" t="s">
        <v>2068</v>
      </c>
    </row>
    <row r="287" spans="1:18" x14ac:dyDescent="0.25">
      <c r="A287" t="s">
        <v>637</v>
      </c>
      <c r="B287" t="s">
        <v>638</v>
      </c>
      <c r="C287" t="str">
        <f t="shared" si="109"/>
        <v>Mary Reed</v>
      </c>
      <c r="D287" t="s">
        <v>3</v>
      </c>
      <c r="E287" t="str">
        <f t="shared" si="100"/>
        <v>Female</v>
      </c>
      <c r="F287">
        <v>58</v>
      </c>
      <c r="G287" t="s">
        <v>138</v>
      </c>
      <c r="H287" t="s">
        <v>139</v>
      </c>
      <c r="I287" t="s">
        <v>64</v>
      </c>
      <c r="J287">
        <v>11</v>
      </c>
      <c r="K287" t="str">
        <f t="shared" si="101"/>
        <v>11-15</v>
      </c>
      <c r="L287">
        <v>50</v>
      </c>
      <c r="M287" s="6">
        <f t="shared" si="110"/>
        <v>50</v>
      </c>
      <c r="N287">
        <v>0</v>
      </c>
      <c r="O287">
        <v>0</v>
      </c>
      <c r="P287" t="s">
        <v>2068</v>
      </c>
    </row>
    <row r="288" spans="1:18" x14ac:dyDescent="0.25">
      <c r="A288" t="s">
        <v>639</v>
      </c>
      <c r="B288" t="s">
        <v>640</v>
      </c>
      <c r="C288" t="str">
        <f t="shared" si="109"/>
        <v>Lauren Ross</v>
      </c>
      <c r="D288" t="s">
        <v>9</v>
      </c>
      <c r="E288" t="str">
        <f t="shared" si="100"/>
        <v>Female</v>
      </c>
      <c r="F288">
        <v>46</v>
      </c>
      <c r="G288" t="s">
        <v>98</v>
      </c>
      <c r="H288" t="s">
        <v>99</v>
      </c>
      <c r="I288" t="s">
        <v>100</v>
      </c>
      <c r="J288">
        <v>12</v>
      </c>
      <c r="K288" t="str">
        <f t="shared" si="101"/>
        <v>11-15</v>
      </c>
      <c r="L288">
        <v>20</v>
      </c>
      <c r="M288" s="6">
        <f t="shared" si="110"/>
        <v>20</v>
      </c>
      <c r="N288">
        <v>0</v>
      </c>
      <c r="O288" t="b">
        <v>0</v>
      </c>
      <c r="P288" t="s">
        <v>2068</v>
      </c>
      <c r="Q288" s="1">
        <v>0.89</v>
      </c>
      <c r="R288" s="1">
        <f t="shared" ref="R288:R290" si="111">Q288</f>
        <v>0.89</v>
      </c>
    </row>
    <row r="289" spans="1:18" x14ac:dyDescent="0.25">
      <c r="A289" t="s">
        <v>641</v>
      </c>
      <c r="B289" t="s">
        <v>642</v>
      </c>
      <c r="C289" t="str">
        <f t="shared" si="109"/>
        <v>Candice Wise</v>
      </c>
      <c r="D289" t="s">
        <v>9</v>
      </c>
      <c r="E289" t="str">
        <f t="shared" si="100"/>
        <v>Female</v>
      </c>
      <c r="F289">
        <v>45</v>
      </c>
      <c r="G289" t="s">
        <v>174</v>
      </c>
      <c r="H289" t="s">
        <v>58</v>
      </c>
      <c r="I289" t="s">
        <v>100</v>
      </c>
      <c r="J289">
        <v>1</v>
      </c>
      <c r="K289" t="str">
        <f t="shared" si="101"/>
        <v>0-5</v>
      </c>
      <c r="L289">
        <v>100</v>
      </c>
      <c r="M289" s="6">
        <f t="shared" si="110"/>
        <v>100</v>
      </c>
      <c r="N289">
        <v>1.5</v>
      </c>
      <c r="O289">
        <v>1</v>
      </c>
      <c r="P289" t="s">
        <v>2069</v>
      </c>
      <c r="Q289" s="1">
        <v>1</v>
      </c>
      <c r="R289" s="1">
        <f t="shared" si="111"/>
        <v>1</v>
      </c>
    </row>
    <row r="290" spans="1:18" x14ac:dyDescent="0.25">
      <c r="A290" t="s">
        <v>643</v>
      </c>
      <c r="B290" t="s">
        <v>644</v>
      </c>
      <c r="C290" t="str">
        <f t="shared" si="109"/>
        <v>Joyce Humphrey</v>
      </c>
      <c r="D290" t="s">
        <v>9</v>
      </c>
      <c r="E290" t="str">
        <f t="shared" si="100"/>
        <v>Female</v>
      </c>
      <c r="F290">
        <v>56</v>
      </c>
      <c r="G290" t="s">
        <v>79</v>
      </c>
      <c r="H290" t="s">
        <v>80</v>
      </c>
      <c r="I290" t="s">
        <v>100</v>
      </c>
      <c r="J290">
        <v>2</v>
      </c>
      <c r="K290" t="str">
        <f t="shared" si="101"/>
        <v>0-5</v>
      </c>
      <c r="L290">
        <v>30</v>
      </c>
      <c r="M290" s="6">
        <f t="shared" si="110"/>
        <v>30</v>
      </c>
      <c r="N290">
        <v>1.9</v>
      </c>
      <c r="O290">
        <v>1</v>
      </c>
      <c r="P290" t="s">
        <v>2069</v>
      </c>
      <c r="Q290" s="1">
        <v>0.81</v>
      </c>
      <c r="R290" s="1">
        <f t="shared" si="111"/>
        <v>0.81</v>
      </c>
    </row>
    <row r="291" spans="1:18" x14ac:dyDescent="0.25">
      <c r="A291" t="s">
        <v>645</v>
      </c>
      <c r="B291" t="s">
        <v>646</v>
      </c>
      <c r="C291" t="str">
        <f t="shared" si="109"/>
        <v>James Carr</v>
      </c>
      <c r="D291" t="s">
        <v>16</v>
      </c>
      <c r="E291" t="str">
        <f t="shared" si="100"/>
        <v>Male</v>
      </c>
      <c r="F291">
        <v>44</v>
      </c>
      <c r="G291" t="s">
        <v>53</v>
      </c>
      <c r="H291" t="s">
        <v>11</v>
      </c>
      <c r="I291" t="s">
        <v>6</v>
      </c>
      <c r="J291">
        <v>13</v>
      </c>
      <c r="K291" t="str">
        <f t="shared" si="101"/>
        <v>11-15</v>
      </c>
      <c r="L291">
        <v>100</v>
      </c>
      <c r="M291" s="6">
        <f t="shared" si="110"/>
        <v>100</v>
      </c>
      <c r="N291">
        <v>3.1</v>
      </c>
      <c r="O291" t="s">
        <v>60</v>
      </c>
      <c r="P291" t="s">
        <v>2069</v>
      </c>
      <c r="Q291">
        <v>95</v>
      </c>
      <c r="R291" s="1">
        <f>Q291/100</f>
        <v>0.95</v>
      </c>
    </row>
    <row r="292" spans="1:18" x14ac:dyDescent="0.25">
      <c r="A292" t="s">
        <v>647</v>
      </c>
      <c r="B292" t="s">
        <v>648</v>
      </c>
      <c r="C292" t="str">
        <f t="shared" si="109"/>
        <v>Joseph Mendoza</v>
      </c>
      <c r="D292" t="s">
        <v>83</v>
      </c>
      <c r="E292" t="str">
        <f t="shared" si="100"/>
        <v>Male</v>
      </c>
      <c r="F292">
        <v>46</v>
      </c>
      <c r="G292" t="s">
        <v>36</v>
      </c>
      <c r="H292" t="s">
        <v>37</v>
      </c>
      <c r="I292" t="s">
        <v>59</v>
      </c>
      <c r="J292">
        <v>0</v>
      </c>
      <c r="K292" t="str">
        <f t="shared" si="101"/>
        <v>0-5</v>
      </c>
      <c r="N292">
        <v>1.8</v>
      </c>
      <c r="O292" t="s">
        <v>20</v>
      </c>
      <c r="P292" t="s">
        <v>2068</v>
      </c>
      <c r="Q292" s="1">
        <v>0.88</v>
      </c>
      <c r="R292" s="1">
        <f t="shared" ref="R292:R294" si="112">Q292</f>
        <v>0.88</v>
      </c>
    </row>
    <row r="293" spans="1:18" x14ac:dyDescent="0.25">
      <c r="A293" t="s">
        <v>649</v>
      </c>
      <c r="B293" t="s">
        <v>650</v>
      </c>
      <c r="C293" t="str">
        <f t="shared" si="109"/>
        <v>Cathy Baldwin</v>
      </c>
      <c r="D293" t="s">
        <v>63</v>
      </c>
      <c r="E293" t="str">
        <f t="shared" si="100"/>
        <v>Female</v>
      </c>
      <c r="F293">
        <v>27</v>
      </c>
      <c r="G293" t="s">
        <v>71</v>
      </c>
      <c r="H293" t="s">
        <v>72</v>
      </c>
      <c r="I293" t="s">
        <v>24</v>
      </c>
      <c r="J293">
        <v>7</v>
      </c>
      <c r="K293" t="str">
        <f t="shared" si="101"/>
        <v>6-10</v>
      </c>
      <c r="L293">
        <v>30</v>
      </c>
      <c r="M293" s="6">
        <f t="shared" ref="M293:M294" si="113">L293</f>
        <v>30</v>
      </c>
      <c r="N293">
        <v>2.4</v>
      </c>
      <c r="O293" t="s">
        <v>54</v>
      </c>
      <c r="P293" t="s">
        <v>2069</v>
      </c>
      <c r="Q293" s="1">
        <v>0.66</v>
      </c>
      <c r="R293" s="1">
        <f t="shared" si="112"/>
        <v>0.66</v>
      </c>
    </row>
    <row r="294" spans="1:18" x14ac:dyDescent="0.25">
      <c r="A294" t="s">
        <v>651</v>
      </c>
      <c r="B294" t="s">
        <v>652</v>
      </c>
      <c r="C294" t="str">
        <f t="shared" si="109"/>
        <v>Christine Hart</v>
      </c>
      <c r="D294" t="s">
        <v>9</v>
      </c>
      <c r="E294" t="str">
        <f t="shared" si="100"/>
        <v>Female</v>
      </c>
      <c r="F294">
        <v>49</v>
      </c>
      <c r="G294" t="s">
        <v>79</v>
      </c>
      <c r="H294" t="s">
        <v>80</v>
      </c>
      <c r="I294" t="s">
        <v>6</v>
      </c>
      <c r="J294">
        <v>13</v>
      </c>
      <c r="K294" t="str">
        <f t="shared" si="101"/>
        <v>11-15</v>
      </c>
      <c r="L294">
        <v>100</v>
      </c>
      <c r="M294" s="6">
        <f t="shared" si="113"/>
        <v>100</v>
      </c>
      <c r="N294">
        <v>4.2</v>
      </c>
      <c r="O294">
        <v>1</v>
      </c>
      <c r="P294" t="s">
        <v>2069</v>
      </c>
      <c r="Q294" s="1">
        <v>0.84</v>
      </c>
      <c r="R294" s="1">
        <f t="shared" si="112"/>
        <v>0.84</v>
      </c>
    </row>
    <row r="295" spans="1:18" x14ac:dyDescent="0.25">
      <c r="A295" t="s">
        <v>653</v>
      </c>
      <c r="B295" t="s">
        <v>654</v>
      </c>
      <c r="C295" t="str">
        <f t="shared" si="109"/>
        <v>Mike Stanley</v>
      </c>
      <c r="D295" t="s">
        <v>83</v>
      </c>
      <c r="E295" t="str">
        <f t="shared" si="100"/>
        <v>Male</v>
      </c>
      <c r="F295">
        <v>53</v>
      </c>
      <c r="G295" t="s">
        <v>163</v>
      </c>
      <c r="H295" t="s">
        <v>58</v>
      </c>
      <c r="I295" t="s">
        <v>24</v>
      </c>
      <c r="J295">
        <v>21</v>
      </c>
      <c r="K295" t="str">
        <f t="shared" si="101"/>
        <v>20+</v>
      </c>
      <c r="L295" s="2">
        <v>50</v>
      </c>
      <c r="M295" s="6" t="str">
        <f>SUBSTITUTE(L295,"$","")</f>
        <v>50</v>
      </c>
      <c r="N295">
        <v>1.4</v>
      </c>
      <c r="O295" t="s">
        <v>20</v>
      </c>
      <c r="P295" t="s">
        <v>2068</v>
      </c>
    </row>
    <row r="296" spans="1:18" x14ac:dyDescent="0.25">
      <c r="A296" t="s">
        <v>655</v>
      </c>
      <c r="B296" t="s">
        <v>656</v>
      </c>
      <c r="C296" t="str">
        <f t="shared" si="109"/>
        <v>Jeffrey Edwards</v>
      </c>
      <c r="D296" t="s">
        <v>83</v>
      </c>
      <c r="E296" t="str">
        <f t="shared" si="100"/>
        <v>Male</v>
      </c>
      <c r="F296">
        <v>56</v>
      </c>
      <c r="G296" t="s">
        <v>10</v>
      </c>
      <c r="H296" t="s">
        <v>11</v>
      </c>
      <c r="I296" t="s">
        <v>24</v>
      </c>
      <c r="J296">
        <v>19</v>
      </c>
      <c r="K296" t="str">
        <f t="shared" si="101"/>
        <v>16-20</v>
      </c>
      <c r="L296">
        <v>40</v>
      </c>
      <c r="M296" s="6">
        <f>L296</f>
        <v>40</v>
      </c>
      <c r="N296">
        <v>1.2</v>
      </c>
      <c r="O296" t="s">
        <v>60</v>
      </c>
      <c r="P296" t="s">
        <v>2069</v>
      </c>
      <c r="Q296" s="1">
        <v>0.82</v>
      </c>
      <c r="R296" s="1">
        <f t="shared" ref="R296:R305" si="114">Q296</f>
        <v>0.82</v>
      </c>
    </row>
    <row r="297" spans="1:18" x14ac:dyDescent="0.25">
      <c r="A297" t="s">
        <v>657</v>
      </c>
      <c r="B297" t="s">
        <v>658</v>
      </c>
      <c r="C297" t="str">
        <f t="shared" si="109"/>
        <v>Amy Lee</v>
      </c>
      <c r="D297" t="s">
        <v>9</v>
      </c>
      <c r="E297" t="str">
        <f t="shared" si="100"/>
        <v>Female</v>
      </c>
      <c r="F297">
        <v>56</v>
      </c>
      <c r="G297" t="s">
        <v>53</v>
      </c>
      <c r="H297" t="s">
        <v>11</v>
      </c>
      <c r="I297" t="s">
        <v>75</v>
      </c>
      <c r="J297">
        <v>34</v>
      </c>
      <c r="K297" t="str">
        <f t="shared" si="101"/>
        <v>20+</v>
      </c>
      <c r="N297">
        <v>2.1</v>
      </c>
      <c r="O297" t="s">
        <v>54</v>
      </c>
      <c r="P297" t="s">
        <v>2069</v>
      </c>
      <c r="Q297" s="1">
        <v>0.84</v>
      </c>
      <c r="R297" s="1">
        <f t="shared" si="114"/>
        <v>0.84</v>
      </c>
    </row>
    <row r="298" spans="1:18" x14ac:dyDescent="0.25">
      <c r="A298" t="s">
        <v>659</v>
      </c>
      <c r="B298" t="s">
        <v>660</v>
      </c>
      <c r="C298" t="str">
        <f t="shared" si="109"/>
        <v>Mark Thompson</v>
      </c>
      <c r="D298" t="s">
        <v>48</v>
      </c>
      <c r="E298" t="str">
        <f t="shared" si="100"/>
        <v>Male</v>
      </c>
      <c r="F298">
        <v>38</v>
      </c>
      <c r="G298" t="s">
        <v>138</v>
      </c>
      <c r="H298" t="s">
        <v>139</v>
      </c>
      <c r="I298" t="s">
        <v>38</v>
      </c>
      <c r="J298">
        <v>3</v>
      </c>
      <c r="K298" t="str">
        <f t="shared" si="101"/>
        <v>0-5</v>
      </c>
      <c r="L298">
        <v>100</v>
      </c>
      <c r="M298" s="6">
        <f t="shared" ref="M298:M301" si="115">L298</f>
        <v>100</v>
      </c>
      <c r="N298">
        <v>1.4</v>
      </c>
      <c r="O298" t="b">
        <v>0</v>
      </c>
      <c r="P298" t="s">
        <v>2068</v>
      </c>
      <c r="Q298" s="1">
        <v>0.73</v>
      </c>
      <c r="R298" s="1">
        <f t="shared" si="114"/>
        <v>0.73</v>
      </c>
    </row>
    <row r="299" spans="1:18" x14ac:dyDescent="0.25">
      <c r="A299" t="s">
        <v>661</v>
      </c>
      <c r="B299" t="s">
        <v>662</v>
      </c>
      <c r="C299" t="str">
        <f t="shared" si="109"/>
        <v>Alex Wilson</v>
      </c>
      <c r="D299" t="s">
        <v>78</v>
      </c>
      <c r="E299" t="str">
        <f t="shared" si="100"/>
        <v>Male</v>
      </c>
      <c r="F299">
        <v>20</v>
      </c>
      <c r="G299" t="s">
        <v>98</v>
      </c>
      <c r="H299" t="s">
        <v>99</v>
      </c>
      <c r="I299" t="s">
        <v>12</v>
      </c>
      <c r="J299">
        <v>0</v>
      </c>
      <c r="K299" t="str">
        <f t="shared" si="101"/>
        <v>0-5</v>
      </c>
      <c r="L299">
        <v>30</v>
      </c>
      <c r="M299" s="6">
        <f t="shared" si="115"/>
        <v>30</v>
      </c>
      <c r="N299">
        <v>3.8</v>
      </c>
      <c r="Q299" s="1">
        <v>0.93</v>
      </c>
      <c r="R299" s="1">
        <f t="shared" si="114"/>
        <v>0.93</v>
      </c>
    </row>
    <row r="300" spans="1:18" x14ac:dyDescent="0.25">
      <c r="A300" t="s">
        <v>663</v>
      </c>
      <c r="B300" t="s">
        <v>664</v>
      </c>
      <c r="C300" t="str">
        <f t="shared" si="109"/>
        <v>Nancy Mendez</v>
      </c>
      <c r="D300" t="s">
        <v>27</v>
      </c>
      <c r="E300" t="str">
        <f t="shared" si="100"/>
        <v>Female</v>
      </c>
      <c r="F300">
        <v>38</v>
      </c>
      <c r="G300" t="s">
        <v>113</v>
      </c>
      <c r="H300" t="s">
        <v>11</v>
      </c>
      <c r="I300" t="s">
        <v>100</v>
      </c>
      <c r="J300">
        <v>20</v>
      </c>
      <c r="K300" t="str">
        <f t="shared" si="101"/>
        <v>16-20</v>
      </c>
      <c r="L300">
        <v>50</v>
      </c>
      <c r="M300" s="6">
        <f t="shared" si="115"/>
        <v>50</v>
      </c>
      <c r="N300">
        <v>0</v>
      </c>
      <c r="Q300" s="1">
        <v>0.64</v>
      </c>
      <c r="R300" s="1">
        <f t="shared" si="114"/>
        <v>0.64</v>
      </c>
    </row>
    <row r="301" spans="1:18" x14ac:dyDescent="0.25">
      <c r="A301" t="s">
        <v>665</v>
      </c>
      <c r="B301" t="s">
        <v>666</v>
      </c>
      <c r="C301" t="str">
        <f t="shared" si="109"/>
        <v>Beth Crane</v>
      </c>
      <c r="D301" t="s">
        <v>3</v>
      </c>
      <c r="E301" t="str">
        <f t="shared" si="100"/>
        <v>Female</v>
      </c>
      <c r="G301" t="s">
        <v>30</v>
      </c>
      <c r="H301" t="s">
        <v>31</v>
      </c>
      <c r="I301" t="s">
        <v>12</v>
      </c>
      <c r="J301">
        <v>6</v>
      </c>
      <c r="K301" t="str">
        <f t="shared" si="101"/>
        <v>6-10</v>
      </c>
      <c r="L301">
        <v>40</v>
      </c>
      <c r="M301" s="6">
        <f t="shared" si="115"/>
        <v>40</v>
      </c>
      <c r="N301">
        <v>3.5</v>
      </c>
      <c r="O301">
        <v>0</v>
      </c>
      <c r="P301" t="s">
        <v>2068</v>
      </c>
      <c r="Q301" s="1">
        <v>0.76</v>
      </c>
      <c r="R301" s="1">
        <f t="shared" si="114"/>
        <v>0.76</v>
      </c>
    </row>
    <row r="302" spans="1:18" x14ac:dyDescent="0.25">
      <c r="A302" t="s">
        <v>667</v>
      </c>
      <c r="B302" t="s">
        <v>668</v>
      </c>
      <c r="C302" t="str">
        <f t="shared" si="109"/>
        <v>Miguel Rogers</v>
      </c>
      <c r="D302" t="s">
        <v>48</v>
      </c>
      <c r="E302" t="str">
        <f t="shared" si="100"/>
        <v>Male</v>
      </c>
      <c r="F302">
        <v>46</v>
      </c>
      <c r="G302" t="s">
        <v>79</v>
      </c>
      <c r="H302" t="s">
        <v>80</v>
      </c>
      <c r="I302" t="s">
        <v>100</v>
      </c>
      <c r="J302">
        <v>13</v>
      </c>
      <c r="K302" t="str">
        <f t="shared" si="101"/>
        <v>11-15</v>
      </c>
      <c r="L302" s="2">
        <v>100</v>
      </c>
      <c r="M302" s="6" t="str">
        <f>SUBSTITUTE(L302,"$","")</f>
        <v>100</v>
      </c>
      <c r="N302">
        <v>0</v>
      </c>
      <c r="O302" t="s">
        <v>60</v>
      </c>
      <c r="P302" t="s">
        <v>2069</v>
      </c>
      <c r="Q302" s="1">
        <v>0.97</v>
      </c>
      <c r="R302" s="1">
        <f t="shared" si="114"/>
        <v>0.97</v>
      </c>
    </row>
    <row r="303" spans="1:18" x14ac:dyDescent="0.25">
      <c r="A303" t="s">
        <v>669</v>
      </c>
      <c r="B303" t="s">
        <v>670</v>
      </c>
      <c r="C303" t="str">
        <f t="shared" si="109"/>
        <v>Thomas Robles</v>
      </c>
      <c r="D303" t="s">
        <v>83</v>
      </c>
      <c r="E303" t="str">
        <f t="shared" si="100"/>
        <v>Male</v>
      </c>
      <c r="F303">
        <v>36</v>
      </c>
      <c r="G303" t="s">
        <v>138</v>
      </c>
      <c r="H303" t="s">
        <v>139</v>
      </c>
      <c r="I303" t="s">
        <v>38</v>
      </c>
      <c r="J303">
        <v>9</v>
      </c>
      <c r="K303" t="str">
        <f t="shared" si="101"/>
        <v>6-10</v>
      </c>
      <c r="L303">
        <v>75</v>
      </c>
      <c r="M303" s="6">
        <f t="shared" ref="M303:M304" si="116">L303</f>
        <v>75</v>
      </c>
      <c r="N303">
        <v>2.2000000000000002</v>
      </c>
      <c r="O303">
        <v>0</v>
      </c>
      <c r="P303" t="s">
        <v>2068</v>
      </c>
      <c r="Q303" s="1">
        <v>0.95</v>
      </c>
      <c r="R303" s="1">
        <f t="shared" si="114"/>
        <v>0.95</v>
      </c>
    </row>
    <row r="304" spans="1:18" x14ac:dyDescent="0.25">
      <c r="A304" t="s">
        <v>671</v>
      </c>
      <c r="B304" t="s">
        <v>672</v>
      </c>
      <c r="C304" t="str">
        <f t="shared" si="109"/>
        <v>Joel Brown III</v>
      </c>
      <c r="D304" t="s">
        <v>83</v>
      </c>
      <c r="E304" t="str">
        <f t="shared" si="100"/>
        <v>Male</v>
      </c>
      <c r="F304">
        <v>33</v>
      </c>
      <c r="G304" t="s">
        <v>109</v>
      </c>
      <c r="H304" t="s">
        <v>110</v>
      </c>
      <c r="I304" t="s">
        <v>24</v>
      </c>
      <c r="J304">
        <v>2</v>
      </c>
      <c r="K304" t="str">
        <f t="shared" si="101"/>
        <v>0-5</v>
      </c>
      <c r="L304">
        <v>75</v>
      </c>
      <c r="M304" s="6">
        <f t="shared" si="116"/>
        <v>75</v>
      </c>
      <c r="N304">
        <v>2.5</v>
      </c>
      <c r="O304" t="b">
        <v>0</v>
      </c>
      <c r="P304" t="s">
        <v>2068</v>
      </c>
      <c r="Q304" s="1">
        <v>0.65</v>
      </c>
      <c r="R304" s="1">
        <f t="shared" si="114"/>
        <v>0.65</v>
      </c>
    </row>
    <row r="305" spans="1:18" x14ac:dyDescent="0.25">
      <c r="A305" t="s">
        <v>673</v>
      </c>
      <c r="B305" t="s">
        <v>674</v>
      </c>
      <c r="C305" t="str">
        <f t="shared" si="109"/>
        <v>Olivia Schultz</v>
      </c>
      <c r="D305" t="s">
        <v>23</v>
      </c>
      <c r="E305" t="str">
        <f t="shared" si="100"/>
        <v>Female</v>
      </c>
      <c r="F305">
        <v>37</v>
      </c>
      <c r="G305" t="s">
        <v>113</v>
      </c>
      <c r="H305" t="s">
        <v>11</v>
      </c>
      <c r="I305" t="s">
        <v>19</v>
      </c>
      <c r="J305">
        <v>0</v>
      </c>
      <c r="K305" t="str">
        <f t="shared" si="101"/>
        <v>0-5</v>
      </c>
      <c r="L305" t="s">
        <v>84</v>
      </c>
      <c r="M305" s="6" t="str">
        <f>SUBSTITUTE(L305, "USD ", "")</f>
        <v>50</v>
      </c>
      <c r="N305">
        <v>4.7</v>
      </c>
      <c r="O305">
        <v>0</v>
      </c>
      <c r="P305" t="s">
        <v>2068</v>
      </c>
      <c r="Q305" s="1">
        <v>0.77</v>
      </c>
      <c r="R305" s="1">
        <f t="shared" si="114"/>
        <v>0.77</v>
      </c>
    </row>
    <row r="306" spans="1:18" x14ac:dyDescent="0.25">
      <c r="A306" t="s">
        <v>675</v>
      </c>
      <c r="B306" t="s">
        <v>676</v>
      </c>
      <c r="C306" t="str">
        <f t="shared" si="109"/>
        <v>Clayton Pena</v>
      </c>
      <c r="D306" t="s">
        <v>83</v>
      </c>
      <c r="E306" t="str">
        <f t="shared" si="100"/>
        <v>Male</v>
      </c>
      <c r="F306">
        <v>20</v>
      </c>
      <c r="G306" t="s">
        <v>124</v>
      </c>
      <c r="H306" t="s">
        <v>125</v>
      </c>
      <c r="I306" t="s">
        <v>38</v>
      </c>
      <c r="J306">
        <v>0</v>
      </c>
      <c r="K306" t="str">
        <f t="shared" si="101"/>
        <v>0-5</v>
      </c>
      <c r="L306">
        <v>20</v>
      </c>
      <c r="M306" s="6">
        <f t="shared" ref="M306:M307" si="117">L306</f>
        <v>20</v>
      </c>
      <c r="N306">
        <v>3.9</v>
      </c>
      <c r="O306" t="b">
        <v>0</v>
      </c>
      <c r="P306" t="s">
        <v>2068</v>
      </c>
    </row>
    <row r="307" spans="1:18" x14ac:dyDescent="0.25">
      <c r="A307" t="s">
        <v>677</v>
      </c>
      <c r="B307" t="s">
        <v>678</v>
      </c>
      <c r="C307" t="str">
        <f t="shared" si="109"/>
        <v>Ashley Salazar</v>
      </c>
      <c r="D307" t="s">
        <v>9</v>
      </c>
      <c r="E307" t="str">
        <f t="shared" si="100"/>
        <v>Female</v>
      </c>
      <c r="F307">
        <v>48</v>
      </c>
      <c r="G307" t="s">
        <v>159</v>
      </c>
      <c r="H307" t="s">
        <v>160</v>
      </c>
      <c r="I307" t="s">
        <v>38</v>
      </c>
      <c r="J307">
        <v>2</v>
      </c>
      <c r="K307" t="str">
        <f t="shared" si="101"/>
        <v>0-5</v>
      </c>
      <c r="L307">
        <v>75</v>
      </c>
      <c r="M307" s="6">
        <f t="shared" si="117"/>
        <v>75</v>
      </c>
      <c r="N307">
        <v>1.6</v>
      </c>
      <c r="O307" t="s">
        <v>20</v>
      </c>
      <c r="P307" t="s">
        <v>2068</v>
      </c>
      <c r="Q307" s="1">
        <v>0.67</v>
      </c>
      <c r="R307" s="1">
        <f t="shared" ref="R307:R311" si="118">Q307</f>
        <v>0.67</v>
      </c>
    </row>
    <row r="308" spans="1:18" x14ac:dyDescent="0.25">
      <c r="A308" t="s">
        <v>679</v>
      </c>
      <c r="B308" t="s">
        <v>680</v>
      </c>
      <c r="C308" t="str">
        <f t="shared" si="109"/>
        <v>Robert Lucas</v>
      </c>
      <c r="D308" t="s">
        <v>16</v>
      </c>
      <c r="E308" t="str">
        <f t="shared" si="100"/>
        <v>Male</v>
      </c>
      <c r="F308">
        <v>27</v>
      </c>
      <c r="G308" t="s">
        <v>120</v>
      </c>
      <c r="H308" t="s">
        <v>121</v>
      </c>
      <c r="I308" t="s">
        <v>64</v>
      </c>
      <c r="J308">
        <v>2</v>
      </c>
      <c r="K308" t="str">
        <f t="shared" si="101"/>
        <v>0-5</v>
      </c>
      <c r="L308" s="2">
        <v>50</v>
      </c>
      <c r="M308" s="6" t="str">
        <f>SUBSTITUTE(L308,"$","")</f>
        <v>50</v>
      </c>
      <c r="O308">
        <v>0</v>
      </c>
      <c r="P308" t="s">
        <v>2068</v>
      </c>
      <c r="Q308" s="1">
        <v>0.84</v>
      </c>
      <c r="R308" s="1">
        <f t="shared" si="118"/>
        <v>0.84</v>
      </c>
    </row>
    <row r="309" spans="1:18" x14ac:dyDescent="0.25">
      <c r="A309" t="s">
        <v>681</v>
      </c>
      <c r="B309" t="s">
        <v>682</v>
      </c>
      <c r="C309" t="str">
        <f t="shared" si="109"/>
        <v>David Cox</v>
      </c>
      <c r="D309" t="s">
        <v>78</v>
      </c>
      <c r="E309" t="str">
        <f t="shared" si="100"/>
        <v>Male</v>
      </c>
      <c r="F309">
        <v>34</v>
      </c>
      <c r="G309" t="s">
        <v>98</v>
      </c>
      <c r="H309" t="s">
        <v>99</v>
      </c>
      <c r="I309" t="s">
        <v>12</v>
      </c>
      <c r="J309">
        <v>1</v>
      </c>
      <c r="K309" t="str">
        <f t="shared" si="101"/>
        <v>0-5</v>
      </c>
      <c r="L309">
        <v>30</v>
      </c>
      <c r="M309" s="6">
        <f>L309</f>
        <v>30</v>
      </c>
      <c r="N309">
        <v>3.6</v>
      </c>
      <c r="O309">
        <v>1</v>
      </c>
      <c r="P309" t="s">
        <v>2069</v>
      </c>
      <c r="Q309" s="1">
        <v>0.87</v>
      </c>
      <c r="R309" s="1">
        <f t="shared" si="118"/>
        <v>0.87</v>
      </c>
    </row>
    <row r="310" spans="1:18" x14ac:dyDescent="0.25">
      <c r="A310" t="s">
        <v>683</v>
      </c>
      <c r="B310" t="s">
        <v>684</v>
      </c>
      <c r="C310" t="str">
        <f t="shared" si="109"/>
        <v>Christian Campbell</v>
      </c>
      <c r="D310" t="s">
        <v>83</v>
      </c>
      <c r="E310" t="str">
        <f t="shared" si="100"/>
        <v>Male</v>
      </c>
      <c r="F310">
        <v>55</v>
      </c>
      <c r="G310" t="s">
        <v>93</v>
      </c>
      <c r="H310" t="s">
        <v>94</v>
      </c>
      <c r="I310" t="s">
        <v>100</v>
      </c>
      <c r="J310">
        <v>14</v>
      </c>
      <c r="K310" t="str">
        <f t="shared" si="101"/>
        <v>11-15</v>
      </c>
      <c r="L310" t="s">
        <v>95</v>
      </c>
      <c r="M310" s="6" t="str">
        <f t="shared" ref="M310:M311" si="119">SUBSTITUTE(L310, "USD ", "")</f>
        <v>30</v>
      </c>
      <c r="N310">
        <v>1.2</v>
      </c>
      <c r="O310" t="s">
        <v>54</v>
      </c>
      <c r="P310" t="s">
        <v>2069</v>
      </c>
      <c r="Q310" s="1">
        <v>0.91</v>
      </c>
      <c r="R310" s="1">
        <f t="shared" si="118"/>
        <v>0.91</v>
      </c>
    </row>
    <row r="311" spans="1:18" x14ac:dyDescent="0.25">
      <c r="A311" t="s">
        <v>685</v>
      </c>
      <c r="B311" t="s">
        <v>686</v>
      </c>
      <c r="C311" t="str">
        <f>SUBSTITUTE(B311,"Mrs.","")</f>
        <v xml:space="preserve"> Angela Ward</v>
      </c>
      <c r="D311" t="s">
        <v>23</v>
      </c>
      <c r="E311" t="str">
        <f t="shared" si="100"/>
        <v>Female</v>
      </c>
      <c r="F311">
        <v>44</v>
      </c>
      <c r="G311" t="s">
        <v>138</v>
      </c>
      <c r="H311" t="s">
        <v>139</v>
      </c>
      <c r="I311" t="s">
        <v>100</v>
      </c>
      <c r="J311">
        <v>14</v>
      </c>
      <c r="K311" t="str">
        <f t="shared" si="101"/>
        <v>11-15</v>
      </c>
      <c r="L311" t="s">
        <v>39</v>
      </c>
      <c r="M311" s="6" t="str">
        <f t="shared" si="119"/>
        <v>75</v>
      </c>
      <c r="N311">
        <v>3</v>
      </c>
      <c r="O311">
        <v>0</v>
      </c>
      <c r="P311" t="s">
        <v>2068</v>
      </c>
      <c r="Q311" s="1">
        <v>0.78</v>
      </c>
      <c r="R311" s="1">
        <f t="shared" si="118"/>
        <v>0.78</v>
      </c>
    </row>
    <row r="312" spans="1:18" x14ac:dyDescent="0.25">
      <c r="A312" t="s">
        <v>687</v>
      </c>
      <c r="B312" t="s">
        <v>688</v>
      </c>
      <c r="C312" t="str">
        <f t="shared" ref="C312:C375" si="120">B312</f>
        <v>Lucas Chen</v>
      </c>
      <c r="D312" t="s">
        <v>16</v>
      </c>
      <c r="E312" t="str">
        <f t="shared" si="100"/>
        <v>Male</v>
      </c>
      <c r="F312">
        <v>31</v>
      </c>
      <c r="G312" t="s">
        <v>30</v>
      </c>
      <c r="H312" t="s">
        <v>31</v>
      </c>
      <c r="I312" t="s">
        <v>59</v>
      </c>
      <c r="J312">
        <v>2</v>
      </c>
      <c r="K312" t="str">
        <f t="shared" si="101"/>
        <v>0-5</v>
      </c>
      <c r="L312">
        <v>50</v>
      </c>
      <c r="M312" s="6">
        <f t="shared" ref="M312:M314" si="121">L312</f>
        <v>50</v>
      </c>
      <c r="N312">
        <v>3.9</v>
      </c>
      <c r="O312">
        <v>0</v>
      </c>
      <c r="P312" t="s">
        <v>2068</v>
      </c>
    </row>
    <row r="313" spans="1:18" x14ac:dyDescent="0.25">
      <c r="A313" t="s">
        <v>689</v>
      </c>
      <c r="B313" t="s">
        <v>690</v>
      </c>
      <c r="C313" t="str">
        <f t="shared" si="120"/>
        <v>Ruben Nelson</v>
      </c>
      <c r="D313" t="s">
        <v>35</v>
      </c>
      <c r="E313" t="str">
        <f t="shared" si="100"/>
        <v>Male</v>
      </c>
      <c r="F313">
        <v>34</v>
      </c>
      <c r="G313" t="s">
        <v>10</v>
      </c>
      <c r="H313" t="s">
        <v>11</v>
      </c>
      <c r="I313" t="s">
        <v>75</v>
      </c>
      <c r="J313">
        <v>1</v>
      </c>
      <c r="K313" t="str">
        <f t="shared" si="101"/>
        <v>0-5</v>
      </c>
      <c r="L313">
        <v>40</v>
      </c>
      <c r="M313" s="6">
        <f t="shared" si="121"/>
        <v>40</v>
      </c>
      <c r="N313">
        <v>1.7</v>
      </c>
      <c r="Q313">
        <v>74</v>
      </c>
      <c r="R313" s="1">
        <f>Q313/100</f>
        <v>0.74</v>
      </c>
    </row>
    <row r="314" spans="1:18" x14ac:dyDescent="0.25">
      <c r="A314" t="s">
        <v>691</v>
      </c>
      <c r="B314" t="s">
        <v>692</v>
      </c>
      <c r="C314" t="str">
        <f t="shared" si="120"/>
        <v>Brenda Briggs</v>
      </c>
      <c r="D314" t="s">
        <v>23</v>
      </c>
      <c r="E314" t="str">
        <f t="shared" si="100"/>
        <v>Female</v>
      </c>
      <c r="F314">
        <v>47</v>
      </c>
      <c r="G314" t="s">
        <v>93</v>
      </c>
      <c r="H314" t="s">
        <v>94</v>
      </c>
      <c r="I314" t="s">
        <v>75</v>
      </c>
      <c r="J314">
        <v>13</v>
      </c>
      <c r="K314" t="str">
        <f t="shared" si="101"/>
        <v>11-15</v>
      </c>
      <c r="L314">
        <v>20</v>
      </c>
      <c r="M314" s="6">
        <f t="shared" si="121"/>
        <v>20</v>
      </c>
      <c r="N314">
        <v>4.5</v>
      </c>
      <c r="Q314" s="1">
        <v>0.91</v>
      </c>
      <c r="R314" s="1">
        <f t="shared" ref="R314:R317" si="122">Q314</f>
        <v>0.91</v>
      </c>
    </row>
    <row r="315" spans="1:18" x14ac:dyDescent="0.25">
      <c r="A315" t="s">
        <v>693</v>
      </c>
      <c r="B315" t="s">
        <v>694</v>
      </c>
      <c r="C315" t="str">
        <f t="shared" si="120"/>
        <v>Ronald Smith</v>
      </c>
      <c r="D315" t="s">
        <v>35</v>
      </c>
      <c r="E315" t="str">
        <f t="shared" si="100"/>
        <v>Male</v>
      </c>
      <c r="F315">
        <v>50</v>
      </c>
      <c r="G315" t="s">
        <v>45</v>
      </c>
      <c r="H315" t="s">
        <v>11</v>
      </c>
      <c r="I315" t="s">
        <v>19</v>
      </c>
      <c r="J315">
        <v>23</v>
      </c>
      <c r="K315" t="str">
        <f t="shared" si="101"/>
        <v>20+</v>
      </c>
      <c r="L315" s="2">
        <v>40</v>
      </c>
      <c r="M315" s="6" t="str">
        <f>SUBSTITUTE(L315,"$","")</f>
        <v>40</v>
      </c>
      <c r="N315">
        <v>3.6</v>
      </c>
      <c r="O315" t="b">
        <v>1</v>
      </c>
      <c r="P315" t="s">
        <v>2069</v>
      </c>
      <c r="Q315" s="1">
        <v>0.71</v>
      </c>
      <c r="R315" s="1">
        <f t="shared" si="122"/>
        <v>0.71</v>
      </c>
    </row>
    <row r="316" spans="1:18" x14ac:dyDescent="0.25">
      <c r="A316" t="s">
        <v>695</v>
      </c>
      <c r="B316" t="s">
        <v>696</v>
      </c>
      <c r="C316" t="str">
        <f t="shared" si="120"/>
        <v>Dakota Giles</v>
      </c>
      <c r="D316" t="s">
        <v>78</v>
      </c>
      <c r="E316" t="str">
        <f t="shared" si="100"/>
        <v>Male</v>
      </c>
      <c r="F316">
        <v>39</v>
      </c>
      <c r="G316" t="s">
        <v>17</v>
      </c>
      <c r="H316" t="s">
        <v>18</v>
      </c>
      <c r="I316" t="s">
        <v>64</v>
      </c>
      <c r="K316" t="str">
        <f t="shared" si="101"/>
        <v>0-5</v>
      </c>
      <c r="L316" t="s">
        <v>39</v>
      </c>
      <c r="M316" s="6" t="str">
        <f t="shared" ref="M316:M317" si="123">SUBSTITUTE(L316, "USD ", "")</f>
        <v>75</v>
      </c>
      <c r="N316">
        <v>3.6</v>
      </c>
      <c r="O316" t="s">
        <v>60</v>
      </c>
      <c r="P316" t="s">
        <v>2069</v>
      </c>
      <c r="Q316" s="1">
        <v>0.87</v>
      </c>
      <c r="R316" s="1">
        <f t="shared" si="122"/>
        <v>0.87</v>
      </c>
    </row>
    <row r="317" spans="1:18" x14ac:dyDescent="0.25">
      <c r="A317" t="s">
        <v>697</v>
      </c>
      <c r="B317" t="s">
        <v>698</v>
      </c>
      <c r="C317" t="str">
        <f t="shared" si="120"/>
        <v>Angela Castillo</v>
      </c>
      <c r="D317" t="s">
        <v>9</v>
      </c>
      <c r="E317" t="str">
        <f t="shared" si="100"/>
        <v>Female</v>
      </c>
      <c r="F317">
        <v>26</v>
      </c>
      <c r="G317" t="s">
        <v>57</v>
      </c>
      <c r="H317" t="s">
        <v>58</v>
      </c>
      <c r="I317" t="s">
        <v>6</v>
      </c>
      <c r="J317">
        <v>3</v>
      </c>
      <c r="K317" t="str">
        <f t="shared" si="101"/>
        <v>0-5</v>
      </c>
      <c r="L317" t="s">
        <v>13</v>
      </c>
      <c r="M317" s="6" t="str">
        <f t="shared" si="123"/>
        <v>100</v>
      </c>
      <c r="N317">
        <v>2.8</v>
      </c>
      <c r="O317">
        <v>1</v>
      </c>
      <c r="P317" t="s">
        <v>2069</v>
      </c>
      <c r="Q317" s="1">
        <v>0.61</v>
      </c>
      <c r="R317" s="1">
        <f t="shared" si="122"/>
        <v>0.61</v>
      </c>
    </row>
    <row r="318" spans="1:18" x14ac:dyDescent="0.25">
      <c r="A318" t="s">
        <v>699</v>
      </c>
      <c r="B318" t="s">
        <v>700</v>
      </c>
      <c r="C318" t="str">
        <f t="shared" si="120"/>
        <v>Allen Lee</v>
      </c>
      <c r="D318" t="s">
        <v>78</v>
      </c>
      <c r="E318" t="str">
        <f t="shared" si="100"/>
        <v>Male</v>
      </c>
      <c r="G318" t="s">
        <v>30</v>
      </c>
      <c r="H318" t="s">
        <v>31</v>
      </c>
      <c r="I318" t="s">
        <v>75</v>
      </c>
      <c r="J318">
        <v>0</v>
      </c>
      <c r="K318" t="str">
        <f t="shared" si="101"/>
        <v>0-5</v>
      </c>
      <c r="L318" s="2">
        <v>100</v>
      </c>
      <c r="M318" s="6" t="str">
        <f>SUBSTITUTE(L318,"$","")</f>
        <v>100</v>
      </c>
      <c r="N318">
        <v>5</v>
      </c>
      <c r="O318" t="s">
        <v>20</v>
      </c>
      <c r="P318" t="s">
        <v>2068</v>
      </c>
    </row>
    <row r="319" spans="1:18" x14ac:dyDescent="0.25">
      <c r="A319" t="s">
        <v>701</v>
      </c>
      <c r="B319" t="s">
        <v>702</v>
      </c>
      <c r="C319" t="str">
        <f t="shared" si="120"/>
        <v>Michael Rogers</v>
      </c>
      <c r="D319" t="s">
        <v>16</v>
      </c>
      <c r="E319" t="str">
        <f t="shared" si="100"/>
        <v>Male</v>
      </c>
      <c r="F319">
        <v>32</v>
      </c>
      <c r="G319" t="s">
        <v>17</v>
      </c>
      <c r="H319" t="s">
        <v>18</v>
      </c>
      <c r="I319" t="s">
        <v>19</v>
      </c>
      <c r="J319">
        <v>0</v>
      </c>
      <c r="K319" t="str">
        <f t="shared" si="101"/>
        <v>0-5</v>
      </c>
      <c r="L319">
        <v>100</v>
      </c>
      <c r="M319" s="6">
        <f t="shared" ref="M319:M320" si="124">L319</f>
        <v>100</v>
      </c>
      <c r="N319">
        <v>1.4</v>
      </c>
      <c r="O319">
        <v>1</v>
      </c>
      <c r="P319" t="s">
        <v>2069</v>
      </c>
      <c r="Q319" s="1">
        <v>0.81</v>
      </c>
      <c r="R319" s="1">
        <f>Q319</f>
        <v>0.81</v>
      </c>
    </row>
    <row r="320" spans="1:18" x14ac:dyDescent="0.25">
      <c r="A320" t="s">
        <v>703</v>
      </c>
      <c r="B320" t="s">
        <v>704</v>
      </c>
      <c r="C320" t="str">
        <f t="shared" si="120"/>
        <v>Danielle Costa</v>
      </c>
      <c r="D320" t="s">
        <v>63</v>
      </c>
      <c r="E320" t="str">
        <f t="shared" si="100"/>
        <v>Female</v>
      </c>
      <c r="F320">
        <v>55</v>
      </c>
      <c r="G320" t="s">
        <v>109</v>
      </c>
      <c r="H320" t="s">
        <v>110</v>
      </c>
      <c r="I320" t="s">
        <v>38</v>
      </c>
      <c r="J320">
        <v>17</v>
      </c>
      <c r="K320" t="str">
        <f t="shared" si="101"/>
        <v>16-20</v>
      </c>
      <c r="L320">
        <v>30</v>
      </c>
      <c r="M320" s="6">
        <f t="shared" si="124"/>
        <v>30</v>
      </c>
    </row>
    <row r="321" spans="1:18" x14ac:dyDescent="0.25">
      <c r="A321" t="s">
        <v>705</v>
      </c>
      <c r="B321" t="s">
        <v>706</v>
      </c>
      <c r="C321" t="str">
        <f t="shared" si="120"/>
        <v>William Nunez</v>
      </c>
      <c r="D321" t="s">
        <v>78</v>
      </c>
      <c r="E321" t="str">
        <f t="shared" si="100"/>
        <v>Male</v>
      </c>
      <c r="F321">
        <v>32</v>
      </c>
      <c r="G321" t="s">
        <v>57</v>
      </c>
      <c r="H321" t="s">
        <v>58</v>
      </c>
      <c r="I321" t="s">
        <v>100</v>
      </c>
      <c r="J321">
        <v>9</v>
      </c>
      <c r="K321" t="str">
        <f t="shared" si="101"/>
        <v>6-10</v>
      </c>
      <c r="L321" t="s">
        <v>42</v>
      </c>
      <c r="M321" s="6" t="str">
        <f>SUBSTITUTE(L321, "USD ", "")</f>
        <v>40</v>
      </c>
      <c r="N321">
        <v>4.5999999999999996</v>
      </c>
      <c r="O321">
        <v>1</v>
      </c>
      <c r="P321" t="s">
        <v>2069</v>
      </c>
      <c r="Q321" s="1">
        <v>0.84</v>
      </c>
      <c r="R321" s="1">
        <f>Q321</f>
        <v>0.84</v>
      </c>
    </row>
    <row r="322" spans="1:18" x14ac:dyDescent="0.25">
      <c r="A322" t="s">
        <v>707</v>
      </c>
      <c r="B322" t="s">
        <v>708</v>
      </c>
      <c r="C322" t="str">
        <f t="shared" si="120"/>
        <v>Christopher Riggs</v>
      </c>
      <c r="D322" t="s">
        <v>35</v>
      </c>
      <c r="E322" t="str">
        <f t="shared" si="100"/>
        <v>Male</v>
      </c>
      <c r="F322">
        <v>30</v>
      </c>
      <c r="G322" t="s">
        <v>98</v>
      </c>
      <c r="H322" t="s">
        <v>99</v>
      </c>
      <c r="I322" t="s">
        <v>6</v>
      </c>
      <c r="J322">
        <v>4</v>
      </c>
      <c r="K322" t="str">
        <f t="shared" si="101"/>
        <v>0-5</v>
      </c>
      <c r="L322" s="2">
        <v>20</v>
      </c>
      <c r="M322" s="6" t="str">
        <f t="shared" ref="M322:M323" si="125">SUBSTITUTE(L322,"$","")</f>
        <v>20</v>
      </c>
      <c r="N322">
        <v>3.3</v>
      </c>
      <c r="O322" t="s">
        <v>144</v>
      </c>
      <c r="P322" t="s">
        <v>2068</v>
      </c>
    </row>
    <row r="323" spans="1:18" x14ac:dyDescent="0.25">
      <c r="A323" t="s">
        <v>709</v>
      </c>
      <c r="B323" t="s">
        <v>710</v>
      </c>
      <c r="C323" t="str">
        <f t="shared" si="120"/>
        <v>Kathryn Myers</v>
      </c>
      <c r="D323" t="s">
        <v>27</v>
      </c>
      <c r="E323" t="str">
        <f t="shared" ref="E323:E386" si="126">IF(LOWER(LEFT(D323,1))= "f", "Female","Male")</f>
        <v>Female</v>
      </c>
      <c r="F323">
        <v>37</v>
      </c>
      <c r="G323" t="s">
        <v>113</v>
      </c>
      <c r="H323" t="s">
        <v>11</v>
      </c>
      <c r="I323" t="s">
        <v>64</v>
      </c>
      <c r="J323">
        <v>0</v>
      </c>
      <c r="K323" t="str">
        <f t="shared" ref="K323:K386" si="127">_xlfn.IFS(J323&lt;=5, "0-5",J323&lt;=10, "6-10", J323&lt;= 15,"11-15", J323&lt;= 20, "16-20",J323&gt;20, "20+")</f>
        <v>0-5</v>
      </c>
      <c r="L323" s="2">
        <v>40</v>
      </c>
      <c r="M323" s="6" t="str">
        <f t="shared" si="125"/>
        <v>40</v>
      </c>
      <c r="N323">
        <v>3.7</v>
      </c>
      <c r="O323">
        <v>1</v>
      </c>
      <c r="P323" t="s">
        <v>2069</v>
      </c>
    </row>
    <row r="324" spans="1:18" x14ac:dyDescent="0.25">
      <c r="A324" t="s">
        <v>711</v>
      </c>
      <c r="B324" t="s">
        <v>712</v>
      </c>
      <c r="C324" t="str">
        <f t="shared" si="120"/>
        <v>Robert Walls</v>
      </c>
      <c r="D324" t="s">
        <v>78</v>
      </c>
      <c r="E324" t="str">
        <f t="shared" si="126"/>
        <v>Male</v>
      </c>
      <c r="F324">
        <v>52</v>
      </c>
      <c r="G324" t="s">
        <v>93</v>
      </c>
      <c r="H324" t="s">
        <v>94</v>
      </c>
      <c r="I324" t="s">
        <v>19</v>
      </c>
      <c r="J324">
        <v>33</v>
      </c>
      <c r="K324" t="str">
        <f t="shared" si="127"/>
        <v>20+</v>
      </c>
      <c r="N324">
        <v>0</v>
      </c>
      <c r="O324">
        <v>1</v>
      </c>
      <c r="P324" t="s">
        <v>2069</v>
      </c>
      <c r="Q324" s="1">
        <v>0.6</v>
      </c>
      <c r="R324" s="1">
        <f t="shared" ref="R324:R327" si="128">Q324</f>
        <v>0.6</v>
      </c>
    </row>
    <row r="325" spans="1:18" x14ac:dyDescent="0.25">
      <c r="A325" t="s">
        <v>713</v>
      </c>
      <c r="B325" t="s">
        <v>714</v>
      </c>
      <c r="C325" t="str">
        <f t="shared" si="120"/>
        <v>Justin Johnson</v>
      </c>
      <c r="D325" t="s">
        <v>83</v>
      </c>
      <c r="E325" t="str">
        <f t="shared" si="126"/>
        <v>Male</v>
      </c>
      <c r="F325">
        <v>48</v>
      </c>
      <c r="G325" t="s">
        <v>79</v>
      </c>
      <c r="H325" t="s">
        <v>80</v>
      </c>
      <c r="I325" t="s">
        <v>64</v>
      </c>
      <c r="J325">
        <v>18</v>
      </c>
      <c r="K325" t="str">
        <f t="shared" si="127"/>
        <v>16-20</v>
      </c>
      <c r="L325">
        <v>50</v>
      </c>
      <c r="M325" s="6">
        <f t="shared" ref="M325:M329" si="129">L325</f>
        <v>50</v>
      </c>
      <c r="N325">
        <v>0</v>
      </c>
      <c r="O325" t="s">
        <v>60</v>
      </c>
      <c r="P325" t="s">
        <v>2069</v>
      </c>
      <c r="Q325" s="1">
        <v>0.64</v>
      </c>
      <c r="R325" s="1">
        <f t="shared" si="128"/>
        <v>0.64</v>
      </c>
    </row>
    <row r="326" spans="1:18" x14ac:dyDescent="0.25">
      <c r="A326" t="s">
        <v>715</v>
      </c>
      <c r="B326" t="s">
        <v>716</v>
      </c>
      <c r="C326" t="str">
        <f t="shared" si="120"/>
        <v>Paula Stevens</v>
      </c>
      <c r="D326" t="s">
        <v>9</v>
      </c>
      <c r="E326" t="str">
        <f t="shared" si="126"/>
        <v>Female</v>
      </c>
      <c r="F326">
        <v>28</v>
      </c>
      <c r="G326" t="s">
        <v>71</v>
      </c>
      <c r="H326" t="s">
        <v>72</v>
      </c>
      <c r="I326" t="s">
        <v>12</v>
      </c>
      <c r="J326">
        <v>9</v>
      </c>
      <c r="K326" t="str">
        <f t="shared" si="127"/>
        <v>6-10</v>
      </c>
      <c r="L326">
        <v>40</v>
      </c>
      <c r="M326" s="6">
        <f t="shared" si="129"/>
        <v>40</v>
      </c>
      <c r="O326">
        <v>1</v>
      </c>
      <c r="P326" t="s">
        <v>2069</v>
      </c>
      <c r="Q326" s="1">
        <v>0.64</v>
      </c>
      <c r="R326" s="1">
        <f t="shared" si="128"/>
        <v>0.64</v>
      </c>
    </row>
    <row r="327" spans="1:18" x14ac:dyDescent="0.25">
      <c r="A327" t="s">
        <v>717</v>
      </c>
      <c r="B327" t="s">
        <v>718</v>
      </c>
      <c r="C327" t="str">
        <f t="shared" si="120"/>
        <v>Jennifer Allen</v>
      </c>
      <c r="D327" t="s">
        <v>9</v>
      </c>
      <c r="E327" t="str">
        <f t="shared" si="126"/>
        <v>Female</v>
      </c>
      <c r="F327">
        <v>58</v>
      </c>
      <c r="G327" t="s">
        <v>174</v>
      </c>
      <c r="H327" t="s">
        <v>58</v>
      </c>
      <c r="I327" t="s">
        <v>38</v>
      </c>
      <c r="J327">
        <v>40</v>
      </c>
      <c r="K327" t="str">
        <f t="shared" si="127"/>
        <v>20+</v>
      </c>
      <c r="L327">
        <v>75</v>
      </c>
      <c r="M327" s="6">
        <f t="shared" si="129"/>
        <v>75</v>
      </c>
      <c r="N327">
        <v>3.4</v>
      </c>
      <c r="O327">
        <v>1</v>
      </c>
      <c r="P327" t="s">
        <v>2069</v>
      </c>
      <c r="Q327" s="1">
        <v>1</v>
      </c>
      <c r="R327" s="1">
        <f t="shared" si="128"/>
        <v>1</v>
      </c>
    </row>
    <row r="328" spans="1:18" x14ac:dyDescent="0.25">
      <c r="A328" t="s">
        <v>719</v>
      </c>
      <c r="B328" t="s">
        <v>720</v>
      </c>
      <c r="C328" t="str">
        <f t="shared" si="120"/>
        <v>Mark Hudson</v>
      </c>
      <c r="D328" t="s">
        <v>16</v>
      </c>
      <c r="E328" t="str">
        <f t="shared" si="126"/>
        <v>Male</v>
      </c>
      <c r="F328">
        <v>30</v>
      </c>
      <c r="G328" t="s">
        <v>57</v>
      </c>
      <c r="H328" t="s">
        <v>58</v>
      </c>
      <c r="I328" t="s">
        <v>24</v>
      </c>
      <c r="J328">
        <v>1</v>
      </c>
      <c r="K328" t="str">
        <f t="shared" si="127"/>
        <v>0-5</v>
      </c>
      <c r="L328">
        <v>40</v>
      </c>
      <c r="M328" s="6">
        <f t="shared" si="129"/>
        <v>40</v>
      </c>
      <c r="N328">
        <v>1.6</v>
      </c>
      <c r="O328" t="b">
        <v>1</v>
      </c>
      <c r="P328" t="s">
        <v>2069</v>
      </c>
      <c r="Q328">
        <v>100</v>
      </c>
      <c r="R328" s="1">
        <f>Q328/100</f>
        <v>1</v>
      </c>
    </row>
    <row r="329" spans="1:18" x14ac:dyDescent="0.25">
      <c r="A329" t="s">
        <v>721</v>
      </c>
      <c r="B329" t="s">
        <v>722</v>
      </c>
      <c r="C329" t="str">
        <f t="shared" si="120"/>
        <v>Jessica Smith</v>
      </c>
      <c r="D329" t="s">
        <v>63</v>
      </c>
      <c r="E329" t="str">
        <f t="shared" si="126"/>
        <v>Female</v>
      </c>
      <c r="F329">
        <v>47</v>
      </c>
      <c r="G329" t="s">
        <v>159</v>
      </c>
      <c r="H329" t="s">
        <v>160</v>
      </c>
      <c r="I329" t="s">
        <v>12</v>
      </c>
      <c r="J329">
        <v>5</v>
      </c>
      <c r="K329" t="str">
        <f t="shared" si="127"/>
        <v>0-5</v>
      </c>
      <c r="L329">
        <v>20</v>
      </c>
      <c r="M329" s="6">
        <f t="shared" si="129"/>
        <v>20</v>
      </c>
      <c r="N329">
        <v>1.9</v>
      </c>
      <c r="O329">
        <v>0</v>
      </c>
      <c r="P329" t="s">
        <v>2068</v>
      </c>
    </row>
    <row r="330" spans="1:18" x14ac:dyDescent="0.25">
      <c r="A330" t="s">
        <v>723</v>
      </c>
      <c r="B330" t="s">
        <v>724</v>
      </c>
      <c r="C330" t="str">
        <f t="shared" si="120"/>
        <v>Mike Dean</v>
      </c>
      <c r="D330" t="s">
        <v>16</v>
      </c>
      <c r="E330" t="str">
        <f t="shared" si="126"/>
        <v>Male</v>
      </c>
      <c r="F330">
        <v>44</v>
      </c>
      <c r="G330" t="s">
        <v>57</v>
      </c>
      <c r="H330" t="s">
        <v>58</v>
      </c>
      <c r="I330" t="s">
        <v>32</v>
      </c>
      <c r="J330">
        <v>4</v>
      </c>
      <c r="K330" t="str">
        <f t="shared" si="127"/>
        <v>0-5</v>
      </c>
      <c r="L330" s="2">
        <v>50</v>
      </c>
      <c r="M330" s="6" t="str">
        <f>SUBSTITUTE(L330,"$","")</f>
        <v>50</v>
      </c>
      <c r="N330">
        <v>0</v>
      </c>
      <c r="O330" t="b">
        <v>1</v>
      </c>
      <c r="P330" t="s">
        <v>2069</v>
      </c>
      <c r="Q330" s="1">
        <v>0.83</v>
      </c>
      <c r="R330" s="1">
        <f t="shared" ref="R330:R334" si="130">Q330</f>
        <v>0.83</v>
      </c>
    </row>
    <row r="331" spans="1:18" x14ac:dyDescent="0.25">
      <c r="A331" t="s">
        <v>725</v>
      </c>
      <c r="B331" t="s">
        <v>726</v>
      </c>
      <c r="C331" t="str">
        <f t="shared" si="120"/>
        <v>Jose Wilson</v>
      </c>
      <c r="D331" t="s">
        <v>78</v>
      </c>
      <c r="E331" t="str">
        <f t="shared" si="126"/>
        <v>Male</v>
      </c>
      <c r="F331">
        <v>56</v>
      </c>
      <c r="G331" t="s">
        <v>4</v>
      </c>
      <c r="H331" t="s">
        <v>5</v>
      </c>
      <c r="I331" t="s">
        <v>100</v>
      </c>
      <c r="J331">
        <v>13</v>
      </c>
      <c r="K331" t="str">
        <f t="shared" si="127"/>
        <v>11-15</v>
      </c>
      <c r="L331" t="s">
        <v>42</v>
      </c>
      <c r="M331" s="6" t="str">
        <f>SUBSTITUTE(L331, "USD ", "")</f>
        <v>40</v>
      </c>
      <c r="O331">
        <v>1</v>
      </c>
      <c r="P331" t="s">
        <v>2069</v>
      </c>
      <c r="Q331" s="1">
        <v>0.87</v>
      </c>
      <c r="R331" s="1">
        <f t="shared" si="130"/>
        <v>0.87</v>
      </c>
    </row>
    <row r="332" spans="1:18" x14ac:dyDescent="0.25">
      <c r="A332" t="s">
        <v>727</v>
      </c>
      <c r="B332" t="s">
        <v>728</v>
      </c>
      <c r="C332" t="str">
        <f t="shared" si="120"/>
        <v>Tammy Hill</v>
      </c>
      <c r="D332" t="s">
        <v>63</v>
      </c>
      <c r="E332" t="str">
        <f t="shared" si="126"/>
        <v>Female</v>
      </c>
      <c r="F332">
        <v>53</v>
      </c>
      <c r="G332" t="s">
        <v>45</v>
      </c>
      <c r="H332" t="s">
        <v>11</v>
      </c>
      <c r="I332" t="s">
        <v>12</v>
      </c>
      <c r="J332">
        <v>33</v>
      </c>
      <c r="K332" t="str">
        <f t="shared" si="127"/>
        <v>20+</v>
      </c>
      <c r="L332" s="2">
        <v>100</v>
      </c>
      <c r="M332" s="6" t="str">
        <f>SUBSTITUTE(L332,"$","")</f>
        <v>100</v>
      </c>
      <c r="O332" t="s">
        <v>144</v>
      </c>
      <c r="P332" t="s">
        <v>2068</v>
      </c>
      <c r="Q332" s="1">
        <v>0.75</v>
      </c>
      <c r="R332" s="1">
        <f t="shared" si="130"/>
        <v>0.75</v>
      </c>
    </row>
    <row r="333" spans="1:18" x14ac:dyDescent="0.25">
      <c r="A333" t="s">
        <v>729</v>
      </c>
      <c r="B333" t="s">
        <v>730</v>
      </c>
      <c r="C333" t="str">
        <f t="shared" si="120"/>
        <v>Nathaniel Flores</v>
      </c>
      <c r="D333" t="s">
        <v>48</v>
      </c>
      <c r="E333" t="str">
        <f t="shared" si="126"/>
        <v>Male</v>
      </c>
      <c r="F333">
        <v>59</v>
      </c>
      <c r="G333" t="s">
        <v>53</v>
      </c>
      <c r="H333" t="s">
        <v>11</v>
      </c>
      <c r="I333" t="s">
        <v>12</v>
      </c>
      <c r="J333">
        <v>22</v>
      </c>
      <c r="K333" t="str">
        <f t="shared" si="127"/>
        <v>20+</v>
      </c>
      <c r="L333">
        <v>40</v>
      </c>
      <c r="M333" s="6">
        <f>L333</f>
        <v>40</v>
      </c>
      <c r="N333">
        <v>1.1000000000000001</v>
      </c>
      <c r="O333" t="s">
        <v>54</v>
      </c>
      <c r="P333" t="s">
        <v>2069</v>
      </c>
      <c r="Q333" s="1">
        <v>0.61</v>
      </c>
      <c r="R333" s="1">
        <f t="shared" si="130"/>
        <v>0.61</v>
      </c>
    </row>
    <row r="334" spans="1:18" x14ac:dyDescent="0.25">
      <c r="A334" t="s">
        <v>731</v>
      </c>
      <c r="B334" t="s">
        <v>732</v>
      </c>
      <c r="C334" t="str">
        <f t="shared" si="120"/>
        <v>Edwin Carter</v>
      </c>
      <c r="D334" t="s">
        <v>78</v>
      </c>
      <c r="E334" t="str">
        <f t="shared" si="126"/>
        <v>Male</v>
      </c>
      <c r="F334">
        <v>60</v>
      </c>
      <c r="G334" t="s">
        <v>45</v>
      </c>
      <c r="H334" t="s">
        <v>11</v>
      </c>
      <c r="I334" t="s">
        <v>75</v>
      </c>
      <c r="J334">
        <v>34</v>
      </c>
      <c r="K334" t="str">
        <f t="shared" si="127"/>
        <v>20+</v>
      </c>
      <c r="N334">
        <v>2.5</v>
      </c>
      <c r="O334" t="b">
        <v>0</v>
      </c>
      <c r="P334" t="s">
        <v>2068</v>
      </c>
      <c r="Q334" s="1">
        <v>0.93</v>
      </c>
      <c r="R334" s="1">
        <f t="shared" si="130"/>
        <v>0.93</v>
      </c>
    </row>
    <row r="335" spans="1:18" x14ac:dyDescent="0.25">
      <c r="A335" t="s">
        <v>733</v>
      </c>
      <c r="B335" t="s">
        <v>734</v>
      </c>
      <c r="C335" t="str">
        <f t="shared" si="120"/>
        <v>Patricia Miller</v>
      </c>
      <c r="D335" t="s">
        <v>9</v>
      </c>
      <c r="E335" t="str">
        <f t="shared" si="126"/>
        <v>Female</v>
      </c>
      <c r="F335">
        <v>33</v>
      </c>
      <c r="G335" t="s">
        <v>17</v>
      </c>
      <c r="H335" t="s">
        <v>18</v>
      </c>
      <c r="I335" t="s">
        <v>12</v>
      </c>
      <c r="J335">
        <v>8</v>
      </c>
      <c r="K335" t="str">
        <f t="shared" si="127"/>
        <v>6-10</v>
      </c>
      <c r="L335" t="s">
        <v>95</v>
      </c>
      <c r="M335" s="6" t="str">
        <f t="shared" ref="M335:M336" si="131">SUBSTITUTE(L335, "USD ", "")</f>
        <v>30</v>
      </c>
      <c r="N335">
        <v>3.6</v>
      </c>
      <c r="O335">
        <v>1</v>
      </c>
      <c r="P335" t="s">
        <v>2069</v>
      </c>
    </row>
    <row r="336" spans="1:18" x14ac:dyDescent="0.25">
      <c r="A336" t="s">
        <v>735</v>
      </c>
      <c r="B336" t="s">
        <v>736</v>
      </c>
      <c r="C336" t="str">
        <f t="shared" si="120"/>
        <v>Rebecca Schneider</v>
      </c>
      <c r="D336" t="s">
        <v>63</v>
      </c>
      <c r="E336" t="str">
        <f t="shared" si="126"/>
        <v>Female</v>
      </c>
      <c r="F336">
        <v>21</v>
      </c>
      <c r="G336" t="s">
        <v>57</v>
      </c>
      <c r="H336" t="s">
        <v>58</v>
      </c>
      <c r="I336" t="s">
        <v>24</v>
      </c>
      <c r="J336">
        <v>1</v>
      </c>
      <c r="K336" t="str">
        <f t="shared" si="127"/>
        <v>0-5</v>
      </c>
      <c r="L336" t="s">
        <v>297</v>
      </c>
      <c r="M336" s="6" t="str">
        <f t="shared" si="131"/>
        <v>20</v>
      </c>
      <c r="O336" t="b">
        <v>0</v>
      </c>
      <c r="P336" t="s">
        <v>2068</v>
      </c>
      <c r="Q336" s="1">
        <v>0.99</v>
      </c>
      <c r="R336" s="1">
        <f>Q336</f>
        <v>0.99</v>
      </c>
    </row>
    <row r="337" spans="1:18" x14ac:dyDescent="0.25">
      <c r="A337" t="s">
        <v>737</v>
      </c>
      <c r="B337" t="s">
        <v>738</v>
      </c>
      <c r="C337" t="str">
        <f t="shared" si="120"/>
        <v>John Greene</v>
      </c>
      <c r="D337" t="s">
        <v>16</v>
      </c>
      <c r="E337" t="str">
        <f t="shared" si="126"/>
        <v>Male</v>
      </c>
      <c r="F337">
        <v>54</v>
      </c>
      <c r="G337" t="s">
        <v>53</v>
      </c>
      <c r="H337" t="s">
        <v>11</v>
      </c>
      <c r="I337" t="s">
        <v>59</v>
      </c>
      <c r="J337">
        <v>20</v>
      </c>
      <c r="K337" t="str">
        <f t="shared" si="127"/>
        <v>16-20</v>
      </c>
      <c r="L337">
        <v>50</v>
      </c>
      <c r="M337" s="6">
        <f t="shared" ref="M337:M340" si="132">L337</f>
        <v>50</v>
      </c>
      <c r="N337">
        <v>4.4000000000000004</v>
      </c>
      <c r="O337">
        <v>0</v>
      </c>
      <c r="P337" t="s">
        <v>2068</v>
      </c>
      <c r="Q337">
        <v>73</v>
      </c>
      <c r="R337" s="1">
        <f>Q337/100</f>
        <v>0.73</v>
      </c>
    </row>
    <row r="338" spans="1:18" x14ac:dyDescent="0.25">
      <c r="A338" t="s">
        <v>739</v>
      </c>
      <c r="B338" t="s">
        <v>740</v>
      </c>
      <c r="C338" t="str">
        <f t="shared" si="120"/>
        <v>Brittany Mcdowell</v>
      </c>
      <c r="D338" t="s">
        <v>63</v>
      </c>
      <c r="E338" t="str">
        <f t="shared" si="126"/>
        <v>Female</v>
      </c>
      <c r="F338">
        <v>33</v>
      </c>
      <c r="G338" t="s">
        <v>45</v>
      </c>
      <c r="H338" t="s">
        <v>11</v>
      </c>
      <c r="I338" t="s">
        <v>19</v>
      </c>
      <c r="J338">
        <v>11</v>
      </c>
      <c r="K338" t="str">
        <f t="shared" si="127"/>
        <v>11-15</v>
      </c>
      <c r="L338">
        <v>75</v>
      </c>
      <c r="M338" s="6">
        <f t="shared" si="132"/>
        <v>75</v>
      </c>
      <c r="N338">
        <v>2.1</v>
      </c>
      <c r="O338">
        <v>0</v>
      </c>
      <c r="P338" t="s">
        <v>2068</v>
      </c>
      <c r="Q338" s="1">
        <v>0.96</v>
      </c>
      <c r="R338" s="1">
        <f t="shared" ref="R338:R340" si="133">Q338</f>
        <v>0.96</v>
      </c>
    </row>
    <row r="339" spans="1:18" x14ac:dyDescent="0.25">
      <c r="A339" t="s">
        <v>741</v>
      </c>
      <c r="B339" t="s">
        <v>742</v>
      </c>
      <c r="C339" t="str">
        <f t="shared" si="120"/>
        <v>Lori Miller</v>
      </c>
      <c r="D339" t="s">
        <v>63</v>
      </c>
      <c r="E339" t="str">
        <f t="shared" si="126"/>
        <v>Female</v>
      </c>
      <c r="F339">
        <v>57</v>
      </c>
      <c r="G339" t="s">
        <v>49</v>
      </c>
      <c r="H339" t="s">
        <v>50</v>
      </c>
      <c r="I339" t="s">
        <v>38</v>
      </c>
      <c r="J339">
        <v>2</v>
      </c>
      <c r="K339" t="str">
        <f t="shared" si="127"/>
        <v>0-5</v>
      </c>
      <c r="L339">
        <v>40</v>
      </c>
      <c r="M339" s="6">
        <f t="shared" si="132"/>
        <v>40</v>
      </c>
      <c r="N339">
        <v>0</v>
      </c>
      <c r="O339" t="b">
        <v>0</v>
      </c>
      <c r="P339" t="s">
        <v>2068</v>
      </c>
      <c r="Q339" s="1">
        <v>0.6</v>
      </c>
      <c r="R339" s="1">
        <f t="shared" si="133"/>
        <v>0.6</v>
      </c>
    </row>
    <row r="340" spans="1:18" x14ac:dyDescent="0.25">
      <c r="A340" t="s">
        <v>743</v>
      </c>
      <c r="B340" t="s">
        <v>744</v>
      </c>
      <c r="C340" t="str">
        <f t="shared" si="120"/>
        <v>Joseph Robinson</v>
      </c>
      <c r="D340" t="s">
        <v>78</v>
      </c>
      <c r="E340" t="str">
        <f t="shared" si="126"/>
        <v>Male</v>
      </c>
      <c r="F340">
        <v>36</v>
      </c>
      <c r="G340" t="s">
        <v>98</v>
      </c>
      <c r="H340" t="s">
        <v>99</v>
      </c>
      <c r="I340" t="s">
        <v>19</v>
      </c>
      <c r="J340">
        <v>6</v>
      </c>
      <c r="K340" t="str">
        <f t="shared" si="127"/>
        <v>6-10</v>
      </c>
      <c r="L340">
        <v>20</v>
      </c>
      <c r="M340" s="6">
        <f t="shared" si="132"/>
        <v>20</v>
      </c>
      <c r="N340">
        <v>1</v>
      </c>
      <c r="O340" t="s">
        <v>60</v>
      </c>
      <c r="P340" t="s">
        <v>2069</v>
      </c>
      <c r="Q340" s="1">
        <v>0.64</v>
      </c>
      <c r="R340" s="1">
        <f t="shared" si="133"/>
        <v>0.64</v>
      </c>
    </row>
    <row r="341" spans="1:18" x14ac:dyDescent="0.25">
      <c r="A341" t="s">
        <v>745</v>
      </c>
      <c r="B341" t="s">
        <v>746</v>
      </c>
      <c r="C341" t="str">
        <f t="shared" si="120"/>
        <v>Aaron Pruitt</v>
      </c>
      <c r="D341" t="s">
        <v>83</v>
      </c>
      <c r="E341" t="str">
        <f t="shared" si="126"/>
        <v>Male</v>
      </c>
      <c r="F341">
        <v>50</v>
      </c>
      <c r="G341" t="s">
        <v>17</v>
      </c>
      <c r="H341" t="s">
        <v>18</v>
      </c>
      <c r="I341" t="s">
        <v>6</v>
      </c>
      <c r="J341">
        <v>20</v>
      </c>
      <c r="K341" t="str">
        <f t="shared" si="127"/>
        <v>16-20</v>
      </c>
      <c r="L341" t="s">
        <v>95</v>
      </c>
      <c r="M341" s="6" t="str">
        <f t="shared" ref="M341:M342" si="134">SUBSTITUTE(L341, "USD ", "")</f>
        <v>30</v>
      </c>
      <c r="N341">
        <v>0</v>
      </c>
      <c r="O341">
        <v>0</v>
      </c>
      <c r="P341" t="s">
        <v>2068</v>
      </c>
    </row>
    <row r="342" spans="1:18" x14ac:dyDescent="0.25">
      <c r="A342" t="s">
        <v>747</v>
      </c>
      <c r="B342" t="s">
        <v>748</v>
      </c>
      <c r="C342" t="str">
        <f t="shared" si="120"/>
        <v>Victoria Miller</v>
      </c>
      <c r="D342" t="s">
        <v>3</v>
      </c>
      <c r="E342" t="str">
        <f t="shared" si="126"/>
        <v>Female</v>
      </c>
      <c r="F342">
        <v>37</v>
      </c>
      <c r="G342" t="s">
        <v>113</v>
      </c>
      <c r="H342" t="s">
        <v>11</v>
      </c>
      <c r="I342" t="s">
        <v>75</v>
      </c>
      <c r="K342" t="str">
        <f t="shared" si="127"/>
        <v>0-5</v>
      </c>
      <c r="L342" t="s">
        <v>297</v>
      </c>
      <c r="M342" s="6" t="str">
        <f t="shared" si="134"/>
        <v>20</v>
      </c>
      <c r="N342">
        <v>4.9000000000000004</v>
      </c>
      <c r="O342" t="s">
        <v>20</v>
      </c>
      <c r="P342" t="s">
        <v>2068</v>
      </c>
    </row>
    <row r="343" spans="1:18" x14ac:dyDescent="0.25">
      <c r="A343" t="s">
        <v>749</v>
      </c>
      <c r="B343" t="s">
        <v>750</v>
      </c>
      <c r="C343" t="str">
        <f t="shared" si="120"/>
        <v>Clarence Vega</v>
      </c>
      <c r="D343" t="s">
        <v>78</v>
      </c>
      <c r="E343" t="str">
        <f t="shared" si="126"/>
        <v>Male</v>
      </c>
      <c r="F343">
        <v>53</v>
      </c>
      <c r="G343" t="s">
        <v>4</v>
      </c>
      <c r="H343" t="s">
        <v>5</v>
      </c>
      <c r="I343" t="s">
        <v>32</v>
      </c>
      <c r="J343">
        <v>4</v>
      </c>
      <c r="K343" t="str">
        <f t="shared" si="127"/>
        <v>0-5</v>
      </c>
      <c r="L343">
        <v>30</v>
      </c>
      <c r="M343" s="6">
        <f>L343</f>
        <v>30</v>
      </c>
      <c r="N343">
        <v>4.7</v>
      </c>
      <c r="O343" t="s">
        <v>144</v>
      </c>
      <c r="P343" t="s">
        <v>2068</v>
      </c>
      <c r="Q343" s="1">
        <v>0.99</v>
      </c>
      <c r="R343" s="1">
        <f>Q343</f>
        <v>0.99</v>
      </c>
    </row>
    <row r="344" spans="1:18" x14ac:dyDescent="0.25">
      <c r="A344" t="s">
        <v>751</v>
      </c>
      <c r="B344" t="s">
        <v>752</v>
      </c>
      <c r="C344" t="str">
        <f t="shared" si="120"/>
        <v>Deborah Day</v>
      </c>
      <c r="D344" t="s">
        <v>63</v>
      </c>
      <c r="E344" t="str">
        <f t="shared" si="126"/>
        <v>Female</v>
      </c>
      <c r="F344">
        <v>22</v>
      </c>
      <c r="G344" t="s">
        <v>4</v>
      </c>
      <c r="H344" t="s">
        <v>5</v>
      </c>
      <c r="I344" t="s">
        <v>6</v>
      </c>
      <c r="J344">
        <v>3</v>
      </c>
      <c r="K344" t="str">
        <f t="shared" si="127"/>
        <v>0-5</v>
      </c>
      <c r="L344" t="s">
        <v>42</v>
      </c>
      <c r="M344" s="6" t="str">
        <f>SUBSTITUTE(L344, "USD ", "")</f>
        <v>40</v>
      </c>
      <c r="N344">
        <v>2.1</v>
      </c>
      <c r="O344">
        <v>0</v>
      </c>
      <c r="P344" t="s">
        <v>2068</v>
      </c>
    </row>
    <row r="345" spans="1:18" x14ac:dyDescent="0.25">
      <c r="A345" t="s">
        <v>753</v>
      </c>
      <c r="B345" t="s">
        <v>754</v>
      </c>
      <c r="C345" t="str">
        <f t="shared" si="120"/>
        <v>Nicole Rocha</v>
      </c>
      <c r="D345" t="s">
        <v>63</v>
      </c>
      <c r="E345" t="str">
        <f t="shared" si="126"/>
        <v>Female</v>
      </c>
      <c r="F345">
        <v>55</v>
      </c>
      <c r="G345" t="s">
        <v>30</v>
      </c>
      <c r="H345" t="s">
        <v>31</v>
      </c>
      <c r="I345" t="s">
        <v>12</v>
      </c>
      <c r="J345">
        <v>33</v>
      </c>
      <c r="K345" t="str">
        <f t="shared" si="127"/>
        <v>20+</v>
      </c>
      <c r="L345">
        <v>40</v>
      </c>
      <c r="M345" s="6">
        <f>L345</f>
        <v>40</v>
      </c>
      <c r="N345">
        <v>1.5</v>
      </c>
      <c r="O345" t="s">
        <v>60</v>
      </c>
      <c r="P345" t="s">
        <v>2069</v>
      </c>
      <c r="Q345" s="1">
        <v>0.71</v>
      </c>
      <c r="R345" s="1">
        <f t="shared" ref="R345:R348" si="135">Q345</f>
        <v>0.71</v>
      </c>
    </row>
    <row r="346" spans="1:18" x14ac:dyDescent="0.25">
      <c r="A346" t="s">
        <v>755</v>
      </c>
      <c r="B346" t="s">
        <v>756</v>
      </c>
      <c r="C346" t="str">
        <f t="shared" si="120"/>
        <v>Elijah Green</v>
      </c>
      <c r="D346" t="s">
        <v>48</v>
      </c>
      <c r="E346" t="str">
        <f t="shared" si="126"/>
        <v>Male</v>
      </c>
      <c r="F346">
        <v>22</v>
      </c>
      <c r="G346" t="s">
        <v>10</v>
      </c>
      <c r="H346" t="s">
        <v>11</v>
      </c>
      <c r="I346" t="s">
        <v>64</v>
      </c>
      <c r="J346">
        <v>1</v>
      </c>
      <c r="K346" t="str">
        <f t="shared" si="127"/>
        <v>0-5</v>
      </c>
      <c r="N346">
        <v>2.6</v>
      </c>
      <c r="O346">
        <v>0</v>
      </c>
      <c r="P346" t="s">
        <v>2068</v>
      </c>
      <c r="Q346" s="1">
        <v>0.72</v>
      </c>
      <c r="R346" s="1">
        <f t="shared" si="135"/>
        <v>0.72</v>
      </c>
    </row>
    <row r="347" spans="1:18" x14ac:dyDescent="0.25">
      <c r="A347" t="s">
        <v>757</v>
      </c>
      <c r="B347" t="s">
        <v>758</v>
      </c>
      <c r="C347" t="str">
        <f t="shared" si="120"/>
        <v>Emily Johnson</v>
      </c>
      <c r="D347" t="s">
        <v>3</v>
      </c>
      <c r="E347" t="str">
        <f t="shared" si="126"/>
        <v>Female</v>
      </c>
      <c r="F347">
        <v>45</v>
      </c>
      <c r="G347" t="s">
        <v>49</v>
      </c>
      <c r="H347" t="s">
        <v>50</v>
      </c>
      <c r="I347" t="s">
        <v>24</v>
      </c>
      <c r="J347">
        <v>23</v>
      </c>
      <c r="K347" t="str">
        <f t="shared" si="127"/>
        <v>20+</v>
      </c>
      <c r="L347" t="s">
        <v>84</v>
      </c>
      <c r="M347" s="6" t="str">
        <f>SUBSTITUTE(L347, "USD ", "")</f>
        <v>50</v>
      </c>
      <c r="N347">
        <v>0</v>
      </c>
      <c r="O347">
        <v>0</v>
      </c>
      <c r="P347" t="s">
        <v>2068</v>
      </c>
      <c r="Q347" s="1">
        <v>0.66</v>
      </c>
      <c r="R347" s="1">
        <f t="shared" si="135"/>
        <v>0.66</v>
      </c>
    </row>
    <row r="348" spans="1:18" x14ac:dyDescent="0.25">
      <c r="A348" t="s">
        <v>759</v>
      </c>
      <c r="B348" t="s">
        <v>760</v>
      </c>
      <c r="C348" t="str">
        <f t="shared" si="120"/>
        <v>Richard Velasquez Jr.</v>
      </c>
      <c r="D348" t="s">
        <v>78</v>
      </c>
      <c r="E348" t="str">
        <f t="shared" si="126"/>
        <v>Male</v>
      </c>
      <c r="F348">
        <v>36</v>
      </c>
      <c r="G348" t="s">
        <v>120</v>
      </c>
      <c r="H348" t="s">
        <v>121</v>
      </c>
      <c r="I348" t="s">
        <v>38</v>
      </c>
      <c r="J348">
        <v>13</v>
      </c>
      <c r="K348" t="str">
        <f t="shared" si="127"/>
        <v>11-15</v>
      </c>
      <c r="L348">
        <v>40</v>
      </c>
      <c r="M348" s="6">
        <f>L348</f>
        <v>40</v>
      </c>
      <c r="O348" t="s">
        <v>20</v>
      </c>
      <c r="P348" t="s">
        <v>2068</v>
      </c>
      <c r="Q348" s="1">
        <v>0.78</v>
      </c>
      <c r="R348" s="1">
        <f t="shared" si="135"/>
        <v>0.78</v>
      </c>
    </row>
    <row r="349" spans="1:18" x14ac:dyDescent="0.25">
      <c r="A349" t="s">
        <v>761</v>
      </c>
      <c r="B349" t="s">
        <v>762</v>
      </c>
      <c r="C349" t="str">
        <f t="shared" si="120"/>
        <v>Kurt Wilson</v>
      </c>
      <c r="D349" t="s">
        <v>35</v>
      </c>
      <c r="E349" t="str">
        <f t="shared" si="126"/>
        <v>Male</v>
      </c>
      <c r="F349">
        <v>23</v>
      </c>
      <c r="G349" t="s">
        <v>10</v>
      </c>
      <c r="H349" t="s">
        <v>11</v>
      </c>
      <c r="I349" t="s">
        <v>75</v>
      </c>
      <c r="J349">
        <v>1</v>
      </c>
      <c r="K349" t="str">
        <f t="shared" si="127"/>
        <v>0-5</v>
      </c>
      <c r="L349" t="s">
        <v>297</v>
      </c>
      <c r="M349" s="6" t="str">
        <f>SUBSTITUTE(L349, "USD ", "")</f>
        <v>20</v>
      </c>
      <c r="N349">
        <v>4</v>
      </c>
      <c r="O349" t="s">
        <v>60</v>
      </c>
      <c r="P349" t="s">
        <v>2069</v>
      </c>
      <c r="Q349">
        <v>100</v>
      </c>
      <c r="R349" s="1">
        <f>Q349/100</f>
        <v>1</v>
      </c>
    </row>
    <row r="350" spans="1:18" x14ac:dyDescent="0.25">
      <c r="A350" t="s">
        <v>763</v>
      </c>
      <c r="B350" t="s">
        <v>764</v>
      </c>
      <c r="C350" t="str">
        <f t="shared" si="120"/>
        <v>Jeremiah Rodriguez</v>
      </c>
      <c r="D350" t="s">
        <v>78</v>
      </c>
      <c r="E350" t="str">
        <f t="shared" si="126"/>
        <v>Male</v>
      </c>
      <c r="F350">
        <v>55</v>
      </c>
      <c r="G350" t="s">
        <v>4</v>
      </c>
      <c r="H350" t="s">
        <v>5</v>
      </c>
      <c r="I350" t="s">
        <v>75</v>
      </c>
      <c r="J350">
        <v>15</v>
      </c>
      <c r="K350" t="str">
        <f t="shared" si="127"/>
        <v>11-15</v>
      </c>
      <c r="L350">
        <v>40</v>
      </c>
      <c r="M350" s="6">
        <f t="shared" ref="M350:M352" si="136">L350</f>
        <v>40</v>
      </c>
      <c r="N350">
        <v>4.5</v>
      </c>
    </row>
    <row r="351" spans="1:18" x14ac:dyDescent="0.25">
      <c r="A351" t="s">
        <v>765</v>
      </c>
      <c r="B351" t="s">
        <v>766</v>
      </c>
      <c r="C351" t="str">
        <f t="shared" si="120"/>
        <v>Lauren Lang</v>
      </c>
      <c r="D351" t="s">
        <v>23</v>
      </c>
      <c r="E351" t="str">
        <f t="shared" si="126"/>
        <v>Female</v>
      </c>
      <c r="F351">
        <v>50</v>
      </c>
      <c r="G351" t="s">
        <v>93</v>
      </c>
      <c r="H351" t="s">
        <v>94</v>
      </c>
      <c r="I351" t="s">
        <v>12</v>
      </c>
      <c r="J351">
        <v>18</v>
      </c>
      <c r="K351" t="str">
        <f t="shared" si="127"/>
        <v>16-20</v>
      </c>
      <c r="L351">
        <v>75</v>
      </c>
      <c r="M351" s="6">
        <f t="shared" si="136"/>
        <v>75</v>
      </c>
      <c r="N351">
        <v>3.8</v>
      </c>
      <c r="O351">
        <v>0</v>
      </c>
      <c r="P351" t="s">
        <v>2068</v>
      </c>
      <c r="Q351">
        <v>67</v>
      </c>
      <c r="R351" s="1">
        <f>Q351/100</f>
        <v>0.67</v>
      </c>
    </row>
    <row r="352" spans="1:18" x14ac:dyDescent="0.25">
      <c r="A352" t="s">
        <v>767</v>
      </c>
      <c r="B352" t="s">
        <v>768</v>
      </c>
      <c r="C352" t="str">
        <f t="shared" si="120"/>
        <v>Matthew Phillips</v>
      </c>
      <c r="D352" t="s">
        <v>16</v>
      </c>
      <c r="E352" t="str">
        <f t="shared" si="126"/>
        <v>Male</v>
      </c>
      <c r="F352">
        <v>48</v>
      </c>
      <c r="G352" t="s">
        <v>45</v>
      </c>
      <c r="H352" t="s">
        <v>11</v>
      </c>
      <c r="I352" t="s">
        <v>100</v>
      </c>
      <c r="J352">
        <v>21</v>
      </c>
      <c r="K352" t="str">
        <f t="shared" si="127"/>
        <v>20+</v>
      </c>
      <c r="L352">
        <v>50</v>
      </c>
      <c r="M352" s="6">
        <f t="shared" si="136"/>
        <v>50</v>
      </c>
      <c r="N352">
        <v>4</v>
      </c>
      <c r="O352">
        <v>0</v>
      </c>
      <c r="P352" t="s">
        <v>2068</v>
      </c>
      <c r="Q352" s="1">
        <v>0.78</v>
      </c>
      <c r="R352" s="1">
        <f t="shared" ref="R352:R356" si="137">Q352</f>
        <v>0.78</v>
      </c>
    </row>
    <row r="353" spans="1:18" x14ac:dyDescent="0.25">
      <c r="A353" t="s">
        <v>769</v>
      </c>
      <c r="B353" t="s">
        <v>770</v>
      </c>
      <c r="C353" t="str">
        <f t="shared" si="120"/>
        <v>Michael Andersen</v>
      </c>
      <c r="D353" t="s">
        <v>48</v>
      </c>
      <c r="E353" t="str">
        <f t="shared" si="126"/>
        <v>Male</v>
      </c>
      <c r="F353">
        <v>23</v>
      </c>
      <c r="G353" t="s">
        <v>30</v>
      </c>
      <c r="H353" t="s">
        <v>31</v>
      </c>
      <c r="I353" t="s">
        <v>75</v>
      </c>
      <c r="J353">
        <v>1</v>
      </c>
      <c r="K353" t="str">
        <f t="shared" si="127"/>
        <v>0-5</v>
      </c>
      <c r="L353" s="2">
        <v>40</v>
      </c>
      <c r="M353" s="6" t="str">
        <f t="shared" ref="M353:M354" si="138">SUBSTITUTE(L353,"$","")</f>
        <v>40</v>
      </c>
      <c r="N353">
        <v>4.9000000000000004</v>
      </c>
      <c r="O353" t="s">
        <v>54</v>
      </c>
      <c r="P353" t="s">
        <v>2069</v>
      </c>
      <c r="Q353" s="1">
        <v>0.78</v>
      </c>
      <c r="R353" s="1">
        <f t="shared" si="137"/>
        <v>0.78</v>
      </c>
    </row>
    <row r="354" spans="1:18" x14ac:dyDescent="0.25">
      <c r="A354" t="s">
        <v>771</v>
      </c>
      <c r="B354" t="s">
        <v>772</v>
      </c>
      <c r="C354" t="str">
        <f t="shared" si="120"/>
        <v>Amanda Mayo</v>
      </c>
      <c r="D354" t="s">
        <v>3</v>
      </c>
      <c r="E354" t="str">
        <f t="shared" si="126"/>
        <v>Female</v>
      </c>
      <c r="F354">
        <v>49</v>
      </c>
      <c r="G354" t="s">
        <v>113</v>
      </c>
      <c r="H354" t="s">
        <v>11</v>
      </c>
      <c r="I354" t="s">
        <v>24</v>
      </c>
      <c r="J354">
        <v>25</v>
      </c>
      <c r="K354" t="str">
        <f t="shared" si="127"/>
        <v>20+</v>
      </c>
      <c r="L354" s="2">
        <v>30</v>
      </c>
      <c r="M354" s="6" t="str">
        <f t="shared" si="138"/>
        <v>30</v>
      </c>
      <c r="N354">
        <v>3.4</v>
      </c>
      <c r="O354">
        <v>0</v>
      </c>
      <c r="P354" t="s">
        <v>2068</v>
      </c>
      <c r="Q354" s="1">
        <v>0.75</v>
      </c>
      <c r="R354" s="1">
        <f t="shared" si="137"/>
        <v>0.75</v>
      </c>
    </row>
    <row r="355" spans="1:18" x14ac:dyDescent="0.25">
      <c r="A355" t="s">
        <v>773</v>
      </c>
      <c r="B355" t="s">
        <v>774</v>
      </c>
      <c r="C355" t="str">
        <f t="shared" si="120"/>
        <v>Jessica Vance</v>
      </c>
      <c r="D355" t="s">
        <v>23</v>
      </c>
      <c r="E355" t="str">
        <f t="shared" si="126"/>
        <v>Female</v>
      </c>
      <c r="F355">
        <v>47</v>
      </c>
      <c r="G355" t="s">
        <v>4</v>
      </c>
      <c r="H355" t="s">
        <v>5</v>
      </c>
      <c r="I355" t="s">
        <v>64</v>
      </c>
      <c r="J355">
        <v>12</v>
      </c>
      <c r="K355" t="str">
        <f t="shared" si="127"/>
        <v>11-15</v>
      </c>
      <c r="L355">
        <v>50</v>
      </c>
      <c r="M355" s="6">
        <f>L355</f>
        <v>50</v>
      </c>
      <c r="N355">
        <v>2.1</v>
      </c>
      <c r="O355" t="b">
        <v>1</v>
      </c>
      <c r="P355" t="s">
        <v>2069</v>
      </c>
      <c r="Q355" s="1">
        <v>0.67</v>
      </c>
      <c r="R355" s="1">
        <f t="shared" si="137"/>
        <v>0.67</v>
      </c>
    </row>
    <row r="356" spans="1:18" x14ac:dyDescent="0.25">
      <c r="A356" t="s">
        <v>775</v>
      </c>
      <c r="B356" t="s">
        <v>776</v>
      </c>
      <c r="C356" t="str">
        <f t="shared" si="120"/>
        <v>Alexa Gallegos</v>
      </c>
      <c r="D356" t="s">
        <v>63</v>
      </c>
      <c r="E356" t="str">
        <f t="shared" si="126"/>
        <v>Female</v>
      </c>
      <c r="F356">
        <v>56</v>
      </c>
      <c r="G356" t="s">
        <v>71</v>
      </c>
      <c r="H356" t="s">
        <v>72</v>
      </c>
      <c r="I356" t="s">
        <v>19</v>
      </c>
      <c r="J356">
        <v>32</v>
      </c>
      <c r="K356" t="str">
        <f t="shared" si="127"/>
        <v>20+</v>
      </c>
      <c r="L356" t="s">
        <v>42</v>
      </c>
      <c r="M356" s="6" t="str">
        <f>SUBSTITUTE(L356, "USD ", "")</f>
        <v>40</v>
      </c>
      <c r="N356">
        <v>0</v>
      </c>
      <c r="O356">
        <v>1</v>
      </c>
      <c r="P356" t="s">
        <v>2069</v>
      </c>
      <c r="Q356" s="1">
        <v>0.86</v>
      </c>
      <c r="R356" s="1">
        <f t="shared" si="137"/>
        <v>0.86</v>
      </c>
    </row>
    <row r="357" spans="1:18" x14ac:dyDescent="0.25">
      <c r="A357" t="s">
        <v>777</v>
      </c>
      <c r="B357" t="s">
        <v>778</v>
      </c>
      <c r="C357" t="str">
        <f t="shared" si="120"/>
        <v>Charles Pratt</v>
      </c>
      <c r="D357" t="s">
        <v>48</v>
      </c>
      <c r="E357" t="str">
        <f t="shared" si="126"/>
        <v>Male</v>
      </c>
      <c r="F357">
        <v>58</v>
      </c>
      <c r="G357" t="s">
        <v>57</v>
      </c>
      <c r="H357" t="s">
        <v>58</v>
      </c>
      <c r="I357" t="s">
        <v>59</v>
      </c>
      <c r="K357" t="str">
        <f t="shared" si="127"/>
        <v>0-5</v>
      </c>
      <c r="L357">
        <v>100</v>
      </c>
      <c r="M357" s="6">
        <f>L357</f>
        <v>100</v>
      </c>
      <c r="N357">
        <v>4.5</v>
      </c>
      <c r="O357" t="s">
        <v>144</v>
      </c>
      <c r="P357" t="s">
        <v>2068</v>
      </c>
      <c r="Q357">
        <v>77</v>
      </c>
      <c r="R357" s="1">
        <f>Q357/100</f>
        <v>0.77</v>
      </c>
    </row>
    <row r="358" spans="1:18" x14ac:dyDescent="0.25">
      <c r="A358" t="s">
        <v>779</v>
      </c>
      <c r="B358" t="s">
        <v>780</v>
      </c>
      <c r="C358" t="str">
        <f t="shared" si="120"/>
        <v>Brian Baker</v>
      </c>
      <c r="D358" t="s">
        <v>35</v>
      </c>
      <c r="E358" t="str">
        <f t="shared" si="126"/>
        <v>Male</v>
      </c>
      <c r="F358">
        <v>32</v>
      </c>
      <c r="G358" t="s">
        <v>98</v>
      </c>
      <c r="H358" t="s">
        <v>99</v>
      </c>
      <c r="I358" t="s">
        <v>59</v>
      </c>
      <c r="J358">
        <v>10</v>
      </c>
      <c r="K358" t="str">
        <f t="shared" si="127"/>
        <v>6-10</v>
      </c>
      <c r="L358" s="2">
        <v>30</v>
      </c>
      <c r="M358" s="6" t="str">
        <f>SUBSTITUTE(L358,"$","")</f>
        <v>30</v>
      </c>
      <c r="N358">
        <v>3.8</v>
      </c>
      <c r="O358">
        <v>0</v>
      </c>
      <c r="P358" t="s">
        <v>2068</v>
      </c>
      <c r="Q358" s="1">
        <v>0.61</v>
      </c>
      <c r="R358" s="1">
        <f t="shared" ref="R358:R364" si="139">Q358</f>
        <v>0.61</v>
      </c>
    </row>
    <row r="359" spans="1:18" x14ac:dyDescent="0.25">
      <c r="A359" t="s">
        <v>781</v>
      </c>
      <c r="B359" t="s">
        <v>782</v>
      </c>
      <c r="C359" t="str">
        <f t="shared" si="120"/>
        <v>Christina Norman</v>
      </c>
      <c r="D359" t="s">
        <v>63</v>
      </c>
      <c r="E359" t="str">
        <f t="shared" si="126"/>
        <v>Female</v>
      </c>
      <c r="F359">
        <v>52</v>
      </c>
      <c r="G359" t="s">
        <v>79</v>
      </c>
      <c r="H359" t="s">
        <v>80</v>
      </c>
      <c r="I359" t="s">
        <v>59</v>
      </c>
      <c r="J359">
        <v>0</v>
      </c>
      <c r="K359" t="str">
        <f t="shared" si="127"/>
        <v>0-5</v>
      </c>
      <c r="N359">
        <v>4.3</v>
      </c>
      <c r="O359">
        <v>0</v>
      </c>
      <c r="P359" t="s">
        <v>2068</v>
      </c>
      <c r="Q359" s="1">
        <v>0.9</v>
      </c>
      <c r="R359" s="1">
        <f t="shared" si="139"/>
        <v>0.9</v>
      </c>
    </row>
    <row r="360" spans="1:18" x14ac:dyDescent="0.25">
      <c r="A360" t="s">
        <v>783</v>
      </c>
      <c r="B360" t="s">
        <v>784</v>
      </c>
      <c r="C360" t="str">
        <f t="shared" si="120"/>
        <v>Laura Kelly</v>
      </c>
      <c r="D360" t="s">
        <v>9</v>
      </c>
      <c r="E360" t="str">
        <f t="shared" si="126"/>
        <v>Female</v>
      </c>
      <c r="F360">
        <v>22</v>
      </c>
      <c r="G360" t="s">
        <v>159</v>
      </c>
      <c r="H360" t="s">
        <v>160</v>
      </c>
      <c r="I360" t="s">
        <v>38</v>
      </c>
      <c r="J360">
        <v>1</v>
      </c>
      <c r="K360" t="str">
        <f t="shared" si="127"/>
        <v>0-5</v>
      </c>
      <c r="L360">
        <v>50</v>
      </c>
      <c r="M360" s="6">
        <f t="shared" ref="M360:M361" si="140">L360</f>
        <v>50</v>
      </c>
      <c r="N360">
        <v>0</v>
      </c>
      <c r="Q360" s="1">
        <v>0.98</v>
      </c>
      <c r="R360" s="1">
        <f t="shared" si="139"/>
        <v>0.98</v>
      </c>
    </row>
    <row r="361" spans="1:18" x14ac:dyDescent="0.25">
      <c r="A361" t="s">
        <v>785</v>
      </c>
      <c r="B361" t="s">
        <v>786</v>
      </c>
      <c r="C361" t="str">
        <f t="shared" si="120"/>
        <v>John Webb</v>
      </c>
      <c r="D361" t="s">
        <v>83</v>
      </c>
      <c r="E361" t="str">
        <f t="shared" si="126"/>
        <v>Male</v>
      </c>
      <c r="F361">
        <v>20</v>
      </c>
      <c r="G361" t="s">
        <v>79</v>
      </c>
      <c r="H361" t="s">
        <v>80</v>
      </c>
      <c r="I361" t="s">
        <v>64</v>
      </c>
      <c r="J361">
        <v>2</v>
      </c>
      <c r="K361" t="str">
        <f t="shared" si="127"/>
        <v>0-5</v>
      </c>
      <c r="L361">
        <v>30</v>
      </c>
      <c r="M361" s="6">
        <f t="shared" si="140"/>
        <v>30</v>
      </c>
      <c r="O361">
        <v>1</v>
      </c>
      <c r="P361" t="s">
        <v>2069</v>
      </c>
      <c r="Q361" s="1">
        <v>0.99</v>
      </c>
      <c r="R361" s="1">
        <f t="shared" si="139"/>
        <v>0.99</v>
      </c>
    </row>
    <row r="362" spans="1:18" x14ac:dyDescent="0.25">
      <c r="A362" t="s">
        <v>787</v>
      </c>
      <c r="B362" t="s">
        <v>788</v>
      </c>
      <c r="C362" t="str">
        <f t="shared" si="120"/>
        <v>Christopher Burton</v>
      </c>
      <c r="D362" t="s">
        <v>78</v>
      </c>
      <c r="E362" t="str">
        <f t="shared" si="126"/>
        <v>Male</v>
      </c>
      <c r="F362">
        <v>56</v>
      </c>
      <c r="G362" t="s">
        <v>30</v>
      </c>
      <c r="H362" t="s">
        <v>31</v>
      </c>
      <c r="I362" t="s">
        <v>38</v>
      </c>
      <c r="J362">
        <v>9</v>
      </c>
      <c r="K362" t="str">
        <f t="shared" si="127"/>
        <v>6-10</v>
      </c>
      <c r="L362" t="s">
        <v>42</v>
      </c>
      <c r="M362" s="6" t="str">
        <f t="shared" ref="M362:M363" si="141">SUBSTITUTE(L362, "USD ", "")</f>
        <v>40</v>
      </c>
      <c r="N362">
        <v>2.6</v>
      </c>
      <c r="O362">
        <v>0</v>
      </c>
      <c r="P362" t="s">
        <v>2068</v>
      </c>
      <c r="Q362" s="1">
        <v>0.61</v>
      </c>
      <c r="R362" s="1">
        <f t="shared" si="139"/>
        <v>0.61</v>
      </c>
    </row>
    <row r="363" spans="1:18" x14ac:dyDescent="0.25">
      <c r="A363" t="s">
        <v>789</v>
      </c>
      <c r="B363" t="s">
        <v>790</v>
      </c>
      <c r="C363" t="str">
        <f t="shared" si="120"/>
        <v>Bradley Aguilar</v>
      </c>
      <c r="D363" t="s">
        <v>83</v>
      </c>
      <c r="E363" t="str">
        <f t="shared" si="126"/>
        <v>Male</v>
      </c>
      <c r="F363">
        <v>41</v>
      </c>
      <c r="G363" t="s">
        <v>71</v>
      </c>
      <c r="H363" t="s">
        <v>72</v>
      </c>
      <c r="I363" t="s">
        <v>38</v>
      </c>
      <c r="J363">
        <v>22</v>
      </c>
      <c r="K363" t="str">
        <f t="shared" si="127"/>
        <v>20+</v>
      </c>
      <c r="L363" t="s">
        <v>84</v>
      </c>
      <c r="M363" s="6" t="str">
        <f t="shared" si="141"/>
        <v>50</v>
      </c>
      <c r="N363">
        <v>1.6</v>
      </c>
      <c r="O363">
        <v>1</v>
      </c>
      <c r="P363" t="s">
        <v>2069</v>
      </c>
      <c r="Q363" s="1">
        <v>0.61</v>
      </c>
      <c r="R363" s="1">
        <f t="shared" si="139"/>
        <v>0.61</v>
      </c>
    </row>
    <row r="364" spans="1:18" x14ac:dyDescent="0.25">
      <c r="A364" t="s">
        <v>791</v>
      </c>
      <c r="B364" t="s">
        <v>792</v>
      </c>
      <c r="C364" t="str">
        <f t="shared" si="120"/>
        <v>Arthur Vasquez</v>
      </c>
      <c r="D364" t="s">
        <v>83</v>
      </c>
      <c r="E364" t="str">
        <f t="shared" si="126"/>
        <v>Male</v>
      </c>
      <c r="F364">
        <v>25</v>
      </c>
      <c r="G364" t="s">
        <v>57</v>
      </c>
      <c r="H364" t="s">
        <v>58</v>
      </c>
      <c r="I364" t="s">
        <v>6</v>
      </c>
      <c r="J364">
        <v>5</v>
      </c>
      <c r="K364" t="str">
        <f t="shared" si="127"/>
        <v>0-5</v>
      </c>
      <c r="L364" s="2">
        <v>30</v>
      </c>
      <c r="M364" s="6" t="str">
        <f>SUBSTITUTE(L364,"$","")</f>
        <v>30</v>
      </c>
      <c r="N364">
        <v>2.2999999999999998</v>
      </c>
      <c r="O364">
        <v>0</v>
      </c>
      <c r="P364" t="s">
        <v>2068</v>
      </c>
      <c r="Q364" s="1">
        <v>0.91</v>
      </c>
      <c r="R364" s="1">
        <f t="shared" si="139"/>
        <v>0.91</v>
      </c>
    </row>
    <row r="365" spans="1:18" x14ac:dyDescent="0.25">
      <c r="A365" t="s">
        <v>793</v>
      </c>
      <c r="B365" t="s">
        <v>794</v>
      </c>
      <c r="C365" t="str">
        <f t="shared" si="120"/>
        <v>Angela Castro</v>
      </c>
      <c r="D365" t="s">
        <v>9</v>
      </c>
      <c r="E365" t="str">
        <f t="shared" si="126"/>
        <v>Female</v>
      </c>
      <c r="F365">
        <v>44</v>
      </c>
      <c r="G365" t="s">
        <v>113</v>
      </c>
      <c r="H365" t="s">
        <v>11</v>
      </c>
      <c r="I365" t="s">
        <v>64</v>
      </c>
      <c r="J365">
        <v>6</v>
      </c>
      <c r="K365" t="str">
        <f t="shared" si="127"/>
        <v>6-10</v>
      </c>
      <c r="L365">
        <v>75</v>
      </c>
      <c r="M365" s="6">
        <f>L365</f>
        <v>75</v>
      </c>
      <c r="N365">
        <v>4.5999999999999996</v>
      </c>
      <c r="O365" t="s">
        <v>60</v>
      </c>
      <c r="P365" t="s">
        <v>2069</v>
      </c>
      <c r="Q365">
        <v>72</v>
      </c>
      <c r="R365" s="1">
        <f>Q365/100</f>
        <v>0.72</v>
      </c>
    </row>
    <row r="366" spans="1:18" x14ac:dyDescent="0.25">
      <c r="A366" t="s">
        <v>795</v>
      </c>
      <c r="B366" t="s">
        <v>796</v>
      </c>
      <c r="C366" t="str">
        <f t="shared" si="120"/>
        <v>Summer Yoder</v>
      </c>
      <c r="D366" t="s">
        <v>27</v>
      </c>
      <c r="E366" t="str">
        <f t="shared" si="126"/>
        <v>Female</v>
      </c>
      <c r="F366">
        <v>46</v>
      </c>
      <c r="G366" t="s">
        <v>10</v>
      </c>
      <c r="H366" t="s">
        <v>11</v>
      </c>
      <c r="I366" t="s">
        <v>24</v>
      </c>
      <c r="J366">
        <v>26</v>
      </c>
      <c r="K366" t="str">
        <f t="shared" si="127"/>
        <v>20+</v>
      </c>
      <c r="L366" s="2">
        <v>100</v>
      </c>
      <c r="M366" s="6" t="str">
        <f>SUBSTITUTE(L366,"$","")</f>
        <v>100</v>
      </c>
      <c r="N366">
        <v>2.1</v>
      </c>
    </row>
    <row r="367" spans="1:18" x14ac:dyDescent="0.25">
      <c r="A367" t="s">
        <v>797</v>
      </c>
      <c r="B367" t="s">
        <v>798</v>
      </c>
      <c r="C367" t="str">
        <f t="shared" si="120"/>
        <v>Jackie Allen</v>
      </c>
      <c r="D367" t="s">
        <v>27</v>
      </c>
      <c r="E367" t="str">
        <f t="shared" si="126"/>
        <v>Female</v>
      </c>
      <c r="F367">
        <v>40</v>
      </c>
      <c r="G367" t="s">
        <v>98</v>
      </c>
      <c r="H367" t="s">
        <v>99</v>
      </c>
      <c r="I367" t="s">
        <v>6</v>
      </c>
      <c r="K367" t="str">
        <f t="shared" si="127"/>
        <v>0-5</v>
      </c>
      <c r="L367">
        <v>40</v>
      </c>
      <c r="M367" s="6">
        <f>L367</f>
        <v>40</v>
      </c>
      <c r="N367">
        <v>1.5</v>
      </c>
      <c r="O367" t="b">
        <v>0</v>
      </c>
      <c r="P367" t="s">
        <v>2068</v>
      </c>
      <c r="Q367" s="1">
        <v>0.96</v>
      </c>
      <c r="R367" s="1">
        <f>Q367</f>
        <v>0.96</v>
      </c>
    </row>
    <row r="368" spans="1:18" x14ac:dyDescent="0.25">
      <c r="A368" t="s">
        <v>799</v>
      </c>
      <c r="B368" t="s">
        <v>800</v>
      </c>
      <c r="C368" t="str">
        <f t="shared" si="120"/>
        <v>Brandon Williams</v>
      </c>
      <c r="D368" t="s">
        <v>16</v>
      </c>
      <c r="E368" t="str">
        <f t="shared" si="126"/>
        <v>Male</v>
      </c>
      <c r="G368" t="s">
        <v>159</v>
      </c>
      <c r="H368" t="s">
        <v>160</v>
      </c>
      <c r="I368" t="s">
        <v>32</v>
      </c>
      <c r="J368">
        <v>9</v>
      </c>
      <c r="K368" t="str">
        <f t="shared" si="127"/>
        <v>6-10</v>
      </c>
      <c r="L368" t="s">
        <v>42</v>
      </c>
      <c r="M368" s="6" t="str">
        <f>SUBSTITUTE(L368, "USD ", "")</f>
        <v>40</v>
      </c>
      <c r="N368">
        <v>1.7</v>
      </c>
      <c r="O368">
        <v>1</v>
      </c>
      <c r="P368" t="s">
        <v>2069</v>
      </c>
      <c r="Q368">
        <v>72</v>
      </c>
      <c r="R368" s="1">
        <f>Q368/100</f>
        <v>0.72</v>
      </c>
    </row>
    <row r="369" spans="1:18" x14ac:dyDescent="0.25">
      <c r="A369" t="s">
        <v>801</v>
      </c>
      <c r="B369" t="s">
        <v>802</v>
      </c>
      <c r="C369" t="str">
        <f t="shared" si="120"/>
        <v>Manuel Torres</v>
      </c>
      <c r="D369" t="s">
        <v>78</v>
      </c>
      <c r="E369" t="str">
        <f t="shared" si="126"/>
        <v>Male</v>
      </c>
      <c r="F369">
        <v>31</v>
      </c>
      <c r="G369" t="s">
        <v>71</v>
      </c>
      <c r="H369" t="s">
        <v>72</v>
      </c>
      <c r="I369" t="s">
        <v>38</v>
      </c>
      <c r="J369">
        <v>11</v>
      </c>
      <c r="K369" t="str">
        <f t="shared" si="127"/>
        <v>11-15</v>
      </c>
      <c r="N369">
        <v>3.3</v>
      </c>
      <c r="O369">
        <v>0</v>
      </c>
      <c r="P369" t="s">
        <v>2068</v>
      </c>
    </row>
    <row r="370" spans="1:18" x14ac:dyDescent="0.25">
      <c r="A370" t="s">
        <v>803</v>
      </c>
      <c r="B370" t="s">
        <v>804</v>
      </c>
      <c r="C370" t="str">
        <f t="shared" si="120"/>
        <v>Scott Keller</v>
      </c>
      <c r="D370" t="s">
        <v>35</v>
      </c>
      <c r="E370" t="str">
        <f t="shared" si="126"/>
        <v>Male</v>
      </c>
      <c r="F370">
        <v>33</v>
      </c>
      <c r="G370" t="s">
        <v>98</v>
      </c>
      <c r="H370" t="s">
        <v>99</v>
      </c>
      <c r="I370" t="s">
        <v>100</v>
      </c>
      <c r="K370" t="str">
        <f t="shared" si="127"/>
        <v>0-5</v>
      </c>
      <c r="L370" s="2">
        <v>40</v>
      </c>
      <c r="M370" s="6" t="str">
        <f t="shared" ref="M370:M371" si="142">SUBSTITUTE(L370,"$","")</f>
        <v>40</v>
      </c>
      <c r="N370">
        <v>4.3</v>
      </c>
      <c r="O370">
        <v>1</v>
      </c>
      <c r="P370" t="s">
        <v>2069</v>
      </c>
      <c r="Q370" s="1">
        <v>0.63</v>
      </c>
      <c r="R370" s="1">
        <f>Q370</f>
        <v>0.63</v>
      </c>
    </row>
    <row r="371" spans="1:18" x14ac:dyDescent="0.25">
      <c r="A371" t="s">
        <v>805</v>
      </c>
      <c r="B371" t="s">
        <v>806</v>
      </c>
      <c r="C371" t="str">
        <f t="shared" si="120"/>
        <v>Deborah Brown</v>
      </c>
      <c r="D371" t="s">
        <v>9</v>
      </c>
      <c r="E371" t="str">
        <f t="shared" si="126"/>
        <v>Female</v>
      </c>
      <c r="F371">
        <v>31</v>
      </c>
      <c r="G371" t="s">
        <v>93</v>
      </c>
      <c r="H371" t="s">
        <v>94</v>
      </c>
      <c r="I371" t="s">
        <v>100</v>
      </c>
      <c r="J371">
        <v>3</v>
      </c>
      <c r="K371" t="str">
        <f t="shared" si="127"/>
        <v>0-5</v>
      </c>
      <c r="L371" s="2">
        <v>20</v>
      </c>
      <c r="M371" s="6" t="str">
        <f t="shared" si="142"/>
        <v>20</v>
      </c>
      <c r="O371" t="s">
        <v>20</v>
      </c>
      <c r="P371" t="s">
        <v>2068</v>
      </c>
    </row>
    <row r="372" spans="1:18" x14ac:dyDescent="0.25">
      <c r="A372" t="s">
        <v>807</v>
      </c>
      <c r="B372" t="s">
        <v>808</v>
      </c>
      <c r="C372" t="str">
        <f t="shared" si="120"/>
        <v>Jennifer Lara</v>
      </c>
      <c r="D372" t="s">
        <v>23</v>
      </c>
      <c r="E372" t="str">
        <f t="shared" si="126"/>
        <v>Female</v>
      </c>
      <c r="F372">
        <v>49</v>
      </c>
      <c r="G372" t="s">
        <v>4</v>
      </c>
      <c r="H372" t="s">
        <v>5</v>
      </c>
      <c r="I372" t="s">
        <v>38</v>
      </c>
      <c r="J372">
        <v>15</v>
      </c>
      <c r="K372" t="str">
        <f t="shared" si="127"/>
        <v>11-15</v>
      </c>
      <c r="L372" t="s">
        <v>39</v>
      </c>
      <c r="M372" s="6" t="str">
        <f t="shared" ref="M372:M373" si="143">SUBSTITUTE(L372, "USD ", "")</f>
        <v>75</v>
      </c>
      <c r="N372">
        <v>2.6</v>
      </c>
      <c r="O372" t="s">
        <v>20</v>
      </c>
      <c r="P372" t="s">
        <v>2068</v>
      </c>
      <c r="Q372" s="1">
        <v>0.83</v>
      </c>
      <c r="R372" s="1">
        <f t="shared" ref="R372:R374" si="144">Q372</f>
        <v>0.83</v>
      </c>
    </row>
    <row r="373" spans="1:18" x14ac:dyDescent="0.25">
      <c r="A373" t="s">
        <v>809</v>
      </c>
      <c r="B373" t="s">
        <v>810</v>
      </c>
      <c r="C373" t="str">
        <f t="shared" si="120"/>
        <v>Jason Scott</v>
      </c>
      <c r="D373" t="s">
        <v>16</v>
      </c>
      <c r="E373" t="str">
        <f t="shared" si="126"/>
        <v>Male</v>
      </c>
      <c r="F373">
        <v>35</v>
      </c>
      <c r="G373" t="s">
        <v>163</v>
      </c>
      <c r="H373" t="s">
        <v>58</v>
      </c>
      <c r="I373" t="s">
        <v>19</v>
      </c>
      <c r="J373">
        <v>12</v>
      </c>
      <c r="K373" t="str">
        <f t="shared" si="127"/>
        <v>11-15</v>
      </c>
      <c r="L373" t="s">
        <v>297</v>
      </c>
      <c r="M373" s="6" t="str">
        <f t="shared" si="143"/>
        <v>20</v>
      </c>
      <c r="N373">
        <v>4.0999999999999996</v>
      </c>
      <c r="Q373" s="1">
        <v>0.94</v>
      </c>
      <c r="R373" s="1">
        <f t="shared" si="144"/>
        <v>0.94</v>
      </c>
    </row>
    <row r="374" spans="1:18" x14ac:dyDescent="0.25">
      <c r="A374" t="s">
        <v>811</v>
      </c>
      <c r="B374" t="s">
        <v>812</v>
      </c>
      <c r="C374" t="str">
        <f t="shared" si="120"/>
        <v>Gregory Garrison</v>
      </c>
      <c r="D374" t="s">
        <v>78</v>
      </c>
      <c r="E374" t="str">
        <f t="shared" si="126"/>
        <v>Male</v>
      </c>
      <c r="F374">
        <v>45</v>
      </c>
      <c r="G374" t="s">
        <v>79</v>
      </c>
      <c r="H374" t="s">
        <v>80</v>
      </c>
      <c r="I374" t="s">
        <v>38</v>
      </c>
      <c r="J374">
        <v>19</v>
      </c>
      <c r="K374" t="str">
        <f t="shared" si="127"/>
        <v>16-20</v>
      </c>
      <c r="L374" s="2">
        <v>40</v>
      </c>
      <c r="M374" s="6" t="str">
        <f>SUBSTITUTE(L374,"$","")</f>
        <v>40</v>
      </c>
      <c r="N374">
        <v>2.2000000000000002</v>
      </c>
      <c r="O374">
        <v>1</v>
      </c>
      <c r="P374" t="s">
        <v>2069</v>
      </c>
      <c r="Q374" s="1">
        <v>0.78</v>
      </c>
      <c r="R374" s="1">
        <f t="shared" si="144"/>
        <v>0.78</v>
      </c>
    </row>
    <row r="375" spans="1:18" x14ac:dyDescent="0.25">
      <c r="A375" t="s">
        <v>813</v>
      </c>
      <c r="B375" t="s">
        <v>814</v>
      </c>
      <c r="C375" t="str">
        <f t="shared" si="120"/>
        <v>Chelsea Anderson</v>
      </c>
      <c r="D375" t="s">
        <v>27</v>
      </c>
      <c r="E375" t="str">
        <f t="shared" si="126"/>
        <v>Female</v>
      </c>
      <c r="F375">
        <v>39</v>
      </c>
      <c r="G375" t="s">
        <v>30</v>
      </c>
      <c r="H375" t="s">
        <v>31</v>
      </c>
      <c r="I375" t="s">
        <v>38</v>
      </c>
      <c r="J375">
        <v>13</v>
      </c>
      <c r="K375" t="str">
        <f t="shared" si="127"/>
        <v>11-15</v>
      </c>
      <c r="L375">
        <v>30</v>
      </c>
      <c r="M375" s="6">
        <f>L375</f>
        <v>30</v>
      </c>
      <c r="N375">
        <v>1.1000000000000001</v>
      </c>
      <c r="O375">
        <v>1</v>
      </c>
      <c r="P375" t="s">
        <v>2069</v>
      </c>
    </row>
    <row r="376" spans="1:18" x14ac:dyDescent="0.25">
      <c r="A376" t="s">
        <v>815</v>
      </c>
      <c r="B376" t="s">
        <v>816</v>
      </c>
      <c r="C376" t="str">
        <f t="shared" ref="C376:C400" si="145">B376</f>
        <v>Gerald Johnson</v>
      </c>
      <c r="D376" t="s">
        <v>48</v>
      </c>
      <c r="E376" t="str">
        <f t="shared" si="126"/>
        <v>Male</v>
      </c>
      <c r="G376" t="s">
        <v>57</v>
      </c>
      <c r="H376" t="s">
        <v>58</v>
      </c>
      <c r="I376" t="s">
        <v>6</v>
      </c>
      <c r="K376" t="str">
        <f t="shared" si="127"/>
        <v>0-5</v>
      </c>
      <c r="L376" s="2">
        <v>50</v>
      </c>
      <c r="M376" s="6" t="str">
        <f t="shared" ref="M376:M377" si="146">SUBSTITUTE(L376,"$","")</f>
        <v>50</v>
      </c>
      <c r="N376">
        <v>2.1</v>
      </c>
      <c r="O376">
        <v>1</v>
      </c>
      <c r="P376" t="s">
        <v>2069</v>
      </c>
      <c r="Q376" s="1">
        <v>0.82</v>
      </c>
      <c r="R376" s="1">
        <f t="shared" ref="R376:R377" si="147">Q376</f>
        <v>0.82</v>
      </c>
    </row>
    <row r="377" spans="1:18" x14ac:dyDescent="0.25">
      <c r="A377" t="s">
        <v>817</v>
      </c>
      <c r="B377" t="s">
        <v>818</v>
      </c>
      <c r="C377" t="str">
        <f t="shared" si="145"/>
        <v>Kevin Ellis</v>
      </c>
      <c r="D377" t="s">
        <v>16</v>
      </c>
      <c r="E377" t="str">
        <f t="shared" si="126"/>
        <v>Male</v>
      </c>
      <c r="F377">
        <v>24</v>
      </c>
      <c r="G377" t="s">
        <v>17</v>
      </c>
      <c r="H377" t="s">
        <v>18</v>
      </c>
      <c r="I377" t="s">
        <v>64</v>
      </c>
      <c r="J377">
        <v>3</v>
      </c>
      <c r="K377" t="str">
        <f t="shared" si="127"/>
        <v>0-5</v>
      </c>
      <c r="L377" s="2">
        <v>30</v>
      </c>
      <c r="M377" s="6" t="str">
        <f t="shared" si="146"/>
        <v>30</v>
      </c>
      <c r="N377">
        <v>2.2999999999999998</v>
      </c>
      <c r="O377" t="b">
        <v>0</v>
      </c>
      <c r="P377" t="s">
        <v>2068</v>
      </c>
      <c r="Q377" s="1">
        <v>0.66</v>
      </c>
      <c r="R377" s="1">
        <f t="shared" si="147"/>
        <v>0.66</v>
      </c>
    </row>
    <row r="378" spans="1:18" x14ac:dyDescent="0.25">
      <c r="A378" t="s">
        <v>819</v>
      </c>
      <c r="B378" t="s">
        <v>820</v>
      </c>
      <c r="C378" t="str">
        <f t="shared" si="145"/>
        <v>Mitchell Keller</v>
      </c>
      <c r="D378" t="s">
        <v>83</v>
      </c>
      <c r="E378" t="str">
        <f t="shared" si="126"/>
        <v>Male</v>
      </c>
      <c r="F378">
        <v>50</v>
      </c>
      <c r="G378" t="s">
        <v>10</v>
      </c>
      <c r="H378" t="s">
        <v>11</v>
      </c>
      <c r="I378" t="s">
        <v>19</v>
      </c>
      <c r="J378">
        <v>26</v>
      </c>
      <c r="K378" t="str">
        <f t="shared" si="127"/>
        <v>20+</v>
      </c>
      <c r="N378">
        <v>3.6</v>
      </c>
      <c r="O378">
        <v>1</v>
      </c>
      <c r="P378" t="s">
        <v>2069</v>
      </c>
      <c r="Q378">
        <v>82</v>
      </c>
      <c r="R378" s="1">
        <f>Q378/100</f>
        <v>0.82</v>
      </c>
    </row>
    <row r="379" spans="1:18" x14ac:dyDescent="0.25">
      <c r="A379" t="s">
        <v>821</v>
      </c>
      <c r="B379" t="s">
        <v>822</v>
      </c>
      <c r="C379" t="str">
        <f t="shared" si="145"/>
        <v>Mary Brown</v>
      </c>
      <c r="D379" t="s">
        <v>27</v>
      </c>
      <c r="E379" t="str">
        <f t="shared" si="126"/>
        <v>Female</v>
      </c>
      <c r="F379">
        <v>23</v>
      </c>
      <c r="G379" t="s">
        <v>17</v>
      </c>
      <c r="H379" t="s">
        <v>18</v>
      </c>
      <c r="I379" t="s">
        <v>100</v>
      </c>
      <c r="J379">
        <v>4</v>
      </c>
      <c r="K379" t="str">
        <f t="shared" si="127"/>
        <v>0-5</v>
      </c>
      <c r="L379" t="s">
        <v>297</v>
      </c>
      <c r="M379" s="6" t="str">
        <f>SUBSTITUTE(L379, "USD ", "")</f>
        <v>20</v>
      </c>
      <c r="N379">
        <v>4.7</v>
      </c>
      <c r="O379" t="b">
        <v>1</v>
      </c>
      <c r="P379" t="s">
        <v>2069</v>
      </c>
      <c r="Q379" s="1">
        <v>0.84</v>
      </c>
      <c r="R379" s="1">
        <f t="shared" ref="R379:R380" si="148">Q379</f>
        <v>0.84</v>
      </c>
    </row>
    <row r="380" spans="1:18" x14ac:dyDescent="0.25">
      <c r="A380" t="s">
        <v>823</v>
      </c>
      <c r="B380" t="s">
        <v>824</v>
      </c>
      <c r="C380" t="str">
        <f t="shared" si="145"/>
        <v>Ronald Walls</v>
      </c>
      <c r="D380" t="s">
        <v>48</v>
      </c>
      <c r="E380" t="str">
        <f t="shared" si="126"/>
        <v>Male</v>
      </c>
      <c r="F380">
        <v>27</v>
      </c>
      <c r="G380" t="s">
        <v>113</v>
      </c>
      <c r="H380" t="s">
        <v>11</v>
      </c>
      <c r="I380" t="s">
        <v>64</v>
      </c>
      <c r="J380">
        <v>8</v>
      </c>
      <c r="K380" t="str">
        <f t="shared" si="127"/>
        <v>6-10</v>
      </c>
      <c r="L380">
        <v>20</v>
      </c>
      <c r="M380" s="6">
        <f t="shared" ref="M380:M381" si="149">L380</f>
        <v>20</v>
      </c>
      <c r="N380">
        <v>4.8</v>
      </c>
      <c r="O380" t="s">
        <v>20</v>
      </c>
      <c r="P380" t="s">
        <v>2068</v>
      </c>
      <c r="Q380" s="1">
        <v>0.81</v>
      </c>
      <c r="R380" s="1">
        <f t="shared" si="148"/>
        <v>0.81</v>
      </c>
    </row>
    <row r="381" spans="1:18" x14ac:dyDescent="0.25">
      <c r="A381" t="s">
        <v>825</v>
      </c>
      <c r="B381" t="s">
        <v>826</v>
      </c>
      <c r="C381" t="str">
        <f t="shared" si="145"/>
        <v>Anthony Avila</v>
      </c>
      <c r="D381" t="s">
        <v>83</v>
      </c>
      <c r="E381" t="str">
        <f t="shared" si="126"/>
        <v>Male</v>
      </c>
      <c r="F381">
        <v>58</v>
      </c>
      <c r="G381" t="s">
        <v>138</v>
      </c>
      <c r="H381" t="s">
        <v>139</v>
      </c>
      <c r="I381" t="s">
        <v>32</v>
      </c>
      <c r="J381">
        <v>10</v>
      </c>
      <c r="K381" t="str">
        <f t="shared" si="127"/>
        <v>6-10</v>
      </c>
      <c r="L381">
        <v>75</v>
      </c>
      <c r="M381" s="6">
        <f t="shared" si="149"/>
        <v>75</v>
      </c>
      <c r="N381">
        <v>4.2</v>
      </c>
      <c r="O381" t="s">
        <v>20</v>
      </c>
      <c r="P381" t="s">
        <v>2068</v>
      </c>
      <c r="Q381">
        <v>71</v>
      </c>
      <c r="R381" s="1">
        <f>Q381/100</f>
        <v>0.71</v>
      </c>
    </row>
    <row r="382" spans="1:18" x14ac:dyDescent="0.25">
      <c r="A382" t="s">
        <v>827</v>
      </c>
      <c r="B382" t="s">
        <v>828</v>
      </c>
      <c r="C382" t="str">
        <f t="shared" si="145"/>
        <v>Douglas Goodwin</v>
      </c>
      <c r="D382" t="s">
        <v>35</v>
      </c>
      <c r="E382" t="str">
        <f t="shared" si="126"/>
        <v>Male</v>
      </c>
      <c r="F382">
        <v>37</v>
      </c>
      <c r="G382" t="s">
        <v>4</v>
      </c>
      <c r="H382" t="s">
        <v>5</v>
      </c>
      <c r="I382" t="s">
        <v>100</v>
      </c>
      <c r="J382">
        <v>5</v>
      </c>
      <c r="K382" t="str">
        <f t="shared" si="127"/>
        <v>0-5</v>
      </c>
      <c r="N382">
        <v>4.8</v>
      </c>
      <c r="O382">
        <v>1</v>
      </c>
      <c r="P382" t="s">
        <v>2069</v>
      </c>
      <c r="Q382" s="1">
        <v>0.61</v>
      </c>
      <c r="R382" s="1">
        <f t="shared" ref="R382:R388" si="150">Q382</f>
        <v>0.61</v>
      </c>
    </row>
    <row r="383" spans="1:18" x14ac:dyDescent="0.25">
      <c r="A383" t="s">
        <v>829</v>
      </c>
      <c r="B383" t="s">
        <v>830</v>
      </c>
      <c r="C383" t="str">
        <f t="shared" si="145"/>
        <v>James Mills</v>
      </c>
      <c r="D383" t="s">
        <v>48</v>
      </c>
      <c r="E383" t="str">
        <f t="shared" si="126"/>
        <v>Male</v>
      </c>
      <c r="F383">
        <v>39</v>
      </c>
      <c r="G383" t="s">
        <v>174</v>
      </c>
      <c r="H383" t="s">
        <v>58</v>
      </c>
      <c r="I383" t="s">
        <v>6</v>
      </c>
      <c r="J383">
        <v>18</v>
      </c>
      <c r="K383" t="str">
        <f t="shared" si="127"/>
        <v>16-20</v>
      </c>
      <c r="L383">
        <v>75</v>
      </c>
      <c r="M383" s="6">
        <f>L383</f>
        <v>75</v>
      </c>
      <c r="N383">
        <v>4</v>
      </c>
      <c r="O383">
        <v>1</v>
      </c>
      <c r="P383" t="s">
        <v>2069</v>
      </c>
      <c r="Q383" s="1">
        <v>0.66</v>
      </c>
      <c r="R383" s="1">
        <f t="shared" si="150"/>
        <v>0.66</v>
      </c>
    </row>
    <row r="384" spans="1:18" x14ac:dyDescent="0.25">
      <c r="A384" t="s">
        <v>831</v>
      </c>
      <c r="B384" t="s">
        <v>832</v>
      </c>
      <c r="C384" t="str">
        <f t="shared" si="145"/>
        <v>Nicole Marks</v>
      </c>
      <c r="D384" t="s">
        <v>9</v>
      </c>
      <c r="E384" t="str">
        <f t="shared" si="126"/>
        <v>Female</v>
      </c>
      <c r="F384">
        <v>46</v>
      </c>
      <c r="G384" t="s">
        <v>124</v>
      </c>
      <c r="H384" t="s">
        <v>125</v>
      </c>
      <c r="I384" t="s">
        <v>38</v>
      </c>
      <c r="J384">
        <v>10</v>
      </c>
      <c r="K384" t="str">
        <f t="shared" si="127"/>
        <v>6-10</v>
      </c>
      <c r="L384" s="2">
        <v>20</v>
      </c>
      <c r="M384" s="6" t="str">
        <f>SUBSTITUTE(L384,"$","")</f>
        <v>20</v>
      </c>
      <c r="N384">
        <v>2.5</v>
      </c>
      <c r="O384" t="b">
        <v>1</v>
      </c>
      <c r="P384" t="s">
        <v>2069</v>
      </c>
      <c r="Q384" s="1">
        <v>0.97</v>
      </c>
      <c r="R384" s="1">
        <f t="shared" si="150"/>
        <v>0.97</v>
      </c>
    </row>
    <row r="385" spans="1:18" x14ac:dyDescent="0.25">
      <c r="A385" t="s">
        <v>833</v>
      </c>
      <c r="B385" t="s">
        <v>834</v>
      </c>
      <c r="C385" t="str">
        <f t="shared" si="145"/>
        <v>Phyllis Dawson</v>
      </c>
      <c r="D385" t="s">
        <v>63</v>
      </c>
      <c r="E385" t="str">
        <f t="shared" si="126"/>
        <v>Female</v>
      </c>
      <c r="G385" t="s">
        <v>53</v>
      </c>
      <c r="H385" t="s">
        <v>11</v>
      </c>
      <c r="I385" t="s">
        <v>59</v>
      </c>
      <c r="J385">
        <v>0</v>
      </c>
      <c r="K385" t="str">
        <f t="shared" si="127"/>
        <v>0-5</v>
      </c>
      <c r="L385" t="s">
        <v>297</v>
      </c>
      <c r="M385" s="6" t="str">
        <f>SUBSTITUTE(L385, "USD ", "")</f>
        <v>20</v>
      </c>
      <c r="N385">
        <v>4.8</v>
      </c>
      <c r="O385">
        <v>0</v>
      </c>
      <c r="P385" t="s">
        <v>2068</v>
      </c>
      <c r="Q385" s="1">
        <v>0.74</v>
      </c>
      <c r="R385" s="1">
        <f t="shared" si="150"/>
        <v>0.74</v>
      </c>
    </row>
    <row r="386" spans="1:18" x14ac:dyDescent="0.25">
      <c r="A386" t="s">
        <v>835</v>
      </c>
      <c r="B386" t="s">
        <v>836</v>
      </c>
      <c r="C386" t="str">
        <f t="shared" si="145"/>
        <v>Renee Arnold</v>
      </c>
      <c r="D386" t="s">
        <v>3</v>
      </c>
      <c r="E386" t="str">
        <f t="shared" si="126"/>
        <v>Female</v>
      </c>
      <c r="F386">
        <v>39</v>
      </c>
      <c r="G386" t="s">
        <v>163</v>
      </c>
      <c r="H386" t="s">
        <v>58</v>
      </c>
      <c r="I386" t="s">
        <v>6</v>
      </c>
      <c r="J386">
        <v>21</v>
      </c>
      <c r="K386" t="str">
        <f t="shared" si="127"/>
        <v>20+</v>
      </c>
      <c r="L386">
        <v>30</v>
      </c>
      <c r="M386" s="6">
        <f t="shared" ref="M386:M387" si="151">L386</f>
        <v>30</v>
      </c>
      <c r="N386">
        <v>4.7</v>
      </c>
      <c r="O386" t="b">
        <v>0</v>
      </c>
      <c r="P386" t="s">
        <v>2068</v>
      </c>
      <c r="Q386" s="1">
        <v>0.61</v>
      </c>
      <c r="R386" s="1">
        <f t="shared" si="150"/>
        <v>0.61</v>
      </c>
    </row>
    <row r="387" spans="1:18" x14ac:dyDescent="0.25">
      <c r="A387" t="s">
        <v>837</v>
      </c>
      <c r="B387" t="s">
        <v>838</v>
      </c>
      <c r="C387" t="str">
        <f t="shared" si="145"/>
        <v>Eric Robinson</v>
      </c>
      <c r="D387" t="s">
        <v>78</v>
      </c>
      <c r="E387" t="str">
        <f t="shared" ref="E387:E450" si="152">IF(LOWER(LEFT(D387,1))= "f", "Female","Male")</f>
        <v>Male</v>
      </c>
      <c r="F387">
        <v>59</v>
      </c>
      <c r="G387" t="s">
        <v>124</v>
      </c>
      <c r="H387" t="s">
        <v>125</v>
      </c>
      <c r="I387" t="s">
        <v>6</v>
      </c>
      <c r="J387">
        <v>25</v>
      </c>
      <c r="K387" t="str">
        <f t="shared" ref="K387:K450" si="153">_xlfn.IFS(J387&lt;=5, "0-5",J387&lt;=10, "6-10", J387&lt;= 15,"11-15", J387&lt;= 20, "16-20",J387&gt;20, "20+")</f>
        <v>20+</v>
      </c>
      <c r="L387">
        <v>20</v>
      </c>
      <c r="M387" s="6">
        <f t="shared" si="151"/>
        <v>20</v>
      </c>
      <c r="N387">
        <v>4</v>
      </c>
      <c r="O387">
        <v>0</v>
      </c>
      <c r="P387" t="s">
        <v>2068</v>
      </c>
      <c r="Q387" s="1">
        <v>0.9</v>
      </c>
      <c r="R387" s="1">
        <f t="shared" si="150"/>
        <v>0.9</v>
      </c>
    </row>
    <row r="388" spans="1:18" x14ac:dyDescent="0.25">
      <c r="A388" t="s">
        <v>839</v>
      </c>
      <c r="B388" t="s">
        <v>840</v>
      </c>
      <c r="C388" t="str">
        <f t="shared" si="145"/>
        <v>Paul Brown</v>
      </c>
      <c r="D388" t="s">
        <v>35</v>
      </c>
      <c r="E388" t="str">
        <f t="shared" si="152"/>
        <v>Male</v>
      </c>
      <c r="F388">
        <v>21</v>
      </c>
      <c r="G388" t="s">
        <v>30</v>
      </c>
      <c r="H388" t="s">
        <v>31</v>
      </c>
      <c r="I388" t="s">
        <v>75</v>
      </c>
      <c r="J388">
        <v>0</v>
      </c>
      <c r="K388" t="str">
        <f t="shared" si="153"/>
        <v>0-5</v>
      </c>
      <c r="L388" s="2">
        <v>40</v>
      </c>
      <c r="M388" s="6" t="str">
        <f>SUBSTITUTE(L388,"$","")</f>
        <v>40</v>
      </c>
      <c r="N388">
        <v>4.0999999999999996</v>
      </c>
      <c r="O388" t="s">
        <v>60</v>
      </c>
      <c r="P388" t="s">
        <v>2069</v>
      </c>
      <c r="Q388" s="1">
        <v>0.97</v>
      </c>
      <c r="R388" s="1">
        <f t="shared" si="150"/>
        <v>0.97</v>
      </c>
    </row>
    <row r="389" spans="1:18" x14ac:dyDescent="0.25">
      <c r="A389" t="s">
        <v>841</v>
      </c>
      <c r="B389" t="s">
        <v>842</v>
      </c>
      <c r="C389" t="str">
        <f t="shared" si="145"/>
        <v>Sarah Proctor</v>
      </c>
      <c r="D389" t="s">
        <v>9</v>
      </c>
      <c r="E389" t="str">
        <f t="shared" si="152"/>
        <v>Female</v>
      </c>
      <c r="F389">
        <v>23</v>
      </c>
      <c r="G389" t="s">
        <v>113</v>
      </c>
      <c r="H389" t="s">
        <v>11</v>
      </c>
      <c r="I389" t="s">
        <v>75</v>
      </c>
      <c r="J389">
        <v>5</v>
      </c>
      <c r="K389" t="str">
        <f t="shared" si="153"/>
        <v>0-5</v>
      </c>
      <c r="L389">
        <v>100</v>
      </c>
      <c r="M389" s="6">
        <f t="shared" ref="M389:M392" si="154">L389</f>
        <v>100</v>
      </c>
      <c r="N389">
        <v>3.2</v>
      </c>
      <c r="O389">
        <v>1</v>
      </c>
      <c r="P389" t="s">
        <v>2069</v>
      </c>
    </row>
    <row r="390" spans="1:18" x14ac:dyDescent="0.25">
      <c r="A390" t="s">
        <v>843</v>
      </c>
      <c r="B390" t="s">
        <v>844</v>
      </c>
      <c r="C390" t="str">
        <f t="shared" si="145"/>
        <v>Matthew Hicks</v>
      </c>
      <c r="D390" t="s">
        <v>35</v>
      </c>
      <c r="E390" t="str">
        <f t="shared" si="152"/>
        <v>Male</v>
      </c>
      <c r="F390">
        <v>27</v>
      </c>
      <c r="G390" t="s">
        <v>124</v>
      </c>
      <c r="H390" t="s">
        <v>125</v>
      </c>
      <c r="I390" t="s">
        <v>24</v>
      </c>
      <c r="J390">
        <v>1</v>
      </c>
      <c r="K390" t="str">
        <f t="shared" si="153"/>
        <v>0-5</v>
      </c>
      <c r="L390">
        <v>20</v>
      </c>
      <c r="M390" s="6">
        <f t="shared" si="154"/>
        <v>20</v>
      </c>
      <c r="N390">
        <v>4.3</v>
      </c>
      <c r="O390" t="s">
        <v>20</v>
      </c>
      <c r="P390" t="s">
        <v>2068</v>
      </c>
      <c r="Q390" s="1">
        <v>0.76</v>
      </c>
      <c r="R390" s="1">
        <f t="shared" ref="R390:R391" si="155">Q390</f>
        <v>0.76</v>
      </c>
    </row>
    <row r="391" spans="1:18" x14ac:dyDescent="0.25">
      <c r="A391" t="s">
        <v>845</v>
      </c>
      <c r="B391" t="s">
        <v>846</v>
      </c>
      <c r="C391" t="str">
        <f t="shared" si="145"/>
        <v>Christopher Black</v>
      </c>
      <c r="D391" t="s">
        <v>35</v>
      </c>
      <c r="E391" t="str">
        <f t="shared" si="152"/>
        <v>Male</v>
      </c>
      <c r="F391">
        <v>27</v>
      </c>
      <c r="G391" t="s">
        <v>159</v>
      </c>
      <c r="H391" t="s">
        <v>160</v>
      </c>
      <c r="I391" t="s">
        <v>64</v>
      </c>
      <c r="J391">
        <v>4</v>
      </c>
      <c r="K391" t="str">
        <f t="shared" si="153"/>
        <v>0-5</v>
      </c>
      <c r="L391">
        <v>40</v>
      </c>
      <c r="M391" s="6">
        <f t="shared" si="154"/>
        <v>40</v>
      </c>
      <c r="N391">
        <v>4.4000000000000004</v>
      </c>
      <c r="O391">
        <v>0</v>
      </c>
      <c r="P391" t="s">
        <v>2068</v>
      </c>
      <c r="Q391" s="1">
        <v>0.92</v>
      </c>
      <c r="R391" s="1">
        <f t="shared" si="155"/>
        <v>0.92</v>
      </c>
    </row>
    <row r="392" spans="1:18" x14ac:dyDescent="0.25">
      <c r="A392" t="s">
        <v>847</v>
      </c>
      <c r="B392" t="s">
        <v>848</v>
      </c>
      <c r="C392" t="str">
        <f t="shared" si="145"/>
        <v>Joanne Reyes</v>
      </c>
      <c r="D392" t="s">
        <v>23</v>
      </c>
      <c r="E392" t="str">
        <f t="shared" si="152"/>
        <v>Female</v>
      </c>
      <c r="F392">
        <v>48</v>
      </c>
      <c r="G392" t="s">
        <v>138</v>
      </c>
      <c r="H392" t="s">
        <v>139</v>
      </c>
      <c r="I392" t="s">
        <v>38</v>
      </c>
      <c r="J392">
        <v>21</v>
      </c>
      <c r="K392" t="str">
        <f t="shared" si="153"/>
        <v>20+</v>
      </c>
      <c r="L392">
        <v>40</v>
      </c>
      <c r="M392" s="6">
        <f t="shared" si="154"/>
        <v>40</v>
      </c>
      <c r="N392">
        <v>2.2999999999999998</v>
      </c>
      <c r="O392">
        <v>0</v>
      </c>
      <c r="P392" t="s">
        <v>2068</v>
      </c>
    </row>
    <row r="393" spans="1:18" x14ac:dyDescent="0.25">
      <c r="A393" t="s">
        <v>849</v>
      </c>
      <c r="B393" t="s">
        <v>850</v>
      </c>
      <c r="C393" t="str">
        <f t="shared" si="145"/>
        <v>Isaac Gray</v>
      </c>
      <c r="D393" t="s">
        <v>48</v>
      </c>
      <c r="E393" t="str">
        <f t="shared" si="152"/>
        <v>Male</v>
      </c>
      <c r="F393">
        <v>21</v>
      </c>
      <c r="G393" t="s">
        <v>138</v>
      </c>
      <c r="H393" t="s">
        <v>139</v>
      </c>
      <c r="I393" t="s">
        <v>32</v>
      </c>
      <c r="J393">
        <v>1</v>
      </c>
      <c r="K393" t="str">
        <f t="shared" si="153"/>
        <v>0-5</v>
      </c>
      <c r="L393" s="2">
        <v>20</v>
      </c>
      <c r="M393" s="6" t="str">
        <f>SUBSTITUTE(L393,"$","")</f>
        <v>20</v>
      </c>
      <c r="N393">
        <v>2.4</v>
      </c>
      <c r="O393">
        <v>1</v>
      </c>
      <c r="P393" t="s">
        <v>2069</v>
      </c>
      <c r="Q393" s="1">
        <v>0.66</v>
      </c>
      <c r="R393" s="1">
        <f t="shared" ref="R393:R394" si="156">Q393</f>
        <v>0.66</v>
      </c>
    </row>
    <row r="394" spans="1:18" x14ac:dyDescent="0.25">
      <c r="A394" t="s">
        <v>851</v>
      </c>
      <c r="B394" t="s">
        <v>852</v>
      </c>
      <c r="C394" t="str">
        <f t="shared" si="145"/>
        <v>Joshua Roberts</v>
      </c>
      <c r="D394" t="s">
        <v>35</v>
      </c>
      <c r="E394" t="str">
        <f t="shared" si="152"/>
        <v>Male</v>
      </c>
      <c r="F394">
        <v>37</v>
      </c>
      <c r="G394" t="s">
        <v>4</v>
      </c>
      <c r="H394" t="s">
        <v>5</v>
      </c>
      <c r="I394" t="s">
        <v>75</v>
      </c>
      <c r="K394" t="str">
        <f t="shared" si="153"/>
        <v>0-5</v>
      </c>
      <c r="L394">
        <v>50</v>
      </c>
      <c r="M394" s="6">
        <f t="shared" ref="M394:M395" si="157">L394</f>
        <v>50</v>
      </c>
      <c r="N394">
        <v>4.5999999999999996</v>
      </c>
      <c r="O394">
        <v>0</v>
      </c>
      <c r="P394" t="s">
        <v>2068</v>
      </c>
      <c r="Q394" s="1">
        <v>0.83</v>
      </c>
      <c r="R394" s="1">
        <f t="shared" si="156"/>
        <v>0.83</v>
      </c>
    </row>
    <row r="395" spans="1:18" x14ac:dyDescent="0.25">
      <c r="A395" t="s">
        <v>853</v>
      </c>
      <c r="B395" t="s">
        <v>854</v>
      </c>
      <c r="C395" t="str">
        <f t="shared" si="145"/>
        <v>Elizabeth Estrada</v>
      </c>
      <c r="D395" t="s">
        <v>23</v>
      </c>
      <c r="E395" t="str">
        <f t="shared" si="152"/>
        <v>Female</v>
      </c>
      <c r="F395">
        <v>31</v>
      </c>
      <c r="G395" t="s">
        <v>17</v>
      </c>
      <c r="H395" t="s">
        <v>18</v>
      </c>
      <c r="I395" t="s">
        <v>59</v>
      </c>
      <c r="J395">
        <v>10</v>
      </c>
      <c r="K395" t="str">
        <f t="shared" si="153"/>
        <v>6-10</v>
      </c>
      <c r="L395">
        <v>50</v>
      </c>
      <c r="M395" s="6">
        <f t="shared" si="157"/>
        <v>50</v>
      </c>
      <c r="N395">
        <v>0</v>
      </c>
      <c r="O395" t="s">
        <v>144</v>
      </c>
      <c r="P395" t="s">
        <v>2068</v>
      </c>
    </row>
    <row r="396" spans="1:18" x14ac:dyDescent="0.25">
      <c r="A396" t="s">
        <v>855</v>
      </c>
      <c r="B396" t="s">
        <v>856</v>
      </c>
      <c r="C396" t="str">
        <f t="shared" si="145"/>
        <v>Lori Malone</v>
      </c>
      <c r="D396" t="s">
        <v>3</v>
      </c>
      <c r="E396" t="str">
        <f t="shared" si="152"/>
        <v>Female</v>
      </c>
      <c r="F396">
        <v>41</v>
      </c>
      <c r="G396" t="s">
        <v>124</v>
      </c>
      <c r="H396" t="s">
        <v>125</v>
      </c>
      <c r="I396" t="s">
        <v>6</v>
      </c>
      <c r="J396">
        <v>21</v>
      </c>
      <c r="K396" t="str">
        <f t="shared" si="153"/>
        <v>20+</v>
      </c>
      <c r="N396">
        <v>0</v>
      </c>
      <c r="O396" t="s">
        <v>60</v>
      </c>
      <c r="P396" t="s">
        <v>2069</v>
      </c>
    </row>
    <row r="397" spans="1:18" x14ac:dyDescent="0.25">
      <c r="A397" t="s">
        <v>857</v>
      </c>
      <c r="B397" t="s">
        <v>858</v>
      </c>
      <c r="C397" t="str">
        <f t="shared" si="145"/>
        <v>Anthony Huynh MD</v>
      </c>
      <c r="D397" t="s">
        <v>16</v>
      </c>
      <c r="E397" t="str">
        <f t="shared" si="152"/>
        <v>Male</v>
      </c>
      <c r="F397">
        <v>31</v>
      </c>
      <c r="G397" t="s">
        <v>109</v>
      </c>
      <c r="H397" t="s">
        <v>110</v>
      </c>
      <c r="I397" t="s">
        <v>64</v>
      </c>
      <c r="J397">
        <v>0</v>
      </c>
      <c r="K397" t="str">
        <f t="shared" si="153"/>
        <v>0-5</v>
      </c>
      <c r="L397" s="2">
        <v>20</v>
      </c>
      <c r="M397" s="6" t="str">
        <f>SUBSTITUTE(L397,"$","")</f>
        <v>20</v>
      </c>
      <c r="N397">
        <v>4.2</v>
      </c>
      <c r="O397" t="s">
        <v>60</v>
      </c>
      <c r="P397" t="s">
        <v>2069</v>
      </c>
      <c r="Q397">
        <v>82</v>
      </c>
      <c r="R397" s="1">
        <f>Q397/100</f>
        <v>0.82</v>
      </c>
    </row>
    <row r="398" spans="1:18" x14ac:dyDescent="0.25">
      <c r="A398" t="s">
        <v>859</v>
      </c>
      <c r="B398" t="s">
        <v>860</v>
      </c>
      <c r="C398" t="str">
        <f t="shared" si="145"/>
        <v>Mindy York</v>
      </c>
      <c r="D398" t="s">
        <v>9</v>
      </c>
      <c r="E398" t="str">
        <f t="shared" si="152"/>
        <v>Female</v>
      </c>
      <c r="F398">
        <v>58</v>
      </c>
      <c r="G398" t="s">
        <v>57</v>
      </c>
      <c r="H398" t="s">
        <v>58</v>
      </c>
      <c r="I398" t="s">
        <v>38</v>
      </c>
      <c r="J398">
        <v>0</v>
      </c>
      <c r="K398" t="str">
        <f t="shared" si="153"/>
        <v>0-5</v>
      </c>
      <c r="L398">
        <v>50</v>
      </c>
      <c r="M398" s="6">
        <f>L398</f>
        <v>50</v>
      </c>
      <c r="N398">
        <v>2.2999999999999998</v>
      </c>
      <c r="O398">
        <v>0</v>
      </c>
      <c r="P398" t="s">
        <v>2068</v>
      </c>
      <c r="Q398" s="1">
        <v>0.77</v>
      </c>
      <c r="R398" s="1">
        <f t="shared" ref="R398:R405" si="158">Q398</f>
        <v>0.77</v>
      </c>
    </row>
    <row r="399" spans="1:18" x14ac:dyDescent="0.25">
      <c r="A399" t="s">
        <v>861</v>
      </c>
      <c r="B399" t="s">
        <v>862</v>
      </c>
      <c r="C399" t="str">
        <f t="shared" si="145"/>
        <v>Ms. Christine Cherry</v>
      </c>
      <c r="D399" t="s">
        <v>3</v>
      </c>
      <c r="E399" t="str">
        <f t="shared" si="152"/>
        <v>Female</v>
      </c>
      <c r="F399">
        <v>45</v>
      </c>
      <c r="G399" t="s">
        <v>30</v>
      </c>
      <c r="H399" t="s">
        <v>31</v>
      </c>
      <c r="I399" t="s">
        <v>38</v>
      </c>
      <c r="J399">
        <v>17</v>
      </c>
      <c r="K399" t="str">
        <f t="shared" si="153"/>
        <v>16-20</v>
      </c>
      <c r="L399" s="2">
        <v>50</v>
      </c>
      <c r="M399" s="6" t="str">
        <f>SUBSTITUTE(L399,"$","")</f>
        <v>50</v>
      </c>
      <c r="N399">
        <v>4.7</v>
      </c>
      <c r="O399">
        <v>1</v>
      </c>
      <c r="P399" t="s">
        <v>2069</v>
      </c>
      <c r="Q399" s="1">
        <v>0.73</v>
      </c>
      <c r="R399" s="1">
        <f t="shared" si="158"/>
        <v>0.73</v>
      </c>
    </row>
    <row r="400" spans="1:18" x14ac:dyDescent="0.25">
      <c r="A400" t="s">
        <v>863</v>
      </c>
      <c r="B400" t="s">
        <v>864</v>
      </c>
      <c r="C400" t="str">
        <f t="shared" si="145"/>
        <v>Daniel Foster</v>
      </c>
      <c r="D400" t="s">
        <v>35</v>
      </c>
      <c r="E400" t="str">
        <f t="shared" si="152"/>
        <v>Male</v>
      </c>
      <c r="F400">
        <v>51</v>
      </c>
      <c r="G400" t="s">
        <v>98</v>
      </c>
      <c r="H400" t="s">
        <v>99</v>
      </c>
      <c r="I400" t="s">
        <v>64</v>
      </c>
      <c r="J400">
        <v>5</v>
      </c>
      <c r="K400" t="str">
        <f t="shared" si="153"/>
        <v>0-5</v>
      </c>
      <c r="N400">
        <v>3</v>
      </c>
      <c r="O400">
        <v>1</v>
      </c>
      <c r="P400" t="s">
        <v>2069</v>
      </c>
      <c r="Q400" s="1">
        <v>0.88</v>
      </c>
      <c r="R400" s="1">
        <f t="shared" si="158"/>
        <v>0.88</v>
      </c>
    </row>
    <row r="401" spans="1:18" x14ac:dyDescent="0.25">
      <c r="A401" t="s">
        <v>865</v>
      </c>
      <c r="B401" t="s">
        <v>866</v>
      </c>
      <c r="C401" t="str">
        <f>SUBSTITUTE(B401,"Mr."," ")</f>
        <v xml:space="preserve">  David Valencia</v>
      </c>
      <c r="D401" t="s">
        <v>48</v>
      </c>
      <c r="E401" t="str">
        <f t="shared" si="152"/>
        <v>Male</v>
      </c>
      <c r="F401">
        <v>54</v>
      </c>
      <c r="G401" t="s">
        <v>45</v>
      </c>
      <c r="H401" t="s">
        <v>11</v>
      </c>
      <c r="I401" t="s">
        <v>59</v>
      </c>
      <c r="J401">
        <v>3</v>
      </c>
      <c r="K401" t="str">
        <f t="shared" si="153"/>
        <v>0-5</v>
      </c>
      <c r="L401" t="s">
        <v>95</v>
      </c>
      <c r="M401" s="6" t="str">
        <f>SUBSTITUTE(L401, "USD ", "")</f>
        <v>30</v>
      </c>
      <c r="N401">
        <v>2.4</v>
      </c>
      <c r="O401">
        <v>0</v>
      </c>
      <c r="P401" t="s">
        <v>2068</v>
      </c>
      <c r="Q401" s="1">
        <v>0.81</v>
      </c>
      <c r="R401" s="1">
        <f t="shared" si="158"/>
        <v>0.81</v>
      </c>
    </row>
    <row r="402" spans="1:18" x14ac:dyDescent="0.25">
      <c r="A402" t="s">
        <v>867</v>
      </c>
      <c r="B402" t="s">
        <v>868</v>
      </c>
      <c r="C402" t="str">
        <f t="shared" ref="C402:C432" si="159">B402</f>
        <v>Ethan Adams</v>
      </c>
      <c r="D402" t="s">
        <v>78</v>
      </c>
      <c r="E402" t="str">
        <f t="shared" si="152"/>
        <v>Male</v>
      </c>
      <c r="F402">
        <v>22</v>
      </c>
      <c r="G402" t="s">
        <v>109</v>
      </c>
      <c r="H402" t="s">
        <v>110</v>
      </c>
      <c r="I402" t="s">
        <v>38</v>
      </c>
      <c r="J402">
        <v>1</v>
      </c>
      <c r="K402" t="str">
        <f t="shared" si="153"/>
        <v>0-5</v>
      </c>
      <c r="L402">
        <v>20</v>
      </c>
      <c r="M402" s="6">
        <f t="shared" ref="M402:M403" si="160">L402</f>
        <v>20</v>
      </c>
      <c r="N402">
        <v>1.7</v>
      </c>
      <c r="O402" t="s">
        <v>20</v>
      </c>
      <c r="P402" t="s">
        <v>2068</v>
      </c>
      <c r="Q402" s="1">
        <v>0.78</v>
      </c>
      <c r="R402" s="1">
        <f t="shared" si="158"/>
        <v>0.78</v>
      </c>
    </row>
    <row r="403" spans="1:18" x14ac:dyDescent="0.25">
      <c r="A403" t="s">
        <v>869</v>
      </c>
      <c r="B403" t="s">
        <v>870</v>
      </c>
      <c r="C403" t="str">
        <f t="shared" si="159"/>
        <v>Brett Moore</v>
      </c>
      <c r="D403" t="s">
        <v>78</v>
      </c>
      <c r="E403" t="str">
        <f t="shared" si="152"/>
        <v>Male</v>
      </c>
      <c r="F403">
        <v>36</v>
      </c>
      <c r="G403" t="s">
        <v>49</v>
      </c>
      <c r="H403" t="s">
        <v>50</v>
      </c>
      <c r="I403" t="s">
        <v>64</v>
      </c>
      <c r="J403">
        <v>2</v>
      </c>
      <c r="K403" t="str">
        <f t="shared" si="153"/>
        <v>0-5</v>
      </c>
      <c r="L403">
        <v>75</v>
      </c>
      <c r="M403" s="6">
        <f t="shared" si="160"/>
        <v>75</v>
      </c>
      <c r="N403">
        <v>0</v>
      </c>
      <c r="O403" t="b">
        <v>0</v>
      </c>
      <c r="P403" t="s">
        <v>2068</v>
      </c>
      <c r="Q403" s="1">
        <v>0.92</v>
      </c>
      <c r="R403" s="1">
        <f t="shared" si="158"/>
        <v>0.92</v>
      </c>
    </row>
    <row r="404" spans="1:18" x14ac:dyDescent="0.25">
      <c r="A404" t="s">
        <v>871</v>
      </c>
      <c r="B404" t="s">
        <v>872</v>
      </c>
      <c r="C404" t="str">
        <f t="shared" si="159"/>
        <v>Phillip Griffin</v>
      </c>
      <c r="D404" t="s">
        <v>48</v>
      </c>
      <c r="E404" t="str">
        <f t="shared" si="152"/>
        <v>Male</v>
      </c>
      <c r="F404">
        <v>50</v>
      </c>
      <c r="G404" t="s">
        <v>17</v>
      </c>
      <c r="H404" t="s">
        <v>18</v>
      </c>
      <c r="I404" t="s">
        <v>75</v>
      </c>
      <c r="J404">
        <v>32</v>
      </c>
      <c r="K404" t="str">
        <f t="shared" si="153"/>
        <v>20+</v>
      </c>
      <c r="L404" s="2">
        <v>30</v>
      </c>
      <c r="M404" s="6" t="str">
        <f>SUBSTITUTE(L404,"$","")</f>
        <v>30</v>
      </c>
      <c r="O404">
        <v>0</v>
      </c>
      <c r="P404" t="s">
        <v>2068</v>
      </c>
      <c r="Q404" s="1">
        <v>0.64</v>
      </c>
      <c r="R404" s="1">
        <f t="shared" si="158"/>
        <v>0.64</v>
      </c>
    </row>
    <row r="405" spans="1:18" x14ac:dyDescent="0.25">
      <c r="A405" t="s">
        <v>873</v>
      </c>
      <c r="B405" t="s">
        <v>874</v>
      </c>
      <c r="C405" t="str">
        <f t="shared" si="159"/>
        <v>Stacie Wall</v>
      </c>
      <c r="D405" t="s">
        <v>63</v>
      </c>
      <c r="E405" t="str">
        <f t="shared" si="152"/>
        <v>Female</v>
      </c>
      <c r="F405">
        <v>41</v>
      </c>
      <c r="G405" t="s">
        <v>10</v>
      </c>
      <c r="H405" t="s">
        <v>11</v>
      </c>
      <c r="I405" t="s">
        <v>6</v>
      </c>
      <c r="J405">
        <v>14</v>
      </c>
      <c r="K405" t="str">
        <f t="shared" si="153"/>
        <v>11-15</v>
      </c>
      <c r="L405">
        <v>30</v>
      </c>
      <c r="M405" s="6">
        <f t="shared" ref="M405:M406" si="161">L405</f>
        <v>30</v>
      </c>
      <c r="N405">
        <v>0</v>
      </c>
      <c r="O405" t="s">
        <v>60</v>
      </c>
      <c r="P405" t="s">
        <v>2069</v>
      </c>
      <c r="Q405" s="1">
        <v>0.78</v>
      </c>
      <c r="R405" s="1">
        <f t="shared" si="158"/>
        <v>0.78</v>
      </c>
    </row>
    <row r="406" spans="1:18" x14ac:dyDescent="0.25">
      <c r="A406" t="s">
        <v>875</v>
      </c>
      <c r="B406" t="s">
        <v>876</v>
      </c>
      <c r="C406" t="str">
        <f t="shared" si="159"/>
        <v>Jacob Austin</v>
      </c>
      <c r="D406" t="s">
        <v>78</v>
      </c>
      <c r="E406" t="str">
        <f t="shared" si="152"/>
        <v>Male</v>
      </c>
      <c r="G406" t="s">
        <v>138</v>
      </c>
      <c r="H406" t="s">
        <v>139</v>
      </c>
      <c r="I406" t="s">
        <v>24</v>
      </c>
      <c r="J406">
        <v>10</v>
      </c>
      <c r="K406" t="str">
        <f t="shared" si="153"/>
        <v>6-10</v>
      </c>
      <c r="L406">
        <v>20</v>
      </c>
      <c r="M406" s="6">
        <f t="shared" si="161"/>
        <v>20</v>
      </c>
      <c r="N406">
        <v>1.8</v>
      </c>
      <c r="O406" t="s">
        <v>54</v>
      </c>
      <c r="P406" t="s">
        <v>2069</v>
      </c>
      <c r="Q406">
        <v>85</v>
      </c>
      <c r="R406" s="1">
        <f>Q406/100</f>
        <v>0.85</v>
      </c>
    </row>
    <row r="407" spans="1:18" x14ac:dyDescent="0.25">
      <c r="A407" t="s">
        <v>877</v>
      </c>
      <c r="B407" t="s">
        <v>878</v>
      </c>
      <c r="C407" t="str">
        <f t="shared" si="159"/>
        <v>Sabrina Davidson</v>
      </c>
      <c r="D407" t="s">
        <v>9</v>
      </c>
      <c r="E407" t="str">
        <f t="shared" si="152"/>
        <v>Female</v>
      </c>
      <c r="F407">
        <v>51</v>
      </c>
      <c r="G407" t="s">
        <v>30</v>
      </c>
      <c r="H407" t="s">
        <v>31</v>
      </c>
      <c r="I407" t="s">
        <v>64</v>
      </c>
      <c r="J407">
        <v>27</v>
      </c>
      <c r="K407" t="str">
        <f t="shared" si="153"/>
        <v>20+</v>
      </c>
      <c r="L407" s="2">
        <v>50</v>
      </c>
      <c r="M407" s="6" t="str">
        <f t="shared" ref="M407:M408" si="162">SUBSTITUTE(L407,"$","")</f>
        <v>50</v>
      </c>
      <c r="N407">
        <v>0</v>
      </c>
      <c r="O407" t="s">
        <v>144</v>
      </c>
      <c r="P407" t="s">
        <v>2068</v>
      </c>
      <c r="Q407" s="1">
        <v>0.78</v>
      </c>
      <c r="R407" s="1">
        <f t="shared" ref="R407:R413" si="163">Q407</f>
        <v>0.78</v>
      </c>
    </row>
    <row r="408" spans="1:18" x14ac:dyDescent="0.25">
      <c r="A408" t="s">
        <v>879</v>
      </c>
      <c r="B408" t="s">
        <v>880</v>
      </c>
      <c r="C408" t="str">
        <f t="shared" si="159"/>
        <v>Dustin Douglas</v>
      </c>
      <c r="D408" t="s">
        <v>16</v>
      </c>
      <c r="E408" t="str">
        <f t="shared" si="152"/>
        <v>Male</v>
      </c>
      <c r="F408">
        <v>21</v>
      </c>
      <c r="G408" t="s">
        <v>120</v>
      </c>
      <c r="H408" t="s">
        <v>121</v>
      </c>
      <c r="I408" t="s">
        <v>32</v>
      </c>
      <c r="J408">
        <v>2</v>
      </c>
      <c r="K408" t="str">
        <f t="shared" si="153"/>
        <v>0-5</v>
      </c>
      <c r="L408" s="2">
        <v>30</v>
      </c>
      <c r="M408" s="6" t="str">
        <f t="shared" si="162"/>
        <v>30</v>
      </c>
      <c r="N408">
        <v>3.8</v>
      </c>
      <c r="O408">
        <v>1</v>
      </c>
      <c r="P408" t="s">
        <v>2069</v>
      </c>
      <c r="Q408" s="1">
        <v>0.98</v>
      </c>
      <c r="R408" s="1">
        <f t="shared" si="163"/>
        <v>0.98</v>
      </c>
    </row>
    <row r="409" spans="1:18" x14ac:dyDescent="0.25">
      <c r="A409" t="s">
        <v>881</v>
      </c>
      <c r="B409" t="s">
        <v>882</v>
      </c>
      <c r="C409" t="str">
        <f t="shared" si="159"/>
        <v>Steven Norris</v>
      </c>
      <c r="D409" t="s">
        <v>48</v>
      </c>
      <c r="E409" t="str">
        <f t="shared" si="152"/>
        <v>Male</v>
      </c>
      <c r="F409">
        <v>51</v>
      </c>
      <c r="G409" t="s">
        <v>71</v>
      </c>
      <c r="H409" t="s">
        <v>72</v>
      </c>
      <c r="I409" t="s">
        <v>32</v>
      </c>
      <c r="J409">
        <v>33</v>
      </c>
      <c r="K409" t="str">
        <f t="shared" si="153"/>
        <v>20+</v>
      </c>
      <c r="L409" t="s">
        <v>42</v>
      </c>
      <c r="M409" s="6" t="str">
        <f t="shared" ref="M409:M410" si="164">SUBSTITUTE(L409, "USD ", "")</f>
        <v>40</v>
      </c>
      <c r="N409">
        <v>0</v>
      </c>
      <c r="O409" t="s">
        <v>60</v>
      </c>
      <c r="P409" t="s">
        <v>2069</v>
      </c>
      <c r="Q409" s="1">
        <v>0.63</v>
      </c>
      <c r="R409" s="1">
        <f t="shared" si="163"/>
        <v>0.63</v>
      </c>
    </row>
    <row r="410" spans="1:18" x14ac:dyDescent="0.25">
      <c r="A410" t="s">
        <v>883</v>
      </c>
      <c r="B410" t="s">
        <v>884</v>
      </c>
      <c r="C410" t="str">
        <f t="shared" si="159"/>
        <v>Mindy Sullivan</v>
      </c>
      <c r="D410" t="s">
        <v>27</v>
      </c>
      <c r="E410" t="str">
        <f t="shared" si="152"/>
        <v>Female</v>
      </c>
      <c r="F410">
        <v>37</v>
      </c>
      <c r="G410" t="s">
        <v>36</v>
      </c>
      <c r="H410" t="s">
        <v>37</v>
      </c>
      <c r="I410" t="s">
        <v>19</v>
      </c>
      <c r="J410">
        <v>11</v>
      </c>
      <c r="K410" t="str">
        <f t="shared" si="153"/>
        <v>11-15</v>
      </c>
      <c r="L410" t="s">
        <v>42</v>
      </c>
      <c r="M410" s="6" t="str">
        <f t="shared" si="164"/>
        <v>40</v>
      </c>
      <c r="N410">
        <v>3.6</v>
      </c>
      <c r="O410" t="s">
        <v>20</v>
      </c>
      <c r="P410" t="s">
        <v>2068</v>
      </c>
      <c r="Q410" s="1">
        <v>0.73</v>
      </c>
      <c r="R410" s="1">
        <f t="shared" si="163"/>
        <v>0.73</v>
      </c>
    </row>
    <row r="411" spans="1:18" x14ac:dyDescent="0.25">
      <c r="A411" t="s">
        <v>885</v>
      </c>
      <c r="B411" t="s">
        <v>886</v>
      </c>
      <c r="C411" t="str">
        <f t="shared" si="159"/>
        <v>Elizabeth Stone</v>
      </c>
      <c r="D411" t="s">
        <v>3</v>
      </c>
      <c r="E411" t="str">
        <f t="shared" si="152"/>
        <v>Female</v>
      </c>
      <c r="F411">
        <v>20</v>
      </c>
      <c r="G411" t="s">
        <v>174</v>
      </c>
      <c r="H411" t="s">
        <v>58</v>
      </c>
      <c r="I411" t="s">
        <v>19</v>
      </c>
      <c r="J411">
        <v>2</v>
      </c>
      <c r="K411" t="str">
        <f t="shared" si="153"/>
        <v>0-5</v>
      </c>
      <c r="L411">
        <v>30</v>
      </c>
      <c r="M411" s="6">
        <f>L411</f>
        <v>30</v>
      </c>
      <c r="N411">
        <v>0</v>
      </c>
      <c r="O411">
        <v>0</v>
      </c>
      <c r="P411" t="s">
        <v>2068</v>
      </c>
      <c r="Q411" s="1">
        <v>0.94</v>
      </c>
      <c r="R411" s="1">
        <f t="shared" si="163"/>
        <v>0.94</v>
      </c>
    </row>
    <row r="412" spans="1:18" x14ac:dyDescent="0.25">
      <c r="A412" t="s">
        <v>887</v>
      </c>
      <c r="B412" t="s">
        <v>888</v>
      </c>
      <c r="C412" t="str">
        <f t="shared" si="159"/>
        <v>Diane Flores</v>
      </c>
      <c r="D412" t="s">
        <v>63</v>
      </c>
      <c r="E412" t="str">
        <f t="shared" si="152"/>
        <v>Female</v>
      </c>
      <c r="F412">
        <v>50</v>
      </c>
      <c r="G412" t="s">
        <v>10</v>
      </c>
      <c r="H412" t="s">
        <v>11</v>
      </c>
      <c r="I412" t="s">
        <v>24</v>
      </c>
      <c r="J412">
        <v>31</v>
      </c>
      <c r="K412" t="str">
        <f t="shared" si="153"/>
        <v>20+</v>
      </c>
      <c r="L412" s="2">
        <v>50</v>
      </c>
      <c r="M412" s="6" t="str">
        <f t="shared" ref="M412:M414" si="165">SUBSTITUTE(L412,"$","")</f>
        <v>50</v>
      </c>
      <c r="N412">
        <v>4.0999999999999996</v>
      </c>
      <c r="Q412" s="1">
        <v>0.81</v>
      </c>
      <c r="R412" s="1">
        <f t="shared" si="163"/>
        <v>0.81</v>
      </c>
    </row>
    <row r="413" spans="1:18" x14ac:dyDescent="0.25">
      <c r="A413" t="s">
        <v>889</v>
      </c>
      <c r="B413" t="s">
        <v>890</v>
      </c>
      <c r="C413" t="str">
        <f t="shared" si="159"/>
        <v>Jessica Erickson</v>
      </c>
      <c r="D413" t="s">
        <v>9</v>
      </c>
      <c r="E413" t="str">
        <f t="shared" si="152"/>
        <v>Female</v>
      </c>
      <c r="F413">
        <v>58</v>
      </c>
      <c r="G413" t="s">
        <v>49</v>
      </c>
      <c r="H413" t="s">
        <v>50</v>
      </c>
      <c r="I413" t="s">
        <v>19</v>
      </c>
      <c r="J413">
        <v>17</v>
      </c>
      <c r="K413" t="str">
        <f t="shared" si="153"/>
        <v>16-20</v>
      </c>
      <c r="L413" s="2">
        <v>50</v>
      </c>
      <c r="M413" s="6" t="str">
        <f t="shared" si="165"/>
        <v>50</v>
      </c>
      <c r="N413">
        <v>2.6</v>
      </c>
      <c r="O413">
        <v>1</v>
      </c>
      <c r="P413" t="s">
        <v>2069</v>
      </c>
      <c r="Q413" s="1">
        <v>0.61</v>
      </c>
      <c r="R413" s="1">
        <f t="shared" si="163"/>
        <v>0.61</v>
      </c>
    </row>
    <row r="414" spans="1:18" x14ac:dyDescent="0.25">
      <c r="A414" t="s">
        <v>891</v>
      </c>
      <c r="B414" t="s">
        <v>892</v>
      </c>
      <c r="C414" t="str">
        <f t="shared" si="159"/>
        <v>Sara Moses</v>
      </c>
      <c r="D414" t="s">
        <v>9</v>
      </c>
      <c r="E414" t="str">
        <f t="shared" si="152"/>
        <v>Female</v>
      </c>
      <c r="F414">
        <v>40</v>
      </c>
      <c r="G414" t="s">
        <v>93</v>
      </c>
      <c r="H414" t="s">
        <v>94</v>
      </c>
      <c r="I414" t="s">
        <v>59</v>
      </c>
      <c r="J414">
        <v>2</v>
      </c>
      <c r="K414" t="str">
        <f t="shared" si="153"/>
        <v>0-5</v>
      </c>
      <c r="L414" s="2">
        <v>100</v>
      </c>
      <c r="M414" s="6" t="str">
        <f t="shared" si="165"/>
        <v>100</v>
      </c>
      <c r="N414">
        <v>0</v>
      </c>
      <c r="O414">
        <v>0</v>
      </c>
      <c r="P414" t="s">
        <v>2068</v>
      </c>
    </row>
    <row r="415" spans="1:18" x14ac:dyDescent="0.25">
      <c r="A415" t="s">
        <v>893</v>
      </c>
      <c r="B415" t="s">
        <v>894</v>
      </c>
      <c r="C415" t="str">
        <f t="shared" si="159"/>
        <v>Allison Henderson</v>
      </c>
      <c r="D415" t="s">
        <v>23</v>
      </c>
      <c r="E415" t="str">
        <f t="shared" si="152"/>
        <v>Female</v>
      </c>
      <c r="F415">
        <v>26</v>
      </c>
      <c r="G415" t="s">
        <v>124</v>
      </c>
      <c r="H415" t="s">
        <v>125</v>
      </c>
      <c r="I415" t="s">
        <v>24</v>
      </c>
      <c r="J415">
        <v>2</v>
      </c>
      <c r="K415" t="str">
        <f t="shared" si="153"/>
        <v>0-5</v>
      </c>
      <c r="L415">
        <v>20</v>
      </c>
      <c r="M415" s="6">
        <f t="shared" ref="M415:M416" si="166">L415</f>
        <v>20</v>
      </c>
      <c r="N415">
        <v>1.3</v>
      </c>
      <c r="O415" t="s">
        <v>144</v>
      </c>
      <c r="P415" t="s">
        <v>2068</v>
      </c>
      <c r="Q415" s="1">
        <v>0.83</v>
      </c>
      <c r="R415" s="1">
        <f>Q415</f>
        <v>0.83</v>
      </c>
    </row>
    <row r="416" spans="1:18" x14ac:dyDescent="0.25">
      <c r="A416" t="s">
        <v>895</v>
      </c>
      <c r="B416" t="s">
        <v>896</v>
      </c>
      <c r="C416" t="str">
        <f t="shared" si="159"/>
        <v>Susan Dixon</v>
      </c>
      <c r="D416" t="s">
        <v>9</v>
      </c>
      <c r="E416" t="str">
        <f t="shared" si="152"/>
        <v>Female</v>
      </c>
      <c r="F416">
        <v>44</v>
      </c>
      <c r="G416" t="s">
        <v>98</v>
      </c>
      <c r="H416" t="s">
        <v>99</v>
      </c>
      <c r="I416" t="s">
        <v>64</v>
      </c>
      <c r="J416">
        <v>22</v>
      </c>
      <c r="K416" t="str">
        <f t="shared" si="153"/>
        <v>20+</v>
      </c>
      <c r="L416">
        <v>30</v>
      </c>
      <c r="M416" s="6">
        <f t="shared" si="166"/>
        <v>30</v>
      </c>
      <c r="N416">
        <v>4.0999999999999996</v>
      </c>
      <c r="O416" t="s">
        <v>60</v>
      </c>
      <c r="P416" t="s">
        <v>2069</v>
      </c>
    </row>
    <row r="417" spans="1:18" x14ac:dyDescent="0.25">
      <c r="A417" t="s">
        <v>897</v>
      </c>
      <c r="B417" t="s">
        <v>898</v>
      </c>
      <c r="C417" t="str">
        <f t="shared" si="159"/>
        <v>David Morrison</v>
      </c>
      <c r="D417" t="s">
        <v>16</v>
      </c>
      <c r="E417" t="str">
        <f t="shared" si="152"/>
        <v>Male</v>
      </c>
      <c r="F417">
        <v>42</v>
      </c>
      <c r="G417" t="s">
        <v>163</v>
      </c>
      <c r="H417" t="s">
        <v>58</v>
      </c>
      <c r="I417" t="s">
        <v>100</v>
      </c>
      <c r="J417">
        <v>8</v>
      </c>
      <c r="K417" t="str">
        <f t="shared" si="153"/>
        <v>6-10</v>
      </c>
      <c r="L417" s="2">
        <v>50</v>
      </c>
      <c r="M417" s="6" t="str">
        <f t="shared" ref="M417:M418" si="167">SUBSTITUTE(L417,"$","")</f>
        <v>50</v>
      </c>
      <c r="N417">
        <v>2.4</v>
      </c>
      <c r="O417" t="s">
        <v>144</v>
      </c>
      <c r="P417" t="s">
        <v>2068</v>
      </c>
      <c r="Q417" s="1">
        <v>0.68</v>
      </c>
      <c r="R417" s="1">
        <f t="shared" ref="R417:R418" si="168">Q417</f>
        <v>0.68</v>
      </c>
    </row>
    <row r="418" spans="1:18" x14ac:dyDescent="0.25">
      <c r="A418" t="s">
        <v>899</v>
      </c>
      <c r="B418" t="s">
        <v>319</v>
      </c>
      <c r="C418" t="str">
        <f t="shared" si="159"/>
        <v>Jason Carter</v>
      </c>
      <c r="D418" t="s">
        <v>78</v>
      </c>
      <c r="E418" t="str">
        <f t="shared" si="152"/>
        <v>Male</v>
      </c>
      <c r="F418">
        <v>38</v>
      </c>
      <c r="G418" t="s">
        <v>163</v>
      </c>
      <c r="H418" t="s">
        <v>58</v>
      </c>
      <c r="I418" t="s">
        <v>38</v>
      </c>
      <c r="J418">
        <v>9</v>
      </c>
      <c r="K418" t="str">
        <f t="shared" si="153"/>
        <v>6-10</v>
      </c>
      <c r="L418" s="2">
        <v>50</v>
      </c>
      <c r="M418" s="6" t="str">
        <f t="shared" si="167"/>
        <v>50</v>
      </c>
      <c r="N418">
        <v>0</v>
      </c>
      <c r="O418">
        <v>0</v>
      </c>
      <c r="P418" t="s">
        <v>2068</v>
      </c>
      <c r="Q418" s="1">
        <v>0.74</v>
      </c>
      <c r="R418" s="1">
        <f t="shared" si="168"/>
        <v>0.74</v>
      </c>
    </row>
    <row r="419" spans="1:18" x14ac:dyDescent="0.25">
      <c r="A419" t="s">
        <v>900</v>
      </c>
      <c r="B419" t="s">
        <v>901</v>
      </c>
      <c r="C419" t="str">
        <f t="shared" si="159"/>
        <v>James Jacobs</v>
      </c>
      <c r="D419" t="s">
        <v>16</v>
      </c>
      <c r="E419" t="str">
        <f t="shared" si="152"/>
        <v>Male</v>
      </c>
      <c r="F419">
        <v>51</v>
      </c>
      <c r="G419" t="s">
        <v>124</v>
      </c>
      <c r="H419" t="s">
        <v>125</v>
      </c>
      <c r="I419" t="s">
        <v>24</v>
      </c>
      <c r="J419">
        <v>32</v>
      </c>
      <c r="K419" t="str">
        <f t="shared" si="153"/>
        <v>20+</v>
      </c>
      <c r="L419">
        <v>100</v>
      </c>
      <c r="M419" s="6">
        <f>L419</f>
        <v>100</v>
      </c>
      <c r="N419">
        <v>4.4000000000000004</v>
      </c>
      <c r="O419" t="b">
        <v>0</v>
      </c>
      <c r="P419" t="s">
        <v>2068</v>
      </c>
      <c r="Q419">
        <v>91</v>
      </c>
      <c r="R419" s="1">
        <f>Q419/100</f>
        <v>0.91</v>
      </c>
    </row>
    <row r="420" spans="1:18" x14ac:dyDescent="0.25">
      <c r="A420" t="s">
        <v>902</v>
      </c>
      <c r="B420" t="s">
        <v>903</v>
      </c>
      <c r="C420" t="str">
        <f t="shared" si="159"/>
        <v>Kathleen Quinn</v>
      </c>
      <c r="D420" t="s">
        <v>27</v>
      </c>
      <c r="E420" t="str">
        <f t="shared" si="152"/>
        <v>Female</v>
      </c>
      <c r="F420">
        <v>36</v>
      </c>
      <c r="G420" t="s">
        <v>120</v>
      </c>
      <c r="H420" t="s">
        <v>121</v>
      </c>
      <c r="I420" t="s">
        <v>32</v>
      </c>
      <c r="J420">
        <v>8</v>
      </c>
      <c r="K420" t="str">
        <f t="shared" si="153"/>
        <v>6-10</v>
      </c>
      <c r="L420" t="s">
        <v>13</v>
      </c>
      <c r="M420" s="6" t="str">
        <f>SUBSTITUTE(L420, "USD ", "")</f>
        <v>100</v>
      </c>
      <c r="N420">
        <v>2.2000000000000002</v>
      </c>
      <c r="O420">
        <v>1</v>
      </c>
      <c r="P420" t="s">
        <v>2069</v>
      </c>
      <c r="Q420" s="1">
        <v>0.97</v>
      </c>
      <c r="R420" s="1">
        <f t="shared" ref="R420:R424" si="169">Q420</f>
        <v>0.97</v>
      </c>
    </row>
    <row r="421" spans="1:18" x14ac:dyDescent="0.25">
      <c r="A421" t="s">
        <v>904</v>
      </c>
      <c r="B421" t="s">
        <v>905</v>
      </c>
      <c r="C421" t="str">
        <f t="shared" si="159"/>
        <v>Natalie Frank MD</v>
      </c>
      <c r="D421" t="s">
        <v>9</v>
      </c>
      <c r="E421" t="str">
        <f t="shared" si="152"/>
        <v>Female</v>
      </c>
      <c r="F421">
        <v>37</v>
      </c>
      <c r="G421" t="s">
        <v>10</v>
      </c>
      <c r="H421" t="s">
        <v>11</v>
      </c>
      <c r="I421" t="s">
        <v>12</v>
      </c>
      <c r="J421">
        <v>10</v>
      </c>
      <c r="K421" t="str">
        <f t="shared" si="153"/>
        <v>6-10</v>
      </c>
      <c r="L421">
        <v>30</v>
      </c>
      <c r="M421" s="6">
        <f t="shared" ref="M421:M422" si="170">L421</f>
        <v>30</v>
      </c>
      <c r="N421">
        <v>0</v>
      </c>
      <c r="O421">
        <v>0</v>
      </c>
      <c r="P421" t="s">
        <v>2068</v>
      </c>
      <c r="Q421" s="1">
        <v>0.96</v>
      </c>
      <c r="R421" s="1">
        <f t="shared" si="169"/>
        <v>0.96</v>
      </c>
    </row>
    <row r="422" spans="1:18" x14ac:dyDescent="0.25">
      <c r="A422" t="s">
        <v>906</v>
      </c>
      <c r="B422" t="s">
        <v>907</v>
      </c>
      <c r="C422" t="str">
        <f t="shared" si="159"/>
        <v>Michael Reed</v>
      </c>
      <c r="D422" t="s">
        <v>16</v>
      </c>
      <c r="E422" t="str">
        <f t="shared" si="152"/>
        <v>Male</v>
      </c>
      <c r="F422">
        <v>31</v>
      </c>
      <c r="G422" t="s">
        <v>138</v>
      </c>
      <c r="H422" t="s">
        <v>139</v>
      </c>
      <c r="I422" t="s">
        <v>75</v>
      </c>
      <c r="J422">
        <v>0</v>
      </c>
      <c r="K422" t="str">
        <f t="shared" si="153"/>
        <v>0-5</v>
      </c>
      <c r="L422">
        <v>50</v>
      </c>
      <c r="M422" s="6">
        <f t="shared" si="170"/>
        <v>50</v>
      </c>
      <c r="N422">
        <v>1.1000000000000001</v>
      </c>
      <c r="O422" t="s">
        <v>60</v>
      </c>
      <c r="P422" t="s">
        <v>2069</v>
      </c>
      <c r="Q422" s="1">
        <v>0.73</v>
      </c>
      <c r="R422" s="1">
        <f t="shared" si="169"/>
        <v>0.73</v>
      </c>
    </row>
    <row r="423" spans="1:18" x14ac:dyDescent="0.25">
      <c r="A423" t="s">
        <v>908</v>
      </c>
      <c r="B423" t="s">
        <v>909</v>
      </c>
      <c r="C423" t="str">
        <f t="shared" si="159"/>
        <v>Sheila Smith</v>
      </c>
      <c r="D423" t="s">
        <v>3</v>
      </c>
      <c r="E423" t="str">
        <f t="shared" si="152"/>
        <v>Female</v>
      </c>
      <c r="F423">
        <v>47</v>
      </c>
      <c r="G423" t="s">
        <v>79</v>
      </c>
      <c r="H423" t="s">
        <v>80</v>
      </c>
      <c r="I423" t="s">
        <v>64</v>
      </c>
      <c r="J423">
        <v>22</v>
      </c>
      <c r="K423" t="str">
        <f t="shared" si="153"/>
        <v>20+</v>
      </c>
      <c r="N423">
        <v>1.4</v>
      </c>
      <c r="O423" t="s">
        <v>54</v>
      </c>
      <c r="P423" t="s">
        <v>2069</v>
      </c>
      <c r="Q423" s="1">
        <v>0.72</v>
      </c>
      <c r="R423" s="1">
        <f t="shared" si="169"/>
        <v>0.72</v>
      </c>
    </row>
    <row r="424" spans="1:18" x14ac:dyDescent="0.25">
      <c r="A424" t="s">
        <v>910</v>
      </c>
      <c r="B424" t="s">
        <v>911</v>
      </c>
      <c r="C424" t="str">
        <f t="shared" si="159"/>
        <v>Morgan Ford</v>
      </c>
      <c r="D424" t="s">
        <v>27</v>
      </c>
      <c r="E424" t="str">
        <f t="shared" si="152"/>
        <v>Female</v>
      </c>
      <c r="F424">
        <v>60</v>
      </c>
      <c r="G424" t="s">
        <v>163</v>
      </c>
      <c r="H424" t="s">
        <v>58</v>
      </c>
      <c r="I424" t="s">
        <v>59</v>
      </c>
      <c r="J424">
        <v>34</v>
      </c>
      <c r="K424" t="str">
        <f t="shared" si="153"/>
        <v>20+</v>
      </c>
      <c r="L424" s="2">
        <v>100</v>
      </c>
      <c r="M424" s="6" t="str">
        <f>SUBSTITUTE(L424,"$","")</f>
        <v>100</v>
      </c>
      <c r="N424">
        <v>0</v>
      </c>
      <c r="O424" t="b">
        <v>1</v>
      </c>
      <c r="P424" t="s">
        <v>2069</v>
      </c>
      <c r="Q424" s="1">
        <v>0.74</v>
      </c>
      <c r="R424" s="1">
        <f t="shared" si="169"/>
        <v>0.74</v>
      </c>
    </row>
    <row r="425" spans="1:18" x14ac:dyDescent="0.25">
      <c r="A425" t="s">
        <v>912</v>
      </c>
      <c r="B425" t="s">
        <v>913</v>
      </c>
      <c r="C425" t="str">
        <f t="shared" si="159"/>
        <v>Linda Schultz</v>
      </c>
      <c r="D425" t="s">
        <v>9</v>
      </c>
      <c r="E425" t="str">
        <f t="shared" si="152"/>
        <v>Female</v>
      </c>
      <c r="F425">
        <v>48</v>
      </c>
      <c r="G425" t="s">
        <v>57</v>
      </c>
      <c r="H425" t="s">
        <v>58</v>
      </c>
      <c r="I425" t="s">
        <v>12</v>
      </c>
      <c r="J425">
        <v>5</v>
      </c>
      <c r="K425" t="str">
        <f t="shared" si="153"/>
        <v>0-5</v>
      </c>
      <c r="L425">
        <v>30</v>
      </c>
      <c r="M425" s="6">
        <f t="shared" ref="M425:M428" si="171">L425</f>
        <v>30</v>
      </c>
      <c r="N425">
        <v>1.5</v>
      </c>
      <c r="O425" t="s">
        <v>20</v>
      </c>
      <c r="P425" t="s">
        <v>2068</v>
      </c>
    </row>
    <row r="426" spans="1:18" x14ac:dyDescent="0.25">
      <c r="A426" t="s">
        <v>914</v>
      </c>
      <c r="B426" t="s">
        <v>915</v>
      </c>
      <c r="C426" t="str">
        <f t="shared" si="159"/>
        <v>Regina Daniel</v>
      </c>
      <c r="D426" t="s">
        <v>23</v>
      </c>
      <c r="E426" t="str">
        <f t="shared" si="152"/>
        <v>Female</v>
      </c>
      <c r="F426">
        <v>24</v>
      </c>
      <c r="G426" t="s">
        <v>79</v>
      </c>
      <c r="H426" t="s">
        <v>80</v>
      </c>
      <c r="I426" t="s">
        <v>32</v>
      </c>
      <c r="J426">
        <v>3</v>
      </c>
      <c r="K426" t="str">
        <f t="shared" si="153"/>
        <v>0-5</v>
      </c>
      <c r="L426">
        <v>20</v>
      </c>
      <c r="M426" s="6">
        <f t="shared" si="171"/>
        <v>20</v>
      </c>
      <c r="N426">
        <v>0</v>
      </c>
      <c r="O426">
        <v>1</v>
      </c>
      <c r="P426" t="s">
        <v>2069</v>
      </c>
    </row>
    <row r="427" spans="1:18" x14ac:dyDescent="0.25">
      <c r="A427" t="s">
        <v>916</v>
      </c>
      <c r="B427" t="s">
        <v>917</v>
      </c>
      <c r="C427" t="str">
        <f t="shared" si="159"/>
        <v>Allison Perkins</v>
      </c>
      <c r="D427" t="s">
        <v>9</v>
      </c>
      <c r="E427" t="str">
        <f t="shared" si="152"/>
        <v>Female</v>
      </c>
      <c r="F427">
        <v>35</v>
      </c>
      <c r="G427" t="s">
        <v>30</v>
      </c>
      <c r="H427" t="s">
        <v>31</v>
      </c>
      <c r="I427" t="s">
        <v>100</v>
      </c>
      <c r="J427">
        <v>10</v>
      </c>
      <c r="K427" t="str">
        <f t="shared" si="153"/>
        <v>6-10</v>
      </c>
      <c r="L427">
        <v>75</v>
      </c>
      <c r="M427" s="6">
        <f t="shared" si="171"/>
        <v>75</v>
      </c>
      <c r="N427">
        <v>0</v>
      </c>
      <c r="Q427" s="1">
        <v>0.74</v>
      </c>
      <c r="R427" s="1">
        <f t="shared" ref="R427:R432" si="172">Q427</f>
        <v>0.74</v>
      </c>
    </row>
    <row r="428" spans="1:18" x14ac:dyDescent="0.25">
      <c r="A428" t="s">
        <v>918</v>
      </c>
      <c r="B428" t="s">
        <v>919</v>
      </c>
      <c r="C428" t="str">
        <f t="shared" si="159"/>
        <v>Bradley Weaver</v>
      </c>
      <c r="D428" t="s">
        <v>48</v>
      </c>
      <c r="E428" t="str">
        <f t="shared" si="152"/>
        <v>Male</v>
      </c>
      <c r="F428">
        <v>35</v>
      </c>
      <c r="G428" t="s">
        <v>45</v>
      </c>
      <c r="H428" t="s">
        <v>11</v>
      </c>
      <c r="I428" t="s">
        <v>75</v>
      </c>
      <c r="K428" t="str">
        <f t="shared" si="153"/>
        <v>0-5</v>
      </c>
      <c r="L428">
        <v>100</v>
      </c>
      <c r="M428" s="6">
        <f t="shared" si="171"/>
        <v>100</v>
      </c>
      <c r="N428">
        <v>3.5</v>
      </c>
      <c r="O428" t="s">
        <v>60</v>
      </c>
      <c r="P428" t="s">
        <v>2069</v>
      </c>
      <c r="Q428" s="1">
        <v>0.71</v>
      </c>
      <c r="R428" s="1">
        <f t="shared" si="172"/>
        <v>0.71</v>
      </c>
    </row>
    <row r="429" spans="1:18" x14ac:dyDescent="0.25">
      <c r="A429" t="s">
        <v>920</v>
      </c>
      <c r="B429" t="s">
        <v>921</v>
      </c>
      <c r="C429" t="str">
        <f t="shared" si="159"/>
        <v>Sarah Hall</v>
      </c>
      <c r="D429" t="s">
        <v>63</v>
      </c>
      <c r="E429" t="str">
        <f t="shared" si="152"/>
        <v>Female</v>
      </c>
      <c r="F429">
        <v>29</v>
      </c>
      <c r="G429" t="s">
        <v>30</v>
      </c>
      <c r="H429" t="s">
        <v>31</v>
      </c>
      <c r="I429" t="s">
        <v>59</v>
      </c>
      <c r="J429">
        <v>6</v>
      </c>
      <c r="K429" t="str">
        <f t="shared" si="153"/>
        <v>6-10</v>
      </c>
      <c r="N429">
        <v>4.8</v>
      </c>
      <c r="O429" t="s">
        <v>20</v>
      </c>
      <c r="P429" t="s">
        <v>2068</v>
      </c>
      <c r="Q429" s="1">
        <v>0.83</v>
      </c>
      <c r="R429" s="1">
        <f t="shared" si="172"/>
        <v>0.83</v>
      </c>
    </row>
    <row r="430" spans="1:18" x14ac:dyDescent="0.25">
      <c r="A430" t="s">
        <v>922</v>
      </c>
      <c r="B430" t="s">
        <v>923</v>
      </c>
      <c r="C430" t="str">
        <f t="shared" si="159"/>
        <v>Diana Walton</v>
      </c>
      <c r="D430" t="s">
        <v>63</v>
      </c>
      <c r="E430" t="str">
        <f t="shared" si="152"/>
        <v>Female</v>
      </c>
      <c r="F430">
        <v>36</v>
      </c>
      <c r="G430" t="s">
        <v>4</v>
      </c>
      <c r="H430" t="s">
        <v>5</v>
      </c>
      <c r="I430" t="s">
        <v>100</v>
      </c>
      <c r="J430">
        <v>1</v>
      </c>
      <c r="K430" t="str">
        <f t="shared" si="153"/>
        <v>0-5</v>
      </c>
      <c r="L430" s="2">
        <v>75</v>
      </c>
      <c r="M430" s="6" t="str">
        <f>SUBSTITUTE(L430,"$","")</f>
        <v>75</v>
      </c>
      <c r="Q430" s="1">
        <v>0.63</v>
      </c>
      <c r="R430" s="1">
        <f t="shared" si="172"/>
        <v>0.63</v>
      </c>
    </row>
    <row r="431" spans="1:18" x14ac:dyDescent="0.25">
      <c r="A431" t="s">
        <v>924</v>
      </c>
      <c r="B431" t="s">
        <v>925</v>
      </c>
      <c r="C431" t="str">
        <f t="shared" si="159"/>
        <v>Donna Davis</v>
      </c>
      <c r="D431" t="s">
        <v>9</v>
      </c>
      <c r="E431" t="str">
        <f t="shared" si="152"/>
        <v>Female</v>
      </c>
      <c r="F431">
        <v>44</v>
      </c>
      <c r="G431" t="s">
        <v>113</v>
      </c>
      <c r="H431" t="s">
        <v>11</v>
      </c>
      <c r="I431" t="s">
        <v>32</v>
      </c>
      <c r="J431">
        <v>0</v>
      </c>
      <c r="K431" t="str">
        <f t="shared" si="153"/>
        <v>0-5</v>
      </c>
      <c r="N431">
        <v>4.8</v>
      </c>
      <c r="Q431" s="1">
        <v>0.84</v>
      </c>
      <c r="R431" s="1">
        <f t="shared" si="172"/>
        <v>0.84</v>
      </c>
    </row>
    <row r="432" spans="1:18" x14ac:dyDescent="0.25">
      <c r="A432" t="s">
        <v>926</v>
      </c>
      <c r="B432" t="s">
        <v>927</v>
      </c>
      <c r="C432" t="str">
        <f t="shared" si="159"/>
        <v>Christopher Mcclain</v>
      </c>
      <c r="D432" t="s">
        <v>48</v>
      </c>
      <c r="E432" t="str">
        <f t="shared" si="152"/>
        <v>Male</v>
      </c>
      <c r="F432">
        <v>44</v>
      </c>
      <c r="G432" t="s">
        <v>138</v>
      </c>
      <c r="H432" t="s">
        <v>139</v>
      </c>
      <c r="I432" t="s">
        <v>24</v>
      </c>
      <c r="K432" t="str">
        <f t="shared" si="153"/>
        <v>0-5</v>
      </c>
      <c r="N432">
        <v>1.4</v>
      </c>
      <c r="O432">
        <v>0</v>
      </c>
      <c r="P432" t="s">
        <v>2068</v>
      </c>
      <c r="Q432" s="1">
        <v>0.93</v>
      </c>
      <c r="R432" s="1">
        <f t="shared" si="172"/>
        <v>0.93</v>
      </c>
    </row>
    <row r="433" spans="1:18" x14ac:dyDescent="0.25">
      <c r="A433" t="s">
        <v>928</v>
      </c>
      <c r="B433" t="s">
        <v>929</v>
      </c>
      <c r="C433" t="str">
        <f>SUBSTITUTE(B433,"Dr.","")</f>
        <v xml:space="preserve"> Paul Williamson</v>
      </c>
      <c r="D433" t="s">
        <v>35</v>
      </c>
      <c r="E433" t="str">
        <f t="shared" si="152"/>
        <v>Male</v>
      </c>
      <c r="F433">
        <v>40</v>
      </c>
      <c r="G433" t="s">
        <v>79</v>
      </c>
      <c r="H433" t="s">
        <v>80</v>
      </c>
      <c r="I433" t="s">
        <v>32</v>
      </c>
      <c r="J433">
        <v>13</v>
      </c>
      <c r="K433" t="str">
        <f t="shared" si="153"/>
        <v>11-15</v>
      </c>
      <c r="L433" t="s">
        <v>13</v>
      </c>
      <c r="M433" s="6" t="str">
        <f>SUBSTITUTE(L433, "USD ", "")</f>
        <v>100</v>
      </c>
      <c r="N433">
        <v>1.1000000000000001</v>
      </c>
      <c r="O433">
        <v>1</v>
      </c>
      <c r="P433" t="s">
        <v>2069</v>
      </c>
    </row>
    <row r="434" spans="1:18" x14ac:dyDescent="0.25">
      <c r="A434" t="s">
        <v>930</v>
      </c>
      <c r="B434" t="s">
        <v>931</v>
      </c>
      <c r="C434" t="str">
        <f t="shared" ref="C434:C453" si="173">B434</f>
        <v>Barbara Brown</v>
      </c>
      <c r="D434" t="s">
        <v>23</v>
      </c>
      <c r="E434" t="str">
        <f t="shared" si="152"/>
        <v>Female</v>
      </c>
      <c r="F434">
        <v>53</v>
      </c>
      <c r="G434" t="s">
        <v>30</v>
      </c>
      <c r="H434" t="s">
        <v>31</v>
      </c>
      <c r="I434" t="s">
        <v>100</v>
      </c>
      <c r="J434">
        <v>13</v>
      </c>
      <c r="K434" t="str">
        <f t="shared" si="153"/>
        <v>11-15</v>
      </c>
      <c r="L434" s="2">
        <v>50</v>
      </c>
      <c r="M434" s="6" t="str">
        <f>SUBSTITUTE(L434,"$","")</f>
        <v>50</v>
      </c>
      <c r="N434">
        <v>3.3</v>
      </c>
      <c r="O434" t="s">
        <v>60</v>
      </c>
      <c r="P434" t="s">
        <v>2069</v>
      </c>
      <c r="Q434" s="1">
        <v>0.93</v>
      </c>
      <c r="R434" s="1">
        <f t="shared" ref="R434:R443" si="174">Q434</f>
        <v>0.93</v>
      </c>
    </row>
    <row r="435" spans="1:18" x14ac:dyDescent="0.25">
      <c r="A435" t="s">
        <v>932</v>
      </c>
      <c r="B435" t="s">
        <v>933</v>
      </c>
      <c r="C435" t="str">
        <f t="shared" si="173"/>
        <v>Kimberly Allen</v>
      </c>
      <c r="D435" t="s">
        <v>3</v>
      </c>
      <c r="E435" t="str">
        <f t="shared" si="152"/>
        <v>Female</v>
      </c>
      <c r="F435">
        <v>35</v>
      </c>
      <c r="G435" t="s">
        <v>17</v>
      </c>
      <c r="H435" t="s">
        <v>18</v>
      </c>
      <c r="I435" t="s">
        <v>6</v>
      </c>
      <c r="J435">
        <v>0</v>
      </c>
      <c r="K435" t="str">
        <f t="shared" si="153"/>
        <v>0-5</v>
      </c>
      <c r="L435" t="s">
        <v>95</v>
      </c>
      <c r="M435" s="6" t="str">
        <f t="shared" ref="M435:M436" si="175">SUBSTITUTE(L435, "USD ", "")</f>
        <v>30</v>
      </c>
      <c r="N435">
        <v>4.5999999999999996</v>
      </c>
      <c r="Q435" s="1">
        <v>0.97</v>
      </c>
      <c r="R435" s="1">
        <f t="shared" si="174"/>
        <v>0.97</v>
      </c>
    </row>
    <row r="436" spans="1:18" x14ac:dyDescent="0.25">
      <c r="A436" t="s">
        <v>934</v>
      </c>
      <c r="B436" t="s">
        <v>935</v>
      </c>
      <c r="C436" t="str">
        <f t="shared" si="173"/>
        <v>Elizabeth Edwards</v>
      </c>
      <c r="D436" t="s">
        <v>9</v>
      </c>
      <c r="E436" t="str">
        <f t="shared" si="152"/>
        <v>Female</v>
      </c>
      <c r="F436">
        <v>27</v>
      </c>
      <c r="G436" t="s">
        <v>57</v>
      </c>
      <c r="H436" t="s">
        <v>58</v>
      </c>
      <c r="I436" t="s">
        <v>100</v>
      </c>
      <c r="J436">
        <v>7</v>
      </c>
      <c r="K436" t="str">
        <f t="shared" si="153"/>
        <v>6-10</v>
      </c>
      <c r="L436" t="s">
        <v>39</v>
      </c>
      <c r="M436" s="6" t="str">
        <f t="shared" si="175"/>
        <v>75</v>
      </c>
      <c r="N436">
        <v>2.8</v>
      </c>
      <c r="O436">
        <v>1</v>
      </c>
      <c r="P436" t="s">
        <v>2069</v>
      </c>
      <c r="Q436" s="1">
        <v>0.92</v>
      </c>
      <c r="R436" s="1">
        <f t="shared" si="174"/>
        <v>0.92</v>
      </c>
    </row>
    <row r="437" spans="1:18" x14ac:dyDescent="0.25">
      <c r="A437" t="s">
        <v>936</v>
      </c>
      <c r="B437" t="s">
        <v>937</v>
      </c>
      <c r="C437" t="str">
        <f t="shared" si="173"/>
        <v>Anthony Downs</v>
      </c>
      <c r="D437" t="s">
        <v>48</v>
      </c>
      <c r="E437" t="str">
        <f t="shared" si="152"/>
        <v>Male</v>
      </c>
      <c r="F437">
        <v>34</v>
      </c>
      <c r="G437" t="s">
        <v>10</v>
      </c>
      <c r="H437" t="s">
        <v>11</v>
      </c>
      <c r="I437" t="s">
        <v>75</v>
      </c>
      <c r="J437">
        <v>6</v>
      </c>
      <c r="K437" t="str">
        <f t="shared" si="153"/>
        <v>6-10</v>
      </c>
      <c r="L437">
        <v>50</v>
      </c>
      <c r="M437" s="6">
        <f t="shared" ref="M437:M439" si="176">L437</f>
        <v>50</v>
      </c>
      <c r="N437">
        <v>5</v>
      </c>
      <c r="O437" t="s">
        <v>60</v>
      </c>
      <c r="P437" t="s">
        <v>2069</v>
      </c>
      <c r="Q437" s="1">
        <v>0.92</v>
      </c>
      <c r="R437" s="1">
        <f t="shared" si="174"/>
        <v>0.92</v>
      </c>
    </row>
    <row r="438" spans="1:18" x14ac:dyDescent="0.25">
      <c r="A438" t="s">
        <v>938</v>
      </c>
      <c r="B438" t="s">
        <v>939</v>
      </c>
      <c r="C438" t="str">
        <f t="shared" si="173"/>
        <v>Jack Ortega</v>
      </c>
      <c r="D438" t="s">
        <v>16</v>
      </c>
      <c r="E438" t="str">
        <f t="shared" si="152"/>
        <v>Male</v>
      </c>
      <c r="F438">
        <v>24</v>
      </c>
      <c r="G438" t="s">
        <v>79</v>
      </c>
      <c r="H438" t="s">
        <v>80</v>
      </c>
      <c r="I438" t="s">
        <v>64</v>
      </c>
      <c r="J438">
        <v>2</v>
      </c>
      <c r="K438" t="str">
        <f t="shared" si="153"/>
        <v>0-5</v>
      </c>
      <c r="L438">
        <v>75</v>
      </c>
      <c r="M438" s="6">
        <f t="shared" si="176"/>
        <v>75</v>
      </c>
      <c r="N438">
        <v>4.7</v>
      </c>
      <c r="O438" t="s">
        <v>144</v>
      </c>
      <c r="P438" t="s">
        <v>2068</v>
      </c>
      <c r="Q438" s="1">
        <v>0.68</v>
      </c>
      <c r="R438" s="1">
        <f t="shared" si="174"/>
        <v>0.68</v>
      </c>
    </row>
    <row r="439" spans="1:18" x14ac:dyDescent="0.25">
      <c r="A439" t="s">
        <v>940</v>
      </c>
      <c r="B439" t="s">
        <v>941</v>
      </c>
      <c r="C439" t="str">
        <f t="shared" si="173"/>
        <v>Marvin Moore</v>
      </c>
      <c r="D439" t="s">
        <v>16</v>
      </c>
      <c r="E439" t="str">
        <f t="shared" si="152"/>
        <v>Male</v>
      </c>
      <c r="F439">
        <v>57</v>
      </c>
      <c r="G439" t="s">
        <v>45</v>
      </c>
      <c r="H439" t="s">
        <v>11</v>
      </c>
      <c r="I439" t="s">
        <v>59</v>
      </c>
      <c r="J439">
        <v>13</v>
      </c>
      <c r="K439" t="str">
        <f t="shared" si="153"/>
        <v>11-15</v>
      </c>
      <c r="L439">
        <v>100</v>
      </c>
      <c r="M439" s="6">
        <f t="shared" si="176"/>
        <v>100</v>
      </c>
      <c r="N439">
        <v>3.5</v>
      </c>
      <c r="O439" t="s">
        <v>144</v>
      </c>
      <c r="P439" t="s">
        <v>2068</v>
      </c>
      <c r="Q439" s="1">
        <v>0.95</v>
      </c>
      <c r="R439" s="1">
        <f t="shared" si="174"/>
        <v>0.95</v>
      </c>
    </row>
    <row r="440" spans="1:18" x14ac:dyDescent="0.25">
      <c r="A440" t="s">
        <v>942</v>
      </c>
      <c r="B440" t="s">
        <v>943</v>
      </c>
      <c r="C440" t="str">
        <f t="shared" si="173"/>
        <v>Tony French</v>
      </c>
      <c r="D440" t="s">
        <v>35</v>
      </c>
      <c r="E440" t="str">
        <f t="shared" si="152"/>
        <v>Male</v>
      </c>
      <c r="F440">
        <v>28</v>
      </c>
      <c r="G440" t="s">
        <v>98</v>
      </c>
      <c r="H440" t="s">
        <v>99</v>
      </c>
      <c r="I440" t="s">
        <v>59</v>
      </c>
      <c r="J440">
        <v>7</v>
      </c>
      <c r="K440" t="str">
        <f t="shared" si="153"/>
        <v>6-10</v>
      </c>
      <c r="L440" s="2">
        <v>100</v>
      </c>
      <c r="M440" s="6" t="str">
        <f>SUBSTITUTE(L440,"$","")</f>
        <v>100</v>
      </c>
      <c r="N440">
        <v>4.3</v>
      </c>
      <c r="O440" t="b">
        <v>0</v>
      </c>
      <c r="P440" t="s">
        <v>2068</v>
      </c>
      <c r="Q440" s="1">
        <v>0.76</v>
      </c>
      <c r="R440" s="1">
        <f t="shared" si="174"/>
        <v>0.76</v>
      </c>
    </row>
    <row r="441" spans="1:18" x14ac:dyDescent="0.25">
      <c r="A441" t="s">
        <v>944</v>
      </c>
      <c r="B441" t="s">
        <v>945</v>
      </c>
      <c r="C441" t="str">
        <f t="shared" si="173"/>
        <v>Stacy Hudson</v>
      </c>
      <c r="D441" t="s">
        <v>23</v>
      </c>
      <c r="E441" t="str">
        <f t="shared" si="152"/>
        <v>Female</v>
      </c>
      <c r="F441">
        <v>26</v>
      </c>
      <c r="G441" t="s">
        <v>4</v>
      </c>
      <c r="H441" t="s">
        <v>5</v>
      </c>
      <c r="I441" t="s">
        <v>75</v>
      </c>
      <c r="J441">
        <v>7</v>
      </c>
      <c r="K441" t="str">
        <f t="shared" si="153"/>
        <v>6-10</v>
      </c>
      <c r="L441" t="s">
        <v>13</v>
      </c>
      <c r="M441" s="6" t="str">
        <f>SUBSTITUTE(L441, "USD ", "")</f>
        <v>100</v>
      </c>
      <c r="N441">
        <v>3.3</v>
      </c>
      <c r="O441" t="s">
        <v>54</v>
      </c>
      <c r="P441" t="s">
        <v>2069</v>
      </c>
      <c r="Q441" s="1">
        <v>0.66</v>
      </c>
      <c r="R441" s="1">
        <f t="shared" si="174"/>
        <v>0.66</v>
      </c>
    </row>
    <row r="442" spans="1:18" x14ac:dyDescent="0.25">
      <c r="A442" t="s">
        <v>946</v>
      </c>
      <c r="B442" t="s">
        <v>947</v>
      </c>
      <c r="C442" t="str">
        <f t="shared" si="173"/>
        <v>Scott Washington</v>
      </c>
      <c r="D442" t="s">
        <v>83</v>
      </c>
      <c r="E442" t="str">
        <f t="shared" si="152"/>
        <v>Male</v>
      </c>
      <c r="F442">
        <v>34</v>
      </c>
      <c r="G442" t="s">
        <v>57</v>
      </c>
      <c r="H442" t="s">
        <v>58</v>
      </c>
      <c r="I442" t="s">
        <v>12</v>
      </c>
      <c r="J442">
        <v>15</v>
      </c>
      <c r="K442" t="str">
        <f t="shared" si="153"/>
        <v>11-15</v>
      </c>
      <c r="L442">
        <v>75</v>
      </c>
      <c r="M442" s="6">
        <f>L442</f>
        <v>75</v>
      </c>
      <c r="O442">
        <v>0</v>
      </c>
      <c r="P442" t="s">
        <v>2068</v>
      </c>
      <c r="Q442" s="1">
        <v>0.73</v>
      </c>
      <c r="R442" s="1">
        <f t="shared" si="174"/>
        <v>0.73</v>
      </c>
    </row>
    <row r="443" spans="1:18" x14ac:dyDescent="0.25">
      <c r="A443" t="s">
        <v>948</v>
      </c>
      <c r="B443" t="s">
        <v>949</v>
      </c>
      <c r="C443" t="str">
        <f t="shared" si="173"/>
        <v>Timothy Wright</v>
      </c>
      <c r="D443" t="s">
        <v>83</v>
      </c>
      <c r="E443" t="str">
        <f t="shared" si="152"/>
        <v>Male</v>
      </c>
      <c r="F443">
        <v>43</v>
      </c>
      <c r="G443" t="s">
        <v>71</v>
      </c>
      <c r="H443" t="s">
        <v>72</v>
      </c>
      <c r="I443" t="s">
        <v>32</v>
      </c>
      <c r="K443" t="str">
        <f t="shared" si="153"/>
        <v>0-5</v>
      </c>
      <c r="L443" t="s">
        <v>297</v>
      </c>
      <c r="M443" s="6" t="str">
        <f>SUBSTITUTE(L443, "USD ", "")</f>
        <v>20</v>
      </c>
      <c r="N443">
        <v>2.8</v>
      </c>
      <c r="Q443" s="1">
        <v>0.99</v>
      </c>
      <c r="R443" s="1">
        <f t="shared" si="174"/>
        <v>0.99</v>
      </c>
    </row>
    <row r="444" spans="1:18" x14ac:dyDescent="0.25">
      <c r="A444" t="s">
        <v>950</v>
      </c>
      <c r="B444" t="s">
        <v>951</v>
      </c>
      <c r="C444" t="str">
        <f t="shared" si="173"/>
        <v>Joseph Gonzalez</v>
      </c>
      <c r="D444" t="s">
        <v>78</v>
      </c>
      <c r="E444" t="str">
        <f t="shared" si="152"/>
        <v>Male</v>
      </c>
      <c r="F444">
        <v>31</v>
      </c>
      <c r="G444" t="s">
        <v>159</v>
      </c>
      <c r="H444" t="s">
        <v>160</v>
      </c>
      <c r="I444" t="s">
        <v>19</v>
      </c>
      <c r="J444">
        <v>5</v>
      </c>
      <c r="K444" t="str">
        <f t="shared" si="153"/>
        <v>0-5</v>
      </c>
      <c r="N444">
        <v>2.7</v>
      </c>
      <c r="O444">
        <v>1</v>
      </c>
      <c r="P444" t="s">
        <v>2069</v>
      </c>
      <c r="Q444">
        <v>94</v>
      </c>
      <c r="R444" s="1">
        <f t="shared" ref="R444:R445" si="177">Q444/100</f>
        <v>0.94</v>
      </c>
    </row>
    <row r="445" spans="1:18" x14ac:dyDescent="0.25">
      <c r="A445" t="s">
        <v>952</v>
      </c>
      <c r="B445" t="s">
        <v>953</v>
      </c>
      <c r="C445" t="str">
        <f t="shared" si="173"/>
        <v>Andrea Perez</v>
      </c>
      <c r="D445" t="s">
        <v>9</v>
      </c>
      <c r="E445" t="str">
        <f t="shared" si="152"/>
        <v>Female</v>
      </c>
      <c r="F445">
        <v>34</v>
      </c>
      <c r="G445" t="s">
        <v>159</v>
      </c>
      <c r="H445" t="s">
        <v>160</v>
      </c>
      <c r="I445" t="s">
        <v>6</v>
      </c>
      <c r="K445" t="str">
        <f t="shared" si="153"/>
        <v>0-5</v>
      </c>
      <c r="L445" s="2">
        <v>50</v>
      </c>
      <c r="M445" s="6" t="str">
        <f t="shared" ref="M445:M447" si="178">SUBSTITUTE(L445,"$","")</f>
        <v>50</v>
      </c>
      <c r="N445">
        <v>0</v>
      </c>
      <c r="O445" t="b">
        <v>0</v>
      </c>
      <c r="P445" t="s">
        <v>2068</v>
      </c>
      <c r="Q445">
        <v>84</v>
      </c>
      <c r="R445" s="1">
        <f t="shared" si="177"/>
        <v>0.84</v>
      </c>
    </row>
    <row r="446" spans="1:18" x14ac:dyDescent="0.25">
      <c r="A446" t="s">
        <v>954</v>
      </c>
      <c r="B446" t="s">
        <v>955</v>
      </c>
      <c r="C446" t="str">
        <f t="shared" si="173"/>
        <v>Angel Collins</v>
      </c>
      <c r="D446" t="s">
        <v>23</v>
      </c>
      <c r="E446" t="str">
        <f t="shared" si="152"/>
        <v>Female</v>
      </c>
      <c r="F446">
        <v>32</v>
      </c>
      <c r="G446" t="s">
        <v>109</v>
      </c>
      <c r="H446" t="s">
        <v>110</v>
      </c>
      <c r="I446" t="s">
        <v>64</v>
      </c>
      <c r="J446">
        <v>10</v>
      </c>
      <c r="K446" t="str">
        <f t="shared" si="153"/>
        <v>6-10</v>
      </c>
      <c r="L446" s="2">
        <v>20</v>
      </c>
      <c r="M446" s="6" t="str">
        <f t="shared" si="178"/>
        <v>20</v>
      </c>
      <c r="O446" t="s">
        <v>60</v>
      </c>
      <c r="P446" t="s">
        <v>2069</v>
      </c>
      <c r="Q446" s="1">
        <v>0.92</v>
      </c>
      <c r="R446" s="1">
        <f>Q446</f>
        <v>0.92</v>
      </c>
    </row>
    <row r="447" spans="1:18" x14ac:dyDescent="0.25">
      <c r="A447" t="s">
        <v>956</v>
      </c>
      <c r="B447" t="s">
        <v>957</v>
      </c>
      <c r="C447" t="str">
        <f t="shared" si="173"/>
        <v>Daniel Terry</v>
      </c>
      <c r="D447" t="s">
        <v>35</v>
      </c>
      <c r="E447" t="str">
        <f t="shared" si="152"/>
        <v>Male</v>
      </c>
      <c r="F447">
        <v>24</v>
      </c>
      <c r="G447" t="s">
        <v>124</v>
      </c>
      <c r="H447" t="s">
        <v>125</v>
      </c>
      <c r="I447" t="s">
        <v>75</v>
      </c>
      <c r="J447">
        <v>6</v>
      </c>
      <c r="K447" t="str">
        <f t="shared" si="153"/>
        <v>6-10</v>
      </c>
      <c r="L447" s="2">
        <v>75</v>
      </c>
      <c r="M447" s="6" t="str">
        <f t="shared" si="178"/>
        <v>75</v>
      </c>
      <c r="N447">
        <v>4.3</v>
      </c>
      <c r="O447" t="s">
        <v>54</v>
      </c>
      <c r="P447" t="s">
        <v>2069</v>
      </c>
    </row>
    <row r="448" spans="1:18" x14ac:dyDescent="0.25">
      <c r="A448" t="s">
        <v>958</v>
      </c>
      <c r="B448" t="s">
        <v>959</v>
      </c>
      <c r="C448" t="str">
        <f t="shared" si="173"/>
        <v>Steven Whitaker</v>
      </c>
      <c r="D448" t="s">
        <v>16</v>
      </c>
      <c r="E448" t="str">
        <f t="shared" si="152"/>
        <v>Male</v>
      </c>
      <c r="F448">
        <v>35</v>
      </c>
      <c r="G448" t="s">
        <v>53</v>
      </c>
      <c r="H448" t="s">
        <v>11</v>
      </c>
      <c r="I448" t="s">
        <v>32</v>
      </c>
      <c r="J448">
        <v>8</v>
      </c>
      <c r="K448" t="str">
        <f t="shared" si="153"/>
        <v>6-10</v>
      </c>
      <c r="L448" t="s">
        <v>84</v>
      </c>
      <c r="M448" s="6" t="str">
        <f>SUBSTITUTE(L448, "USD ", "")</f>
        <v>50</v>
      </c>
      <c r="O448" t="s">
        <v>144</v>
      </c>
      <c r="P448" t="s">
        <v>2068</v>
      </c>
      <c r="Q448">
        <v>90</v>
      </c>
      <c r="R448" s="1">
        <f>Q448/100</f>
        <v>0.9</v>
      </c>
    </row>
    <row r="449" spans="1:18" x14ac:dyDescent="0.25">
      <c r="A449" t="s">
        <v>960</v>
      </c>
      <c r="B449" t="s">
        <v>961</v>
      </c>
      <c r="C449" t="str">
        <f t="shared" si="173"/>
        <v>Denise Neal</v>
      </c>
      <c r="D449" t="s">
        <v>9</v>
      </c>
      <c r="E449" t="str">
        <f t="shared" si="152"/>
        <v>Female</v>
      </c>
      <c r="F449">
        <v>22</v>
      </c>
      <c r="G449" t="s">
        <v>10</v>
      </c>
      <c r="H449" t="s">
        <v>11</v>
      </c>
      <c r="I449" t="s">
        <v>12</v>
      </c>
      <c r="J449">
        <v>4</v>
      </c>
      <c r="K449" t="str">
        <f t="shared" si="153"/>
        <v>0-5</v>
      </c>
      <c r="L449">
        <v>20</v>
      </c>
      <c r="M449" s="6">
        <f t="shared" ref="M449:M451" si="179">L449</f>
        <v>20</v>
      </c>
      <c r="O449">
        <v>0</v>
      </c>
      <c r="P449" t="s">
        <v>2068</v>
      </c>
      <c r="Q449" s="1">
        <v>0.73</v>
      </c>
      <c r="R449" s="1">
        <f t="shared" ref="R449:R453" si="180">Q449</f>
        <v>0.73</v>
      </c>
    </row>
    <row r="450" spans="1:18" x14ac:dyDescent="0.25">
      <c r="A450" t="s">
        <v>962</v>
      </c>
      <c r="B450" t="s">
        <v>963</v>
      </c>
      <c r="C450" t="str">
        <f t="shared" si="173"/>
        <v>Amanda Jacobs</v>
      </c>
      <c r="D450" t="s">
        <v>23</v>
      </c>
      <c r="E450" t="str">
        <f t="shared" si="152"/>
        <v>Female</v>
      </c>
      <c r="F450">
        <v>55</v>
      </c>
      <c r="G450" t="s">
        <v>124</v>
      </c>
      <c r="H450" t="s">
        <v>125</v>
      </c>
      <c r="I450" t="s">
        <v>32</v>
      </c>
      <c r="J450">
        <v>3</v>
      </c>
      <c r="K450" t="str">
        <f t="shared" si="153"/>
        <v>0-5</v>
      </c>
      <c r="L450">
        <v>100</v>
      </c>
      <c r="M450" s="6">
        <f t="shared" si="179"/>
        <v>100</v>
      </c>
      <c r="O450">
        <v>1</v>
      </c>
      <c r="P450" t="s">
        <v>2069</v>
      </c>
      <c r="Q450" s="1">
        <v>0.73</v>
      </c>
      <c r="R450" s="1">
        <f t="shared" si="180"/>
        <v>0.73</v>
      </c>
    </row>
    <row r="451" spans="1:18" x14ac:dyDescent="0.25">
      <c r="A451" t="s">
        <v>964</v>
      </c>
      <c r="B451" t="s">
        <v>965</v>
      </c>
      <c r="C451" t="str">
        <f t="shared" si="173"/>
        <v>Karen Mercer</v>
      </c>
      <c r="D451" t="s">
        <v>27</v>
      </c>
      <c r="E451" t="str">
        <f t="shared" ref="E451:E514" si="181">IF(LOWER(LEFT(D451,1))= "f", "Female","Male")</f>
        <v>Female</v>
      </c>
      <c r="F451">
        <v>54</v>
      </c>
      <c r="G451" t="s">
        <v>57</v>
      </c>
      <c r="H451" t="s">
        <v>58</v>
      </c>
      <c r="I451" t="s">
        <v>100</v>
      </c>
      <c r="K451" t="str">
        <f t="shared" ref="K451:K514" si="182">_xlfn.IFS(J451&lt;=5, "0-5",J451&lt;=10, "6-10", J451&lt;= 15,"11-15", J451&lt;= 20, "16-20",J451&gt;20, "20+")</f>
        <v>0-5</v>
      </c>
      <c r="L451">
        <v>30</v>
      </c>
      <c r="M451" s="6">
        <f t="shared" si="179"/>
        <v>30</v>
      </c>
      <c r="N451">
        <v>2.9</v>
      </c>
      <c r="O451" t="b">
        <v>1</v>
      </c>
      <c r="P451" t="s">
        <v>2069</v>
      </c>
      <c r="Q451" s="1">
        <v>0.78</v>
      </c>
      <c r="R451" s="1">
        <f t="shared" si="180"/>
        <v>0.78</v>
      </c>
    </row>
    <row r="452" spans="1:18" x14ac:dyDescent="0.25">
      <c r="A452" t="s">
        <v>966</v>
      </c>
      <c r="B452" t="s">
        <v>967</v>
      </c>
      <c r="C452" t="str">
        <f t="shared" si="173"/>
        <v>Lindsay Hudson</v>
      </c>
      <c r="D452" t="s">
        <v>3</v>
      </c>
      <c r="E452" t="str">
        <f t="shared" si="181"/>
        <v>Female</v>
      </c>
      <c r="F452">
        <v>36</v>
      </c>
      <c r="G452" t="s">
        <v>30</v>
      </c>
      <c r="H452" t="s">
        <v>31</v>
      </c>
      <c r="I452" t="s">
        <v>64</v>
      </c>
      <c r="J452">
        <v>11</v>
      </c>
      <c r="K452" t="str">
        <f t="shared" si="182"/>
        <v>11-15</v>
      </c>
      <c r="L452" s="2">
        <v>30</v>
      </c>
      <c r="M452" s="6" t="str">
        <f>SUBSTITUTE(L452,"$","")</f>
        <v>30</v>
      </c>
      <c r="N452">
        <v>0</v>
      </c>
      <c r="O452" t="b">
        <v>1</v>
      </c>
      <c r="P452" t="s">
        <v>2069</v>
      </c>
      <c r="Q452" s="1">
        <v>0.63</v>
      </c>
      <c r="R452" s="1">
        <f t="shared" si="180"/>
        <v>0.63</v>
      </c>
    </row>
    <row r="453" spans="1:18" x14ac:dyDescent="0.25">
      <c r="A453" t="s">
        <v>968</v>
      </c>
      <c r="B453" t="s">
        <v>969</v>
      </c>
      <c r="C453" t="str">
        <f t="shared" si="173"/>
        <v>Stephanie Armstrong</v>
      </c>
      <c r="D453" t="s">
        <v>27</v>
      </c>
      <c r="E453" t="str">
        <f t="shared" si="181"/>
        <v>Female</v>
      </c>
      <c r="F453">
        <v>36</v>
      </c>
      <c r="G453" t="s">
        <v>30</v>
      </c>
      <c r="H453" t="s">
        <v>31</v>
      </c>
      <c r="I453" t="s">
        <v>32</v>
      </c>
      <c r="J453">
        <v>17</v>
      </c>
      <c r="K453" t="str">
        <f t="shared" si="182"/>
        <v>16-20</v>
      </c>
      <c r="L453">
        <v>50</v>
      </c>
      <c r="M453" s="6">
        <f t="shared" ref="M453:M455" si="183">L453</f>
        <v>50</v>
      </c>
      <c r="N453">
        <v>1.3</v>
      </c>
      <c r="Q453" s="1">
        <v>0.64</v>
      </c>
      <c r="R453" s="1">
        <f t="shared" si="180"/>
        <v>0.64</v>
      </c>
    </row>
    <row r="454" spans="1:18" x14ac:dyDescent="0.25">
      <c r="A454" t="s">
        <v>970</v>
      </c>
      <c r="B454" t="s">
        <v>971</v>
      </c>
      <c r="C454" t="str">
        <f>SUBSTITUTE(B454,"Dr.","")</f>
        <v xml:space="preserve"> Jessica Campbell</v>
      </c>
      <c r="D454" t="s">
        <v>3</v>
      </c>
      <c r="E454" t="str">
        <f t="shared" si="181"/>
        <v>Female</v>
      </c>
      <c r="F454">
        <v>25</v>
      </c>
      <c r="G454" t="s">
        <v>57</v>
      </c>
      <c r="H454" t="s">
        <v>58</v>
      </c>
      <c r="I454" t="s">
        <v>24</v>
      </c>
      <c r="J454">
        <v>1</v>
      </c>
      <c r="K454" t="str">
        <f t="shared" si="182"/>
        <v>0-5</v>
      </c>
      <c r="L454">
        <v>75</v>
      </c>
      <c r="M454" s="6">
        <f t="shared" si="183"/>
        <v>75</v>
      </c>
      <c r="N454">
        <v>0</v>
      </c>
      <c r="O454">
        <v>1</v>
      </c>
      <c r="P454" t="s">
        <v>2069</v>
      </c>
    </row>
    <row r="455" spans="1:18" x14ac:dyDescent="0.25">
      <c r="A455" t="s">
        <v>972</v>
      </c>
      <c r="B455" t="s">
        <v>973</v>
      </c>
      <c r="C455" t="str">
        <f t="shared" ref="C455:C462" si="184">B455</f>
        <v>Curtis Maxwell</v>
      </c>
      <c r="D455" t="s">
        <v>83</v>
      </c>
      <c r="E455" t="str">
        <f t="shared" si="181"/>
        <v>Male</v>
      </c>
      <c r="F455">
        <v>46</v>
      </c>
      <c r="G455" t="s">
        <v>36</v>
      </c>
      <c r="H455" t="s">
        <v>37</v>
      </c>
      <c r="I455" t="s">
        <v>32</v>
      </c>
      <c r="J455">
        <v>16</v>
      </c>
      <c r="K455" t="str">
        <f t="shared" si="182"/>
        <v>16-20</v>
      </c>
      <c r="L455">
        <v>20</v>
      </c>
      <c r="M455" s="6">
        <f t="shared" si="183"/>
        <v>20</v>
      </c>
      <c r="N455">
        <v>4.8</v>
      </c>
      <c r="O455">
        <v>1</v>
      </c>
      <c r="P455" t="s">
        <v>2069</v>
      </c>
      <c r="Q455" s="1">
        <v>0.86</v>
      </c>
      <c r="R455" s="1">
        <f>Q455</f>
        <v>0.86</v>
      </c>
    </row>
    <row r="456" spans="1:18" x14ac:dyDescent="0.25">
      <c r="A456" t="s">
        <v>974</v>
      </c>
      <c r="B456" t="s">
        <v>975</v>
      </c>
      <c r="C456" t="str">
        <f t="shared" si="184"/>
        <v>Adam Kelly PhD</v>
      </c>
      <c r="D456" t="s">
        <v>78</v>
      </c>
      <c r="E456" t="str">
        <f t="shared" si="181"/>
        <v>Male</v>
      </c>
      <c r="F456">
        <v>41</v>
      </c>
      <c r="G456" t="s">
        <v>57</v>
      </c>
      <c r="H456" t="s">
        <v>58</v>
      </c>
      <c r="I456" t="s">
        <v>100</v>
      </c>
      <c r="J456">
        <v>11</v>
      </c>
      <c r="K456" t="str">
        <f t="shared" si="182"/>
        <v>11-15</v>
      </c>
      <c r="L456" s="2">
        <v>40</v>
      </c>
      <c r="M456" s="6" t="str">
        <f t="shared" ref="M456:M459" si="185">SUBSTITUTE(L456,"$","")</f>
        <v>40</v>
      </c>
      <c r="N456">
        <v>2.4</v>
      </c>
      <c r="O456" t="b">
        <v>0</v>
      </c>
      <c r="P456" t="s">
        <v>2068</v>
      </c>
    </row>
    <row r="457" spans="1:18" x14ac:dyDescent="0.25">
      <c r="A457" t="s">
        <v>976</v>
      </c>
      <c r="B457" t="s">
        <v>977</v>
      </c>
      <c r="C457" t="str">
        <f t="shared" si="184"/>
        <v>Julie Becker</v>
      </c>
      <c r="D457" t="s">
        <v>9</v>
      </c>
      <c r="E457" t="str">
        <f t="shared" si="181"/>
        <v>Female</v>
      </c>
      <c r="F457">
        <v>21</v>
      </c>
      <c r="G457" t="s">
        <v>109</v>
      </c>
      <c r="H457" t="s">
        <v>110</v>
      </c>
      <c r="I457" t="s">
        <v>12</v>
      </c>
      <c r="J457">
        <v>3</v>
      </c>
      <c r="K457" t="str">
        <f t="shared" si="182"/>
        <v>0-5</v>
      </c>
      <c r="L457" s="2">
        <v>100</v>
      </c>
      <c r="M457" s="6" t="str">
        <f t="shared" si="185"/>
        <v>100</v>
      </c>
      <c r="N457">
        <v>4.7</v>
      </c>
      <c r="O457" t="s">
        <v>20</v>
      </c>
      <c r="P457" t="s">
        <v>2068</v>
      </c>
      <c r="Q457" s="1">
        <v>0.96</v>
      </c>
      <c r="R457" s="1">
        <f>Q457</f>
        <v>0.96</v>
      </c>
    </row>
    <row r="458" spans="1:18" x14ac:dyDescent="0.25">
      <c r="A458" t="s">
        <v>978</v>
      </c>
      <c r="B458" t="s">
        <v>979</v>
      </c>
      <c r="C458" t="str">
        <f t="shared" si="184"/>
        <v>James Moore</v>
      </c>
      <c r="D458" t="s">
        <v>83</v>
      </c>
      <c r="E458" t="str">
        <f t="shared" si="181"/>
        <v>Male</v>
      </c>
      <c r="F458">
        <v>29</v>
      </c>
      <c r="G458" t="s">
        <v>45</v>
      </c>
      <c r="H458" t="s">
        <v>11</v>
      </c>
      <c r="I458" t="s">
        <v>19</v>
      </c>
      <c r="K458" t="str">
        <f t="shared" si="182"/>
        <v>0-5</v>
      </c>
      <c r="L458" s="2">
        <v>75</v>
      </c>
      <c r="M458" s="6" t="str">
        <f t="shared" si="185"/>
        <v>75</v>
      </c>
      <c r="N458">
        <v>2</v>
      </c>
      <c r="O458">
        <v>0</v>
      </c>
      <c r="P458" t="s">
        <v>2068</v>
      </c>
    </row>
    <row r="459" spans="1:18" x14ac:dyDescent="0.25">
      <c r="A459" t="s">
        <v>980</v>
      </c>
      <c r="B459" t="s">
        <v>981</v>
      </c>
      <c r="C459" t="str">
        <f t="shared" si="184"/>
        <v>Danielle Barrera</v>
      </c>
      <c r="D459" t="s">
        <v>23</v>
      </c>
      <c r="E459" t="str">
        <f t="shared" si="181"/>
        <v>Female</v>
      </c>
      <c r="F459">
        <v>44</v>
      </c>
      <c r="G459" t="s">
        <v>45</v>
      </c>
      <c r="H459" t="s">
        <v>11</v>
      </c>
      <c r="I459" t="s">
        <v>12</v>
      </c>
      <c r="J459">
        <v>3</v>
      </c>
      <c r="K459" t="str">
        <f t="shared" si="182"/>
        <v>0-5</v>
      </c>
      <c r="L459" s="2">
        <v>50</v>
      </c>
      <c r="M459" s="6" t="str">
        <f t="shared" si="185"/>
        <v>50</v>
      </c>
      <c r="N459">
        <v>2.2000000000000002</v>
      </c>
      <c r="O459">
        <v>0</v>
      </c>
      <c r="P459" t="s">
        <v>2068</v>
      </c>
      <c r="Q459" s="1">
        <v>0.77</v>
      </c>
      <c r="R459" s="1">
        <f>Q459</f>
        <v>0.77</v>
      </c>
    </row>
    <row r="460" spans="1:18" x14ac:dyDescent="0.25">
      <c r="A460" t="s">
        <v>982</v>
      </c>
      <c r="B460" t="s">
        <v>983</v>
      </c>
      <c r="C460" t="str">
        <f t="shared" si="184"/>
        <v>David Sanchez</v>
      </c>
      <c r="D460" t="s">
        <v>83</v>
      </c>
      <c r="E460" t="str">
        <f t="shared" si="181"/>
        <v>Male</v>
      </c>
      <c r="F460">
        <v>40</v>
      </c>
      <c r="G460" t="s">
        <v>113</v>
      </c>
      <c r="H460" t="s">
        <v>11</v>
      </c>
      <c r="I460" t="s">
        <v>100</v>
      </c>
      <c r="J460">
        <v>1</v>
      </c>
      <c r="K460" t="str">
        <f t="shared" si="182"/>
        <v>0-5</v>
      </c>
      <c r="L460">
        <v>100</v>
      </c>
      <c r="M460" s="6">
        <f t="shared" ref="M460:M461" si="186">L460</f>
        <v>100</v>
      </c>
      <c r="N460">
        <v>2.1</v>
      </c>
      <c r="O460">
        <v>1</v>
      </c>
      <c r="P460" t="s">
        <v>2069</v>
      </c>
    </row>
    <row r="461" spans="1:18" x14ac:dyDescent="0.25">
      <c r="A461" t="s">
        <v>984</v>
      </c>
      <c r="B461" t="s">
        <v>985</v>
      </c>
      <c r="C461" t="str">
        <f t="shared" si="184"/>
        <v>Tiffany Bowman</v>
      </c>
      <c r="D461" t="s">
        <v>27</v>
      </c>
      <c r="E461" t="str">
        <f t="shared" si="181"/>
        <v>Female</v>
      </c>
      <c r="F461">
        <v>27</v>
      </c>
      <c r="G461" t="s">
        <v>124</v>
      </c>
      <c r="H461" t="s">
        <v>125</v>
      </c>
      <c r="I461" t="s">
        <v>38</v>
      </c>
      <c r="J461">
        <v>1</v>
      </c>
      <c r="K461" t="str">
        <f t="shared" si="182"/>
        <v>0-5</v>
      </c>
      <c r="L461">
        <v>30</v>
      </c>
      <c r="M461" s="6">
        <f t="shared" si="186"/>
        <v>30</v>
      </c>
      <c r="N461">
        <v>1.7</v>
      </c>
      <c r="O461" t="b">
        <v>0</v>
      </c>
      <c r="P461" t="s">
        <v>2068</v>
      </c>
      <c r="Q461" s="1">
        <v>0.65</v>
      </c>
      <c r="R461" s="1">
        <f t="shared" ref="R461:R465" si="187">Q461</f>
        <v>0.65</v>
      </c>
    </row>
    <row r="462" spans="1:18" x14ac:dyDescent="0.25">
      <c r="A462" t="s">
        <v>986</v>
      </c>
      <c r="B462" t="s">
        <v>987</v>
      </c>
      <c r="C462" t="str">
        <f t="shared" si="184"/>
        <v>Jesus Quinn</v>
      </c>
      <c r="D462" t="s">
        <v>48</v>
      </c>
      <c r="E462" t="str">
        <f t="shared" si="181"/>
        <v>Male</v>
      </c>
      <c r="F462">
        <v>53</v>
      </c>
      <c r="G462" t="s">
        <v>120</v>
      </c>
      <c r="H462" t="s">
        <v>121</v>
      </c>
      <c r="I462" t="s">
        <v>12</v>
      </c>
      <c r="J462">
        <v>35</v>
      </c>
      <c r="K462" t="str">
        <f t="shared" si="182"/>
        <v>20+</v>
      </c>
      <c r="N462">
        <v>5</v>
      </c>
      <c r="O462">
        <v>1</v>
      </c>
      <c r="P462" t="s">
        <v>2069</v>
      </c>
      <c r="Q462" s="1">
        <v>0.62</v>
      </c>
      <c r="R462" s="1">
        <f t="shared" si="187"/>
        <v>0.62</v>
      </c>
    </row>
    <row r="463" spans="1:18" x14ac:dyDescent="0.25">
      <c r="A463" t="s">
        <v>988</v>
      </c>
      <c r="B463" t="s">
        <v>989</v>
      </c>
      <c r="C463" t="str">
        <f>SUBSTITUTE(B463,"Mr."," ")</f>
        <v xml:space="preserve">  Danny Morris DDS</v>
      </c>
      <c r="D463" t="s">
        <v>16</v>
      </c>
      <c r="E463" t="str">
        <f t="shared" si="181"/>
        <v>Male</v>
      </c>
      <c r="F463">
        <v>20</v>
      </c>
      <c r="G463" t="s">
        <v>49</v>
      </c>
      <c r="H463" t="s">
        <v>50</v>
      </c>
      <c r="I463" t="s">
        <v>38</v>
      </c>
      <c r="J463">
        <v>1</v>
      </c>
      <c r="K463" t="str">
        <f t="shared" si="182"/>
        <v>0-5</v>
      </c>
      <c r="L463">
        <v>50</v>
      </c>
      <c r="M463" s="6">
        <f>L463</f>
        <v>50</v>
      </c>
      <c r="N463">
        <v>2.9</v>
      </c>
      <c r="O463" t="s">
        <v>144</v>
      </c>
      <c r="P463" t="s">
        <v>2068</v>
      </c>
      <c r="Q463" s="1">
        <v>0.81</v>
      </c>
      <c r="R463" s="1">
        <f t="shared" si="187"/>
        <v>0.81</v>
      </c>
    </row>
    <row r="464" spans="1:18" x14ac:dyDescent="0.25">
      <c r="A464" t="s">
        <v>990</v>
      </c>
      <c r="B464" t="s">
        <v>991</v>
      </c>
      <c r="C464" t="str">
        <f t="shared" ref="C464:C527" si="188">B464</f>
        <v>Nicole York</v>
      </c>
      <c r="D464" t="s">
        <v>27</v>
      </c>
      <c r="E464" t="str">
        <f t="shared" si="181"/>
        <v>Female</v>
      </c>
      <c r="G464" t="s">
        <v>71</v>
      </c>
      <c r="H464" t="s">
        <v>72</v>
      </c>
      <c r="I464" t="s">
        <v>75</v>
      </c>
      <c r="J464">
        <v>12</v>
      </c>
      <c r="K464" t="str">
        <f t="shared" si="182"/>
        <v>11-15</v>
      </c>
      <c r="L464" s="2">
        <v>50</v>
      </c>
      <c r="M464" s="6" t="str">
        <f>SUBSTITUTE(L464,"$","")</f>
        <v>50</v>
      </c>
      <c r="N464">
        <v>4.0999999999999996</v>
      </c>
      <c r="O464" t="s">
        <v>60</v>
      </c>
      <c r="P464" t="s">
        <v>2069</v>
      </c>
      <c r="Q464" s="1">
        <v>0.62</v>
      </c>
      <c r="R464" s="1">
        <f t="shared" si="187"/>
        <v>0.62</v>
      </c>
    </row>
    <row r="465" spans="1:18" x14ac:dyDescent="0.25">
      <c r="A465" t="s">
        <v>992</v>
      </c>
      <c r="B465" t="s">
        <v>993</v>
      </c>
      <c r="C465" t="str">
        <f t="shared" si="188"/>
        <v>John Mathis</v>
      </c>
      <c r="D465" t="s">
        <v>16</v>
      </c>
      <c r="E465" t="str">
        <f t="shared" si="181"/>
        <v>Male</v>
      </c>
      <c r="F465">
        <v>26</v>
      </c>
      <c r="G465" t="s">
        <v>163</v>
      </c>
      <c r="H465" t="s">
        <v>58</v>
      </c>
      <c r="I465" t="s">
        <v>24</v>
      </c>
      <c r="J465">
        <v>8</v>
      </c>
      <c r="K465" t="str">
        <f t="shared" si="182"/>
        <v>6-10</v>
      </c>
      <c r="L465">
        <v>40</v>
      </c>
      <c r="M465" s="6">
        <f>L465</f>
        <v>40</v>
      </c>
      <c r="N465">
        <v>4.9000000000000004</v>
      </c>
      <c r="O465" t="s">
        <v>20</v>
      </c>
      <c r="P465" t="s">
        <v>2068</v>
      </c>
      <c r="Q465" s="1">
        <v>0.87</v>
      </c>
      <c r="R465" s="1">
        <f t="shared" si="187"/>
        <v>0.87</v>
      </c>
    </row>
    <row r="466" spans="1:18" x14ac:dyDescent="0.25">
      <c r="A466" t="s">
        <v>994</v>
      </c>
      <c r="B466" t="s">
        <v>995</v>
      </c>
      <c r="C466" t="str">
        <f t="shared" si="188"/>
        <v>Julie Barnett</v>
      </c>
      <c r="D466" t="s">
        <v>27</v>
      </c>
      <c r="E466" t="str">
        <f t="shared" si="181"/>
        <v>Female</v>
      </c>
      <c r="F466">
        <v>49</v>
      </c>
      <c r="G466" t="s">
        <v>93</v>
      </c>
      <c r="H466" t="s">
        <v>94</v>
      </c>
      <c r="I466" t="s">
        <v>100</v>
      </c>
      <c r="J466">
        <v>13</v>
      </c>
      <c r="K466" t="str">
        <f t="shared" si="182"/>
        <v>11-15</v>
      </c>
      <c r="L466" s="2">
        <v>100</v>
      </c>
      <c r="M466" s="6" t="str">
        <f>SUBSTITUTE(L466,"$","")</f>
        <v>100</v>
      </c>
      <c r="N466">
        <v>2.5</v>
      </c>
      <c r="O466" t="b">
        <v>0</v>
      </c>
      <c r="P466" t="s">
        <v>2068</v>
      </c>
    </row>
    <row r="467" spans="1:18" x14ac:dyDescent="0.25">
      <c r="A467" t="s">
        <v>996</v>
      </c>
      <c r="B467" t="s">
        <v>997</v>
      </c>
      <c r="C467" t="str">
        <f t="shared" si="188"/>
        <v>Jasmine Harris</v>
      </c>
      <c r="D467" t="s">
        <v>23</v>
      </c>
      <c r="E467" t="str">
        <f t="shared" si="181"/>
        <v>Female</v>
      </c>
      <c r="F467">
        <v>20</v>
      </c>
      <c r="G467" t="s">
        <v>124</v>
      </c>
      <c r="H467" t="s">
        <v>125</v>
      </c>
      <c r="I467" t="s">
        <v>38</v>
      </c>
      <c r="J467">
        <v>0</v>
      </c>
      <c r="K467" t="str">
        <f t="shared" si="182"/>
        <v>0-5</v>
      </c>
      <c r="L467" t="s">
        <v>95</v>
      </c>
      <c r="M467" s="6" t="str">
        <f>SUBSTITUTE(L467, "USD ", "")</f>
        <v>30</v>
      </c>
      <c r="N467">
        <v>0</v>
      </c>
      <c r="O467">
        <v>1</v>
      </c>
      <c r="P467" t="s">
        <v>2069</v>
      </c>
      <c r="Q467">
        <v>76</v>
      </c>
      <c r="R467" s="1">
        <f t="shared" ref="R467:R468" si="189">Q467/100</f>
        <v>0.76</v>
      </c>
    </row>
    <row r="468" spans="1:18" x14ac:dyDescent="0.25">
      <c r="A468" t="s">
        <v>998</v>
      </c>
      <c r="B468" t="s">
        <v>999</v>
      </c>
      <c r="C468" t="str">
        <f t="shared" si="188"/>
        <v>Mary Henry</v>
      </c>
      <c r="D468" t="s">
        <v>27</v>
      </c>
      <c r="E468" t="str">
        <f t="shared" si="181"/>
        <v>Female</v>
      </c>
      <c r="F468">
        <v>39</v>
      </c>
      <c r="G468" t="s">
        <v>159</v>
      </c>
      <c r="H468" t="s">
        <v>160</v>
      </c>
      <c r="I468" t="s">
        <v>6</v>
      </c>
      <c r="J468">
        <v>11</v>
      </c>
      <c r="K468" t="str">
        <f t="shared" si="182"/>
        <v>11-15</v>
      </c>
      <c r="L468">
        <v>100</v>
      </c>
      <c r="M468" s="6">
        <f t="shared" ref="M468:M469" si="190">L468</f>
        <v>100</v>
      </c>
      <c r="N468">
        <v>2.8</v>
      </c>
      <c r="Q468">
        <v>70</v>
      </c>
      <c r="R468" s="1">
        <f t="shared" si="189"/>
        <v>0.7</v>
      </c>
    </row>
    <row r="469" spans="1:18" x14ac:dyDescent="0.25">
      <c r="A469" t="s">
        <v>1000</v>
      </c>
      <c r="B469" t="s">
        <v>1001</v>
      </c>
      <c r="C469" t="str">
        <f t="shared" si="188"/>
        <v>Judith Riggs</v>
      </c>
      <c r="D469" t="s">
        <v>23</v>
      </c>
      <c r="E469" t="str">
        <f t="shared" si="181"/>
        <v>Female</v>
      </c>
      <c r="F469">
        <v>41</v>
      </c>
      <c r="G469" t="s">
        <v>159</v>
      </c>
      <c r="H469" t="s">
        <v>160</v>
      </c>
      <c r="I469" t="s">
        <v>100</v>
      </c>
      <c r="J469">
        <v>19</v>
      </c>
      <c r="K469" t="str">
        <f t="shared" si="182"/>
        <v>16-20</v>
      </c>
      <c r="L469">
        <v>100</v>
      </c>
      <c r="M469" s="6">
        <f t="shared" si="190"/>
        <v>100</v>
      </c>
      <c r="N469">
        <v>3.8</v>
      </c>
      <c r="O469" t="s">
        <v>54</v>
      </c>
      <c r="P469" t="s">
        <v>2069</v>
      </c>
      <c r="Q469" s="1">
        <v>0.71</v>
      </c>
      <c r="R469" s="1">
        <f t="shared" ref="R469:R470" si="191">Q469</f>
        <v>0.71</v>
      </c>
    </row>
    <row r="470" spans="1:18" x14ac:dyDescent="0.25">
      <c r="A470" t="s">
        <v>1002</v>
      </c>
      <c r="B470" t="s">
        <v>1003</v>
      </c>
      <c r="C470" t="str">
        <f t="shared" si="188"/>
        <v>Justin Ruiz</v>
      </c>
      <c r="D470" t="s">
        <v>83</v>
      </c>
      <c r="E470" t="str">
        <f t="shared" si="181"/>
        <v>Male</v>
      </c>
      <c r="F470">
        <v>59</v>
      </c>
      <c r="G470" t="s">
        <v>113</v>
      </c>
      <c r="H470" t="s">
        <v>11</v>
      </c>
      <c r="I470" t="s">
        <v>12</v>
      </c>
      <c r="J470">
        <v>30</v>
      </c>
      <c r="K470" t="str">
        <f t="shared" si="182"/>
        <v>20+</v>
      </c>
      <c r="L470" t="s">
        <v>95</v>
      </c>
      <c r="M470" s="6" t="str">
        <f>SUBSTITUTE(L470, "USD ", "")</f>
        <v>30</v>
      </c>
      <c r="N470">
        <v>4.3</v>
      </c>
      <c r="O470">
        <v>1</v>
      </c>
      <c r="P470" t="s">
        <v>2069</v>
      </c>
      <c r="Q470" s="1">
        <v>0.83</v>
      </c>
      <c r="R470" s="1">
        <f t="shared" si="191"/>
        <v>0.83</v>
      </c>
    </row>
    <row r="471" spans="1:18" x14ac:dyDescent="0.25">
      <c r="A471" t="s">
        <v>1004</v>
      </c>
      <c r="B471" t="s">
        <v>1005</v>
      </c>
      <c r="C471" t="str">
        <f t="shared" si="188"/>
        <v>Jennifer Sullivan</v>
      </c>
      <c r="D471" t="s">
        <v>63</v>
      </c>
      <c r="E471" t="str">
        <f t="shared" si="181"/>
        <v>Female</v>
      </c>
      <c r="F471">
        <v>45</v>
      </c>
      <c r="G471" t="s">
        <v>10</v>
      </c>
      <c r="H471" t="s">
        <v>11</v>
      </c>
      <c r="I471" t="s">
        <v>6</v>
      </c>
      <c r="J471">
        <v>8</v>
      </c>
      <c r="K471" t="str">
        <f t="shared" si="182"/>
        <v>6-10</v>
      </c>
      <c r="L471">
        <v>40</v>
      </c>
      <c r="M471" s="6">
        <f t="shared" ref="M471:M473" si="192">L471</f>
        <v>40</v>
      </c>
      <c r="N471">
        <v>0</v>
      </c>
      <c r="O471">
        <v>0</v>
      </c>
      <c r="P471" t="s">
        <v>2068</v>
      </c>
      <c r="Q471">
        <v>78</v>
      </c>
      <c r="R471" s="1">
        <f>Q471/100</f>
        <v>0.78</v>
      </c>
    </row>
    <row r="472" spans="1:18" x14ac:dyDescent="0.25">
      <c r="A472" t="s">
        <v>1006</v>
      </c>
      <c r="B472" t="s">
        <v>1007</v>
      </c>
      <c r="C472" t="str">
        <f t="shared" si="188"/>
        <v>Jesse Moran</v>
      </c>
      <c r="D472" t="s">
        <v>48</v>
      </c>
      <c r="E472" t="str">
        <f t="shared" si="181"/>
        <v>Male</v>
      </c>
      <c r="F472">
        <v>22</v>
      </c>
      <c r="G472" t="s">
        <v>36</v>
      </c>
      <c r="H472" t="s">
        <v>37</v>
      </c>
      <c r="I472" t="s">
        <v>64</v>
      </c>
      <c r="J472">
        <v>0</v>
      </c>
      <c r="K472" t="str">
        <f t="shared" si="182"/>
        <v>0-5</v>
      </c>
      <c r="L472">
        <v>40</v>
      </c>
      <c r="M472" s="6">
        <f t="shared" si="192"/>
        <v>40</v>
      </c>
      <c r="N472">
        <v>1.3</v>
      </c>
      <c r="O472">
        <v>1</v>
      </c>
      <c r="P472" t="s">
        <v>2069</v>
      </c>
      <c r="Q472" s="1">
        <v>0.78</v>
      </c>
      <c r="R472" s="1">
        <f t="shared" ref="R472:R473" si="193">Q472</f>
        <v>0.78</v>
      </c>
    </row>
    <row r="473" spans="1:18" x14ac:dyDescent="0.25">
      <c r="A473" t="s">
        <v>1008</v>
      </c>
      <c r="B473" t="s">
        <v>1009</v>
      </c>
      <c r="C473" t="str">
        <f t="shared" si="188"/>
        <v>Monica Smith</v>
      </c>
      <c r="D473" t="s">
        <v>3</v>
      </c>
      <c r="E473" t="str">
        <f t="shared" si="181"/>
        <v>Female</v>
      </c>
      <c r="F473">
        <v>48</v>
      </c>
      <c r="G473" t="s">
        <v>79</v>
      </c>
      <c r="H473" t="s">
        <v>80</v>
      </c>
      <c r="I473" t="s">
        <v>12</v>
      </c>
      <c r="J473">
        <v>7</v>
      </c>
      <c r="K473" t="str">
        <f t="shared" si="182"/>
        <v>6-10</v>
      </c>
      <c r="L473">
        <v>50</v>
      </c>
      <c r="M473" s="6">
        <f t="shared" si="192"/>
        <v>50</v>
      </c>
      <c r="N473">
        <v>4.7</v>
      </c>
      <c r="O473" t="s">
        <v>60</v>
      </c>
      <c r="P473" t="s">
        <v>2069</v>
      </c>
      <c r="Q473" s="1">
        <v>0.6</v>
      </c>
      <c r="R473" s="1">
        <f t="shared" si="193"/>
        <v>0.6</v>
      </c>
    </row>
    <row r="474" spans="1:18" x14ac:dyDescent="0.25">
      <c r="A474" t="s">
        <v>1010</v>
      </c>
      <c r="B474" t="s">
        <v>1011</v>
      </c>
      <c r="C474" t="str">
        <f t="shared" si="188"/>
        <v>Ian May</v>
      </c>
      <c r="D474" t="s">
        <v>48</v>
      </c>
      <c r="E474" t="str">
        <f t="shared" si="181"/>
        <v>Male</v>
      </c>
      <c r="F474">
        <v>36</v>
      </c>
      <c r="G474" t="s">
        <v>120</v>
      </c>
      <c r="H474" t="s">
        <v>121</v>
      </c>
      <c r="I474" t="s">
        <v>6</v>
      </c>
      <c r="J474">
        <v>11</v>
      </c>
      <c r="K474" t="str">
        <f t="shared" si="182"/>
        <v>11-15</v>
      </c>
      <c r="L474" s="2">
        <v>40</v>
      </c>
      <c r="M474" s="6" t="str">
        <f>SUBSTITUTE(L474,"$","")</f>
        <v>40</v>
      </c>
      <c r="N474">
        <v>1.3</v>
      </c>
      <c r="O474" t="b">
        <v>1</v>
      </c>
      <c r="P474" t="s">
        <v>2069</v>
      </c>
    </row>
    <row r="475" spans="1:18" x14ac:dyDescent="0.25">
      <c r="A475" t="s">
        <v>1012</v>
      </c>
      <c r="B475" t="s">
        <v>1013</v>
      </c>
      <c r="C475" t="str">
        <f t="shared" si="188"/>
        <v>Kayla Meyers</v>
      </c>
      <c r="D475" t="s">
        <v>9</v>
      </c>
      <c r="E475" t="str">
        <f t="shared" si="181"/>
        <v>Female</v>
      </c>
      <c r="F475">
        <v>57</v>
      </c>
      <c r="G475" t="s">
        <v>159</v>
      </c>
      <c r="H475" t="s">
        <v>160</v>
      </c>
      <c r="I475" t="s">
        <v>6</v>
      </c>
      <c r="K475" t="str">
        <f t="shared" si="182"/>
        <v>0-5</v>
      </c>
      <c r="L475">
        <v>75</v>
      </c>
      <c r="M475" s="6">
        <f>L475</f>
        <v>75</v>
      </c>
      <c r="N475">
        <v>4.8</v>
      </c>
      <c r="O475">
        <v>1</v>
      </c>
      <c r="P475" t="s">
        <v>2069</v>
      </c>
    </row>
    <row r="476" spans="1:18" x14ac:dyDescent="0.25">
      <c r="A476" t="s">
        <v>1014</v>
      </c>
      <c r="B476" t="s">
        <v>1015</v>
      </c>
      <c r="C476" t="str">
        <f t="shared" si="188"/>
        <v>John Bray</v>
      </c>
      <c r="D476" t="s">
        <v>48</v>
      </c>
      <c r="E476" t="str">
        <f t="shared" si="181"/>
        <v>Male</v>
      </c>
      <c r="F476">
        <v>42</v>
      </c>
      <c r="G476" t="s">
        <v>45</v>
      </c>
      <c r="H476" t="s">
        <v>11</v>
      </c>
      <c r="I476" t="s">
        <v>59</v>
      </c>
      <c r="J476">
        <v>14</v>
      </c>
      <c r="K476" t="str">
        <f t="shared" si="182"/>
        <v>11-15</v>
      </c>
      <c r="L476" s="2">
        <v>30</v>
      </c>
      <c r="M476" s="6" t="str">
        <f t="shared" ref="M476:M477" si="194">SUBSTITUTE(L476,"$","")</f>
        <v>30</v>
      </c>
      <c r="N476">
        <v>1.3</v>
      </c>
      <c r="O476">
        <v>0</v>
      </c>
      <c r="P476" t="s">
        <v>2068</v>
      </c>
      <c r="Q476" s="1">
        <v>0.94</v>
      </c>
      <c r="R476" s="1">
        <f>Q476</f>
        <v>0.94</v>
      </c>
    </row>
    <row r="477" spans="1:18" x14ac:dyDescent="0.25">
      <c r="A477" t="s">
        <v>1016</v>
      </c>
      <c r="B477" t="s">
        <v>1017</v>
      </c>
      <c r="C477" t="str">
        <f t="shared" si="188"/>
        <v>James Smith</v>
      </c>
      <c r="D477" t="s">
        <v>35</v>
      </c>
      <c r="E477" t="str">
        <f t="shared" si="181"/>
        <v>Male</v>
      </c>
      <c r="F477">
        <v>31</v>
      </c>
      <c r="G477" t="s">
        <v>36</v>
      </c>
      <c r="H477" t="s">
        <v>37</v>
      </c>
      <c r="I477" t="s">
        <v>64</v>
      </c>
      <c r="J477">
        <v>11</v>
      </c>
      <c r="K477" t="str">
        <f t="shared" si="182"/>
        <v>11-15</v>
      </c>
      <c r="L477" s="2">
        <v>50</v>
      </c>
      <c r="M477" s="6" t="str">
        <f t="shared" si="194"/>
        <v>50</v>
      </c>
      <c r="N477">
        <v>4.3</v>
      </c>
      <c r="O477">
        <v>0</v>
      </c>
      <c r="P477" t="s">
        <v>2068</v>
      </c>
      <c r="Q477">
        <v>62</v>
      </c>
      <c r="R477" s="1">
        <f>Q477/100</f>
        <v>0.62</v>
      </c>
    </row>
    <row r="478" spans="1:18" x14ac:dyDescent="0.25">
      <c r="A478" t="s">
        <v>1018</v>
      </c>
      <c r="B478" t="s">
        <v>1019</v>
      </c>
      <c r="C478" t="str">
        <f t="shared" si="188"/>
        <v>Mark Duncan</v>
      </c>
      <c r="D478" t="s">
        <v>78</v>
      </c>
      <c r="E478" t="str">
        <f t="shared" si="181"/>
        <v>Male</v>
      </c>
      <c r="F478">
        <v>52</v>
      </c>
      <c r="G478" t="s">
        <v>174</v>
      </c>
      <c r="H478" t="s">
        <v>58</v>
      </c>
      <c r="I478" t="s">
        <v>64</v>
      </c>
      <c r="J478">
        <v>31</v>
      </c>
      <c r="K478" t="str">
        <f t="shared" si="182"/>
        <v>20+</v>
      </c>
      <c r="L478">
        <v>30</v>
      </c>
      <c r="M478" s="6">
        <f>L478</f>
        <v>30</v>
      </c>
      <c r="O478">
        <v>1</v>
      </c>
      <c r="P478" t="s">
        <v>2069</v>
      </c>
    </row>
    <row r="479" spans="1:18" x14ac:dyDescent="0.25">
      <c r="A479" t="s">
        <v>1020</v>
      </c>
      <c r="B479" t="s">
        <v>1021</v>
      </c>
      <c r="C479" t="str">
        <f t="shared" si="188"/>
        <v>Matthew Gay</v>
      </c>
      <c r="D479" t="s">
        <v>78</v>
      </c>
      <c r="E479" t="str">
        <f t="shared" si="181"/>
        <v>Male</v>
      </c>
      <c r="F479">
        <v>56</v>
      </c>
      <c r="G479" t="s">
        <v>30</v>
      </c>
      <c r="H479" t="s">
        <v>31</v>
      </c>
      <c r="I479" t="s">
        <v>75</v>
      </c>
      <c r="J479">
        <v>16</v>
      </c>
      <c r="K479" t="str">
        <f t="shared" si="182"/>
        <v>16-20</v>
      </c>
      <c r="L479" t="s">
        <v>95</v>
      </c>
      <c r="M479" s="6" t="str">
        <f>SUBSTITUTE(L479, "USD ", "")</f>
        <v>30</v>
      </c>
      <c r="N479">
        <v>0</v>
      </c>
      <c r="O479" t="s">
        <v>54</v>
      </c>
      <c r="P479" t="s">
        <v>2069</v>
      </c>
    </row>
    <row r="480" spans="1:18" x14ac:dyDescent="0.25">
      <c r="A480" t="s">
        <v>1022</v>
      </c>
      <c r="B480" t="s">
        <v>1023</v>
      </c>
      <c r="C480" t="str">
        <f t="shared" si="188"/>
        <v>Cheryl Freeman</v>
      </c>
      <c r="D480" t="s">
        <v>63</v>
      </c>
      <c r="E480" t="str">
        <f t="shared" si="181"/>
        <v>Female</v>
      </c>
      <c r="F480">
        <v>24</v>
      </c>
      <c r="G480" t="s">
        <v>30</v>
      </c>
      <c r="H480" t="s">
        <v>31</v>
      </c>
      <c r="I480" t="s">
        <v>75</v>
      </c>
      <c r="J480">
        <v>6</v>
      </c>
      <c r="K480" t="str">
        <f t="shared" si="182"/>
        <v>6-10</v>
      </c>
      <c r="L480">
        <v>30</v>
      </c>
      <c r="M480" s="6">
        <f t="shared" ref="M480:M483" si="195">L480</f>
        <v>30</v>
      </c>
      <c r="N480">
        <v>0</v>
      </c>
      <c r="O480" t="s">
        <v>54</v>
      </c>
      <c r="P480" t="s">
        <v>2069</v>
      </c>
      <c r="Q480" s="1">
        <v>0.84</v>
      </c>
      <c r="R480" s="1">
        <f>Q480</f>
        <v>0.84</v>
      </c>
    </row>
    <row r="481" spans="1:18" x14ac:dyDescent="0.25">
      <c r="A481" t="s">
        <v>1024</v>
      </c>
      <c r="B481" t="s">
        <v>1025</v>
      </c>
      <c r="C481" t="str">
        <f t="shared" si="188"/>
        <v>Patrick Welch</v>
      </c>
      <c r="D481" t="s">
        <v>16</v>
      </c>
      <c r="E481" t="str">
        <f t="shared" si="181"/>
        <v>Male</v>
      </c>
      <c r="F481">
        <v>48</v>
      </c>
      <c r="G481" t="s">
        <v>113</v>
      </c>
      <c r="H481" t="s">
        <v>11</v>
      </c>
      <c r="I481" t="s">
        <v>75</v>
      </c>
      <c r="J481">
        <v>21</v>
      </c>
      <c r="K481" t="str">
        <f t="shared" si="182"/>
        <v>20+</v>
      </c>
      <c r="L481">
        <v>75</v>
      </c>
      <c r="M481" s="6">
        <f t="shared" si="195"/>
        <v>75</v>
      </c>
      <c r="N481">
        <v>2.7</v>
      </c>
      <c r="O481">
        <v>1</v>
      </c>
      <c r="P481" t="s">
        <v>2069</v>
      </c>
    </row>
    <row r="482" spans="1:18" x14ac:dyDescent="0.25">
      <c r="A482" t="s">
        <v>1026</v>
      </c>
      <c r="B482" t="s">
        <v>1027</v>
      </c>
      <c r="C482" t="str">
        <f t="shared" si="188"/>
        <v>Craig Levine</v>
      </c>
      <c r="D482" t="s">
        <v>83</v>
      </c>
      <c r="E482" t="str">
        <f t="shared" si="181"/>
        <v>Male</v>
      </c>
      <c r="F482">
        <v>59</v>
      </c>
      <c r="G482" t="s">
        <v>120</v>
      </c>
      <c r="H482" t="s">
        <v>121</v>
      </c>
      <c r="I482" t="s">
        <v>64</v>
      </c>
      <c r="J482">
        <v>13</v>
      </c>
      <c r="K482" t="str">
        <f t="shared" si="182"/>
        <v>11-15</v>
      </c>
      <c r="L482">
        <v>40</v>
      </c>
      <c r="M482" s="6">
        <f t="shared" si="195"/>
        <v>40</v>
      </c>
      <c r="N482">
        <v>2.4</v>
      </c>
      <c r="O482" t="s">
        <v>144</v>
      </c>
      <c r="P482" t="s">
        <v>2068</v>
      </c>
      <c r="Q482">
        <v>65</v>
      </c>
      <c r="R482" s="1">
        <f>Q482/100</f>
        <v>0.65</v>
      </c>
    </row>
    <row r="483" spans="1:18" x14ac:dyDescent="0.25">
      <c r="A483" t="s">
        <v>1028</v>
      </c>
      <c r="B483" t="s">
        <v>1029</v>
      </c>
      <c r="C483" t="str">
        <f t="shared" si="188"/>
        <v>Richard Harvey</v>
      </c>
      <c r="D483" t="s">
        <v>48</v>
      </c>
      <c r="E483" t="str">
        <f t="shared" si="181"/>
        <v>Male</v>
      </c>
      <c r="G483" t="s">
        <v>53</v>
      </c>
      <c r="H483" t="s">
        <v>11</v>
      </c>
      <c r="I483" t="s">
        <v>24</v>
      </c>
      <c r="K483" t="str">
        <f t="shared" si="182"/>
        <v>0-5</v>
      </c>
      <c r="L483">
        <v>40</v>
      </c>
      <c r="M483" s="6">
        <f t="shared" si="195"/>
        <v>40</v>
      </c>
      <c r="N483">
        <v>1.9</v>
      </c>
      <c r="O483">
        <v>1</v>
      </c>
      <c r="P483" t="s">
        <v>2069</v>
      </c>
      <c r="Q483" s="1">
        <v>0.94</v>
      </c>
      <c r="R483" s="1">
        <f t="shared" ref="R483:R486" si="196">Q483</f>
        <v>0.94</v>
      </c>
    </row>
    <row r="484" spans="1:18" x14ac:dyDescent="0.25">
      <c r="A484" t="s">
        <v>1030</v>
      </c>
      <c r="B484" t="s">
        <v>1031</v>
      </c>
      <c r="C484" t="str">
        <f t="shared" si="188"/>
        <v>Bonnie Sherman</v>
      </c>
      <c r="D484" t="s">
        <v>27</v>
      </c>
      <c r="E484" t="str">
        <f t="shared" si="181"/>
        <v>Female</v>
      </c>
      <c r="G484" t="s">
        <v>30</v>
      </c>
      <c r="H484" t="s">
        <v>31</v>
      </c>
      <c r="I484" t="s">
        <v>12</v>
      </c>
      <c r="J484">
        <v>11</v>
      </c>
      <c r="K484" t="str">
        <f t="shared" si="182"/>
        <v>11-15</v>
      </c>
      <c r="L484" s="2">
        <v>20</v>
      </c>
      <c r="M484" s="6" t="str">
        <f>SUBSTITUTE(L484,"$","")</f>
        <v>20</v>
      </c>
      <c r="N484">
        <v>3.6</v>
      </c>
      <c r="O484" t="s">
        <v>144</v>
      </c>
      <c r="P484" t="s">
        <v>2068</v>
      </c>
      <c r="Q484" s="1">
        <v>0.69</v>
      </c>
      <c r="R484" s="1">
        <f t="shared" si="196"/>
        <v>0.69</v>
      </c>
    </row>
    <row r="485" spans="1:18" x14ac:dyDescent="0.25">
      <c r="A485" t="s">
        <v>1032</v>
      </c>
      <c r="B485" t="s">
        <v>1033</v>
      </c>
      <c r="C485" t="str">
        <f t="shared" si="188"/>
        <v>Keith Trujillo</v>
      </c>
      <c r="D485" t="s">
        <v>35</v>
      </c>
      <c r="E485" t="str">
        <f t="shared" si="181"/>
        <v>Male</v>
      </c>
      <c r="F485">
        <v>25</v>
      </c>
      <c r="G485" t="s">
        <v>30</v>
      </c>
      <c r="H485" t="s">
        <v>31</v>
      </c>
      <c r="I485" t="s">
        <v>12</v>
      </c>
      <c r="J485">
        <v>0</v>
      </c>
      <c r="K485" t="str">
        <f t="shared" si="182"/>
        <v>0-5</v>
      </c>
      <c r="L485">
        <v>50</v>
      </c>
      <c r="M485" s="6">
        <f>L485</f>
        <v>50</v>
      </c>
      <c r="N485">
        <v>2.9</v>
      </c>
      <c r="O485" t="s">
        <v>54</v>
      </c>
      <c r="P485" t="s">
        <v>2069</v>
      </c>
      <c r="Q485" s="1">
        <v>0.65</v>
      </c>
      <c r="R485" s="1">
        <f t="shared" si="196"/>
        <v>0.65</v>
      </c>
    </row>
    <row r="486" spans="1:18" x14ac:dyDescent="0.25">
      <c r="A486" t="s">
        <v>1034</v>
      </c>
      <c r="B486" t="s">
        <v>1035</v>
      </c>
      <c r="C486" t="str">
        <f t="shared" si="188"/>
        <v>Corey Combs</v>
      </c>
      <c r="D486" t="s">
        <v>16</v>
      </c>
      <c r="E486" t="str">
        <f t="shared" si="181"/>
        <v>Male</v>
      </c>
      <c r="F486">
        <v>31</v>
      </c>
      <c r="G486" t="s">
        <v>124</v>
      </c>
      <c r="H486" t="s">
        <v>125</v>
      </c>
      <c r="I486" t="s">
        <v>12</v>
      </c>
      <c r="J486">
        <v>2</v>
      </c>
      <c r="K486" t="str">
        <f t="shared" si="182"/>
        <v>0-5</v>
      </c>
      <c r="L486" s="2">
        <v>75</v>
      </c>
      <c r="M486" s="6" t="str">
        <f>SUBSTITUTE(L486,"$","")</f>
        <v>75</v>
      </c>
      <c r="N486">
        <v>2.8</v>
      </c>
      <c r="O486" t="b">
        <v>0</v>
      </c>
      <c r="P486" t="s">
        <v>2068</v>
      </c>
      <c r="Q486" s="1">
        <v>0.6</v>
      </c>
      <c r="R486" s="1">
        <f t="shared" si="196"/>
        <v>0.6</v>
      </c>
    </row>
    <row r="487" spans="1:18" x14ac:dyDescent="0.25">
      <c r="A487" t="s">
        <v>1036</v>
      </c>
      <c r="B487" t="s">
        <v>1037</v>
      </c>
      <c r="C487" t="str">
        <f t="shared" si="188"/>
        <v>Antonio King</v>
      </c>
      <c r="D487" t="s">
        <v>48</v>
      </c>
      <c r="E487" t="str">
        <f t="shared" si="181"/>
        <v>Male</v>
      </c>
      <c r="F487">
        <v>40</v>
      </c>
      <c r="G487" t="s">
        <v>49</v>
      </c>
      <c r="H487" t="s">
        <v>50</v>
      </c>
      <c r="I487" t="s">
        <v>75</v>
      </c>
      <c r="J487">
        <v>12</v>
      </c>
      <c r="K487" t="str">
        <f t="shared" si="182"/>
        <v>11-15</v>
      </c>
      <c r="L487">
        <v>75</v>
      </c>
      <c r="M487" s="6">
        <f>L487</f>
        <v>75</v>
      </c>
      <c r="N487">
        <v>2.6</v>
      </c>
      <c r="O487" t="b">
        <v>0</v>
      </c>
      <c r="P487" t="s">
        <v>2068</v>
      </c>
    </row>
    <row r="488" spans="1:18" x14ac:dyDescent="0.25">
      <c r="A488" t="s">
        <v>1038</v>
      </c>
      <c r="B488" t="s">
        <v>658</v>
      </c>
      <c r="C488" t="str">
        <f t="shared" si="188"/>
        <v>Amy Lee</v>
      </c>
      <c r="D488" t="s">
        <v>3</v>
      </c>
      <c r="E488" t="str">
        <f t="shared" si="181"/>
        <v>Female</v>
      </c>
      <c r="F488">
        <v>48</v>
      </c>
      <c r="G488" t="s">
        <v>109</v>
      </c>
      <c r="H488" t="s">
        <v>110</v>
      </c>
      <c r="I488" t="s">
        <v>6</v>
      </c>
      <c r="J488">
        <v>13</v>
      </c>
      <c r="K488" t="str">
        <f t="shared" si="182"/>
        <v>11-15</v>
      </c>
      <c r="L488" s="2">
        <v>100</v>
      </c>
      <c r="M488" s="6" t="str">
        <f>SUBSTITUTE(L488,"$","")</f>
        <v>100</v>
      </c>
      <c r="N488">
        <v>2.7</v>
      </c>
      <c r="Q488" s="1">
        <v>0.62</v>
      </c>
      <c r="R488" s="1">
        <f>Q488</f>
        <v>0.62</v>
      </c>
    </row>
    <row r="489" spans="1:18" x14ac:dyDescent="0.25">
      <c r="A489" t="s">
        <v>1039</v>
      </c>
      <c r="B489" t="s">
        <v>1040</v>
      </c>
      <c r="C489" t="str">
        <f t="shared" si="188"/>
        <v>Jennifer Rogers</v>
      </c>
      <c r="D489" t="s">
        <v>3</v>
      </c>
      <c r="E489" t="str">
        <f t="shared" si="181"/>
        <v>Female</v>
      </c>
      <c r="F489">
        <v>24</v>
      </c>
      <c r="G489" t="s">
        <v>138</v>
      </c>
      <c r="H489" t="s">
        <v>139</v>
      </c>
      <c r="I489" t="s">
        <v>12</v>
      </c>
      <c r="J489">
        <v>6</v>
      </c>
      <c r="K489" t="str">
        <f t="shared" si="182"/>
        <v>6-10</v>
      </c>
      <c r="L489">
        <v>30</v>
      </c>
      <c r="M489" s="6">
        <f>L489</f>
        <v>30</v>
      </c>
      <c r="N489">
        <v>1.1000000000000001</v>
      </c>
      <c r="O489" t="s">
        <v>54</v>
      </c>
      <c r="P489" t="s">
        <v>2069</v>
      </c>
    </row>
    <row r="490" spans="1:18" x14ac:dyDescent="0.25">
      <c r="A490" t="s">
        <v>1041</v>
      </c>
      <c r="B490" t="s">
        <v>1042</v>
      </c>
      <c r="C490" t="str">
        <f t="shared" si="188"/>
        <v>Jeffrey Cooper</v>
      </c>
      <c r="D490" t="s">
        <v>48</v>
      </c>
      <c r="E490" t="str">
        <f t="shared" si="181"/>
        <v>Male</v>
      </c>
      <c r="F490">
        <v>33</v>
      </c>
      <c r="G490" t="s">
        <v>36</v>
      </c>
      <c r="H490" t="s">
        <v>37</v>
      </c>
      <c r="I490" t="s">
        <v>24</v>
      </c>
      <c r="J490">
        <v>10</v>
      </c>
      <c r="K490" t="str">
        <f t="shared" si="182"/>
        <v>6-10</v>
      </c>
      <c r="L490" t="s">
        <v>95</v>
      </c>
      <c r="M490" s="6" t="str">
        <f>SUBSTITUTE(L490, "USD ", "")</f>
        <v>30</v>
      </c>
      <c r="N490">
        <v>0</v>
      </c>
      <c r="O490" t="s">
        <v>54</v>
      </c>
      <c r="P490" t="s">
        <v>2069</v>
      </c>
      <c r="Q490" s="1">
        <v>0.89</v>
      </c>
      <c r="R490" s="1">
        <f t="shared" ref="R490:R492" si="197">Q490</f>
        <v>0.89</v>
      </c>
    </row>
    <row r="491" spans="1:18" x14ac:dyDescent="0.25">
      <c r="A491" t="s">
        <v>1043</v>
      </c>
      <c r="B491" t="s">
        <v>1044</v>
      </c>
      <c r="C491" t="str">
        <f t="shared" si="188"/>
        <v>Allison Williams</v>
      </c>
      <c r="D491" t="s">
        <v>63</v>
      </c>
      <c r="E491" t="str">
        <f t="shared" si="181"/>
        <v>Female</v>
      </c>
      <c r="F491">
        <v>43</v>
      </c>
      <c r="G491" t="s">
        <v>93</v>
      </c>
      <c r="H491" t="s">
        <v>94</v>
      </c>
      <c r="I491" t="s">
        <v>59</v>
      </c>
      <c r="J491">
        <v>2</v>
      </c>
      <c r="K491" t="str">
        <f t="shared" si="182"/>
        <v>0-5</v>
      </c>
      <c r="L491" s="2">
        <v>40</v>
      </c>
      <c r="M491" s="6" t="str">
        <f>SUBSTITUTE(L491,"$","")</f>
        <v>40</v>
      </c>
      <c r="N491">
        <v>0</v>
      </c>
      <c r="O491" t="s">
        <v>54</v>
      </c>
      <c r="P491" t="s">
        <v>2069</v>
      </c>
      <c r="Q491" s="1">
        <v>0.89</v>
      </c>
      <c r="R491" s="1">
        <f t="shared" si="197"/>
        <v>0.89</v>
      </c>
    </row>
    <row r="492" spans="1:18" x14ac:dyDescent="0.25">
      <c r="A492" t="s">
        <v>1045</v>
      </c>
      <c r="B492" t="s">
        <v>1046</v>
      </c>
      <c r="C492" t="str">
        <f t="shared" si="188"/>
        <v>Raymond Sherman</v>
      </c>
      <c r="D492" t="s">
        <v>78</v>
      </c>
      <c r="E492" t="str">
        <f t="shared" si="181"/>
        <v>Male</v>
      </c>
      <c r="F492">
        <v>43</v>
      </c>
      <c r="G492" t="s">
        <v>174</v>
      </c>
      <c r="H492" t="s">
        <v>58</v>
      </c>
      <c r="I492" t="s">
        <v>6</v>
      </c>
      <c r="J492">
        <v>4</v>
      </c>
      <c r="K492" t="str">
        <f t="shared" si="182"/>
        <v>0-5</v>
      </c>
      <c r="L492">
        <v>50</v>
      </c>
      <c r="M492" s="6">
        <f>L492</f>
        <v>50</v>
      </c>
      <c r="N492">
        <v>0</v>
      </c>
      <c r="O492" t="b">
        <v>1</v>
      </c>
      <c r="P492" t="s">
        <v>2069</v>
      </c>
      <c r="Q492" s="1">
        <v>1</v>
      </c>
      <c r="R492" s="1">
        <f t="shared" si="197"/>
        <v>1</v>
      </c>
    </row>
    <row r="493" spans="1:18" x14ac:dyDescent="0.25">
      <c r="A493" t="s">
        <v>1047</v>
      </c>
      <c r="B493" t="s">
        <v>1048</v>
      </c>
      <c r="C493" t="str">
        <f t="shared" si="188"/>
        <v>Jennifer Nelson</v>
      </c>
      <c r="D493" t="s">
        <v>9</v>
      </c>
      <c r="E493" t="str">
        <f t="shared" si="181"/>
        <v>Female</v>
      </c>
      <c r="F493">
        <v>33</v>
      </c>
      <c r="G493" t="s">
        <v>10</v>
      </c>
      <c r="H493" t="s">
        <v>11</v>
      </c>
      <c r="I493" t="s">
        <v>24</v>
      </c>
      <c r="J493">
        <v>11</v>
      </c>
      <c r="K493" t="str">
        <f t="shared" si="182"/>
        <v>11-15</v>
      </c>
      <c r="N493">
        <v>4.5999999999999996</v>
      </c>
      <c r="O493" t="s">
        <v>54</v>
      </c>
      <c r="P493" t="s">
        <v>2069</v>
      </c>
    </row>
    <row r="494" spans="1:18" x14ac:dyDescent="0.25">
      <c r="A494" t="s">
        <v>1049</v>
      </c>
      <c r="B494" t="s">
        <v>1050</v>
      </c>
      <c r="C494" t="str">
        <f t="shared" si="188"/>
        <v>Jennifer Carter</v>
      </c>
      <c r="D494" t="s">
        <v>9</v>
      </c>
      <c r="E494" t="str">
        <f t="shared" si="181"/>
        <v>Female</v>
      </c>
      <c r="F494">
        <v>49</v>
      </c>
      <c r="G494" t="s">
        <v>109</v>
      </c>
      <c r="H494" t="s">
        <v>110</v>
      </c>
      <c r="I494" t="s">
        <v>59</v>
      </c>
      <c r="J494">
        <v>14</v>
      </c>
      <c r="K494" t="str">
        <f t="shared" si="182"/>
        <v>11-15</v>
      </c>
      <c r="L494">
        <v>40</v>
      </c>
      <c r="M494" s="6">
        <f t="shared" ref="M494:M495" si="198">L494</f>
        <v>40</v>
      </c>
      <c r="N494">
        <v>1.5</v>
      </c>
      <c r="Q494" s="1">
        <v>0.6</v>
      </c>
      <c r="R494" s="1">
        <f t="shared" ref="R494:R508" si="199">Q494</f>
        <v>0.6</v>
      </c>
    </row>
    <row r="495" spans="1:18" x14ac:dyDescent="0.25">
      <c r="A495" t="s">
        <v>1051</v>
      </c>
      <c r="B495" t="s">
        <v>1052</v>
      </c>
      <c r="C495" t="str">
        <f t="shared" si="188"/>
        <v>Todd Williams</v>
      </c>
      <c r="D495" t="s">
        <v>35</v>
      </c>
      <c r="E495" t="str">
        <f t="shared" si="181"/>
        <v>Male</v>
      </c>
      <c r="F495">
        <v>55</v>
      </c>
      <c r="G495" t="s">
        <v>113</v>
      </c>
      <c r="H495" t="s">
        <v>11</v>
      </c>
      <c r="I495" t="s">
        <v>59</v>
      </c>
      <c r="J495">
        <v>10</v>
      </c>
      <c r="K495" t="str">
        <f t="shared" si="182"/>
        <v>6-10</v>
      </c>
      <c r="L495">
        <v>40</v>
      </c>
      <c r="M495" s="6">
        <f t="shared" si="198"/>
        <v>40</v>
      </c>
      <c r="N495">
        <v>2</v>
      </c>
      <c r="O495" t="s">
        <v>144</v>
      </c>
      <c r="P495" t="s">
        <v>2068</v>
      </c>
      <c r="Q495" s="1">
        <v>0.85</v>
      </c>
      <c r="R495" s="1">
        <f t="shared" si="199"/>
        <v>0.85</v>
      </c>
    </row>
    <row r="496" spans="1:18" x14ac:dyDescent="0.25">
      <c r="A496" t="s">
        <v>1053</v>
      </c>
      <c r="B496" t="s">
        <v>1054</v>
      </c>
      <c r="C496" t="str">
        <f t="shared" si="188"/>
        <v>Emily Horton</v>
      </c>
      <c r="D496" t="s">
        <v>23</v>
      </c>
      <c r="E496" t="str">
        <f t="shared" si="181"/>
        <v>Female</v>
      </c>
      <c r="F496">
        <v>33</v>
      </c>
      <c r="G496" t="s">
        <v>98</v>
      </c>
      <c r="H496" t="s">
        <v>99</v>
      </c>
      <c r="I496" t="s">
        <v>19</v>
      </c>
      <c r="J496">
        <v>3</v>
      </c>
      <c r="K496" t="str">
        <f t="shared" si="182"/>
        <v>0-5</v>
      </c>
      <c r="L496" s="2">
        <v>40</v>
      </c>
      <c r="M496" s="6" t="str">
        <f t="shared" ref="M496:M497" si="200">SUBSTITUTE(L496,"$","")</f>
        <v>40</v>
      </c>
      <c r="N496">
        <v>1.6</v>
      </c>
      <c r="Q496" s="1">
        <v>0.83</v>
      </c>
      <c r="R496" s="1">
        <f t="shared" si="199"/>
        <v>0.83</v>
      </c>
    </row>
    <row r="497" spans="1:18" x14ac:dyDescent="0.25">
      <c r="A497" t="s">
        <v>1055</v>
      </c>
      <c r="B497" t="s">
        <v>1056</v>
      </c>
      <c r="C497" t="str">
        <f t="shared" si="188"/>
        <v>Lance Lester</v>
      </c>
      <c r="D497" t="s">
        <v>83</v>
      </c>
      <c r="E497" t="str">
        <f t="shared" si="181"/>
        <v>Male</v>
      </c>
      <c r="F497">
        <v>32</v>
      </c>
      <c r="G497" t="s">
        <v>57</v>
      </c>
      <c r="H497" t="s">
        <v>58</v>
      </c>
      <c r="I497" t="s">
        <v>32</v>
      </c>
      <c r="J497">
        <v>3</v>
      </c>
      <c r="K497" t="str">
        <f t="shared" si="182"/>
        <v>0-5</v>
      </c>
      <c r="L497" s="2">
        <v>30</v>
      </c>
      <c r="M497" s="6" t="str">
        <f t="shared" si="200"/>
        <v>30</v>
      </c>
      <c r="N497">
        <v>1.5</v>
      </c>
      <c r="O497" t="s">
        <v>20</v>
      </c>
      <c r="P497" t="s">
        <v>2068</v>
      </c>
      <c r="Q497" s="1">
        <v>0.96</v>
      </c>
      <c r="R497" s="1">
        <f t="shared" si="199"/>
        <v>0.96</v>
      </c>
    </row>
    <row r="498" spans="1:18" x14ac:dyDescent="0.25">
      <c r="A498" t="s">
        <v>1057</v>
      </c>
      <c r="B498" t="s">
        <v>1058</v>
      </c>
      <c r="C498" t="str">
        <f t="shared" si="188"/>
        <v>Kevin Flores</v>
      </c>
      <c r="D498" t="s">
        <v>35</v>
      </c>
      <c r="E498" t="str">
        <f t="shared" si="181"/>
        <v>Male</v>
      </c>
      <c r="F498">
        <v>58</v>
      </c>
      <c r="G498" t="s">
        <v>30</v>
      </c>
      <c r="H498" t="s">
        <v>31</v>
      </c>
      <c r="I498" t="s">
        <v>6</v>
      </c>
      <c r="J498">
        <v>33</v>
      </c>
      <c r="K498" t="str">
        <f t="shared" si="182"/>
        <v>20+</v>
      </c>
      <c r="N498">
        <v>4.0999999999999996</v>
      </c>
      <c r="O498" t="s">
        <v>60</v>
      </c>
      <c r="P498" t="s">
        <v>2069</v>
      </c>
      <c r="Q498" s="1">
        <v>0.83</v>
      </c>
      <c r="R498" s="1">
        <f t="shared" si="199"/>
        <v>0.83</v>
      </c>
    </row>
    <row r="499" spans="1:18" x14ac:dyDescent="0.25">
      <c r="A499" t="s">
        <v>1059</v>
      </c>
      <c r="B499" t="s">
        <v>1060</v>
      </c>
      <c r="C499" t="str">
        <f t="shared" si="188"/>
        <v>Aaron Stewart PhD</v>
      </c>
      <c r="D499" t="s">
        <v>16</v>
      </c>
      <c r="E499" t="str">
        <f t="shared" si="181"/>
        <v>Male</v>
      </c>
      <c r="F499">
        <v>49</v>
      </c>
      <c r="G499" t="s">
        <v>36</v>
      </c>
      <c r="H499" t="s">
        <v>37</v>
      </c>
      <c r="I499" t="s">
        <v>38</v>
      </c>
      <c r="J499">
        <v>24</v>
      </c>
      <c r="K499" t="str">
        <f t="shared" si="182"/>
        <v>20+</v>
      </c>
      <c r="L499">
        <v>100</v>
      </c>
      <c r="M499" s="6">
        <f>L499</f>
        <v>100</v>
      </c>
      <c r="N499">
        <v>4.7</v>
      </c>
      <c r="O499">
        <v>0</v>
      </c>
      <c r="P499" t="s">
        <v>2068</v>
      </c>
      <c r="Q499" s="1">
        <v>0.6</v>
      </c>
      <c r="R499" s="1">
        <f t="shared" si="199"/>
        <v>0.6</v>
      </c>
    </row>
    <row r="500" spans="1:18" x14ac:dyDescent="0.25">
      <c r="A500" t="s">
        <v>1061</v>
      </c>
      <c r="B500" t="s">
        <v>1062</v>
      </c>
      <c r="C500" t="str">
        <f t="shared" si="188"/>
        <v>Robin Moore</v>
      </c>
      <c r="D500" t="s">
        <v>63</v>
      </c>
      <c r="E500" t="str">
        <f t="shared" si="181"/>
        <v>Female</v>
      </c>
      <c r="F500">
        <v>22</v>
      </c>
      <c r="G500" t="s">
        <v>109</v>
      </c>
      <c r="H500" t="s">
        <v>110</v>
      </c>
      <c r="I500" t="s">
        <v>59</v>
      </c>
      <c r="J500">
        <v>3</v>
      </c>
      <c r="K500" t="str">
        <f t="shared" si="182"/>
        <v>0-5</v>
      </c>
      <c r="L500" t="s">
        <v>13</v>
      </c>
      <c r="M500" s="6" t="str">
        <f>SUBSTITUTE(L500, "USD ", "")</f>
        <v>100</v>
      </c>
      <c r="N500">
        <v>3.6</v>
      </c>
      <c r="O500">
        <v>1</v>
      </c>
      <c r="P500" t="s">
        <v>2069</v>
      </c>
      <c r="Q500" s="1">
        <v>0.78</v>
      </c>
      <c r="R500" s="1">
        <f t="shared" si="199"/>
        <v>0.78</v>
      </c>
    </row>
    <row r="501" spans="1:18" x14ac:dyDescent="0.25">
      <c r="A501" t="s">
        <v>1063</v>
      </c>
      <c r="B501" t="s">
        <v>1064</v>
      </c>
      <c r="C501" t="str">
        <f t="shared" si="188"/>
        <v>Suzanne Ingram</v>
      </c>
      <c r="D501" t="s">
        <v>3</v>
      </c>
      <c r="E501" t="str">
        <f t="shared" si="181"/>
        <v>Female</v>
      </c>
      <c r="F501">
        <v>40</v>
      </c>
      <c r="G501" t="s">
        <v>124</v>
      </c>
      <c r="H501" t="s">
        <v>125</v>
      </c>
      <c r="I501" t="s">
        <v>24</v>
      </c>
      <c r="J501">
        <v>11</v>
      </c>
      <c r="K501" t="str">
        <f t="shared" si="182"/>
        <v>11-15</v>
      </c>
      <c r="L501" s="2">
        <v>20</v>
      </c>
      <c r="M501" s="6" t="str">
        <f>SUBSTITUTE(L501,"$","")</f>
        <v>20</v>
      </c>
      <c r="N501">
        <v>1.8</v>
      </c>
      <c r="O501">
        <v>1</v>
      </c>
      <c r="P501" t="s">
        <v>2069</v>
      </c>
      <c r="Q501" s="1">
        <v>0.9</v>
      </c>
      <c r="R501" s="1">
        <f t="shared" si="199"/>
        <v>0.9</v>
      </c>
    </row>
    <row r="502" spans="1:18" x14ac:dyDescent="0.25">
      <c r="A502" t="s">
        <v>1065</v>
      </c>
      <c r="B502" t="s">
        <v>1066</v>
      </c>
      <c r="C502" t="str">
        <f t="shared" si="188"/>
        <v>Jacob Mclaughlin</v>
      </c>
      <c r="D502" t="s">
        <v>35</v>
      </c>
      <c r="E502" t="str">
        <f t="shared" si="181"/>
        <v>Male</v>
      </c>
      <c r="F502">
        <v>55</v>
      </c>
      <c r="G502" t="s">
        <v>10</v>
      </c>
      <c r="H502" t="s">
        <v>11</v>
      </c>
      <c r="I502" t="s">
        <v>38</v>
      </c>
      <c r="J502">
        <v>7</v>
      </c>
      <c r="K502" t="str">
        <f t="shared" si="182"/>
        <v>6-10</v>
      </c>
      <c r="L502" t="s">
        <v>13</v>
      </c>
      <c r="M502" s="6" t="str">
        <f>SUBSTITUTE(L502, "USD ", "")</f>
        <v>100</v>
      </c>
      <c r="N502">
        <v>2.1</v>
      </c>
      <c r="O502">
        <v>0</v>
      </c>
      <c r="P502" t="s">
        <v>2068</v>
      </c>
      <c r="Q502" s="1">
        <v>0.66</v>
      </c>
      <c r="R502" s="1">
        <f t="shared" si="199"/>
        <v>0.66</v>
      </c>
    </row>
    <row r="503" spans="1:18" x14ac:dyDescent="0.25">
      <c r="A503" t="s">
        <v>1067</v>
      </c>
      <c r="B503" t="s">
        <v>1068</v>
      </c>
      <c r="C503" t="str">
        <f t="shared" si="188"/>
        <v>Michael Nunez</v>
      </c>
      <c r="D503" t="s">
        <v>78</v>
      </c>
      <c r="E503" t="str">
        <f t="shared" si="181"/>
        <v>Male</v>
      </c>
      <c r="F503">
        <v>32</v>
      </c>
      <c r="G503" t="s">
        <v>163</v>
      </c>
      <c r="H503" t="s">
        <v>58</v>
      </c>
      <c r="I503" t="s">
        <v>75</v>
      </c>
      <c r="J503">
        <v>1</v>
      </c>
      <c r="K503" t="str">
        <f t="shared" si="182"/>
        <v>0-5</v>
      </c>
      <c r="L503" s="2">
        <v>50</v>
      </c>
      <c r="M503" s="6" t="str">
        <f>SUBSTITUTE(L503,"$","")</f>
        <v>50</v>
      </c>
      <c r="O503" t="s">
        <v>54</v>
      </c>
      <c r="P503" t="s">
        <v>2069</v>
      </c>
      <c r="Q503" s="1">
        <v>0.7</v>
      </c>
      <c r="R503" s="1">
        <f t="shared" si="199"/>
        <v>0.7</v>
      </c>
    </row>
    <row r="504" spans="1:18" x14ac:dyDescent="0.25">
      <c r="A504" t="s">
        <v>1069</v>
      </c>
      <c r="B504" t="s">
        <v>1070</v>
      </c>
      <c r="C504" t="str">
        <f t="shared" si="188"/>
        <v>Isabel Brown</v>
      </c>
      <c r="D504" t="s">
        <v>9</v>
      </c>
      <c r="E504" t="str">
        <f t="shared" si="181"/>
        <v>Female</v>
      </c>
      <c r="F504">
        <v>21</v>
      </c>
      <c r="G504" t="s">
        <v>71</v>
      </c>
      <c r="H504" t="s">
        <v>72</v>
      </c>
      <c r="I504" t="s">
        <v>59</v>
      </c>
      <c r="J504">
        <v>0</v>
      </c>
      <c r="K504" t="str">
        <f t="shared" si="182"/>
        <v>0-5</v>
      </c>
      <c r="L504" t="s">
        <v>95</v>
      </c>
      <c r="M504" s="6" t="str">
        <f>SUBSTITUTE(L504, "USD ", "")</f>
        <v>30</v>
      </c>
      <c r="N504">
        <v>4.2</v>
      </c>
      <c r="O504" t="s">
        <v>54</v>
      </c>
      <c r="P504" t="s">
        <v>2069</v>
      </c>
      <c r="Q504" s="1">
        <v>0.79</v>
      </c>
      <c r="R504" s="1">
        <f t="shared" si="199"/>
        <v>0.79</v>
      </c>
    </row>
    <row r="505" spans="1:18" x14ac:dyDescent="0.25">
      <c r="A505" t="s">
        <v>1071</v>
      </c>
      <c r="B505" t="s">
        <v>1072</v>
      </c>
      <c r="C505" t="str">
        <f t="shared" si="188"/>
        <v>Michael Stein</v>
      </c>
      <c r="D505" t="s">
        <v>78</v>
      </c>
      <c r="E505" t="str">
        <f t="shared" si="181"/>
        <v>Male</v>
      </c>
      <c r="F505">
        <v>23</v>
      </c>
      <c r="G505" t="s">
        <v>98</v>
      </c>
      <c r="H505" t="s">
        <v>99</v>
      </c>
      <c r="I505" t="s">
        <v>6</v>
      </c>
      <c r="J505">
        <v>1</v>
      </c>
      <c r="K505" t="str">
        <f t="shared" si="182"/>
        <v>0-5</v>
      </c>
      <c r="L505">
        <v>40</v>
      </c>
      <c r="M505" s="6">
        <f>L505</f>
        <v>40</v>
      </c>
      <c r="N505">
        <v>0</v>
      </c>
      <c r="O505">
        <v>0</v>
      </c>
      <c r="P505" t="s">
        <v>2068</v>
      </c>
      <c r="Q505" s="1">
        <v>0.64</v>
      </c>
      <c r="R505" s="1">
        <f t="shared" si="199"/>
        <v>0.64</v>
      </c>
    </row>
    <row r="506" spans="1:18" x14ac:dyDescent="0.25">
      <c r="A506" t="s">
        <v>1073</v>
      </c>
      <c r="B506" t="s">
        <v>1074</v>
      </c>
      <c r="C506" t="str">
        <f t="shared" si="188"/>
        <v>Robert Stone</v>
      </c>
      <c r="D506" t="s">
        <v>83</v>
      </c>
      <c r="E506" t="str">
        <f t="shared" si="181"/>
        <v>Male</v>
      </c>
      <c r="F506">
        <v>21</v>
      </c>
      <c r="G506" t="s">
        <v>53</v>
      </c>
      <c r="H506" t="s">
        <v>11</v>
      </c>
      <c r="I506" t="s">
        <v>12</v>
      </c>
      <c r="J506">
        <v>1</v>
      </c>
      <c r="K506" t="str">
        <f t="shared" si="182"/>
        <v>0-5</v>
      </c>
      <c r="L506" t="s">
        <v>95</v>
      </c>
      <c r="M506" s="6" t="str">
        <f>SUBSTITUTE(L506, "USD ", "")</f>
        <v>30</v>
      </c>
      <c r="N506">
        <v>1</v>
      </c>
      <c r="O506" t="s">
        <v>20</v>
      </c>
      <c r="P506" t="s">
        <v>2068</v>
      </c>
      <c r="Q506" s="1">
        <v>0.81</v>
      </c>
      <c r="R506" s="1">
        <f t="shared" si="199"/>
        <v>0.81</v>
      </c>
    </row>
    <row r="507" spans="1:18" x14ac:dyDescent="0.25">
      <c r="A507" t="s">
        <v>1075</v>
      </c>
      <c r="B507" t="s">
        <v>1076</v>
      </c>
      <c r="C507" t="str">
        <f t="shared" si="188"/>
        <v>Dillon Henry</v>
      </c>
      <c r="D507" t="s">
        <v>83</v>
      </c>
      <c r="E507" t="str">
        <f t="shared" si="181"/>
        <v>Male</v>
      </c>
      <c r="F507">
        <v>31</v>
      </c>
      <c r="G507" t="s">
        <v>57</v>
      </c>
      <c r="H507" t="s">
        <v>58</v>
      </c>
      <c r="I507" t="s">
        <v>32</v>
      </c>
      <c r="J507">
        <v>7</v>
      </c>
      <c r="K507" t="str">
        <f t="shared" si="182"/>
        <v>6-10</v>
      </c>
      <c r="L507">
        <v>75</v>
      </c>
      <c r="M507" s="6">
        <f t="shared" ref="M507:M508" si="201">L507</f>
        <v>75</v>
      </c>
      <c r="N507">
        <v>4.4000000000000004</v>
      </c>
      <c r="O507">
        <v>0</v>
      </c>
      <c r="P507" t="s">
        <v>2068</v>
      </c>
      <c r="Q507" s="1">
        <v>0.83</v>
      </c>
      <c r="R507" s="1">
        <f t="shared" si="199"/>
        <v>0.83</v>
      </c>
    </row>
    <row r="508" spans="1:18" x14ac:dyDescent="0.25">
      <c r="A508" t="s">
        <v>1077</v>
      </c>
      <c r="B508" t="s">
        <v>1078</v>
      </c>
      <c r="C508" t="str">
        <f t="shared" si="188"/>
        <v>James Todd</v>
      </c>
      <c r="D508" t="s">
        <v>78</v>
      </c>
      <c r="E508" t="str">
        <f t="shared" si="181"/>
        <v>Male</v>
      </c>
      <c r="F508">
        <v>21</v>
      </c>
      <c r="G508" t="s">
        <v>163</v>
      </c>
      <c r="H508" t="s">
        <v>58</v>
      </c>
      <c r="I508" t="s">
        <v>6</v>
      </c>
      <c r="K508" t="str">
        <f t="shared" si="182"/>
        <v>0-5</v>
      </c>
      <c r="L508">
        <v>40</v>
      </c>
      <c r="M508" s="6">
        <f t="shared" si="201"/>
        <v>40</v>
      </c>
      <c r="N508">
        <v>4</v>
      </c>
      <c r="O508">
        <v>0</v>
      </c>
      <c r="P508" t="s">
        <v>2068</v>
      </c>
      <c r="Q508" s="1">
        <v>0.91</v>
      </c>
      <c r="R508" s="1">
        <f t="shared" si="199"/>
        <v>0.91</v>
      </c>
    </row>
    <row r="509" spans="1:18" x14ac:dyDescent="0.25">
      <c r="A509" t="s">
        <v>1079</v>
      </c>
      <c r="B509" t="s">
        <v>1080</v>
      </c>
      <c r="C509" t="str">
        <f t="shared" si="188"/>
        <v>Clifford Moore MD</v>
      </c>
      <c r="D509" t="s">
        <v>16</v>
      </c>
      <c r="E509" t="str">
        <f t="shared" si="181"/>
        <v>Male</v>
      </c>
      <c r="F509">
        <v>33</v>
      </c>
      <c r="G509" t="s">
        <v>53</v>
      </c>
      <c r="H509" t="s">
        <v>11</v>
      </c>
      <c r="I509" t="s">
        <v>64</v>
      </c>
      <c r="J509">
        <v>6</v>
      </c>
      <c r="K509" t="str">
        <f t="shared" si="182"/>
        <v>6-10</v>
      </c>
      <c r="L509" t="s">
        <v>84</v>
      </c>
      <c r="M509" s="6" t="str">
        <f>SUBSTITUTE(L509, "USD ", "")</f>
        <v>50</v>
      </c>
      <c r="N509">
        <v>3.1</v>
      </c>
      <c r="O509" t="s">
        <v>20</v>
      </c>
      <c r="P509" t="s">
        <v>2068</v>
      </c>
    </row>
    <row r="510" spans="1:18" x14ac:dyDescent="0.25">
      <c r="A510" t="s">
        <v>1081</v>
      </c>
      <c r="B510" t="s">
        <v>1082</v>
      </c>
      <c r="C510" t="str">
        <f t="shared" si="188"/>
        <v>John Rios</v>
      </c>
      <c r="D510" t="s">
        <v>35</v>
      </c>
      <c r="E510" t="str">
        <f t="shared" si="181"/>
        <v>Male</v>
      </c>
      <c r="F510">
        <v>57</v>
      </c>
      <c r="G510" t="s">
        <v>93</v>
      </c>
      <c r="H510" t="s">
        <v>94</v>
      </c>
      <c r="I510" t="s">
        <v>24</v>
      </c>
      <c r="J510">
        <v>5</v>
      </c>
      <c r="K510" t="str">
        <f t="shared" si="182"/>
        <v>0-5</v>
      </c>
      <c r="L510">
        <v>75</v>
      </c>
      <c r="M510" s="6">
        <f>L510</f>
        <v>75</v>
      </c>
      <c r="N510">
        <v>1.1000000000000001</v>
      </c>
      <c r="O510" t="b">
        <v>1</v>
      </c>
      <c r="P510" t="s">
        <v>2069</v>
      </c>
      <c r="Q510" s="1">
        <v>0.77</v>
      </c>
      <c r="R510" s="1">
        <f t="shared" ref="R510:R514" si="202">Q510</f>
        <v>0.77</v>
      </c>
    </row>
    <row r="511" spans="1:18" x14ac:dyDescent="0.25">
      <c r="A511" t="s">
        <v>1083</v>
      </c>
      <c r="B511" t="s">
        <v>1084</v>
      </c>
      <c r="C511" t="str">
        <f t="shared" si="188"/>
        <v>Anthony Gaines</v>
      </c>
      <c r="D511" t="s">
        <v>35</v>
      </c>
      <c r="E511" t="str">
        <f t="shared" si="181"/>
        <v>Male</v>
      </c>
      <c r="F511">
        <v>52</v>
      </c>
      <c r="G511" t="s">
        <v>45</v>
      </c>
      <c r="H511" t="s">
        <v>11</v>
      </c>
      <c r="I511" t="s">
        <v>75</v>
      </c>
      <c r="J511">
        <v>17</v>
      </c>
      <c r="K511" t="str">
        <f t="shared" si="182"/>
        <v>16-20</v>
      </c>
      <c r="L511" t="s">
        <v>39</v>
      </c>
      <c r="M511" s="6" t="str">
        <f>SUBSTITUTE(L511, "USD ", "")</f>
        <v>75</v>
      </c>
      <c r="N511">
        <v>0</v>
      </c>
      <c r="O511">
        <v>0</v>
      </c>
      <c r="P511" t="s">
        <v>2068</v>
      </c>
      <c r="Q511" s="1">
        <v>0.94</v>
      </c>
      <c r="R511" s="1">
        <f t="shared" si="202"/>
        <v>0.94</v>
      </c>
    </row>
    <row r="512" spans="1:18" x14ac:dyDescent="0.25">
      <c r="A512" t="s">
        <v>1085</v>
      </c>
      <c r="B512" t="s">
        <v>1086</v>
      </c>
      <c r="C512" t="str">
        <f t="shared" si="188"/>
        <v>Kristi Brown DVM</v>
      </c>
      <c r="D512" t="s">
        <v>63</v>
      </c>
      <c r="E512" t="str">
        <f t="shared" si="181"/>
        <v>Female</v>
      </c>
      <c r="F512">
        <v>21</v>
      </c>
      <c r="G512" t="s">
        <v>17</v>
      </c>
      <c r="H512" t="s">
        <v>18</v>
      </c>
      <c r="I512" t="s">
        <v>24</v>
      </c>
      <c r="J512">
        <v>0</v>
      </c>
      <c r="K512" t="str">
        <f t="shared" si="182"/>
        <v>0-5</v>
      </c>
      <c r="L512" s="2">
        <v>20</v>
      </c>
      <c r="M512" s="6" t="str">
        <f>SUBSTITUTE(L512,"$","")</f>
        <v>20</v>
      </c>
      <c r="N512">
        <v>3.8</v>
      </c>
      <c r="O512">
        <v>1</v>
      </c>
      <c r="P512" t="s">
        <v>2069</v>
      </c>
      <c r="Q512" s="1">
        <v>0.61</v>
      </c>
      <c r="R512" s="1">
        <f t="shared" si="202"/>
        <v>0.61</v>
      </c>
    </row>
    <row r="513" spans="1:18" x14ac:dyDescent="0.25">
      <c r="A513" t="s">
        <v>1087</v>
      </c>
      <c r="B513" t="s">
        <v>1088</v>
      </c>
      <c r="C513" t="str">
        <f t="shared" si="188"/>
        <v>Ashley Odonnell</v>
      </c>
      <c r="D513" t="s">
        <v>9</v>
      </c>
      <c r="E513" t="str">
        <f t="shared" si="181"/>
        <v>Female</v>
      </c>
      <c r="F513">
        <v>36</v>
      </c>
      <c r="G513" t="s">
        <v>57</v>
      </c>
      <c r="H513" t="s">
        <v>58</v>
      </c>
      <c r="I513" t="s">
        <v>59</v>
      </c>
      <c r="J513">
        <v>8</v>
      </c>
      <c r="K513" t="str">
        <f t="shared" si="182"/>
        <v>6-10</v>
      </c>
      <c r="L513">
        <v>100</v>
      </c>
      <c r="M513" s="6">
        <f t="shared" ref="M513:M515" si="203">L513</f>
        <v>100</v>
      </c>
      <c r="N513">
        <v>1.7</v>
      </c>
      <c r="O513" t="s">
        <v>20</v>
      </c>
      <c r="P513" t="s">
        <v>2068</v>
      </c>
      <c r="Q513" s="1">
        <v>0.68</v>
      </c>
      <c r="R513" s="1">
        <f t="shared" si="202"/>
        <v>0.68</v>
      </c>
    </row>
    <row r="514" spans="1:18" x14ac:dyDescent="0.25">
      <c r="A514" t="s">
        <v>1089</v>
      </c>
      <c r="B514" t="s">
        <v>1090</v>
      </c>
      <c r="C514" t="str">
        <f t="shared" si="188"/>
        <v>Ronald Elliott</v>
      </c>
      <c r="D514" t="s">
        <v>16</v>
      </c>
      <c r="E514" t="str">
        <f t="shared" si="181"/>
        <v>Male</v>
      </c>
      <c r="F514">
        <v>33</v>
      </c>
      <c r="G514" t="s">
        <v>174</v>
      </c>
      <c r="H514" t="s">
        <v>58</v>
      </c>
      <c r="I514" t="s">
        <v>100</v>
      </c>
      <c r="J514">
        <v>13</v>
      </c>
      <c r="K514" t="str">
        <f t="shared" si="182"/>
        <v>11-15</v>
      </c>
      <c r="L514">
        <v>50</v>
      </c>
      <c r="M514" s="6">
        <f t="shared" si="203"/>
        <v>50</v>
      </c>
      <c r="N514">
        <v>2.2000000000000002</v>
      </c>
      <c r="O514" t="s">
        <v>20</v>
      </c>
      <c r="P514" t="s">
        <v>2068</v>
      </c>
      <c r="Q514" s="1">
        <v>0.7</v>
      </c>
      <c r="R514" s="1">
        <f t="shared" si="202"/>
        <v>0.7</v>
      </c>
    </row>
    <row r="515" spans="1:18" x14ac:dyDescent="0.25">
      <c r="A515" t="s">
        <v>1091</v>
      </c>
      <c r="B515" t="s">
        <v>1092</v>
      </c>
      <c r="C515" t="str">
        <f t="shared" si="188"/>
        <v>Lorraine Lowery</v>
      </c>
      <c r="D515" t="s">
        <v>23</v>
      </c>
      <c r="E515" t="str">
        <f t="shared" ref="E515:E578" si="204">IF(LOWER(LEFT(D515,1))= "f", "Female","Male")</f>
        <v>Female</v>
      </c>
      <c r="F515">
        <v>54</v>
      </c>
      <c r="G515" t="s">
        <v>53</v>
      </c>
      <c r="H515" t="s">
        <v>11</v>
      </c>
      <c r="I515" t="s">
        <v>38</v>
      </c>
      <c r="J515">
        <v>15</v>
      </c>
      <c r="K515" t="str">
        <f t="shared" ref="K515:K578" si="205">_xlfn.IFS(J515&lt;=5, "0-5",J515&lt;=10, "6-10", J515&lt;= 15,"11-15", J515&lt;= 20, "16-20",J515&gt;20, "20+")</f>
        <v>11-15</v>
      </c>
      <c r="L515">
        <v>40</v>
      </c>
      <c r="M515" s="6">
        <f t="shared" si="203"/>
        <v>40</v>
      </c>
      <c r="N515">
        <v>4.0999999999999996</v>
      </c>
      <c r="O515" t="b">
        <v>1</v>
      </c>
      <c r="P515" t="s">
        <v>2069</v>
      </c>
      <c r="Q515">
        <v>71</v>
      </c>
      <c r="R515" s="1">
        <f>Q515/100</f>
        <v>0.71</v>
      </c>
    </row>
    <row r="516" spans="1:18" x14ac:dyDescent="0.25">
      <c r="A516" t="s">
        <v>1093</v>
      </c>
      <c r="B516" t="s">
        <v>1094</v>
      </c>
      <c r="C516" t="str">
        <f t="shared" si="188"/>
        <v>Victoria Chapman</v>
      </c>
      <c r="D516" t="s">
        <v>27</v>
      </c>
      <c r="E516" t="str">
        <f t="shared" si="204"/>
        <v>Female</v>
      </c>
      <c r="F516">
        <v>33</v>
      </c>
      <c r="G516" t="s">
        <v>45</v>
      </c>
      <c r="H516" t="s">
        <v>11</v>
      </c>
      <c r="I516" t="s">
        <v>6</v>
      </c>
      <c r="J516">
        <v>2</v>
      </c>
      <c r="K516" t="str">
        <f t="shared" si="205"/>
        <v>0-5</v>
      </c>
      <c r="L516" t="s">
        <v>13</v>
      </c>
      <c r="M516" s="6" t="str">
        <f>SUBSTITUTE(L516, "USD ", "")</f>
        <v>100</v>
      </c>
      <c r="N516">
        <v>3.8</v>
      </c>
      <c r="O516" t="b">
        <v>0</v>
      </c>
      <c r="P516" t="s">
        <v>2068</v>
      </c>
    </row>
    <row r="517" spans="1:18" x14ac:dyDescent="0.25">
      <c r="A517" t="s">
        <v>1095</v>
      </c>
      <c r="B517" t="s">
        <v>1096</v>
      </c>
      <c r="C517" t="str">
        <f t="shared" si="188"/>
        <v>Heather Davis</v>
      </c>
      <c r="D517" t="s">
        <v>27</v>
      </c>
      <c r="E517" t="str">
        <f t="shared" si="204"/>
        <v>Female</v>
      </c>
      <c r="F517">
        <v>36</v>
      </c>
      <c r="G517" t="s">
        <v>71</v>
      </c>
      <c r="H517" t="s">
        <v>72</v>
      </c>
      <c r="I517" t="s">
        <v>100</v>
      </c>
      <c r="J517">
        <v>9</v>
      </c>
      <c r="K517" t="str">
        <f t="shared" si="205"/>
        <v>6-10</v>
      </c>
      <c r="L517" s="2">
        <v>30</v>
      </c>
      <c r="M517" s="6" t="str">
        <f>SUBSTITUTE(L517,"$","")</f>
        <v>30</v>
      </c>
      <c r="N517">
        <v>0</v>
      </c>
      <c r="O517" t="s">
        <v>54</v>
      </c>
      <c r="P517" t="s">
        <v>2069</v>
      </c>
      <c r="Q517" s="1">
        <v>0.78</v>
      </c>
      <c r="R517" s="1">
        <f>Q517</f>
        <v>0.78</v>
      </c>
    </row>
    <row r="518" spans="1:18" x14ac:dyDescent="0.25">
      <c r="A518" t="s">
        <v>1097</v>
      </c>
      <c r="B518" t="s">
        <v>1098</v>
      </c>
      <c r="C518" t="str">
        <f t="shared" si="188"/>
        <v>Diana Chase</v>
      </c>
      <c r="D518" t="s">
        <v>9</v>
      </c>
      <c r="E518" t="str">
        <f t="shared" si="204"/>
        <v>Female</v>
      </c>
      <c r="F518">
        <v>36</v>
      </c>
      <c r="G518" t="s">
        <v>49</v>
      </c>
      <c r="H518" t="s">
        <v>50</v>
      </c>
      <c r="I518" t="s">
        <v>32</v>
      </c>
      <c r="J518">
        <v>3</v>
      </c>
      <c r="K518" t="str">
        <f t="shared" si="205"/>
        <v>0-5</v>
      </c>
      <c r="L518" t="s">
        <v>84</v>
      </c>
      <c r="M518" s="6" t="str">
        <f>SUBSTITUTE(L518, "USD ", "")</f>
        <v>50</v>
      </c>
      <c r="N518">
        <v>0</v>
      </c>
      <c r="O518" t="s">
        <v>144</v>
      </c>
      <c r="P518" t="s">
        <v>2068</v>
      </c>
      <c r="Q518">
        <v>75</v>
      </c>
      <c r="R518" s="1">
        <f>Q518/100</f>
        <v>0.75</v>
      </c>
    </row>
    <row r="519" spans="1:18" x14ac:dyDescent="0.25">
      <c r="A519" t="s">
        <v>1099</v>
      </c>
      <c r="B519" t="s">
        <v>1100</v>
      </c>
      <c r="C519" t="str">
        <f t="shared" si="188"/>
        <v>Danielle Adkins</v>
      </c>
      <c r="D519" t="s">
        <v>23</v>
      </c>
      <c r="E519" t="str">
        <f t="shared" si="204"/>
        <v>Female</v>
      </c>
      <c r="F519">
        <v>43</v>
      </c>
      <c r="G519" t="s">
        <v>159</v>
      </c>
      <c r="H519" t="s">
        <v>160</v>
      </c>
      <c r="I519" t="s">
        <v>32</v>
      </c>
      <c r="J519">
        <v>15</v>
      </c>
      <c r="K519" t="str">
        <f t="shared" si="205"/>
        <v>11-15</v>
      </c>
      <c r="L519" s="2">
        <v>20</v>
      </c>
      <c r="M519" s="6" t="str">
        <f>SUBSTITUTE(L519,"$","")</f>
        <v>20</v>
      </c>
      <c r="N519">
        <v>4.2</v>
      </c>
      <c r="O519" t="b">
        <v>1</v>
      </c>
      <c r="P519" t="s">
        <v>2069</v>
      </c>
      <c r="Q519" s="1">
        <v>0.91</v>
      </c>
      <c r="R519" s="1">
        <f t="shared" ref="R519:R521" si="206">Q519</f>
        <v>0.91</v>
      </c>
    </row>
    <row r="520" spans="1:18" x14ac:dyDescent="0.25">
      <c r="A520" t="s">
        <v>1101</v>
      </c>
      <c r="B520" t="s">
        <v>1102</v>
      </c>
      <c r="C520" t="str">
        <f t="shared" si="188"/>
        <v>Kenneth Arias</v>
      </c>
      <c r="D520" t="s">
        <v>83</v>
      </c>
      <c r="E520" t="str">
        <f t="shared" si="204"/>
        <v>Male</v>
      </c>
      <c r="F520">
        <v>52</v>
      </c>
      <c r="G520" t="s">
        <v>53</v>
      </c>
      <c r="H520" t="s">
        <v>11</v>
      </c>
      <c r="I520" t="s">
        <v>38</v>
      </c>
      <c r="J520">
        <v>21</v>
      </c>
      <c r="K520" t="str">
        <f t="shared" si="205"/>
        <v>20+</v>
      </c>
      <c r="L520" t="s">
        <v>39</v>
      </c>
      <c r="M520" s="6" t="str">
        <f t="shared" ref="M520:M521" si="207">SUBSTITUTE(L520, "USD ", "")</f>
        <v>75</v>
      </c>
      <c r="N520">
        <v>2.2000000000000002</v>
      </c>
      <c r="O520">
        <v>1</v>
      </c>
      <c r="P520" t="s">
        <v>2069</v>
      </c>
      <c r="Q520" s="1">
        <v>0.66</v>
      </c>
      <c r="R520" s="1">
        <f t="shared" si="206"/>
        <v>0.66</v>
      </c>
    </row>
    <row r="521" spans="1:18" x14ac:dyDescent="0.25">
      <c r="A521" t="s">
        <v>1103</v>
      </c>
      <c r="B521" t="s">
        <v>1104</v>
      </c>
      <c r="C521" t="str">
        <f t="shared" si="188"/>
        <v>Victoria Owen</v>
      </c>
      <c r="D521" t="s">
        <v>23</v>
      </c>
      <c r="E521" t="str">
        <f t="shared" si="204"/>
        <v>Female</v>
      </c>
      <c r="F521">
        <v>28</v>
      </c>
      <c r="G521" t="s">
        <v>36</v>
      </c>
      <c r="H521" t="s">
        <v>37</v>
      </c>
      <c r="I521" t="s">
        <v>64</v>
      </c>
      <c r="J521">
        <v>2</v>
      </c>
      <c r="K521" t="str">
        <f t="shared" si="205"/>
        <v>0-5</v>
      </c>
      <c r="L521" t="s">
        <v>39</v>
      </c>
      <c r="M521" s="6" t="str">
        <f t="shared" si="207"/>
        <v>75</v>
      </c>
      <c r="N521">
        <v>1.5</v>
      </c>
      <c r="O521">
        <v>1</v>
      </c>
      <c r="P521" t="s">
        <v>2069</v>
      </c>
      <c r="Q521" s="1">
        <v>0.68</v>
      </c>
      <c r="R521" s="1">
        <f t="shared" si="206"/>
        <v>0.68</v>
      </c>
    </row>
    <row r="522" spans="1:18" x14ac:dyDescent="0.25">
      <c r="A522" t="s">
        <v>1105</v>
      </c>
      <c r="B522" t="s">
        <v>1106</v>
      </c>
      <c r="C522" t="str">
        <f t="shared" si="188"/>
        <v>Christina King</v>
      </c>
      <c r="D522" t="s">
        <v>63</v>
      </c>
      <c r="E522" t="str">
        <f t="shared" si="204"/>
        <v>Female</v>
      </c>
      <c r="F522">
        <v>47</v>
      </c>
      <c r="G522" t="s">
        <v>159</v>
      </c>
      <c r="H522" t="s">
        <v>160</v>
      </c>
      <c r="I522" t="s">
        <v>64</v>
      </c>
      <c r="J522">
        <v>21</v>
      </c>
      <c r="K522" t="str">
        <f t="shared" si="205"/>
        <v>20+</v>
      </c>
      <c r="L522" s="2">
        <v>100</v>
      </c>
      <c r="M522" s="6" t="str">
        <f>SUBSTITUTE(L522,"$","")</f>
        <v>100</v>
      </c>
      <c r="N522">
        <v>0</v>
      </c>
      <c r="O522" t="s">
        <v>20</v>
      </c>
      <c r="P522" t="s">
        <v>2068</v>
      </c>
    </row>
    <row r="523" spans="1:18" x14ac:dyDescent="0.25">
      <c r="A523" t="s">
        <v>1107</v>
      </c>
      <c r="B523" t="s">
        <v>1108</v>
      </c>
      <c r="C523" t="str">
        <f t="shared" si="188"/>
        <v>Samantha King</v>
      </c>
      <c r="D523" t="s">
        <v>27</v>
      </c>
      <c r="E523" t="str">
        <f t="shared" si="204"/>
        <v>Female</v>
      </c>
      <c r="F523">
        <v>30</v>
      </c>
      <c r="G523" t="s">
        <v>120</v>
      </c>
      <c r="H523" t="s">
        <v>121</v>
      </c>
      <c r="I523" t="s">
        <v>75</v>
      </c>
      <c r="J523">
        <v>0</v>
      </c>
      <c r="K523" t="str">
        <f t="shared" si="205"/>
        <v>0-5</v>
      </c>
      <c r="L523" t="s">
        <v>13</v>
      </c>
      <c r="M523" s="6" t="str">
        <f>SUBSTITUTE(L523, "USD ", "")</f>
        <v>100</v>
      </c>
      <c r="N523">
        <v>4.0999999999999996</v>
      </c>
      <c r="O523">
        <v>0</v>
      </c>
      <c r="P523" t="s">
        <v>2068</v>
      </c>
      <c r="Q523" s="1">
        <v>0.62</v>
      </c>
      <c r="R523" s="1">
        <f t="shared" ref="R523:R528" si="208">Q523</f>
        <v>0.62</v>
      </c>
    </row>
    <row r="524" spans="1:18" x14ac:dyDescent="0.25">
      <c r="A524" t="s">
        <v>1109</v>
      </c>
      <c r="B524" t="s">
        <v>1110</v>
      </c>
      <c r="C524" t="str">
        <f t="shared" si="188"/>
        <v>Scott Compton</v>
      </c>
      <c r="D524" t="s">
        <v>35</v>
      </c>
      <c r="E524" t="str">
        <f t="shared" si="204"/>
        <v>Male</v>
      </c>
      <c r="F524">
        <v>36</v>
      </c>
      <c r="G524" t="s">
        <v>124</v>
      </c>
      <c r="H524" t="s">
        <v>125</v>
      </c>
      <c r="I524" t="s">
        <v>6</v>
      </c>
      <c r="J524">
        <v>4</v>
      </c>
      <c r="K524" t="str">
        <f t="shared" si="205"/>
        <v>0-5</v>
      </c>
      <c r="L524">
        <v>40</v>
      </c>
      <c r="M524" s="6">
        <f t="shared" ref="M524:M526" si="209">L524</f>
        <v>40</v>
      </c>
      <c r="N524">
        <v>2.6</v>
      </c>
      <c r="O524" t="s">
        <v>144</v>
      </c>
      <c r="P524" t="s">
        <v>2068</v>
      </c>
      <c r="Q524" s="1">
        <v>0.9</v>
      </c>
      <c r="R524" s="1">
        <f t="shared" si="208"/>
        <v>0.9</v>
      </c>
    </row>
    <row r="525" spans="1:18" x14ac:dyDescent="0.25">
      <c r="A525" t="s">
        <v>1111</v>
      </c>
      <c r="B525" t="s">
        <v>1112</v>
      </c>
      <c r="C525" t="str">
        <f t="shared" si="188"/>
        <v>Monica West</v>
      </c>
      <c r="D525" t="s">
        <v>9</v>
      </c>
      <c r="E525" t="str">
        <f t="shared" si="204"/>
        <v>Female</v>
      </c>
      <c r="F525">
        <v>45</v>
      </c>
      <c r="G525" t="s">
        <v>45</v>
      </c>
      <c r="H525" t="s">
        <v>11</v>
      </c>
      <c r="I525" t="s">
        <v>59</v>
      </c>
      <c r="J525">
        <v>23</v>
      </c>
      <c r="K525" t="str">
        <f t="shared" si="205"/>
        <v>20+</v>
      </c>
      <c r="L525">
        <v>100</v>
      </c>
      <c r="M525" s="6">
        <f t="shared" si="209"/>
        <v>100</v>
      </c>
      <c r="N525">
        <v>2.4</v>
      </c>
      <c r="O525" t="b">
        <v>0</v>
      </c>
      <c r="P525" t="s">
        <v>2068</v>
      </c>
      <c r="Q525" s="1">
        <v>0.96</v>
      </c>
      <c r="R525" s="1">
        <f t="shared" si="208"/>
        <v>0.96</v>
      </c>
    </row>
    <row r="526" spans="1:18" x14ac:dyDescent="0.25">
      <c r="A526" t="s">
        <v>1113</v>
      </c>
      <c r="B526" t="s">
        <v>1114</v>
      </c>
      <c r="C526" t="str">
        <f t="shared" si="188"/>
        <v>Theresa Stewart</v>
      </c>
      <c r="D526" t="s">
        <v>23</v>
      </c>
      <c r="E526" t="str">
        <f t="shared" si="204"/>
        <v>Female</v>
      </c>
      <c r="F526">
        <v>51</v>
      </c>
      <c r="G526" t="s">
        <v>45</v>
      </c>
      <c r="H526" t="s">
        <v>11</v>
      </c>
      <c r="I526" t="s">
        <v>6</v>
      </c>
      <c r="J526">
        <v>25</v>
      </c>
      <c r="K526" t="str">
        <f t="shared" si="205"/>
        <v>20+</v>
      </c>
      <c r="L526">
        <v>50</v>
      </c>
      <c r="M526" s="6">
        <f t="shared" si="209"/>
        <v>50</v>
      </c>
      <c r="N526">
        <v>1.4</v>
      </c>
      <c r="O526" t="s">
        <v>60</v>
      </c>
      <c r="P526" t="s">
        <v>2069</v>
      </c>
      <c r="Q526" s="1">
        <v>0.6</v>
      </c>
      <c r="R526" s="1">
        <f t="shared" si="208"/>
        <v>0.6</v>
      </c>
    </row>
    <row r="527" spans="1:18" x14ac:dyDescent="0.25">
      <c r="A527" t="s">
        <v>1115</v>
      </c>
      <c r="B527" t="s">
        <v>1116</v>
      </c>
      <c r="C527" t="str">
        <f t="shared" si="188"/>
        <v>Steven Kim</v>
      </c>
      <c r="D527" t="s">
        <v>35</v>
      </c>
      <c r="E527" t="str">
        <f t="shared" si="204"/>
        <v>Male</v>
      </c>
      <c r="F527">
        <v>46</v>
      </c>
      <c r="G527" t="s">
        <v>49</v>
      </c>
      <c r="H527" t="s">
        <v>50</v>
      </c>
      <c r="I527" t="s">
        <v>12</v>
      </c>
      <c r="J527">
        <v>10</v>
      </c>
      <c r="K527" t="str">
        <f t="shared" si="205"/>
        <v>6-10</v>
      </c>
      <c r="N527">
        <v>4.5999999999999996</v>
      </c>
      <c r="O527" t="s">
        <v>60</v>
      </c>
      <c r="P527" t="s">
        <v>2069</v>
      </c>
      <c r="Q527" s="1">
        <v>0.62</v>
      </c>
      <c r="R527" s="1">
        <f t="shared" si="208"/>
        <v>0.62</v>
      </c>
    </row>
    <row r="528" spans="1:18" x14ac:dyDescent="0.25">
      <c r="A528" t="s">
        <v>1117</v>
      </c>
      <c r="B528" t="s">
        <v>1118</v>
      </c>
      <c r="C528" t="str">
        <f t="shared" ref="C528:C591" si="210">B528</f>
        <v>Kristi Knight</v>
      </c>
      <c r="D528" t="s">
        <v>9</v>
      </c>
      <c r="E528" t="str">
        <f t="shared" si="204"/>
        <v>Female</v>
      </c>
      <c r="F528">
        <v>38</v>
      </c>
      <c r="G528" t="s">
        <v>4</v>
      </c>
      <c r="H528" t="s">
        <v>5</v>
      </c>
      <c r="I528" t="s">
        <v>38</v>
      </c>
      <c r="J528">
        <v>18</v>
      </c>
      <c r="K528" t="str">
        <f t="shared" si="205"/>
        <v>16-20</v>
      </c>
      <c r="L528" t="s">
        <v>42</v>
      </c>
      <c r="M528" s="6" t="str">
        <f>SUBSTITUTE(L528, "USD ", "")</f>
        <v>40</v>
      </c>
      <c r="N528">
        <v>4.9000000000000004</v>
      </c>
      <c r="O528" t="b">
        <v>0</v>
      </c>
      <c r="P528" t="s">
        <v>2068</v>
      </c>
      <c r="Q528" s="1">
        <v>0.74</v>
      </c>
      <c r="R528" s="1">
        <f t="shared" si="208"/>
        <v>0.74</v>
      </c>
    </row>
    <row r="529" spans="1:18" x14ac:dyDescent="0.25">
      <c r="A529" t="s">
        <v>1119</v>
      </c>
      <c r="B529" t="s">
        <v>1120</v>
      </c>
      <c r="C529" t="str">
        <f t="shared" si="210"/>
        <v>Jason Bryant</v>
      </c>
      <c r="D529" t="s">
        <v>83</v>
      </c>
      <c r="E529" t="str">
        <f t="shared" si="204"/>
        <v>Male</v>
      </c>
      <c r="F529">
        <v>26</v>
      </c>
      <c r="G529" t="s">
        <v>174</v>
      </c>
      <c r="H529" t="s">
        <v>58</v>
      </c>
      <c r="I529" t="s">
        <v>6</v>
      </c>
      <c r="J529">
        <v>1</v>
      </c>
      <c r="K529" t="str">
        <f t="shared" si="205"/>
        <v>0-5</v>
      </c>
      <c r="L529" s="2">
        <v>20</v>
      </c>
      <c r="M529" s="6" t="str">
        <f>SUBSTITUTE(L529,"$","")</f>
        <v>20</v>
      </c>
      <c r="N529">
        <v>0</v>
      </c>
      <c r="O529">
        <v>1</v>
      </c>
      <c r="P529" t="s">
        <v>2069</v>
      </c>
    </row>
    <row r="530" spans="1:18" x14ac:dyDescent="0.25">
      <c r="A530" t="s">
        <v>1121</v>
      </c>
      <c r="B530" t="s">
        <v>1122</v>
      </c>
      <c r="C530" t="str">
        <f t="shared" si="210"/>
        <v>Maureen Keith</v>
      </c>
      <c r="D530" t="s">
        <v>63</v>
      </c>
      <c r="E530" t="str">
        <f t="shared" si="204"/>
        <v>Female</v>
      </c>
      <c r="F530">
        <v>40</v>
      </c>
      <c r="G530" t="s">
        <v>53</v>
      </c>
      <c r="H530" t="s">
        <v>11</v>
      </c>
      <c r="I530" t="s">
        <v>75</v>
      </c>
      <c r="J530">
        <v>12</v>
      </c>
      <c r="K530" t="str">
        <f t="shared" si="205"/>
        <v>11-15</v>
      </c>
      <c r="L530">
        <v>30</v>
      </c>
      <c r="M530" s="6">
        <f>L530</f>
        <v>30</v>
      </c>
      <c r="N530">
        <v>3.5</v>
      </c>
      <c r="Q530" s="1">
        <v>0.98</v>
      </c>
      <c r="R530" s="1">
        <f t="shared" ref="R530:R531" si="211">Q530</f>
        <v>0.98</v>
      </c>
    </row>
    <row r="531" spans="1:18" x14ac:dyDescent="0.25">
      <c r="A531" t="s">
        <v>1123</v>
      </c>
      <c r="B531" t="s">
        <v>1124</v>
      </c>
      <c r="C531" t="str">
        <f t="shared" si="210"/>
        <v>Shawn Hogan</v>
      </c>
      <c r="D531" t="s">
        <v>83</v>
      </c>
      <c r="E531" t="str">
        <f t="shared" si="204"/>
        <v>Male</v>
      </c>
      <c r="F531">
        <v>37</v>
      </c>
      <c r="G531" t="s">
        <v>17</v>
      </c>
      <c r="H531" t="s">
        <v>18</v>
      </c>
      <c r="I531" t="s">
        <v>100</v>
      </c>
      <c r="K531" t="str">
        <f t="shared" si="205"/>
        <v>0-5</v>
      </c>
      <c r="N531">
        <v>1.7</v>
      </c>
      <c r="O531" t="s">
        <v>54</v>
      </c>
      <c r="P531" t="s">
        <v>2069</v>
      </c>
      <c r="Q531" s="1">
        <v>0.63</v>
      </c>
      <c r="R531" s="1">
        <f t="shared" si="211"/>
        <v>0.63</v>
      </c>
    </row>
    <row r="532" spans="1:18" x14ac:dyDescent="0.25">
      <c r="A532" t="s">
        <v>1125</v>
      </c>
      <c r="B532" t="s">
        <v>1126</v>
      </c>
      <c r="C532" t="str">
        <f t="shared" si="210"/>
        <v>William Davis</v>
      </c>
      <c r="D532" t="s">
        <v>78</v>
      </c>
      <c r="E532" t="str">
        <f t="shared" si="204"/>
        <v>Male</v>
      </c>
      <c r="F532">
        <v>28</v>
      </c>
      <c r="G532" t="s">
        <v>113</v>
      </c>
      <c r="H532" t="s">
        <v>11</v>
      </c>
      <c r="I532" t="s">
        <v>6</v>
      </c>
      <c r="J532">
        <v>5</v>
      </c>
      <c r="K532" t="str">
        <f t="shared" si="205"/>
        <v>0-5</v>
      </c>
      <c r="L532" s="2">
        <v>50</v>
      </c>
      <c r="M532" s="6" t="str">
        <f>SUBSTITUTE(L532,"$","")</f>
        <v>50</v>
      </c>
      <c r="N532">
        <v>0</v>
      </c>
      <c r="O532" t="s">
        <v>54</v>
      </c>
      <c r="P532" t="s">
        <v>2069</v>
      </c>
      <c r="Q532">
        <v>96</v>
      </c>
      <c r="R532" s="1">
        <f>Q532/100</f>
        <v>0.96</v>
      </c>
    </row>
    <row r="533" spans="1:18" x14ac:dyDescent="0.25">
      <c r="A533" t="s">
        <v>1127</v>
      </c>
      <c r="B533" t="s">
        <v>1128</v>
      </c>
      <c r="C533" t="str">
        <f t="shared" si="210"/>
        <v>Stacy Bailey</v>
      </c>
      <c r="D533" t="s">
        <v>27</v>
      </c>
      <c r="E533" t="str">
        <f t="shared" si="204"/>
        <v>Female</v>
      </c>
      <c r="F533">
        <v>48</v>
      </c>
      <c r="G533" t="s">
        <v>79</v>
      </c>
      <c r="H533" t="s">
        <v>80</v>
      </c>
      <c r="I533" t="s">
        <v>12</v>
      </c>
      <c r="J533">
        <v>28</v>
      </c>
      <c r="K533" t="str">
        <f t="shared" si="205"/>
        <v>20+</v>
      </c>
      <c r="L533" t="s">
        <v>297</v>
      </c>
      <c r="M533" s="6" t="str">
        <f>SUBSTITUTE(L533, "USD ", "")</f>
        <v>20</v>
      </c>
      <c r="N533">
        <v>0</v>
      </c>
      <c r="O533">
        <v>0</v>
      </c>
      <c r="P533" t="s">
        <v>2068</v>
      </c>
      <c r="Q533" s="1">
        <v>0.88</v>
      </c>
      <c r="R533" s="1">
        <f>Q533</f>
        <v>0.88</v>
      </c>
    </row>
    <row r="534" spans="1:18" x14ac:dyDescent="0.25">
      <c r="A534" t="s">
        <v>1129</v>
      </c>
      <c r="B534" t="s">
        <v>1130</v>
      </c>
      <c r="C534" t="str">
        <f t="shared" si="210"/>
        <v>Thomas Dixon</v>
      </c>
      <c r="D534" t="s">
        <v>48</v>
      </c>
      <c r="E534" t="str">
        <f t="shared" si="204"/>
        <v>Male</v>
      </c>
      <c r="F534">
        <v>22</v>
      </c>
      <c r="G534" t="s">
        <v>79</v>
      </c>
      <c r="H534" t="s">
        <v>80</v>
      </c>
      <c r="I534" t="s">
        <v>32</v>
      </c>
      <c r="J534">
        <v>0</v>
      </c>
      <c r="K534" t="str">
        <f t="shared" si="205"/>
        <v>0-5</v>
      </c>
      <c r="N534">
        <v>4.5999999999999996</v>
      </c>
      <c r="O534" t="b">
        <v>0</v>
      </c>
      <c r="P534" t="s">
        <v>2068</v>
      </c>
    </row>
    <row r="535" spans="1:18" x14ac:dyDescent="0.25">
      <c r="A535" t="s">
        <v>1131</v>
      </c>
      <c r="B535" t="s">
        <v>1132</v>
      </c>
      <c r="C535" t="str">
        <f t="shared" si="210"/>
        <v>Maria Hall</v>
      </c>
      <c r="D535" t="s">
        <v>27</v>
      </c>
      <c r="E535" t="str">
        <f t="shared" si="204"/>
        <v>Female</v>
      </c>
      <c r="F535">
        <v>41</v>
      </c>
      <c r="G535" t="s">
        <v>17</v>
      </c>
      <c r="H535" t="s">
        <v>18</v>
      </c>
      <c r="I535" t="s">
        <v>24</v>
      </c>
      <c r="J535">
        <v>14</v>
      </c>
      <c r="K535" t="str">
        <f t="shared" si="205"/>
        <v>11-15</v>
      </c>
      <c r="L535">
        <v>40</v>
      </c>
      <c r="M535" s="6">
        <f>L535</f>
        <v>40</v>
      </c>
      <c r="N535">
        <v>1.1000000000000001</v>
      </c>
      <c r="O535" t="b">
        <v>1</v>
      </c>
      <c r="P535" t="s">
        <v>2069</v>
      </c>
      <c r="Q535" s="1">
        <v>0.73</v>
      </c>
      <c r="R535" s="1">
        <f t="shared" ref="R535:R538" si="212">Q535</f>
        <v>0.73</v>
      </c>
    </row>
    <row r="536" spans="1:18" x14ac:dyDescent="0.25">
      <c r="A536" t="s">
        <v>1133</v>
      </c>
      <c r="B536" t="s">
        <v>1134</v>
      </c>
      <c r="C536" t="str">
        <f t="shared" si="210"/>
        <v>Tony Lee</v>
      </c>
      <c r="D536" t="s">
        <v>48</v>
      </c>
      <c r="E536" t="str">
        <f t="shared" si="204"/>
        <v>Male</v>
      </c>
      <c r="F536">
        <v>38</v>
      </c>
      <c r="G536" t="s">
        <v>45</v>
      </c>
      <c r="H536" t="s">
        <v>11</v>
      </c>
      <c r="I536" t="s">
        <v>19</v>
      </c>
      <c r="J536">
        <v>15</v>
      </c>
      <c r="K536" t="str">
        <f t="shared" si="205"/>
        <v>11-15</v>
      </c>
      <c r="N536">
        <v>4.2</v>
      </c>
      <c r="O536">
        <v>0</v>
      </c>
      <c r="P536" t="s">
        <v>2068</v>
      </c>
      <c r="Q536" s="1">
        <v>0.88</v>
      </c>
      <c r="R536" s="1">
        <f t="shared" si="212"/>
        <v>0.88</v>
      </c>
    </row>
    <row r="537" spans="1:18" x14ac:dyDescent="0.25">
      <c r="A537" t="s">
        <v>1135</v>
      </c>
      <c r="B537" t="s">
        <v>1136</v>
      </c>
      <c r="C537" t="str">
        <f t="shared" si="210"/>
        <v>Catherine Mccoy MD</v>
      </c>
      <c r="D537" t="s">
        <v>9</v>
      </c>
      <c r="E537" t="str">
        <f t="shared" si="204"/>
        <v>Female</v>
      </c>
      <c r="F537">
        <v>31</v>
      </c>
      <c r="G537" t="s">
        <v>138</v>
      </c>
      <c r="H537" t="s">
        <v>139</v>
      </c>
      <c r="I537" t="s">
        <v>59</v>
      </c>
      <c r="J537">
        <v>9</v>
      </c>
      <c r="K537" t="str">
        <f t="shared" si="205"/>
        <v>6-10</v>
      </c>
      <c r="N537">
        <v>0</v>
      </c>
      <c r="O537" t="b">
        <v>0</v>
      </c>
      <c r="P537" t="s">
        <v>2068</v>
      </c>
      <c r="Q537" s="1">
        <v>0.91</v>
      </c>
      <c r="R537" s="1">
        <f t="shared" si="212"/>
        <v>0.91</v>
      </c>
    </row>
    <row r="538" spans="1:18" x14ac:dyDescent="0.25">
      <c r="A538" t="s">
        <v>1137</v>
      </c>
      <c r="B538" t="s">
        <v>1138</v>
      </c>
      <c r="C538" t="str">
        <f t="shared" si="210"/>
        <v>Maria Benitez</v>
      </c>
      <c r="D538" t="s">
        <v>23</v>
      </c>
      <c r="E538" t="str">
        <f t="shared" si="204"/>
        <v>Female</v>
      </c>
      <c r="F538">
        <v>30</v>
      </c>
      <c r="G538" t="s">
        <v>159</v>
      </c>
      <c r="H538" t="s">
        <v>160</v>
      </c>
      <c r="I538" t="s">
        <v>12</v>
      </c>
      <c r="J538">
        <v>9</v>
      </c>
      <c r="K538" t="str">
        <f t="shared" si="205"/>
        <v>6-10</v>
      </c>
      <c r="L538" s="2">
        <v>30</v>
      </c>
      <c r="M538" s="6" t="str">
        <f>SUBSTITUTE(L538,"$","")</f>
        <v>30</v>
      </c>
      <c r="N538">
        <v>3.9</v>
      </c>
      <c r="O538" t="s">
        <v>144</v>
      </c>
      <c r="P538" t="s">
        <v>2068</v>
      </c>
      <c r="Q538" s="1">
        <v>0.65</v>
      </c>
      <c r="R538" s="1">
        <f t="shared" si="212"/>
        <v>0.65</v>
      </c>
    </row>
    <row r="539" spans="1:18" x14ac:dyDescent="0.25">
      <c r="A539" t="s">
        <v>1139</v>
      </c>
      <c r="B539" t="s">
        <v>1140</v>
      </c>
      <c r="C539" t="str">
        <f t="shared" si="210"/>
        <v>Joshua Chambers</v>
      </c>
      <c r="D539" t="s">
        <v>48</v>
      </c>
      <c r="E539" t="str">
        <f t="shared" si="204"/>
        <v>Male</v>
      </c>
      <c r="F539">
        <v>51</v>
      </c>
      <c r="G539" t="s">
        <v>163</v>
      </c>
      <c r="H539" t="s">
        <v>58</v>
      </c>
      <c r="I539" t="s">
        <v>59</v>
      </c>
      <c r="J539">
        <v>22</v>
      </c>
      <c r="K539" t="str">
        <f t="shared" si="205"/>
        <v>20+</v>
      </c>
      <c r="L539">
        <v>20</v>
      </c>
      <c r="M539" s="6">
        <f>L539</f>
        <v>20</v>
      </c>
      <c r="N539">
        <v>3.4</v>
      </c>
      <c r="O539" t="b">
        <v>1</v>
      </c>
      <c r="P539" t="s">
        <v>2069</v>
      </c>
      <c r="Q539">
        <v>90</v>
      </c>
      <c r="R539" s="1">
        <f>Q539/100</f>
        <v>0.9</v>
      </c>
    </row>
    <row r="540" spans="1:18" x14ac:dyDescent="0.25">
      <c r="A540" t="s">
        <v>1141</v>
      </c>
      <c r="B540" t="s">
        <v>1142</v>
      </c>
      <c r="C540" t="str">
        <f t="shared" si="210"/>
        <v>Janice Daniels</v>
      </c>
      <c r="D540" t="s">
        <v>3</v>
      </c>
      <c r="E540" t="str">
        <f t="shared" si="204"/>
        <v>Female</v>
      </c>
      <c r="F540">
        <v>21</v>
      </c>
      <c r="G540" t="s">
        <v>17</v>
      </c>
      <c r="H540" t="s">
        <v>18</v>
      </c>
      <c r="I540" t="s">
        <v>75</v>
      </c>
      <c r="J540">
        <v>0</v>
      </c>
      <c r="K540" t="str">
        <f t="shared" si="205"/>
        <v>0-5</v>
      </c>
      <c r="L540" s="2">
        <v>20</v>
      </c>
      <c r="M540" s="6" t="str">
        <f>SUBSTITUTE(L540,"$","")</f>
        <v>20</v>
      </c>
      <c r="N540">
        <v>2.6</v>
      </c>
      <c r="O540" t="s">
        <v>20</v>
      </c>
      <c r="P540" t="s">
        <v>2068</v>
      </c>
      <c r="Q540" s="1">
        <v>0.72</v>
      </c>
      <c r="R540" s="1">
        <f t="shared" ref="R540:R541" si="213">Q540</f>
        <v>0.72</v>
      </c>
    </row>
    <row r="541" spans="1:18" x14ac:dyDescent="0.25">
      <c r="A541" t="s">
        <v>1143</v>
      </c>
      <c r="B541" t="s">
        <v>1144</v>
      </c>
      <c r="C541" t="str">
        <f t="shared" si="210"/>
        <v>Carla Wood</v>
      </c>
      <c r="D541" t="s">
        <v>9</v>
      </c>
      <c r="E541" t="str">
        <f t="shared" si="204"/>
        <v>Female</v>
      </c>
      <c r="F541">
        <v>20</v>
      </c>
      <c r="G541" t="s">
        <v>4</v>
      </c>
      <c r="H541" t="s">
        <v>5</v>
      </c>
      <c r="I541" t="s">
        <v>75</v>
      </c>
      <c r="J541">
        <v>1</v>
      </c>
      <c r="K541" t="str">
        <f t="shared" si="205"/>
        <v>0-5</v>
      </c>
      <c r="L541" t="s">
        <v>42</v>
      </c>
      <c r="M541" s="6" t="str">
        <f>SUBSTITUTE(L541, "USD ", "")</f>
        <v>40</v>
      </c>
      <c r="N541">
        <v>2.2999999999999998</v>
      </c>
      <c r="O541">
        <v>1</v>
      </c>
      <c r="P541" t="s">
        <v>2069</v>
      </c>
      <c r="Q541" s="1">
        <v>0.72</v>
      </c>
      <c r="R541" s="1">
        <f t="shared" si="213"/>
        <v>0.72</v>
      </c>
    </row>
    <row r="542" spans="1:18" x14ac:dyDescent="0.25">
      <c r="A542" t="s">
        <v>1145</v>
      </c>
      <c r="B542" t="s">
        <v>1146</v>
      </c>
      <c r="C542" t="str">
        <f t="shared" si="210"/>
        <v>Kenneth Vasquez</v>
      </c>
      <c r="D542" t="s">
        <v>83</v>
      </c>
      <c r="E542" t="str">
        <f t="shared" si="204"/>
        <v>Male</v>
      </c>
      <c r="F542">
        <v>30</v>
      </c>
      <c r="G542" t="s">
        <v>71</v>
      </c>
      <c r="H542" t="s">
        <v>72</v>
      </c>
      <c r="I542" t="s">
        <v>6</v>
      </c>
      <c r="J542">
        <v>5</v>
      </c>
      <c r="K542" t="str">
        <f t="shared" si="205"/>
        <v>0-5</v>
      </c>
      <c r="L542" s="2">
        <v>30</v>
      </c>
      <c r="M542" s="6" t="str">
        <f>SUBSTITUTE(L542,"$","")</f>
        <v>30</v>
      </c>
      <c r="N542">
        <v>4.8</v>
      </c>
      <c r="O542" t="s">
        <v>20</v>
      </c>
      <c r="P542" t="s">
        <v>2068</v>
      </c>
    </row>
    <row r="543" spans="1:18" x14ac:dyDescent="0.25">
      <c r="A543" t="s">
        <v>1147</v>
      </c>
      <c r="B543" t="s">
        <v>1148</v>
      </c>
      <c r="C543" t="str">
        <f t="shared" si="210"/>
        <v>Kevin Smith</v>
      </c>
      <c r="D543" t="s">
        <v>48</v>
      </c>
      <c r="E543" t="str">
        <f t="shared" si="204"/>
        <v>Male</v>
      </c>
      <c r="F543">
        <v>41</v>
      </c>
      <c r="G543" t="s">
        <v>159</v>
      </c>
      <c r="H543" t="s">
        <v>160</v>
      </c>
      <c r="I543" t="s">
        <v>38</v>
      </c>
      <c r="J543">
        <v>0</v>
      </c>
      <c r="K543" t="str">
        <f t="shared" si="205"/>
        <v>0-5</v>
      </c>
      <c r="L543" t="s">
        <v>42</v>
      </c>
      <c r="M543" s="6" t="str">
        <f>SUBSTITUTE(L543, "USD ", "")</f>
        <v>40</v>
      </c>
      <c r="N543">
        <v>4.5</v>
      </c>
      <c r="O543" t="s">
        <v>20</v>
      </c>
      <c r="P543" t="s">
        <v>2068</v>
      </c>
      <c r="Q543" s="1">
        <v>0.68</v>
      </c>
      <c r="R543" s="1">
        <f t="shared" ref="R543:R546" si="214">Q543</f>
        <v>0.68</v>
      </c>
    </row>
    <row r="544" spans="1:18" x14ac:dyDescent="0.25">
      <c r="A544" t="s">
        <v>1149</v>
      </c>
      <c r="B544" t="s">
        <v>1150</v>
      </c>
      <c r="C544" t="str">
        <f t="shared" si="210"/>
        <v>Thomas Kim</v>
      </c>
      <c r="D544" t="s">
        <v>83</v>
      </c>
      <c r="E544" t="str">
        <f t="shared" si="204"/>
        <v>Male</v>
      </c>
      <c r="F544">
        <v>22</v>
      </c>
      <c r="G544" t="s">
        <v>174</v>
      </c>
      <c r="H544" t="s">
        <v>58</v>
      </c>
      <c r="I544" t="s">
        <v>6</v>
      </c>
      <c r="J544">
        <v>0</v>
      </c>
      <c r="K544" t="str">
        <f t="shared" si="205"/>
        <v>0-5</v>
      </c>
      <c r="L544" s="2">
        <v>30</v>
      </c>
      <c r="M544" s="6" t="str">
        <f>SUBSTITUTE(L544,"$","")</f>
        <v>30</v>
      </c>
      <c r="N544">
        <v>0</v>
      </c>
      <c r="O544">
        <v>0</v>
      </c>
      <c r="P544" t="s">
        <v>2068</v>
      </c>
      <c r="Q544" s="1">
        <v>0.87</v>
      </c>
      <c r="R544" s="1">
        <f t="shared" si="214"/>
        <v>0.87</v>
      </c>
    </row>
    <row r="545" spans="1:18" x14ac:dyDescent="0.25">
      <c r="A545" t="s">
        <v>1151</v>
      </c>
      <c r="B545" t="s">
        <v>1152</v>
      </c>
      <c r="C545" t="str">
        <f t="shared" si="210"/>
        <v>Sean Park</v>
      </c>
      <c r="D545" t="s">
        <v>48</v>
      </c>
      <c r="E545" t="str">
        <f t="shared" si="204"/>
        <v>Male</v>
      </c>
      <c r="F545">
        <v>45</v>
      </c>
      <c r="G545" t="s">
        <v>163</v>
      </c>
      <c r="H545" t="s">
        <v>58</v>
      </c>
      <c r="I545" t="s">
        <v>64</v>
      </c>
      <c r="J545">
        <v>19</v>
      </c>
      <c r="K545" t="str">
        <f t="shared" si="205"/>
        <v>16-20</v>
      </c>
      <c r="L545">
        <v>75</v>
      </c>
      <c r="M545" s="6">
        <f t="shared" ref="M545:M550" si="215">L545</f>
        <v>75</v>
      </c>
      <c r="N545">
        <v>0</v>
      </c>
      <c r="O545" t="s">
        <v>144</v>
      </c>
      <c r="P545" t="s">
        <v>2068</v>
      </c>
      <c r="Q545" s="1">
        <v>0.72</v>
      </c>
      <c r="R545" s="1">
        <f t="shared" si="214"/>
        <v>0.72</v>
      </c>
    </row>
    <row r="546" spans="1:18" x14ac:dyDescent="0.25">
      <c r="A546" t="s">
        <v>1153</v>
      </c>
      <c r="B546" t="s">
        <v>1154</v>
      </c>
      <c r="C546" t="str">
        <f t="shared" si="210"/>
        <v>Judith Poole</v>
      </c>
      <c r="D546" t="s">
        <v>63</v>
      </c>
      <c r="E546" t="str">
        <f t="shared" si="204"/>
        <v>Female</v>
      </c>
      <c r="F546">
        <v>22</v>
      </c>
      <c r="G546" t="s">
        <v>10</v>
      </c>
      <c r="H546" t="s">
        <v>11</v>
      </c>
      <c r="I546" t="s">
        <v>38</v>
      </c>
      <c r="J546">
        <v>2</v>
      </c>
      <c r="K546" t="str">
        <f t="shared" si="205"/>
        <v>0-5</v>
      </c>
      <c r="L546">
        <v>40</v>
      </c>
      <c r="M546" s="6">
        <f t="shared" si="215"/>
        <v>40</v>
      </c>
      <c r="N546">
        <v>1.1000000000000001</v>
      </c>
      <c r="O546" t="s">
        <v>144</v>
      </c>
      <c r="P546" t="s">
        <v>2068</v>
      </c>
      <c r="Q546" s="1">
        <v>0.76</v>
      </c>
      <c r="R546" s="1">
        <f t="shared" si="214"/>
        <v>0.76</v>
      </c>
    </row>
    <row r="547" spans="1:18" x14ac:dyDescent="0.25">
      <c r="A547" t="s">
        <v>1155</v>
      </c>
      <c r="B547" t="s">
        <v>1156</v>
      </c>
      <c r="C547" t="str">
        <f t="shared" si="210"/>
        <v>Melanie Baird</v>
      </c>
      <c r="D547" t="s">
        <v>3</v>
      </c>
      <c r="E547" t="str">
        <f t="shared" si="204"/>
        <v>Female</v>
      </c>
      <c r="F547">
        <v>20</v>
      </c>
      <c r="G547" t="s">
        <v>49</v>
      </c>
      <c r="H547" t="s">
        <v>50</v>
      </c>
      <c r="I547" t="s">
        <v>12</v>
      </c>
      <c r="J547">
        <v>0</v>
      </c>
      <c r="K547" t="str">
        <f t="shared" si="205"/>
        <v>0-5</v>
      </c>
      <c r="L547">
        <v>100</v>
      </c>
      <c r="M547" s="6">
        <f t="shared" si="215"/>
        <v>100</v>
      </c>
      <c r="N547">
        <v>0</v>
      </c>
      <c r="O547">
        <v>0</v>
      </c>
      <c r="P547" t="s">
        <v>2068</v>
      </c>
      <c r="Q547">
        <v>63</v>
      </c>
      <c r="R547" s="1">
        <f>Q547/100</f>
        <v>0.63</v>
      </c>
    </row>
    <row r="548" spans="1:18" x14ac:dyDescent="0.25">
      <c r="A548" t="s">
        <v>1157</v>
      </c>
      <c r="B548" t="s">
        <v>1158</v>
      </c>
      <c r="C548" t="str">
        <f t="shared" si="210"/>
        <v>Erika Mitchell</v>
      </c>
      <c r="D548" t="s">
        <v>9</v>
      </c>
      <c r="E548" t="str">
        <f t="shared" si="204"/>
        <v>Female</v>
      </c>
      <c r="F548">
        <v>20</v>
      </c>
      <c r="G548" t="s">
        <v>113</v>
      </c>
      <c r="H548" t="s">
        <v>11</v>
      </c>
      <c r="I548" t="s">
        <v>38</v>
      </c>
      <c r="J548">
        <v>2</v>
      </c>
      <c r="K548" t="str">
        <f t="shared" si="205"/>
        <v>0-5</v>
      </c>
      <c r="L548">
        <v>40</v>
      </c>
      <c r="M548" s="6">
        <f t="shared" si="215"/>
        <v>40</v>
      </c>
      <c r="O548">
        <v>1</v>
      </c>
      <c r="P548" t="s">
        <v>2069</v>
      </c>
      <c r="Q548" s="1">
        <v>0.91</v>
      </c>
      <c r="R548" s="1">
        <f t="shared" ref="R548:R551" si="216">Q548</f>
        <v>0.91</v>
      </c>
    </row>
    <row r="549" spans="1:18" x14ac:dyDescent="0.25">
      <c r="A549" t="s">
        <v>1159</v>
      </c>
      <c r="B549" t="s">
        <v>1160</v>
      </c>
      <c r="C549" t="str">
        <f t="shared" si="210"/>
        <v>Ricky Martinez</v>
      </c>
      <c r="D549" t="s">
        <v>78</v>
      </c>
      <c r="E549" t="str">
        <f t="shared" si="204"/>
        <v>Male</v>
      </c>
      <c r="F549">
        <v>21</v>
      </c>
      <c r="G549" t="s">
        <v>53</v>
      </c>
      <c r="H549" t="s">
        <v>11</v>
      </c>
      <c r="I549" t="s">
        <v>32</v>
      </c>
      <c r="J549">
        <v>0</v>
      </c>
      <c r="K549" t="str">
        <f t="shared" si="205"/>
        <v>0-5</v>
      </c>
      <c r="L549">
        <v>100</v>
      </c>
      <c r="M549" s="6">
        <f t="shared" si="215"/>
        <v>100</v>
      </c>
      <c r="O549">
        <v>0</v>
      </c>
      <c r="P549" t="s">
        <v>2068</v>
      </c>
      <c r="Q549" s="1">
        <v>0.73</v>
      </c>
      <c r="R549" s="1">
        <f t="shared" si="216"/>
        <v>0.73</v>
      </c>
    </row>
    <row r="550" spans="1:18" x14ac:dyDescent="0.25">
      <c r="A550" t="s">
        <v>1161</v>
      </c>
      <c r="B550" t="s">
        <v>1162</v>
      </c>
      <c r="C550" t="str">
        <f t="shared" si="210"/>
        <v>John Christian</v>
      </c>
      <c r="D550" t="s">
        <v>83</v>
      </c>
      <c r="E550" t="str">
        <f t="shared" si="204"/>
        <v>Male</v>
      </c>
      <c r="F550">
        <v>22</v>
      </c>
      <c r="G550" t="s">
        <v>30</v>
      </c>
      <c r="H550" t="s">
        <v>31</v>
      </c>
      <c r="I550" t="s">
        <v>64</v>
      </c>
      <c r="J550">
        <v>1</v>
      </c>
      <c r="K550" t="str">
        <f t="shared" si="205"/>
        <v>0-5</v>
      </c>
      <c r="L550">
        <v>40</v>
      </c>
      <c r="M550" s="6">
        <f t="shared" si="215"/>
        <v>40</v>
      </c>
      <c r="N550">
        <v>0</v>
      </c>
      <c r="O550">
        <v>0</v>
      </c>
      <c r="P550" t="s">
        <v>2068</v>
      </c>
      <c r="Q550" s="1">
        <v>0.63</v>
      </c>
      <c r="R550" s="1">
        <f t="shared" si="216"/>
        <v>0.63</v>
      </c>
    </row>
    <row r="551" spans="1:18" x14ac:dyDescent="0.25">
      <c r="A551" t="s">
        <v>1163</v>
      </c>
      <c r="B551" t="s">
        <v>1164</v>
      </c>
      <c r="C551" t="str">
        <f t="shared" si="210"/>
        <v>Nancy Smith</v>
      </c>
      <c r="D551" t="s">
        <v>23</v>
      </c>
      <c r="E551" t="str">
        <f t="shared" si="204"/>
        <v>Female</v>
      </c>
      <c r="F551">
        <v>28</v>
      </c>
      <c r="G551" t="s">
        <v>53</v>
      </c>
      <c r="H551" t="s">
        <v>11</v>
      </c>
      <c r="I551" t="s">
        <v>75</v>
      </c>
      <c r="J551">
        <v>3</v>
      </c>
      <c r="K551" t="str">
        <f t="shared" si="205"/>
        <v>0-5</v>
      </c>
      <c r="L551" t="s">
        <v>297</v>
      </c>
      <c r="M551" s="6" t="str">
        <f>SUBSTITUTE(L551, "USD ", "")</f>
        <v>20</v>
      </c>
      <c r="O551">
        <v>1</v>
      </c>
      <c r="P551" t="s">
        <v>2069</v>
      </c>
      <c r="Q551" s="1">
        <v>0.79</v>
      </c>
      <c r="R551" s="1">
        <f t="shared" si="216"/>
        <v>0.79</v>
      </c>
    </row>
    <row r="552" spans="1:18" x14ac:dyDescent="0.25">
      <c r="A552" t="s">
        <v>1165</v>
      </c>
      <c r="B552" t="s">
        <v>1166</v>
      </c>
      <c r="C552" t="str">
        <f t="shared" si="210"/>
        <v>Cassandra Stephens</v>
      </c>
      <c r="D552" t="s">
        <v>23</v>
      </c>
      <c r="E552" t="str">
        <f t="shared" si="204"/>
        <v>Female</v>
      </c>
      <c r="F552">
        <v>59</v>
      </c>
      <c r="G552" t="s">
        <v>57</v>
      </c>
      <c r="H552" t="s">
        <v>58</v>
      </c>
      <c r="I552" t="s">
        <v>32</v>
      </c>
      <c r="K552" t="str">
        <f t="shared" si="205"/>
        <v>0-5</v>
      </c>
      <c r="L552">
        <v>20</v>
      </c>
      <c r="M552" s="6">
        <f>L552</f>
        <v>20</v>
      </c>
      <c r="N552">
        <v>4.0999999999999996</v>
      </c>
      <c r="O552">
        <v>0</v>
      </c>
      <c r="P552" t="s">
        <v>2068</v>
      </c>
      <c r="Q552">
        <v>75</v>
      </c>
      <c r="R552" s="1">
        <f>Q552/100</f>
        <v>0.75</v>
      </c>
    </row>
    <row r="553" spans="1:18" x14ac:dyDescent="0.25">
      <c r="A553" t="s">
        <v>1167</v>
      </c>
      <c r="B553" t="s">
        <v>1168</v>
      </c>
      <c r="C553" t="str">
        <f t="shared" si="210"/>
        <v>Miss Janet Donovan MD</v>
      </c>
      <c r="D553" t="s">
        <v>27</v>
      </c>
      <c r="E553" t="str">
        <f t="shared" si="204"/>
        <v>Female</v>
      </c>
      <c r="F553">
        <v>28</v>
      </c>
      <c r="G553" t="s">
        <v>120</v>
      </c>
      <c r="H553" t="s">
        <v>121</v>
      </c>
      <c r="I553" t="s">
        <v>24</v>
      </c>
      <c r="J553">
        <v>1</v>
      </c>
      <c r="K553" t="str">
        <f t="shared" si="205"/>
        <v>0-5</v>
      </c>
      <c r="N553">
        <v>0</v>
      </c>
      <c r="O553">
        <v>0</v>
      </c>
      <c r="P553" t="s">
        <v>2068</v>
      </c>
      <c r="Q553" s="1">
        <v>0.7</v>
      </c>
      <c r="R553" s="1">
        <f t="shared" ref="R553:R554" si="217">Q553</f>
        <v>0.7</v>
      </c>
    </row>
    <row r="554" spans="1:18" x14ac:dyDescent="0.25">
      <c r="A554" t="s">
        <v>1169</v>
      </c>
      <c r="B554" t="s">
        <v>1170</v>
      </c>
      <c r="C554" t="str">
        <f t="shared" si="210"/>
        <v>Kristina Williams</v>
      </c>
      <c r="D554" t="s">
        <v>23</v>
      </c>
      <c r="E554" t="str">
        <f t="shared" si="204"/>
        <v>Female</v>
      </c>
      <c r="F554">
        <v>40</v>
      </c>
      <c r="G554" t="s">
        <v>10</v>
      </c>
      <c r="H554" t="s">
        <v>11</v>
      </c>
      <c r="I554" t="s">
        <v>75</v>
      </c>
      <c r="J554">
        <v>0</v>
      </c>
      <c r="K554" t="str">
        <f t="shared" si="205"/>
        <v>0-5</v>
      </c>
      <c r="L554" s="2">
        <v>100</v>
      </c>
      <c r="M554" s="6" t="str">
        <f>SUBSTITUTE(L554,"$","")</f>
        <v>100</v>
      </c>
      <c r="N554">
        <v>1.2</v>
      </c>
      <c r="Q554" s="1">
        <v>0.87</v>
      </c>
      <c r="R554" s="1">
        <f t="shared" si="217"/>
        <v>0.87</v>
      </c>
    </row>
    <row r="555" spans="1:18" x14ac:dyDescent="0.25">
      <c r="A555" t="s">
        <v>1171</v>
      </c>
      <c r="B555" t="s">
        <v>1172</v>
      </c>
      <c r="C555" t="str">
        <f t="shared" si="210"/>
        <v>Wayne Barnes</v>
      </c>
      <c r="D555" t="s">
        <v>78</v>
      </c>
      <c r="E555" t="str">
        <f t="shared" si="204"/>
        <v>Male</v>
      </c>
      <c r="F555">
        <v>57</v>
      </c>
      <c r="G555" t="s">
        <v>4</v>
      </c>
      <c r="H555" t="s">
        <v>5</v>
      </c>
      <c r="I555" t="s">
        <v>6</v>
      </c>
      <c r="J555">
        <v>7</v>
      </c>
      <c r="K555" t="str">
        <f t="shared" si="205"/>
        <v>6-10</v>
      </c>
      <c r="L555">
        <v>30</v>
      </c>
      <c r="M555" s="6">
        <f t="shared" ref="M555:M557" si="218">L555</f>
        <v>30</v>
      </c>
      <c r="N555">
        <v>1.6</v>
      </c>
      <c r="O555" t="s">
        <v>144</v>
      </c>
      <c r="P555" t="s">
        <v>2068</v>
      </c>
    </row>
    <row r="556" spans="1:18" x14ac:dyDescent="0.25">
      <c r="A556" t="s">
        <v>1173</v>
      </c>
      <c r="B556" t="s">
        <v>1174</v>
      </c>
      <c r="C556" t="str">
        <f t="shared" si="210"/>
        <v>James Hinton</v>
      </c>
      <c r="D556" t="s">
        <v>48</v>
      </c>
      <c r="E556" t="str">
        <f t="shared" si="204"/>
        <v>Male</v>
      </c>
      <c r="F556">
        <v>47</v>
      </c>
      <c r="G556" t="s">
        <v>49</v>
      </c>
      <c r="H556" t="s">
        <v>50</v>
      </c>
      <c r="I556" t="s">
        <v>75</v>
      </c>
      <c r="J556">
        <v>1</v>
      </c>
      <c r="K556" t="str">
        <f t="shared" si="205"/>
        <v>0-5</v>
      </c>
      <c r="L556">
        <v>50</v>
      </c>
      <c r="M556" s="6">
        <f t="shared" si="218"/>
        <v>50</v>
      </c>
      <c r="N556">
        <v>3.9</v>
      </c>
      <c r="O556" t="s">
        <v>60</v>
      </c>
      <c r="P556" t="s">
        <v>2069</v>
      </c>
      <c r="Q556" s="1">
        <v>0.88</v>
      </c>
      <c r="R556" s="1">
        <f>Q556</f>
        <v>0.88</v>
      </c>
    </row>
    <row r="557" spans="1:18" x14ac:dyDescent="0.25">
      <c r="A557" t="s">
        <v>1175</v>
      </c>
      <c r="B557" t="s">
        <v>1176</v>
      </c>
      <c r="C557" t="str">
        <f t="shared" si="210"/>
        <v>David Spence</v>
      </c>
      <c r="D557" t="s">
        <v>16</v>
      </c>
      <c r="E557" t="str">
        <f t="shared" si="204"/>
        <v>Male</v>
      </c>
      <c r="F557">
        <v>48</v>
      </c>
      <c r="G557" t="s">
        <v>98</v>
      </c>
      <c r="H557" t="s">
        <v>99</v>
      </c>
      <c r="I557" t="s">
        <v>64</v>
      </c>
      <c r="J557">
        <v>21</v>
      </c>
      <c r="K557" t="str">
        <f t="shared" si="205"/>
        <v>20+</v>
      </c>
      <c r="L557">
        <v>40</v>
      </c>
      <c r="M557" s="6">
        <f t="shared" si="218"/>
        <v>40</v>
      </c>
      <c r="N557">
        <v>0</v>
      </c>
      <c r="O557">
        <v>1</v>
      </c>
      <c r="P557" t="s">
        <v>2069</v>
      </c>
    </row>
    <row r="558" spans="1:18" x14ac:dyDescent="0.25">
      <c r="A558" t="s">
        <v>1177</v>
      </c>
      <c r="B558" t="s">
        <v>1178</v>
      </c>
      <c r="C558" t="str">
        <f t="shared" si="210"/>
        <v>Tyler Cooper</v>
      </c>
      <c r="D558" t="s">
        <v>83</v>
      </c>
      <c r="E558" t="str">
        <f t="shared" si="204"/>
        <v>Male</v>
      </c>
      <c r="F558">
        <v>28</v>
      </c>
      <c r="G558" t="s">
        <v>45</v>
      </c>
      <c r="H558" t="s">
        <v>11</v>
      </c>
      <c r="I558" t="s">
        <v>59</v>
      </c>
      <c r="J558">
        <v>1</v>
      </c>
      <c r="K558" t="str">
        <f t="shared" si="205"/>
        <v>0-5</v>
      </c>
      <c r="L558" t="s">
        <v>297</v>
      </c>
      <c r="M558" s="6" t="str">
        <f>SUBSTITUTE(L558, "USD ", "")</f>
        <v>20</v>
      </c>
      <c r="N558">
        <v>4.7</v>
      </c>
      <c r="O558" t="b">
        <v>0</v>
      </c>
      <c r="P558" t="s">
        <v>2068</v>
      </c>
      <c r="Q558" s="1">
        <v>0.93</v>
      </c>
      <c r="R558" s="1">
        <f>Q558</f>
        <v>0.93</v>
      </c>
    </row>
    <row r="559" spans="1:18" x14ac:dyDescent="0.25">
      <c r="A559" t="s">
        <v>1179</v>
      </c>
      <c r="B559" t="s">
        <v>1180</v>
      </c>
      <c r="C559" t="str">
        <f t="shared" si="210"/>
        <v>Sean Martinez</v>
      </c>
      <c r="D559" t="s">
        <v>78</v>
      </c>
      <c r="E559" t="str">
        <f t="shared" si="204"/>
        <v>Male</v>
      </c>
      <c r="F559">
        <v>41</v>
      </c>
      <c r="G559" t="s">
        <v>49</v>
      </c>
      <c r="H559" t="s">
        <v>50</v>
      </c>
      <c r="I559" t="s">
        <v>19</v>
      </c>
      <c r="J559">
        <v>15</v>
      </c>
      <c r="K559" t="str">
        <f t="shared" si="205"/>
        <v>11-15</v>
      </c>
      <c r="N559">
        <v>3.8</v>
      </c>
      <c r="O559">
        <v>1</v>
      </c>
      <c r="P559" t="s">
        <v>2069</v>
      </c>
    </row>
    <row r="560" spans="1:18" x14ac:dyDescent="0.25">
      <c r="A560" t="s">
        <v>1181</v>
      </c>
      <c r="B560" t="s">
        <v>1182</v>
      </c>
      <c r="C560" t="str">
        <f t="shared" si="210"/>
        <v>Janet Barron</v>
      </c>
      <c r="D560" t="s">
        <v>3</v>
      </c>
      <c r="E560" t="str">
        <f t="shared" si="204"/>
        <v>Female</v>
      </c>
      <c r="F560">
        <v>57</v>
      </c>
      <c r="G560" t="s">
        <v>138</v>
      </c>
      <c r="H560" t="s">
        <v>139</v>
      </c>
      <c r="I560" t="s">
        <v>64</v>
      </c>
      <c r="J560">
        <v>33</v>
      </c>
      <c r="K560" t="str">
        <f t="shared" si="205"/>
        <v>20+</v>
      </c>
      <c r="L560">
        <v>100</v>
      </c>
      <c r="M560" s="6">
        <f>L560</f>
        <v>100</v>
      </c>
      <c r="N560">
        <v>3.5</v>
      </c>
      <c r="O560" t="s">
        <v>144</v>
      </c>
      <c r="P560" t="s">
        <v>2068</v>
      </c>
      <c r="Q560" s="1">
        <v>0.74</v>
      </c>
      <c r="R560" s="1">
        <f t="shared" ref="R560:R565" si="219">Q560</f>
        <v>0.74</v>
      </c>
    </row>
    <row r="561" spans="1:18" x14ac:dyDescent="0.25">
      <c r="A561" t="s">
        <v>1183</v>
      </c>
      <c r="B561" t="s">
        <v>1184</v>
      </c>
      <c r="C561" t="str">
        <f t="shared" si="210"/>
        <v>Rodney Wilson</v>
      </c>
      <c r="D561" t="s">
        <v>16</v>
      </c>
      <c r="E561" t="str">
        <f t="shared" si="204"/>
        <v>Male</v>
      </c>
      <c r="F561">
        <v>60</v>
      </c>
      <c r="G561" t="s">
        <v>57</v>
      </c>
      <c r="H561" t="s">
        <v>58</v>
      </c>
      <c r="I561" t="s">
        <v>19</v>
      </c>
      <c r="J561">
        <v>39</v>
      </c>
      <c r="K561" t="str">
        <f t="shared" si="205"/>
        <v>20+</v>
      </c>
      <c r="L561" t="s">
        <v>39</v>
      </c>
      <c r="M561" s="6" t="str">
        <f>SUBSTITUTE(L561, "USD ", "")</f>
        <v>75</v>
      </c>
      <c r="N561">
        <v>4</v>
      </c>
      <c r="Q561" s="1">
        <v>0.7</v>
      </c>
      <c r="R561" s="1">
        <f t="shared" si="219"/>
        <v>0.7</v>
      </c>
    </row>
    <row r="562" spans="1:18" x14ac:dyDescent="0.25">
      <c r="A562" t="s">
        <v>1185</v>
      </c>
      <c r="B562" t="s">
        <v>1186</v>
      </c>
      <c r="C562" t="str">
        <f t="shared" si="210"/>
        <v>Kimberly Fitzgerald</v>
      </c>
      <c r="D562" t="s">
        <v>27</v>
      </c>
      <c r="E562" t="str">
        <f t="shared" si="204"/>
        <v>Female</v>
      </c>
      <c r="F562">
        <v>48</v>
      </c>
      <c r="G562" t="s">
        <v>124</v>
      </c>
      <c r="H562" t="s">
        <v>125</v>
      </c>
      <c r="I562" t="s">
        <v>19</v>
      </c>
      <c r="J562">
        <v>21</v>
      </c>
      <c r="K562" t="str">
        <f t="shared" si="205"/>
        <v>20+</v>
      </c>
      <c r="L562">
        <v>30</v>
      </c>
      <c r="M562" s="6">
        <f t="shared" ref="M562:M565" si="220">L562</f>
        <v>30</v>
      </c>
      <c r="N562">
        <v>1.6</v>
      </c>
      <c r="O562" t="s">
        <v>60</v>
      </c>
      <c r="P562" t="s">
        <v>2069</v>
      </c>
      <c r="Q562" s="1">
        <v>0.67</v>
      </c>
      <c r="R562" s="1">
        <f t="shared" si="219"/>
        <v>0.67</v>
      </c>
    </row>
    <row r="563" spans="1:18" x14ac:dyDescent="0.25">
      <c r="A563" t="s">
        <v>1187</v>
      </c>
      <c r="B563" t="s">
        <v>1188</v>
      </c>
      <c r="C563" t="str">
        <f t="shared" si="210"/>
        <v>Nicole Davis</v>
      </c>
      <c r="D563" t="s">
        <v>63</v>
      </c>
      <c r="E563" t="str">
        <f t="shared" si="204"/>
        <v>Female</v>
      </c>
      <c r="F563">
        <v>24</v>
      </c>
      <c r="G563" t="s">
        <v>120</v>
      </c>
      <c r="H563" t="s">
        <v>121</v>
      </c>
      <c r="I563" t="s">
        <v>64</v>
      </c>
      <c r="J563">
        <v>5</v>
      </c>
      <c r="K563" t="str">
        <f t="shared" si="205"/>
        <v>0-5</v>
      </c>
      <c r="L563">
        <v>40</v>
      </c>
      <c r="M563" s="6">
        <f t="shared" si="220"/>
        <v>40</v>
      </c>
      <c r="N563">
        <v>3</v>
      </c>
      <c r="O563" t="s">
        <v>144</v>
      </c>
      <c r="P563" t="s">
        <v>2068</v>
      </c>
      <c r="Q563" s="1">
        <v>0.86</v>
      </c>
      <c r="R563" s="1">
        <f t="shared" si="219"/>
        <v>0.86</v>
      </c>
    </row>
    <row r="564" spans="1:18" x14ac:dyDescent="0.25">
      <c r="A564" t="s">
        <v>1189</v>
      </c>
      <c r="B564" t="s">
        <v>1190</v>
      </c>
      <c r="C564" t="str">
        <f t="shared" si="210"/>
        <v>Elizabeth Hayes</v>
      </c>
      <c r="D564" t="s">
        <v>9</v>
      </c>
      <c r="E564" t="str">
        <f t="shared" si="204"/>
        <v>Female</v>
      </c>
      <c r="F564">
        <v>33</v>
      </c>
      <c r="G564" t="s">
        <v>163</v>
      </c>
      <c r="H564" t="s">
        <v>58</v>
      </c>
      <c r="I564" t="s">
        <v>75</v>
      </c>
      <c r="J564">
        <v>11</v>
      </c>
      <c r="K564" t="str">
        <f t="shared" si="205"/>
        <v>11-15</v>
      </c>
      <c r="L564">
        <v>50</v>
      </c>
      <c r="M564" s="6">
        <f t="shared" si="220"/>
        <v>50</v>
      </c>
      <c r="N564">
        <v>5</v>
      </c>
      <c r="O564" t="s">
        <v>54</v>
      </c>
      <c r="P564" t="s">
        <v>2069</v>
      </c>
      <c r="Q564" s="1">
        <v>0.69</v>
      </c>
      <c r="R564" s="1">
        <f t="shared" si="219"/>
        <v>0.69</v>
      </c>
    </row>
    <row r="565" spans="1:18" x14ac:dyDescent="0.25">
      <c r="A565" t="s">
        <v>1191</v>
      </c>
      <c r="B565" t="s">
        <v>1192</v>
      </c>
      <c r="C565" t="str">
        <f t="shared" si="210"/>
        <v>Kathy Faulkner</v>
      </c>
      <c r="D565" t="s">
        <v>9</v>
      </c>
      <c r="E565" t="str">
        <f t="shared" si="204"/>
        <v>Female</v>
      </c>
      <c r="F565">
        <v>20</v>
      </c>
      <c r="G565" t="s">
        <v>49</v>
      </c>
      <c r="H565" t="s">
        <v>50</v>
      </c>
      <c r="I565" t="s">
        <v>19</v>
      </c>
      <c r="J565">
        <v>0</v>
      </c>
      <c r="K565" t="str">
        <f t="shared" si="205"/>
        <v>0-5</v>
      </c>
      <c r="L565">
        <v>30</v>
      </c>
      <c r="M565" s="6">
        <f t="shared" si="220"/>
        <v>30</v>
      </c>
      <c r="N565">
        <v>4.8</v>
      </c>
      <c r="O565" t="s">
        <v>54</v>
      </c>
      <c r="P565" t="s">
        <v>2069</v>
      </c>
      <c r="Q565" s="1">
        <v>0.68</v>
      </c>
      <c r="R565" s="1">
        <f t="shared" si="219"/>
        <v>0.68</v>
      </c>
    </row>
    <row r="566" spans="1:18" x14ac:dyDescent="0.25">
      <c r="A566" t="s">
        <v>1193</v>
      </c>
      <c r="B566" t="s">
        <v>1194</v>
      </c>
      <c r="C566" t="str">
        <f t="shared" si="210"/>
        <v>John Gonzales</v>
      </c>
      <c r="D566" t="s">
        <v>48</v>
      </c>
      <c r="E566" t="str">
        <f t="shared" si="204"/>
        <v>Male</v>
      </c>
      <c r="F566">
        <v>59</v>
      </c>
      <c r="G566" t="s">
        <v>53</v>
      </c>
      <c r="H566" t="s">
        <v>11</v>
      </c>
      <c r="I566" t="s">
        <v>75</v>
      </c>
      <c r="J566">
        <v>15</v>
      </c>
      <c r="K566" t="str">
        <f t="shared" si="205"/>
        <v>11-15</v>
      </c>
      <c r="L566" s="2">
        <v>50</v>
      </c>
      <c r="M566" s="6" t="str">
        <f>SUBSTITUTE(L566,"$","")</f>
        <v>50</v>
      </c>
      <c r="O566" t="s">
        <v>144</v>
      </c>
      <c r="P566" t="s">
        <v>2068</v>
      </c>
    </row>
    <row r="567" spans="1:18" x14ac:dyDescent="0.25">
      <c r="A567" t="s">
        <v>1195</v>
      </c>
      <c r="B567" t="s">
        <v>1196</v>
      </c>
      <c r="C567" t="str">
        <f t="shared" si="210"/>
        <v>Shannon Luna</v>
      </c>
      <c r="D567" t="s">
        <v>27</v>
      </c>
      <c r="E567" t="str">
        <f t="shared" si="204"/>
        <v>Female</v>
      </c>
      <c r="F567">
        <v>42</v>
      </c>
      <c r="G567" t="s">
        <v>159</v>
      </c>
      <c r="H567" t="s">
        <v>160</v>
      </c>
      <c r="I567" t="s">
        <v>75</v>
      </c>
      <c r="J567">
        <v>22</v>
      </c>
      <c r="K567" t="str">
        <f t="shared" si="205"/>
        <v>20+</v>
      </c>
      <c r="N567">
        <v>2.9</v>
      </c>
      <c r="O567">
        <v>0</v>
      </c>
      <c r="P567" t="s">
        <v>2068</v>
      </c>
      <c r="Q567" s="1">
        <v>0.61</v>
      </c>
      <c r="R567" s="1">
        <f t="shared" ref="R567:R572" si="221">Q567</f>
        <v>0.61</v>
      </c>
    </row>
    <row r="568" spans="1:18" x14ac:dyDescent="0.25">
      <c r="A568" t="s">
        <v>1197</v>
      </c>
      <c r="B568" t="s">
        <v>1198</v>
      </c>
      <c r="C568" t="str">
        <f t="shared" si="210"/>
        <v>Stephanie Burton</v>
      </c>
      <c r="D568" t="s">
        <v>9</v>
      </c>
      <c r="E568" t="str">
        <f t="shared" si="204"/>
        <v>Female</v>
      </c>
      <c r="F568">
        <v>22</v>
      </c>
      <c r="G568" t="s">
        <v>49</v>
      </c>
      <c r="H568" t="s">
        <v>50</v>
      </c>
      <c r="I568" t="s">
        <v>59</v>
      </c>
      <c r="J568">
        <v>3</v>
      </c>
      <c r="K568" t="str">
        <f t="shared" si="205"/>
        <v>0-5</v>
      </c>
      <c r="N568">
        <v>3</v>
      </c>
      <c r="O568" t="b">
        <v>1</v>
      </c>
      <c r="P568" t="s">
        <v>2069</v>
      </c>
      <c r="Q568" s="1">
        <v>0.96</v>
      </c>
      <c r="R568" s="1">
        <f t="shared" si="221"/>
        <v>0.96</v>
      </c>
    </row>
    <row r="569" spans="1:18" x14ac:dyDescent="0.25">
      <c r="A569" t="s">
        <v>1199</v>
      </c>
      <c r="B569" t="s">
        <v>1200</v>
      </c>
      <c r="C569" t="str">
        <f t="shared" si="210"/>
        <v>Kevin Gonzales</v>
      </c>
      <c r="D569" t="s">
        <v>78</v>
      </c>
      <c r="E569" t="str">
        <f t="shared" si="204"/>
        <v>Male</v>
      </c>
      <c r="F569">
        <v>41</v>
      </c>
      <c r="G569" t="s">
        <v>113</v>
      </c>
      <c r="H569" t="s">
        <v>11</v>
      </c>
      <c r="I569" t="s">
        <v>64</v>
      </c>
      <c r="J569">
        <v>11</v>
      </c>
      <c r="K569" t="str">
        <f t="shared" si="205"/>
        <v>11-15</v>
      </c>
      <c r="L569">
        <v>50</v>
      </c>
      <c r="M569" s="6">
        <f t="shared" ref="M569:M571" si="222">L569</f>
        <v>50</v>
      </c>
      <c r="N569">
        <v>3.5</v>
      </c>
      <c r="O569">
        <v>1</v>
      </c>
      <c r="P569" t="s">
        <v>2069</v>
      </c>
      <c r="Q569" s="1">
        <v>0.68</v>
      </c>
      <c r="R569" s="1">
        <f t="shared" si="221"/>
        <v>0.68</v>
      </c>
    </row>
    <row r="570" spans="1:18" x14ac:dyDescent="0.25">
      <c r="A570" t="s">
        <v>1201</v>
      </c>
      <c r="B570" t="s">
        <v>1202</v>
      </c>
      <c r="C570" t="str">
        <f t="shared" si="210"/>
        <v>Dawn Hardy</v>
      </c>
      <c r="D570" t="s">
        <v>63</v>
      </c>
      <c r="E570" t="str">
        <f t="shared" si="204"/>
        <v>Female</v>
      </c>
      <c r="F570">
        <v>25</v>
      </c>
      <c r="G570" t="s">
        <v>57</v>
      </c>
      <c r="H570" t="s">
        <v>58</v>
      </c>
      <c r="I570" t="s">
        <v>24</v>
      </c>
      <c r="J570">
        <v>5</v>
      </c>
      <c r="K570" t="str">
        <f t="shared" si="205"/>
        <v>0-5</v>
      </c>
      <c r="L570">
        <v>40</v>
      </c>
      <c r="M570" s="6">
        <f t="shared" si="222"/>
        <v>40</v>
      </c>
      <c r="O570" t="b">
        <v>1</v>
      </c>
      <c r="P570" t="s">
        <v>2069</v>
      </c>
      <c r="Q570" s="1">
        <v>0.75</v>
      </c>
      <c r="R570" s="1">
        <f t="shared" si="221"/>
        <v>0.75</v>
      </c>
    </row>
    <row r="571" spans="1:18" x14ac:dyDescent="0.25">
      <c r="A571" t="s">
        <v>1203</v>
      </c>
      <c r="B571" t="s">
        <v>1204</v>
      </c>
      <c r="C571" t="str">
        <f t="shared" si="210"/>
        <v>Margaret Perkins</v>
      </c>
      <c r="D571" t="s">
        <v>3</v>
      </c>
      <c r="E571" t="str">
        <f t="shared" si="204"/>
        <v>Female</v>
      </c>
      <c r="F571">
        <v>38</v>
      </c>
      <c r="G571" t="s">
        <v>113</v>
      </c>
      <c r="H571" t="s">
        <v>11</v>
      </c>
      <c r="I571" t="s">
        <v>59</v>
      </c>
      <c r="J571">
        <v>3</v>
      </c>
      <c r="K571" t="str">
        <f t="shared" si="205"/>
        <v>0-5</v>
      </c>
      <c r="L571">
        <v>40</v>
      </c>
      <c r="M571" s="6">
        <f t="shared" si="222"/>
        <v>40</v>
      </c>
      <c r="N571">
        <v>4.7</v>
      </c>
      <c r="O571">
        <v>0</v>
      </c>
      <c r="P571" t="s">
        <v>2068</v>
      </c>
      <c r="Q571" s="1">
        <v>0.69</v>
      </c>
      <c r="R571" s="1">
        <f t="shared" si="221"/>
        <v>0.69</v>
      </c>
    </row>
    <row r="572" spans="1:18" x14ac:dyDescent="0.25">
      <c r="A572" t="s">
        <v>1205</v>
      </c>
      <c r="B572" t="s">
        <v>1206</v>
      </c>
      <c r="C572" t="str">
        <f t="shared" si="210"/>
        <v>Amanda Vargas</v>
      </c>
      <c r="D572" t="s">
        <v>27</v>
      </c>
      <c r="E572" t="str">
        <f t="shared" si="204"/>
        <v>Female</v>
      </c>
      <c r="F572">
        <v>43</v>
      </c>
      <c r="G572" t="s">
        <v>45</v>
      </c>
      <c r="H572" t="s">
        <v>11</v>
      </c>
      <c r="I572" t="s">
        <v>75</v>
      </c>
      <c r="J572">
        <v>1</v>
      </c>
      <c r="K572" t="str">
        <f t="shared" si="205"/>
        <v>0-5</v>
      </c>
      <c r="N572">
        <v>2.9</v>
      </c>
      <c r="O572" t="s">
        <v>144</v>
      </c>
      <c r="P572" t="s">
        <v>2068</v>
      </c>
      <c r="Q572" s="1">
        <v>0.78</v>
      </c>
      <c r="R572" s="1">
        <f t="shared" si="221"/>
        <v>0.78</v>
      </c>
    </row>
    <row r="573" spans="1:18" x14ac:dyDescent="0.25">
      <c r="A573" t="s">
        <v>1207</v>
      </c>
      <c r="B573" t="s">
        <v>1208</v>
      </c>
      <c r="C573" t="str">
        <f t="shared" si="210"/>
        <v>Tonya Gonzalez</v>
      </c>
      <c r="D573" t="s">
        <v>23</v>
      </c>
      <c r="E573" t="str">
        <f t="shared" si="204"/>
        <v>Female</v>
      </c>
      <c r="F573">
        <v>54</v>
      </c>
      <c r="G573" t="s">
        <v>163</v>
      </c>
      <c r="H573" t="s">
        <v>58</v>
      </c>
      <c r="I573" t="s">
        <v>32</v>
      </c>
      <c r="J573">
        <v>1</v>
      </c>
      <c r="K573" t="str">
        <f t="shared" si="205"/>
        <v>0-5</v>
      </c>
      <c r="L573">
        <v>75</v>
      </c>
      <c r="M573" s="6">
        <f t="shared" ref="M573:M574" si="223">L573</f>
        <v>75</v>
      </c>
      <c r="N573">
        <v>4.4000000000000004</v>
      </c>
      <c r="O573" t="s">
        <v>60</v>
      </c>
      <c r="P573" t="s">
        <v>2069</v>
      </c>
    </row>
    <row r="574" spans="1:18" x14ac:dyDescent="0.25">
      <c r="A574" t="s">
        <v>1209</v>
      </c>
      <c r="B574" t="s">
        <v>1210</v>
      </c>
      <c r="C574" t="str">
        <f t="shared" si="210"/>
        <v>Elizabeth Bowman</v>
      </c>
      <c r="D574" t="s">
        <v>23</v>
      </c>
      <c r="E574" t="str">
        <f t="shared" si="204"/>
        <v>Female</v>
      </c>
      <c r="F574">
        <v>31</v>
      </c>
      <c r="G574" t="s">
        <v>36</v>
      </c>
      <c r="H574" t="s">
        <v>37</v>
      </c>
      <c r="I574" t="s">
        <v>12</v>
      </c>
      <c r="J574">
        <v>2</v>
      </c>
      <c r="K574" t="str">
        <f t="shared" si="205"/>
        <v>0-5</v>
      </c>
      <c r="L574">
        <v>40</v>
      </c>
      <c r="M574" s="6">
        <f t="shared" si="223"/>
        <v>40</v>
      </c>
      <c r="N574">
        <v>2.2999999999999998</v>
      </c>
      <c r="O574" t="s">
        <v>20</v>
      </c>
      <c r="P574" t="s">
        <v>2068</v>
      </c>
      <c r="Q574" s="1">
        <v>0.98</v>
      </c>
      <c r="R574" s="1">
        <f t="shared" ref="R574:R580" si="224">Q574</f>
        <v>0.98</v>
      </c>
    </row>
    <row r="575" spans="1:18" x14ac:dyDescent="0.25">
      <c r="A575" t="s">
        <v>1211</v>
      </c>
      <c r="B575" t="s">
        <v>1212</v>
      </c>
      <c r="C575" t="str">
        <f t="shared" si="210"/>
        <v>Ariana Pittman</v>
      </c>
      <c r="D575" t="s">
        <v>3</v>
      </c>
      <c r="E575" t="str">
        <f t="shared" si="204"/>
        <v>Female</v>
      </c>
      <c r="F575">
        <v>56</v>
      </c>
      <c r="G575" t="s">
        <v>163</v>
      </c>
      <c r="H575" t="s">
        <v>58</v>
      </c>
      <c r="I575" t="s">
        <v>32</v>
      </c>
      <c r="J575">
        <v>3</v>
      </c>
      <c r="K575" t="str">
        <f t="shared" si="205"/>
        <v>0-5</v>
      </c>
      <c r="L575" s="2">
        <v>30</v>
      </c>
      <c r="M575" s="6" t="str">
        <f>SUBSTITUTE(L575,"$","")</f>
        <v>30</v>
      </c>
      <c r="N575">
        <v>3.7</v>
      </c>
      <c r="Q575" s="1">
        <v>0.83</v>
      </c>
      <c r="R575" s="1">
        <f t="shared" si="224"/>
        <v>0.83</v>
      </c>
    </row>
    <row r="576" spans="1:18" x14ac:dyDescent="0.25">
      <c r="A576" t="s">
        <v>1213</v>
      </c>
      <c r="B576" t="s">
        <v>1214</v>
      </c>
      <c r="C576" t="str">
        <f t="shared" si="210"/>
        <v>Antonio Johnson</v>
      </c>
      <c r="D576" t="s">
        <v>48</v>
      </c>
      <c r="E576" t="str">
        <f t="shared" si="204"/>
        <v>Male</v>
      </c>
      <c r="F576">
        <v>46</v>
      </c>
      <c r="G576" t="s">
        <v>163</v>
      </c>
      <c r="H576" t="s">
        <v>58</v>
      </c>
      <c r="I576" t="s">
        <v>19</v>
      </c>
      <c r="J576">
        <v>11</v>
      </c>
      <c r="K576" t="str">
        <f t="shared" si="205"/>
        <v>11-15</v>
      </c>
      <c r="N576">
        <v>1.8</v>
      </c>
      <c r="O576">
        <v>1</v>
      </c>
      <c r="P576" t="s">
        <v>2069</v>
      </c>
      <c r="Q576" s="1">
        <v>0.91</v>
      </c>
      <c r="R576" s="1">
        <f t="shared" si="224"/>
        <v>0.91</v>
      </c>
    </row>
    <row r="577" spans="1:18" x14ac:dyDescent="0.25">
      <c r="A577" t="s">
        <v>1215</v>
      </c>
      <c r="B577" t="s">
        <v>1216</v>
      </c>
      <c r="C577" t="str">
        <f t="shared" si="210"/>
        <v>Justin Lang</v>
      </c>
      <c r="D577" t="s">
        <v>83</v>
      </c>
      <c r="E577" t="str">
        <f t="shared" si="204"/>
        <v>Male</v>
      </c>
      <c r="F577">
        <v>60</v>
      </c>
      <c r="G577" t="s">
        <v>124</v>
      </c>
      <c r="H577" t="s">
        <v>125</v>
      </c>
      <c r="I577" t="s">
        <v>32</v>
      </c>
      <c r="K577" t="str">
        <f t="shared" si="205"/>
        <v>0-5</v>
      </c>
      <c r="L577">
        <v>100</v>
      </c>
      <c r="M577" s="6">
        <f>L577</f>
        <v>100</v>
      </c>
      <c r="N577">
        <v>0</v>
      </c>
      <c r="O577">
        <v>1</v>
      </c>
      <c r="P577" t="s">
        <v>2069</v>
      </c>
      <c r="Q577" s="1">
        <v>0.96</v>
      </c>
      <c r="R577" s="1">
        <f t="shared" si="224"/>
        <v>0.96</v>
      </c>
    </row>
    <row r="578" spans="1:18" x14ac:dyDescent="0.25">
      <c r="A578" t="s">
        <v>1217</v>
      </c>
      <c r="B578" t="s">
        <v>1218</v>
      </c>
      <c r="C578" t="str">
        <f t="shared" si="210"/>
        <v>Kelli Ramirez</v>
      </c>
      <c r="D578" t="s">
        <v>23</v>
      </c>
      <c r="E578" t="str">
        <f t="shared" si="204"/>
        <v>Female</v>
      </c>
      <c r="F578">
        <v>28</v>
      </c>
      <c r="G578" t="s">
        <v>98</v>
      </c>
      <c r="H578" t="s">
        <v>99</v>
      </c>
      <c r="I578" t="s">
        <v>19</v>
      </c>
      <c r="J578">
        <v>2</v>
      </c>
      <c r="K578" t="str">
        <f t="shared" si="205"/>
        <v>0-5</v>
      </c>
      <c r="L578" t="s">
        <v>84</v>
      </c>
      <c r="M578" s="6" t="str">
        <f t="shared" ref="M578:M579" si="225">SUBSTITUTE(L578, "USD ", "")</f>
        <v>50</v>
      </c>
      <c r="O578">
        <v>1</v>
      </c>
      <c r="P578" t="s">
        <v>2069</v>
      </c>
      <c r="Q578" s="1">
        <v>0.85</v>
      </c>
      <c r="R578" s="1">
        <f t="shared" si="224"/>
        <v>0.85</v>
      </c>
    </row>
    <row r="579" spans="1:18" x14ac:dyDescent="0.25">
      <c r="A579" t="s">
        <v>1219</v>
      </c>
      <c r="B579" t="s">
        <v>1220</v>
      </c>
      <c r="C579" t="str">
        <f t="shared" si="210"/>
        <v>Deborah Torres</v>
      </c>
      <c r="D579" t="s">
        <v>23</v>
      </c>
      <c r="E579" t="str">
        <f t="shared" ref="E579:E642" si="226">IF(LOWER(LEFT(D579,1))= "f", "Female","Male")</f>
        <v>Female</v>
      </c>
      <c r="F579">
        <v>43</v>
      </c>
      <c r="G579" t="s">
        <v>36</v>
      </c>
      <c r="H579" t="s">
        <v>37</v>
      </c>
      <c r="I579" t="s">
        <v>24</v>
      </c>
      <c r="J579">
        <v>20</v>
      </c>
      <c r="K579" t="str">
        <f t="shared" ref="K579:K642" si="227">_xlfn.IFS(J579&lt;=5, "0-5",J579&lt;=10, "6-10", J579&lt;= 15,"11-15", J579&lt;= 20, "16-20",J579&gt;20, "20+")</f>
        <v>16-20</v>
      </c>
      <c r="L579" t="s">
        <v>95</v>
      </c>
      <c r="M579" s="6" t="str">
        <f t="shared" si="225"/>
        <v>30</v>
      </c>
      <c r="N579">
        <v>2.7</v>
      </c>
      <c r="O579" t="b">
        <v>0</v>
      </c>
      <c r="P579" t="s">
        <v>2068</v>
      </c>
      <c r="Q579" s="1">
        <v>0.72</v>
      </c>
      <c r="R579" s="1">
        <f t="shared" si="224"/>
        <v>0.72</v>
      </c>
    </row>
    <row r="580" spans="1:18" x14ac:dyDescent="0.25">
      <c r="A580" t="s">
        <v>1221</v>
      </c>
      <c r="B580" t="s">
        <v>1222</v>
      </c>
      <c r="C580" t="str">
        <f t="shared" si="210"/>
        <v>Joseph Horn</v>
      </c>
      <c r="D580" t="s">
        <v>48</v>
      </c>
      <c r="E580" t="str">
        <f t="shared" si="226"/>
        <v>Male</v>
      </c>
      <c r="F580">
        <v>41</v>
      </c>
      <c r="G580" t="s">
        <v>120</v>
      </c>
      <c r="H580" t="s">
        <v>121</v>
      </c>
      <c r="I580" t="s">
        <v>24</v>
      </c>
      <c r="J580">
        <v>11</v>
      </c>
      <c r="K580" t="str">
        <f t="shared" si="227"/>
        <v>11-15</v>
      </c>
      <c r="L580" s="2">
        <v>20</v>
      </c>
      <c r="M580" s="6" t="str">
        <f t="shared" ref="M580:M581" si="228">SUBSTITUTE(L580,"$","")</f>
        <v>20</v>
      </c>
      <c r="N580">
        <v>4.7</v>
      </c>
      <c r="Q580" s="1">
        <v>0.69</v>
      </c>
      <c r="R580" s="1">
        <f t="shared" si="224"/>
        <v>0.69</v>
      </c>
    </row>
    <row r="581" spans="1:18" x14ac:dyDescent="0.25">
      <c r="A581" t="s">
        <v>1223</v>
      </c>
      <c r="B581" t="s">
        <v>1224</v>
      </c>
      <c r="C581" t="str">
        <f t="shared" si="210"/>
        <v>Christopher Robinson</v>
      </c>
      <c r="D581" t="s">
        <v>16</v>
      </c>
      <c r="E581" t="str">
        <f t="shared" si="226"/>
        <v>Male</v>
      </c>
      <c r="F581">
        <v>41</v>
      </c>
      <c r="G581" t="s">
        <v>53</v>
      </c>
      <c r="H581" t="s">
        <v>11</v>
      </c>
      <c r="I581" t="s">
        <v>75</v>
      </c>
      <c r="J581">
        <v>0</v>
      </c>
      <c r="K581" t="str">
        <f t="shared" si="227"/>
        <v>0-5</v>
      </c>
      <c r="L581" s="2">
        <v>20</v>
      </c>
      <c r="M581" s="6" t="str">
        <f t="shared" si="228"/>
        <v>20</v>
      </c>
      <c r="N581">
        <v>3.1</v>
      </c>
      <c r="O581">
        <v>0</v>
      </c>
      <c r="P581" t="s">
        <v>2068</v>
      </c>
      <c r="Q581">
        <v>90</v>
      </c>
      <c r="R581" s="1">
        <f>Q581/100</f>
        <v>0.9</v>
      </c>
    </row>
    <row r="582" spans="1:18" x14ac:dyDescent="0.25">
      <c r="A582" t="s">
        <v>1225</v>
      </c>
      <c r="B582" t="s">
        <v>1226</v>
      </c>
      <c r="C582" t="str">
        <f t="shared" si="210"/>
        <v>Sandra Mccormick</v>
      </c>
      <c r="D582" t="s">
        <v>23</v>
      </c>
      <c r="E582" t="str">
        <f t="shared" si="226"/>
        <v>Female</v>
      </c>
      <c r="F582">
        <v>40</v>
      </c>
      <c r="G582" t="s">
        <v>53</v>
      </c>
      <c r="H582" t="s">
        <v>11</v>
      </c>
      <c r="I582" t="s">
        <v>12</v>
      </c>
      <c r="J582">
        <v>20</v>
      </c>
      <c r="K582" t="str">
        <f t="shared" si="227"/>
        <v>16-20</v>
      </c>
      <c r="L582">
        <v>20</v>
      </c>
      <c r="M582" s="6">
        <f>L582</f>
        <v>20</v>
      </c>
      <c r="N582">
        <v>2.2999999999999998</v>
      </c>
      <c r="O582">
        <v>0</v>
      </c>
      <c r="P582" t="s">
        <v>2068</v>
      </c>
      <c r="Q582" s="1">
        <v>0.92</v>
      </c>
      <c r="R582" s="1">
        <f t="shared" ref="R582:R583" si="229">Q582</f>
        <v>0.92</v>
      </c>
    </row>
    <row r="583" spans="1:18" x14ac:dyDescent="0.25">
      <c r="A583" t="s">
        <v>1227</v>
      </c>
      <c r="B583" t="s">
        <v>1228</v>
      </c>
      <c r="C583" t="str">
        <f t="shared" si="210"/>
        <v>Michael Holland</v>
      </c>
      <c r="D583" t="s">
        <v>83</v>
      </c>
      <c r="E583" t="str">
        <f t="shared" si="226"/>
        <v>Male</v>
      </c>
      <c r="F583">
        <v>45</v>
      </c>
      <c r="G583" t="s">
        <v>17</v>
      </c>
      <c r="H583" t="s">
        <v>18</v>
      </c>
      <c r="I583" t="s">
        <v>75</v>
      </c>
      <c r="J583">
        <v>3</v>
      </c>
      <c r="K583" t="str">
        <f t="shared" si="227"/>
        <v>0-5</v>
      </c>
      <c r="L583" t="s">
        <v>297</v>
      </c>
      <c r="M583" s="6" t="str">
        <f t="shared" ref="M583:M584" si="230">SUBSTITUTE(L583, "USD ", "")</f>
        <v>20</v>
      </c>
      <c r="N583">
        <v>1.3</v>
      </c>
      <c r="O583" t="s">
        <v>60</v>
      </c>
      <c r="P583" t="s">
        <v>2069</v>
      </c>
      <c r="Q583" s="1">
        <v>0.91</v>
      </c>
      <c r="R583" s="1">
        <f t="shared" si="229"/>
        <v>0.91</v>
      </c>
    </row>
    <row r="584" spans="1:18" x14ac:dyDescent="0.25">
      <c r="A584" t="s">
        <v>1229</v>
      </c>
      <c r="B584" t="s">
        <v>1230</v>
      </c>
      <c r="C584" t="str">
        <f t="shared" si="210"/>
        <v>Kenneth Stevenson</v>
      </c>
      <c r="D584" t="s">
        <v>48</v>
      </c>
      <c r="E584" t="str">
        <f t="shared" si="226"/>
        <v>Male</v>
      </c>
      <c r="F584">
        <v>47</v>
      </c>
      <c r="G584" t="s">
        <v>124</v>
      </c>
      <c r="H584" t="s">
        <v>125</v>
      </c>
      <c r="I584" t="s">
        <v>75</v>
      </c>
      <c r="J584">
        <v>28</v>
      </c>
      <c r="K584" t="str">
        <f t="shared" si="227"/>
        <v>20+</v>
      </c>
      <c r="L584" t="s">
        <v>84</v>
      </c>
      <c r="M584" s="6" t="str">
        <f t="shared" si="230"/>
        <v>50</v>
      </c>
      <c r="N584">
        <v>2.9</v>
      </c>
      <c r="O584" t="b">
        <v>1</v>
      </c>
      <c r="P584" t="s">
        <v>2069</v>
      </c>
    </row>
    <row r="585" spans="1:18" x14ac:dyDescent="0.25">
      <c r="A585" t="s">
        <v>1231</v>
      </c>
      <c r="B585" t="s">
        <v>1232</v>
      </c>
      <c r="C585" t="str">
        <f t="shared" si="210"/>
        <v>Timothy Bennett</v>
      </c>
      <c r="D585" t="s">
        <v>35</v>
      </c>
      <c r="E585" t="str">
        <f t="shared" si="226"/>
        <v>Male</v>
      </c>
      <c r="F585">
        <v>34</v>
      </c>
      <c r="G585" t="s">
        <v>79</v>
      </c>
      <c r="H585" t="s">
        <v>80</v>
      </c>
      <c r="I585" t="s">
        <v>38</v>
      </c>
      <c r="J585">
        <v>0</v>
      </c>
      <c r="K585" t="str">
        <f t="shared" si="227"/>
        <v>0-5</v>
      </c>
      <c r="L585">
        <v>40</v>
      </c>
      <c r="M585" s="6">
        <f>L585</f>
        <v>40</v>
      </c>
      <c r="N585">
        <v>3.3</v>
      </c>
      <c r="O585">
        <v>0</v>
      </c>
      <c r="P585" t="s">
        <v>2068</v>
      </c>
      <c r="Q585" s="1">
        <v>0.98</v>
      </c>
      <c r="R585" s="1">
        <f t="shared" ref="R585:R587" si="231">Q585</f>
        <v>0.98</v>
      </c>
    </row>
    <row r="586" spans="1:18" x14ac:dyDescent="0.25">
      <c r="A586" t="s">
        <v>1233</v>
      </c>
      <c r="B586" t="s">
        <v>1234</v>
      </c>
      <c r="C586" t="str">
        <f t="shared" si="210"/>
        <v>Gregory Randall</v>
      </c>
      <c r="D586" t="s">
        <v>78</v>
      </c>
      <c r="E586" t="str">
        <f t="shared" si="226"/>
        <v>Male</v>
      </c>
      <c r="F586">
        <v>47</v>
      </c>
      <c r="G586" t="s">
        <v>45</v>
      </c>
      <c r="H586" t="s">
        <v>11</v>
      </c>
      <c r="I586" t="s">
        <v>59</v>
      </c>
      <c r="J586">
        <v>4</v>
      </c>
      <c r="K586" t="str">
        <f t="shared" si="227"/>
        <v>0-5</v>
      </c>
      <c r="L586" t="s">
        <v>297</v>
      </c>
      <c r="M586" s="6" t="str">
        <f t="shared" ref="M586:M587" si="232">SUBSTITUTE(L586, "USD ", "")</f>
        <v>20</v>
      </c>
      <c r="N586">
        <v>4.2</v>
      </c>
      <c r="Q586" s="1">
        <v>0.82</v>
      </c>
      <c r="R586" s="1">
        <f t="shared" si="231"/>
        <v>0.82</v>
      </c>
    </row>
    <row r="587" spans="1:18" x14ac:dyDescent="0.25">
      <c r="A587" t="s">
        <v>1235</v>
      </c>
      <c r="B587" t="s">
        <v>1236</v>
      </c>
      <c r="C587" t="str">
        <f t="shared" si="210"/>
        <v>Charles Martinez</v>
      </c>
      <c r="D587" t="s">
        <v>78</v>
      </c>
      <c r="E587" t="str">
        <f t="shared" si="226"/>
        <v>Male</v>
      </c>
      <c r="F587">
        <v>32</v>
      </c>
      <c r="G587" t="s">
        <v>163</v>
      </c>
      <c r="H587" t="s">
        <v>58</v>
      </c>
      <c r="I587" t="s">
        <v>59</v>
      </c>
      <c r="J587">
        <v>9</v>
      </c>
      <c r="K587" t="str">
        <f t="shared" si="227"/>
        <v>6-10</v>
      </c>
      <c r="L587" t="s">
        <v>42</v>
      </c>
      <c r="M587" s="6" t="str">
        <f t="shared" si="232"/>
        <v>40</v>
      </c>
      <c r="N587">
        <v>1.3</v>
      </c>
      <c r="O587" t="b">
        <v>1</v>
      </c>
      <c r="P587" t="s">
        <v>2069</v>
      </c>
      <c r="Q587" s="1">
        <v>0.83</v>
      </c>
      <c r="R587" s="1">
        <f t="shared" si="231"/>
        <v>0.83</v>
      </c>
    </row>
    <row r="588" spans="1:18" x14ac:dyDescent="0.25">
      <c r="A588" t="s">
        <v>1237</v>
      </c>
      <c r="B588" t="s">
        <v>1238</v>
      </c>
      <c r="C588" t="str">
        <f t="shared" si="210"/>
        <v>James Hall</v>
      </c>
      <c r="D588" t="s">
        <v>78</v>
      </c>
      <c r="E588" t="str">
        <f t="shared" si="226"/>
        <v>Male</v>
      </c>
      <c r="F588">
        <v>28</v>
      </c>
      <c r="G588" t="s">
        <v>53</v>
      </c>
      <c r="H588" t="s">
        <v>11</v>
      </c>
      <c r="I588" t="s">
        <v>12</v>
      </c>
      <c r="J588">
        <v>2</v>
      </c>
      <c r="K588" t="str">
        <f t="shared" si="227"/>
        <v>0-5</v>
      </c>
      <c r="L588" s="2">
        <v>100</v>
      </c>
      <c r="M588" s="6" t="str">
        <f>SUBSTITUTE(L588,"$","")</f>
        <v>100</v>
      </c>
      <c r="N588">
        <v>4.4000000000000004</v>
      </c>
      <c r="O588" t="b">
        <v>1</v>
      </c>
      <c r="P588" t="s">
        <v>2069</v>
      </c>
    </row>
    <row r="589" spans="1:18" x14ac:dyDescent="0.25">
      <c r="A589" t="s">
        <v>1239</v>
      </c>
      <c r="B589" t="s">
        <v>1240</v>
      </c>
      <c r="C589" t="str">
        <f t="shared" si="210"/>
        <v>Michael Garcia</v>
      </c>
      <c r="D589" t="s">
        <v>35</v>
      </c>
      <c r="E589" t="str">
        <f t="shared" si="226"/>
        <v>Male</v>
      </c>
      <c r="F589">
        <v>32</v>
      </c>
      <c r="G589" t="s">
        <v>10</v>
      </c>
      <c r="H589" t="s">
        <v>11</v>
      </c>
      <c r="I589" t="s">
        <v>75</v>
      </c>
      <c r="J589">
        <v>1</v>
      </c>
      <c r="K589" t="str">
        <f t="shared" si="227"/>
        <v>0-5</v>
      </c>
      <c r="L589">
        <v>100</v>
      </c>
      <c r="M589" s="6">
        <f>L589</f>
        <v>100</v>
      </c>
      <c r="N589">
        <v>3.4</v>
      </c>
      <c r="O589" t="b">
        <v>1</v>
      </c>
      <c r="P589" t="s">
        <v>2069</v>
      </c>
    </row>
    <row r="590" spans="1:18" x14ac:dyDescent="0.25">
      <c r="A590" t="s">
        <v>1241</v>
      </c>
      <c r="B590" t="s">
        <v>1242</v>
      </c>
      <c r="C590" t="str">
        <f t="shared" si="210"/>
        <v>Michele Duran</v>
      </c>
      <c r="D590" t="s">
        <v>23</v>
      </c>
      <c r="E590" t="str">
        <f t="shared" si="226"/>
        <v>Female</v>
      </c>
      <c r="F590">
        <v>49</v>
      </c>
      <c r="G590" t="s">
        <v>30</v>
      </c>
      <c r="H590" t="s">
        <v>31</v>
      </c>
      <c r="I590" t="s">
        <v>32</v>
      </c>
      <c r="J590">
        <v>2</v>
      </c>
      <c r="K590" t="str">
        <f t="shared" si="227"/>
        <v>0-5</v>
      </c>
      <c r="L590" s="2">
        <v>100</v>
      </c>
      <c r="M590" s="6" t="str">
        <f>SUBSTITUTE(L590,"$","")</f>
        <v>100</v>
      </c>
      <c r="N590">
        <v>3.4</v>
      </c>
      <c r="O590">
        <v>1</v>
      </c>
      <c r="P590" t="s">
        <v>2069</v>
      </c>
      <c r="Q590" s="1">
        <v>0.85</v>
      </c>
      <c r="R590" s="1">
        <f>Q590</f>
        <v>0.85</v>
      </c>
    </row>
    <row r="591" spans="1:18" x14ac:dyDescent="0.25">
      <c r="A591" t="s">
        <v>1243</v>
      </c>
      <c r="B591" t="s">
        <v>1244</v>
      </c>
      <c r="C591" t="str">
        <f t="shared" si="210"/>
        <v>Jessica Gray</v>
      </c>
      <c r="D591" t="s">
        <v>3</v>
      </c>
      <c r="E591" t="str">
        <f t="shared" si="226"/>
        <v>Female</v>
      </c>
      <c r="F591">
        <v>36</v>
      </c>
      <c r="G591" t="s">
        <v>57</v>
      </c>
      <c r="H591" t="s">
        <v>58</v>
      </c>
      <c r="I591" t="s">
        <v>12</v>
      </c>
      <c r="J591">
        <v>16</v>
      </c>
      <c r="K591" t="str">
        <f t="shared" si="227"/>
        <v>16-20</v>
      </c>
      <c r="L591" t="s">
        <v>297</v>
      </c>
      <c r="M591" s="6" t="str">
        <f t="shared" ref="M591:M592" si="233">SUBSTITUTE(L591, "USD ", "")</f>
        <v>20</v>
      </c>
      <c r="N591">
        <v>3.2</v>
      </c>
    </row>
    <row r="592" spans="1:18" x14ac:dyDescent="0.25">
      <c r="A592" t="s">
        <v>1245</v>
      </c>
      <c r="B592" t="s">
        <v>1246</v>
      </c>
      <c r="C592" t="str">
        <f t="shared" ref="C592:C601" si="234">B592</f>
        <v>Keith Shaffer</v>
      </c>
      <c r="D592" t="s">
        <v>78</v>
      </c>
      <c r="E592" t="str">
        <f t="shared" si="226"/>
        <v>Male</v>
      </c>
      <c r="F592">
        <v>59</v>
      </c>
      <c r="G592" t="s">
        <v>163</v>
      </c>
      <c r="H592" t="s">
        <v>58</v>
      </c>
      <c r="I592" t="s">
        <v>6</v>
      </c>
      <c r="J592">
        <v>22</v>
      </c>
      <c r="K592" t="str">
        <f t="shared" si="227"/>
        <v>20+</v>
      </c>
      <c r="L592" t="s">
        <v>297</v>
      </c>
      <c r="M592" s="6" t="str">
        <f t="shared" si="233"/>
        <v>20</v>
      </c>
      <c r="N592">
        <v>3.6</v>
      </c>
      <c r="O592" t="s">
        <v>20</v>
      </c>
      <c r="P592" t="s">
        <v>2068</v>
      </c>
      <c r="Q592" s="1">
        <v>0.63</v>
      </c>
      <c r="R592" s="1">
        <f>Q592</f>
        <v>0.63</v>
      </c>
    </row>
    <row r="593" spans="1:18" x14ac:dyDescent="0.25">
      <c r="A593" t="s">
        <v>1247</v>
      </c>
      <c r="B593" t="s">
        <v>1248</v>
      </c>
      <c r="C593" t="str">
        <f t="shared" si="234"/>
        <v>Jessica Decker</v>
      </c>
      <c r="D593" t="s">
        <v>27</v>
      </c>
      <c r="E593" t="str">
        <f t="shared" si="226"/>
        <v>Female</v>
      </c>
      <c r="F593">
        <v>52</v>
      </c>
      <c r="G593" t="s">
        <v>113</v>
      </c>
      <c r="H593" t="s">
        <v>11</v>
      </c>
      <c r="I593" t="s">
        <v>64</v>
      </c>
      <c r="J593">
        <v>22</v>
      </c>
      <c r="K593" t="str">
        <f t="shared" si="227"/>
        <v>20+</v>
      </c>
      <c r="L593" s="2">
        <v>20</v>
      </c>
      <c r="M593" s="6" t="str">
        <f>SUBSTITUTE(L593,"$","")</f>
        <v>20</v>
      </c>
      <c r="N593">
        <v>0</v>
      </c>
      <c r="O593">
        <v>0</v>
      </c>
      <c r="P593" t="s">
        <v>2068</v>
      </c>
    </row>
    <row r="594" spans="1:18" x14ac:dyDescent="0.25">
      <c r="A594" t="s">
        <v>1249</v>
      </c>
      <c r="B594" t="s">
        <v>1250</v>
      </c>
      <c r="C594" t="str">
        <f t="shared" si="234"/>
        <v>Brianna Pittman</v>
      </c>
      <c r="D594" t="s">
        <v>27</v>
      </c>
      <c r="E594" t="str">
        <f t="shared" si="226"/>
        <v>Female</v>
      </c>
      <c r="F594">
        <v>24</v>
      </c>
      <c r="G594" t="s">
        <v>159</v>
      </c>
      <c r="H594" t="s">
        <v>160</v>
      </c>
      <c r="I594" t="s">
        <v>6</v>
      </c>
      <c r="J594">
        <v>5</v>
      </c>
      <c r="K594" t="str">
        <f t="shared" si="227"/>
        <v>0-5</v>
      </c>
      <c r="L594">
        <v>40</v>
      </c>
      <c r="M594" s="6">
        <f>L594</f>
        <v>40</v>
      </c>
      <c r="N594">
        <v>1.8</v>
      </c>
      <c r="O594">
        <v>1</v>
      </c>
      <c r="P594" t="s">
        <v>2069</v>
      </c>
      <c r="Q594" s="1">
        <v>0.86</v>
      </c>
      <c r="R594" s="1">
        <f>Q594</f>
        <v>0.86</v>
      </c>
    </row>
    <row r="595" spans="1:18" x14ac:dyDescent="0.25">
      <c r="A595" t="s">
        <v>1251</v>
      </c>
      <c r="B595" t="s">
        <v>1252</v>
      </c>
      <c r="C595" t="str">
        <f t="shared" si="234"/>
        <v>Kimberly Hunter</v>
      </c>
      <c r="D595" t="s">
        <v>9</v>
      </c>
      <c r="E595" t="str">
        <f t="shared" si="226"/>
        <v>Female</v>
      </c>
      <c r="F595">
        <v>26</v>
      </c>
      <c r="G595" t="s">
        <v>10</v>
      </c>
      <c r="H595" t="s">
        <v>11</v>
      </c>
      <c r="I595" t="s">
        <v>19</v>
      </c>
      <c r="J595">
        <v>2</v>
      </c>
      <c r="K595" t="str">
        <f t="shared" si="227"/>
        <v>0-5</v>
      </c>
      <c r="L595" t="s">
        <v>39</v>
      </c>
      <c r="M595" s="6" t="str">
        <f>SUBSTITUTE(L595, "USD ", "")</f>
        <v>75</v>
      </c>
      <c r="N595">
        <v>2.5</v>
      </c>
      <c r="O595" t="s">
        <v>54</v>
      </c>
      <c r="P595" t="s">
        <v>2069</v>
      </c>
      <c r="Q595">
        <v>60</v>
      </c>
      <c r="R595" s="1">
        <f t="shared" ref="R595:R596" si="235">Q595/100</f>
        <v>0.6</v>
      </c>
    </row>
    <row r="596" spans="1:18" x14ac:dyDescent="0.25">
      <c r="A596" t="s">
        <v>1253</v>
      </c>
      <c r="B596" t="s">
        <v>1254</v>
      </c>
      <c r="C596" t="str">
        <f t="shared" si="234"/>
        <v>Daniel Martin</v>
      </c>
      <c r="D596" t="s">
        <v>78</v>
      </c>
      <c r="E596" t="str">
        <f t="shared" si="226"/>
        <v>Male</v>
      </c>
      <c r="F596">
        <v>55</v>
      </c>
      <c r="G596" t="s">
        <v>113</v>
      </c>
      <c r="H596" t="s">
        <v>11</v>
      </c>
      <c r="I596" t="s">
        <v>64</v>
      </c>
      <c r="J596">
        <v>24</v>
      </c>
      <c r="K596" t="str">
        <f t="shared" si="227"/>
        <v>20+</v>
      </c>
      <c r="L596">
        <v>40</v>
      </c>
      <c r="M596" s="6">
        <f t="shared" ref="M596:M597" si="236">L596</f>
        <v>40</v>
      </c>
      <c r="N596">
        <v>2</v>
      </c>
      <c r="O596">
        <v>1</v>
      </c>
      <c r="P596" t="s">
        <v>2069</v>
      </c>
      <c r="Q596">
        <v>88</v>
      </c>
      <c r="R596" s="1">
        <f t="shared" si="235"/>
        <v>0.88</v>
      </c>
    </row>
    <row r="597" spans="1:18" x14ac:dyDescent="0.25">
      <c r="A597" t="s">
        <v>1255</v>
      </c>
      <c r="B597" t="s">
        <v>1256</v>
      </c>
      <c r="C597" t="str">
        <f t="shared" si="234"/>
        <v>Rachel Smith</v>
      </c>
      <c r="D597" t="s">
        <v>9</v>
      </c>
      <c r="E597" t="str">
        <f t="shared" si="226"/>
        <v>Female</v>
      </c>
      <c r="F597">
        <v>56</v>
      </c>
      <c r="G597" t="s">
        <v>4</v>
      </c>
      <c r="H597" t="s">
        <v>5</v>
      </c>
      <c r="I597" t="s">
        <v>12</v>
      </c>
      <c r="J597">
        <v>37</v>
      </c>
      <c r="K597" t="str">
        <f t="shared" si="227"/>
        <v>20+</v>
      </c>
      <c r="L597">
        <v>40</v>
      </c>
      <c r="M597" s="6">
        <f t="shared" si="236"/>
        <v>40</v>
      </c>
      <c r="N597">
        <v>0</v>
      </c>
      <c r="O597" t="s">
        <v>20</v>
      </c>
      <c r="P597" t="s">
        <v>2068</v>
      </c>
      <c r="Q597" s="1">
        <v>0.7</v>
      </c>
      <c r="R597" s="1">
        <f t="shared" ref="R597:R599" si="237">Q597</f>
        <v>0.7</v>
      </c>
    </row>
    <row r="598" spans="1:18" x14ac:dyDescent="0.25">
      <c r="A598" t="s">
        <v>1257</v>
      </c>
      <c r="B598" t="s">
        <v>1258</v>
      </c>
      <c r="C598" t="str">
        <f t="shared" si="234"/>
        <v>Michael Miller</v>
      </c>
      <c r="D598" t="s">
        <v>35</v>
      </c>
      <c r="E598" t="str">
        <f t="shared" si="226"/>
        <v>Male</v>
      </c>
      <c r="F598">
        <v>36</v>
      </c>
      <c r="G598" t="s">
        <v>120</v>
      </c>
      <c r="H598" t="s">
        <v>121</v>
      </c>
      <c r="I598" t="s">
        <v>19</v>
      </c>
      <c r="J598">
        <v>3</v>
      </c>
      <c r="K598" t="str">
        <f t="shared" si="227"/>
        <v>0-5</v>
      </c>
      <c r="L598" t="s">
        <v>84</v>
      </c>
      <c r="M598" s="6" t="str">
        <f>SUBSTITUTE(L598, "USD ", "")</f>
        <v>50</v>
      </c>
      <c r="N598">
        <v>1.3</v>
      </c>
      <c r="O598">
        <v>1</v>
      </c>
      <c r="P598" t="s">
        <v>2069</v>
      </c>
      <c r="Q598" s="1">
        <v>0.77</v>
      </c>
      <c r="R598" s="1">
        <f t="shared" si="237"/>
        <v>0.77</v>
      </c>
    </row>
    <row r="599" spans="1:18" x14ac:dyDescent="0.25">
      <c r="A599" t="s">
        <v>1259</v>
      </c>
      <c r="B599" t="s">
        <v>1260</v>
      </c>
      <c r="C599" t="str">
        <f t="shared" si="234"/>
        <v>Willie Clark</v>
      </c>
      <c r="D599" t="s">
        <v>78</v>
      </c>
      <c r="E599" t="str">
        <f t="shared" si="226"/>
        <v>Male</v>
      </c>
      <c r="F599">
        <v>48</v>
      </c>
      <c r="G599" t="s">
        <v>57</v>
      </c>
      <c r="H599" t="s">
        <v>58</v>
      </c>
      <c r="I599" t="s">
        <v>24</v>
      </c>
      <c r="J599">
        <v>18</v>
      </c>
      <c r="K599" t="str">
        <f t="shared" si="227"/>
        <v>16-20</v>
      </c>
      <c r="L599">
        <v>75</v>
      </c>
      <c r="M599" s="6">
        <f>L599</f>
        <v>75</v>
      </c>
      <c r="N599">
        <v>0</v>
      </c>
      <c r="O599">
        <v>0</v>
      </c>
      <c r="P599" t="s">
        <v>2068</v>
      </c>
      <c r="Q599" s="1">
        <v>0.8</v>
      </c>
      <c r="R599" s="1">
        <f t="shared" si="237"/>
        <v>0.8</v>
      </c>
    </row>
    <row r="600" spans="1:18" x14ac:dyDescent="0.25">
      <c r="A600" t="s">
        <v>1261</v>
      </c>
      <c r="B600" t="s">
        <v>1262</v>
      </c>
      <c r="C600" t="str">
        <f t="shared" si="234"/>
        <v>Jeremy Hernandez</v>
      </c>
      <c r="D600" t="s">
        <v>83</v>
      </c>
      <c r="E600" t="str">
        <f t="shared" si="226"/>
        <v>Male</v>
      </c>
      <c r="F600">
        <v>55</v>
      </c>
      <c r="G600" t="s">
        <v>124</v>
      </c>
      <c r="H600" t="s">
        <v>125</v>
      </c>
      <c r="I600" t="s">
        <v>100</v>
      </c>
      <c r="J600">
        <v>6</v>
      </c>
      <c r="K600" t="str">
        <f t="shared" si="227"/>
        <v>6-10</v>
      </c>
      <c r="L600" s="2">
        <v>40</v>
      </c>
      <c r="M600" s="6" t="str">
        <f>SUBSTITUTE(L600,"$","")</f>
        <v>40</v>
      </c>
      <c r="N600">
        <v>3.6</v>
      </c>
      <c r="O600" t="s">
        <v>60</v>
      </c>
      <c r="P600" t="s">
        <v>2069</v>
      </c>
    </row>
    <row r="601" spans="1:18" x14ac:dyDescent="0.25">
      <c r="A601" t="s">
        <v>1263</v>
      </c>
      <c r="B601" t="s">
        <v>1264</v>
      </c>
      <c r="C601" t="str">
        <f t="shared" si="234"/>
        <v>Tina Shelton</v>
      </c>
      <c r="D601" t="s">
        <v>27</v>
      </c>
      <c r="E601" t="str">
        <f t="shared" si="226"/>
        <v>Female</v>
      </c>
      <c r="F601">
        <v>56</v>
      </c>
      <c r="G601" t="s">
        <v>174</v>
      </c>
      <c r="H601" t="s">
        <v>58</v>
      </c>
      <c r="I601" t="s">
        <v>75</v>
      </c>
      <c r="J601">
        <v>17</v>
      </c>
      <c r="K601" t="str">
        <f t="shared" si="227"/>
        <v>16-20</v>
      </c>
      <c r="N601">
        <v>1.3</v>
      </c>
      <c r="Q601" s="1">
        <v>0.87</v>
      </c>
      <c r="R601" s="1">
        <f t="shared" ref="R601:R602" si="238">Q601</f>
        <v>0.87</v>
      </c>
    </row>
    <row r="602" spans="1:18" x14ac:dyDescent="0.25">
      <c r="A602" t="s">
        <v>1265</v>
      </c>
      <c r="B602" t="s">
        <v>1266</v>
      </c>
      <c r="C602" t="str">
        <f>SUBSTITUTE(B602,"Dr.","")</f>
        <v xml:space="preserve"> Pamela Larson</v>
      </c>
      <c r="D602" t="s">
        <v>63</v>
      </c>
      <c r="E602" t="str">
        <f t="shared" si="226"/>
        <v>Female</v>
      </c>
      <c r="F602">
        <v>28</v>
      </c>
      <c r="G602" t="s">
        <v>113</v>
      </c>
      <c r="H602" t="s">
        <v>11</v>
      </c>
      <c r="I602" t="s">
        <v>6</v>
      </c>
      <c r="J602">
        <v>1</v>
      </c>
      <c r="K602" t="str">
        <f t="shared" si="227"/>
        <v>0-5</v>
      </c>
      <c r="L602">
        <v>75</v>
      </c>
      <c r="M602" s="6">
        <f>L602</f>
        <v>75</v>
      </c>
      <c r="N602">
        <v>2.7</v>
      </c>
      <c r="O602" t="b">
        <v>1</v>
      </c>
      <c r="P602" t="s">
        <v>2069</v>
      </c>
      <c r="Q602" s="1">
        <v>0.93</v>
      </c>
      <c r="R602" s="1">
        <f t="shared" si="238"/>
        <v>0.93</v>
      </c>
    </row>
    <row r="603" spans="1:18" x14ac:dyDescent="0.25">
      <c r="A603" t="s">
        <v>1267</v>
      </c>
      <c r="B603" t="s">
        <v>1268</v>
      </c>
      <c r="C603" t="str">
        <f t="shared" ref="C603:C666" si="239">B603</f>
        <v>Ryan Ewing</v>
      </c>
      <c r="D603" t="s">
        <v>16</v>
      </c>
      <c r="E603" t="str">
        <f t="shared" si="226"/>
        <v>Male</v>
      </c>
      <c r="F603">
        <v>60</v>
      </c>
      <c r="G603" t="s">
        <v>45</v>
      </c>
      <c r="H603" t="s">
        <v>11</v>
      </c>
      <c r="I603" t="s">
        <v>32</v>
      </c>
      <c r="J603">
        <v>39</v>
      </c>
      <c r="K603" t="str">
        <f t="shared" si="227"/>
        <v>20+</v>
      </c>
      <c r="L603" t="s">
        <v>13</v>
      </c>
      <c r="M603" s="6" t="str">
        <f>SUBSTITUTE(L603, "USD ", "")</f>
        <v>100</v>
      </c>
      <c r="N603">
        <v>1.5</v>
      </c>
      <c r="Q603">
        <v>88</v>
      </c>
      <c r="R603" s="1">
        <f>Q603/100</f>
        <v>0.88</v>
      </c>
    </row>
    <row r="604" spans="1:18" x14ac:dyDescent="0.25">
      <c r="A604" t="s">
        <v>1269</v>
      </c>
      <c r="B604" t="s">
        <v>1270</v>
      </c>
      <c r="C604" t="str">
        <f t="shared" si="239"/>
        <v>Mark Cochran</v>
      </c>
      <c r="D604" t="s">
        <v>16</v>
      </c>
      <c r="E604" t="str">
        <f t="shared" si="226"/>
        <v>Male</v>
      </c>
      <c r="F604">
        <v>34</v>
      </c>
      <c r="G604" t="s">
        <v>98</v>
      </c>
      <c r="H604" t="s">
        <v>99</v>
      </c>
      <c r="I604" t="s">
        <v>6</v>
      </c>
      <c r="J604">
        <v>15</v>
      </c>
      <c r="K604" t="str">
        <f t="shared" si="227"/>
        <v>11-15</v>
      </c>
      <c r="L604">
        <v>20</v>
      </c>
      <c r="M604" s="6">
        <f>L604</f>
        <v>20</v>
      </c>
      <c r="N604">
        <v>0</v>
      </c>
      <c r="O604">
        <v>0</v>
      </c>
      <c r="P604" t="s">
        <v>2068</v>
      </c>
      <c r="Q604" s="1">
        <v>1</v>
      </c>
      <c r="R604" s="1">
        <f>Q604</f>
        <v>1</v>
      </c>
    </row>
    <row r="605" spans="1:18" x14ac:dyDescent="0.25">
      <c r="A605" t="s">
        <v>1271</v>
      </c>
      <c r="B605" t="s">
        <v>1272</v>
      </c>
      <c r="C605" t="str">
        <f t="shared" si="239"/>
        <v>Martha Carson</v>
      </c>
      <c r="D605" t="s">
        <v>27</v>
      </c>
      <c r="E605" t="str">
        <f t="shared" si="226"/>
        <v>Female</v>
      </c>
      <c r="F605">
        <v>38</v>
      </c>
      <c r="G605" t="s">
        <v>36</v>
      </c>
      <c r="H605" t="s">
        <v>37</v>
      </c>
      <c r="I605" t="s">
        <v>32</v>
      </c>
      <c r="J605">
        <v>13</v>
      </c>
      <c r="K605" t="str">
        <f t="shared" si="227"/>
        <v>11-15</v>
      </c>
      <c r="L605" s="2">
        <v>40</v>
      </c>
      <c r="M605" s="6" t="str">
        <f>SUBSTITUTE(L605,"$","")</f>
        <v>40</v>
      </c>
      <c r="N605">
        <v>0</v>
      </c>
      <c r="O605">
        <v>1</v>
      </c>
      <c r="P605" t="s">
        <v>2069</v>
      </c>
      <c r="Q605">
        <v>61</v>
      </c>
      <c r="R605" s="1">
        <f>Q605/100</f>
        <v>0.61</v>
      </c>
    </row>
    <row r="606" spans="1:18" x14ac:dyDescent="0.25">
      <c r="A606" t="s">
        <v>1273</v>
      </c>
      <c r="B606" t="s">
        <v>1274</v>
      </c>
      <c r="C606" t="str">
        <f t="shared" si="239"/>
        <v>Heather Jackson</v>
      </c>
      <c r="D606" t="s">
        <v>9</v>
      </c>
      <c r="E606" t="str">
        <f t="shared" si="226"/>
        <v>Female</v>
      </c>
      <c r="F606">
        <v>51</v>
      </c>
      <c r="G606" t="s">
        <v>98</v>
      </c>
      <c r="H606" t="s">
        <v>99</v>
      </c>
      <c r="I606" t="s">
        <v>24</v>
      </c>
      <c r="J606">
        <v>17</v>
      </c>
      <c r="K606" t="str">
        <f t="shared" si="227"/>
        <v>16-20</v>
      </c>
      <c r="L606">
        <v>100</v>
      </c>
      <c r="M606" s="6">
        <f t="shared" ref="M606:M607" si="240">L606</f>
        <v>100</v>
      </c>
      <c r="N606">
        <v>3</v>
      </c>
      <c r="O606" t="b">
        <v>0</v>
      </c>
      <c r="P606" t="s">
        <v>2068</v>
      </c>
      <c r="Q606" s="1">
        <v>0.79</v>
      </c>
      <c r="R606" s="1">
        <f t="shared" ref="R606:R608" si="241">Q606</f>
        <v>0.79</v>
      </c>
    </row>
    <row r="607" spans="1:18" x14ac:dyDescent="0.25">
      <c r="A607" t="s">
        <v>1275</v>
      </c>
      <c r="B607" t="s">
        <v>1276</v>
      </c>
      <c r="C607" t="str">
        <f t="shared" si="239"/>
        <v>Megan Young</v>
      </c>
      <c r="D607" t="s">
        <v>3</v>
      </c>
      <c r="E607" t="str">
        <f t="shared" si="226"/>
        <v>Female</v>
      </c>
      <c r="F607">
        <v>21</v>
      </c>
      <c r="G607" t="s">
        <v>71</v>
      </c>
      <c r="H607" t="s">
        <v>72</v>
      </c>
      <c r="I607" t="s">
        <v>12</v>
      </c>
      <c r="J607">
        <v>1</v>
      </c>
      <c r="K607" t="str">
        <f t="shared" si="227"/>
        <v>0-5</v>
      </c>
      <c r="L607">
        <v>30</v>
      </c>
      <c r="M607" s="6">
        <f t="shared" si="240"/>
        <v>30</v>
      </c>
      <c r="N607">
        <v>1.2</v>
      </c>
      <c r="Q607" s="1">
        <v>0.73</v>
      </c>
      <c r="R607" s="1">
        <f t="shared" si="241"/>
        <v>0.73</v>
      </c>
    </row>
    <row r="608" spans="1:18" x14ac:dyDescent="0.25">
      <c r="A608" t="s">
        <v>1277</v>
      </c>
      <c r="B608" t="s">
        <v>1278</v>
      </c>
      <c r="C608" t="str">
        <f t="shared" si="239"/>
        <v>Thomas Davis</v>
      </c>
      <c r="D608" t="s">
        <v>78</v>
      </c>
      <c r="E608" t="str">
        <f t="shared" si="226"/>
        <v>Male</v>
      </c>
      <c r="F608">
        <v>35</v>
      </c>
      <c r="G608" t="s">
        <v>4</v>
      </c>
      <c r="H608" t="s">
        <v>5</v>
      </c>
      <c r="I608" t="s">
        <v>59</v>
      </c>
      <c r="J608">
        <v>16</v>
      </c>
      <c r="K608" t="str">
        <f t="shared" si="227"/>
        <v>16-20</v>
      </c>
      <c r="N608">
        <v>1.3</v>
      </c>
      <c r="O608">
        <v>1</v>
      </c>
      <c r="P608" t="s">
        <v>2069</v>
      </c>
      <c r="Q608" s="1">
        <v>0.64</v>
      </c>
      <c r="R608" s="1">
        <f t="shared" si="241"/>
        <v>0.64</v>
      </c>
    </row>
    <row r="609" spans="1:18" x14ac:dyDescent="0.25">
      <c r="A609" t="s">
        <v>1279</v>
      </c>
      <c r="B609" t="s">
        <v>1280</v>
      </c>
      <c r="C609" t="str">
        <f t="shared" si="239"/>
        <v>Thomas Mooney</v>
      </c>
      <c r="D609" t="s">
        <v>78</v>
      </c>
      <c r="E609" t="str">
        <f t="shared" si="226"/>
        <v>Male</v>
      </c>
      <c r="F609">
        <v>27</v>
      </c>
      <c r="G609" t="s">
        <v>93</v>
      </c>
      <c r="H609" t="s">
        <v>94</v>
      </c>
      <c r="I609" t="s">
        <v>24</v>
      </c>
      <c r="J609">
        <v>9</v>
      </c>
      <c r="K609" t="str">
        <f t="shared" si="227"/>
        <v>6-10</v>
      </c>
      <c r="L609" s="2">
        <v>100</v>
      </c>
      <c r="M609" s="6" t="str">
        <f>SUBSTITUTE(L609,"$","")</f>
        <v>100</v>
      </c>
      <c r="O609" t="b">
        <v>1</v>
      </c>
      <c r="P609" t="s">
        <v>2069</v>
      </c>
    </row>
    <row r="610" spans="1:18" x14ac:dyDescent="0.25">
      <c r="A610" t="s">
        <v>1281</v>
      </c>
      <c r="B610" t="s">
        <v>1282</v>
      </c>
      <c r="C610" t="str">
        <f t="shared" si="239"/>
        <v>Susan Smith</v>
      </c>
      <c r="D610" t="s">
        <v>9</v>
      </c>
      <c r="E610" t="str">
        <f t="shared" si="226"/>
        <v>Female</v>
      </c>
      <c r="F610">
        <v>42</v>
      </c>
      <c r="G610" t="s">
        <v>49</v>
      </c>
      <c r="H610" t="s">
        <v>50</v>
      </c>
      <c r="I610" t="s">
        <v>12</v>
      </c>
      <c r="J610">
        <v>20</v>
      </c>
      <c r="K610" t="str">
        <f t="shared" si="227"/>
        <v>16-20</v>
      </c>
      <c r="L610" t="s">
        <v>84</v>
      </c>
      <c r="M610" s="6" t="str">
        <f>SUBSTITUTE(L610, "USD ", "")</f>
        <v>50</v>
      </c>
      <c r="N610">
        <v>3.8</v>
      </c>
      <c r="O610" t="s">
        <v>20</v>
      </c>
      <c r="P610" t="s">
        <v>2068</v>
      </c>
      <c r="Q610" s="1">
        <v>0.93</v>
      </c>
      <c r="R610" s="1">
        <f t="shared" ref="R610:R612" si="242">Q610</f>
        <v>0.93</v>
      </c>
    </row>
    <row r="611" spans="1:18" x14ac:dyDescent="0.25">
      <c r="A611" t="s">
        <v>1283</v>
      </c>
      <c r="B611" t="s">
        <v>1284</v>
      </c>
      <c r="C611" t="str">
        <f t="shared" si="239"/>
        <v>Brianna Orr</v>
      </c>
      <c r="D611" t="s">
        <v>23</v>
      </c>
      <c r="E611" t="str">
        <f t="shared" si="226"/>
        <v>Female</v>
      </c>
      <c r="F611">
        <v>52</v>
      </c>
      <c r="G611" t="s">
        <v>113</v>
      </c>
      <c r="H611" t="s">
        <v>11</v>
      </c>
      <c r="I611" t="s">
        <v>6</v>
      </c>
      <c r="J611">
        <v>29</v>
      </c>
      <c r="K611" t="str">
        <f t="shared" si="227"/>
        <v>20+</v>
      </c>
      <c r="L611">
        <v>30</v>
      </c>
      <c r="M611" s="6">
        <f t="shared" ref="M611:M612" si="243">L611</f>
        <v>30</v>
      </c>
      <c r="N611">
        <v>3.8</v>
      </c>
      <c r="O611">
        <v>0</v>
      </c>
      <c r="P611" t="s">
        <v>2068</v>
      </c>
      <c r="Q611" s="1">
        <v>0.68</v>
      </c>
      <c r="R611" s="1">
        <f t="shared" si="242"/>
        <v>0.68</v>
      </c>
    </row>
    <row r="612" spans="1:18" x14ac:dyDescent="0.25">
      <c r="A612" t="s">
        <v>1285</v>
      </c>
      <c r="B612" t="s">
        <v>1286</v>
      </c>
      <c r="C612" t="str">
        <f t="shared" si="239"/>
        <v>Dustin Smith</v>
      </c>
      <c r="D612" t="s">
        <v>16</v>
      </c>
      <c r="E612" t="str">
        <f t="shared" si="226"/>
        <v>Male</v>
      </c>
      <c r="F612">
        <v>53</v>
      </c>
      <c r="G612" t="s">
        <v>98</v>
      </c>
      <c r="H612" t="s">
        <v>99</v>
      </c>
      <c r="I612" t="s">
        <v>24</v>
      </c>
      <c r="J612">
        <v>21</v>
      </c>
      <c r="K612" t="str">
        <f t="shared" si="227"/>
        <v>20+</v>
      </c>
      <c r="L612">
        <v>40</v>
      </c>
      <c r="M612" s="6">
        <f t="shared" si="243"/>
        <v>40</v>
      </c>
      <c r="N612">
        <v>4.7</v>
      </c>
      <c r="O612">
        <v>1</v>
      </c>
      <c r="P612" t="s">
        <v>2069</v>
      </c>
      <c r="Q612" s="1">
        <v>0.62</v>
      </c>
      <c r="R612" s="1">
        <f t="shared" si="242"/>
        <v>0.62</v>
      </c>
    </row>
    <row r="613" spans="1:18" x14ac:dyDescent="0.25">
      <c r="A613" t="s">
        <v>1287</v>
      </c>
      <c r="B613" t="s">
        <v>1288</v>
      </c>
      <c r="C613" t="str">
        <f t="shared" si="239"/>
        <v>Sarah White</v>
      </c>
      <c r="D613" t="s">
        <v>9</v>
      </c>
      <c r="E613" t="str">
        <f t="shared" si="226"/>
        <v>Female</v>
      </c>
      <c r="F613">
        <v>54</v>
      </c>
      <c r="G613" t="s">
        <v>4</v>
      </c>
      <c r="H613" t="s">
        <v>5</v>
      </c>
      <c r="I613" t="s">
        <v>12</v>
      </c>
      <c r="J613">
        <v>28</v>
      </c>
      <c r="K613" t="str">
        <f t="shared" si="227"/>
        <v>20+</v>
      </c>
      <c r="L613" t="s">
        <v>42</v>
      </c>
      <c r="M613" s="6" t="str">
        <f>SUBSTITUTE(L613, "USD ", "")</f>
        <v>40</v>
      </c>
      <c r="N613">
        <v>1.1000000000000001</v>
      </c>
      <c r="O613" t="s">
        <v>144</v>
      </c>
      <c r="P613" t="s">
        <v>2068</v>
      </c>
    </row>
    <row r="614" spans="1:18" x14ac:dyDescent="0.25">
      <c r="A614" t="s">
        <v>1289</v>
      </c>
      <c r="B614" t="s">
        <v>1290</v>
      </c>
      <c r="C614" t="str">
        <f t="shared" si="239"/>
        <v>Michael Davis</v>
      </c>
      <c r="D614" t="s">
        <v>48</v>
      </c>
      <c r="E614" t="str">
        <f t="shared" si="226"/>
        <v>Male</v>
      </c>
      <c r="F614">
        <v>51</v>
      </c>
      <c r="G614" t="s">
        <v>71</v>
      </c>
      <c r="H614" t="s">
        <v>72</v>
      </c>
      <c r="I614" t="s">
        <v>19</v>
      </c>
      <c r="J614">
        <v>5</v>
      </c>
      <c r="K614" t="str">
        <f t="shared" si="227"/>
        <v>0-5</v>
      </c>
      <c r="L614">
        <v>50</v>
      </c>
      <c r="M614" s="6">
        <f>L614</f>
        <v>50</v>
      </c>
      <c r="N614">
        <v>4.2</v>
      </c>
      <c r="O614">
        <v>1</v>
      </c>
      <c r="P614" t="s">
        <v>2069</v>
      </c>
      <c r="Q614" s="1">
        <v>0.82</v>
      </c>
      <c r="R614" s="1">
        <f>Q614</f>
        <v>0.82</v>
      </c>
    </row>
    <row r="615" spans="1:18" x14ac:dyDescent="0.25">
      <c r="A615" t="s">
        <v>1291</v>
      </c>
      <c r="B615" t="s">
        <v>1292</v>
      </c>
      <c r="C615" t="str">
        <f t="shared" si="239"/>
        <v>Jennifer Phillips</v>
      </c>
      <c r="D615" t="s">
        <v>3</v>
      </c>
      <c r="E615" t="str">
        <f t="shared" si="226"/>
        <v>Female</v>
      </c>
      <c r="F615">
        <v>30</v>
      </c>
      <c r="G615" t="s">
        <v>98</v>
      </c>
      <c r="H615" t="s">
        <v>99</v>
      </c>
      <c r="I615" t="s">
        <v>24</v>
      </c>
      <c r="J615">
        <v>0</v>
      </c>
      <c r="K615" t="str">
        <f t="shared" si="227"/>
        <v>0-5</v>
      </c>
      <c r="N615">
        <v>0</v>
      </c>
      <c r="O615">
        <v>0</v>
      </c>
      <c r="P615" t="s">
        <v>2068</v>
      </c>
    </row>
    <row r="616" spans="1:18" x14ac:dyDescent="0.25">
      <c r="A616" t="s">
        <v>1293</v>
      </c>
      <c r="B616" t="s">
        <v>1294</v>
      </c>
      <c r="C616" t="str">
        <f t="shared" si="239"/>
        <v>Dana Sanders</v>
      </c>
      <c r="D616" t="s">
        <v>63</v>
      </c>
      <c r="E616" t="str">
        <f t="shared" si="226"/>
        <v>Female</v>
      </c>
      <c r="F616">
        <v>45</v>
      </c>
      <c r="G616" t="s">
        <v>30</v>
      </c>
      <c r="H616" t="s">
        <v>31</v>
      </c>
      <c r="I616" t="s">
        <v>100</v>
      </c>
      <c r="J616">
        <v>27</v>
      </c>
      <c r="K616" t="str">
        <f t="shared" si="227"/>
        <v>20+</v>
      </c>
      <c r="L616" t="s">
        <v>39</v>
      </c>
      <c r="M616" s="6" t="str">
        <f t="shared" ref="M616:M617" si="244">SUBSTITUTE(L616, "USD ", "")</f>
        <v>75</v>
      </c>
      <c r="N616">
        <v>0</v>
      </c>
      <c r="Q616" s="1">
        <v>0.85</v>
      </c>
      <c r="R616" s="1">
        <f t="shared" ref="R616:R622" si="245">Q616</f>
        <v>0.85</v>
      </c>
    </row>
    <row r="617" spans="1:18" x14ac:dyDescent="0.25">
      <c r="A617" t="s">
        <v>1295</v>
      </c>
      <c r="B617" t="s">
        <v>1296</v>
      </c>
      <c r="C617" t="str">
        <f t="shared" si="239"/>
        <v>Daniel Quinn</v>
      </c>
      <c r="D617" t="s">
        <v>16</v>
      </c>
      <c r="E617" t="str">
        <f t="shared" si="226"/>
        <v>Male</v>
      </c>
      <c r="F617">
        <v>57</v>
      </c>
      <c r="G617" t="s">
        <v>36</v>
      </c>
      <c r="H617" t="s">
        <v>37</v>
      </c>
      <c r="I617" t="s">
        <v>19</v>
      </c>
      <c r="J617">
        <v>26</v>
      </c>
      <c r="K617" t="str">
        <f t="shared" si="227"/>
        <v>20+</v>
      </c>
      <c r="L617" t="s">
        <v>13</v>
      </c>
      <c r="M617" s="6" t="str">
        <f t="shared" si="244"/>
        <v>100</v>
      </c>
      <c r="N617">
        <v>2.4</v>
      </c>
      <c r="O617">
        <v>1</v>
      </c>
      <c r="P617" t="s">
        <v>2069</v>
      </c>
      <c r="Q617" s="1">
        <v>0.78</v>
      </c>
      <c r="R617" s="1">
        <f t="shared" si="245"/>
        <v>0.78</v>
      </c>
    </row>
    <row r="618" spans="1:18" x14ac:dyDescent="0.25">
      <c r="A618" t="s">
        <v>1297</v>
      </c>
      <c r="B618" t="s">
        <v>1298</v>
      </c>
      <c r="C618" t="str">
        <f t="shared" si="239"/>
        <v>Matthew Steele</v>
      </c>
      <c r="D618" t="s">
        <v>83</v>
      </c>
      <c r="E618" t="str">
        <f t="shared" si="226"/>
        <v>Male</v>
      </c>
      <c r="F618">
        <v>38</v>
      </c>
      <c r="G618" t="s">
        <v>49</v>
      </c>
      <c r="H618" t="s">
        <v>50</v>
      </c>
      <c r="I618" t="s">
        <v>6</v>
      </c>
      <c r="J618">
        <v>19</v>
      </c>
      <c r="K618" t="str">
        <f t="shared" si="227"/>
        <v>16-20</v>
      </c>
      <c r="L618">
        <v>40</v>
      </c>
      <c r="M618" s="6">
        <f>L618</f>
        <v>40</v>
      </c>
      <c r="N618">
        <v>0</v>
      </c>
      <c r="O618">
        <v>1</v>
      </c>
      <c r="P618" t="s">
        <v>2069</v>
      </c>
      <c r="Q618" s="1">
        <v>0.86</v>
      </c>
      <c r="R618" s="1">
        <f t="shared" si="245"/>
        <v>0.86</v>
      </c>
    </row>
    <row r="619" spans="1:18" x14ac:dyDescent="0.25">
      <c r="A619" t="s">
        <v>1299</v>
      </c>
      <c r="B619" t="s">
        <v>1300</v>
      </c>
      <c r="C619" t="str">
        <f t="shared" si="239"/>
        <v>Michele Taylor</v>
      </c>
      <c r="D619" t="s">
        <v>9</v>
      </c>
      <c r="E619" t="str">
        <f t="shared" si="226"/>
        <v>Female</v>
      </c>
      <c r="F619">
        <v>42</v>
      </c>
      <c r="G619" t="s">
        <v>109</v>
      </c>
      <c r="H619" t="s">
        <v>110</v>
      </c>
      <c r="I619" t="s">
        <v>75</v>
      </c>
      <c r="J619">
        <v>24</v>
      </c>
      <c r="K619" t="str">
        <f t="shared" si="227"/>
        <v>20+</v>
      </c>
      <c r="L619" t="s">
        <v>42</v>
      </c>
      <c r="M619" s="6" t="str">
        <f>SUBSTITUTE(L619, "USD ", "")</f>
        <v>40</v>
      </c>
      <c r="O619" t="b">
        <v>0</v>
      </c>
      <c r="P619" t="s">
        <v>2068</v>
      </c>
      <c r="Q619" s="1">
        <v>0.88</v>
      </c>
      <c r="R619" s="1">
        <f t="shared" si="245"/>
        <v>0.88</v>
      </c>
    </row>
    <row r="620" spans="1:18" x14ac:dyDescent="0.25">
      <c r="A620" t="s">
        <v>1301</v>
      </c>
      <c r="B620" t="s">
        <v>1302</v>
      </c>
      <c r="C620" t="str">
        <f t="shared" si="239"/>
        <v>Ashley Hammond</v>
      </c>
      <c r="D620" t="s">
        <v>63</v>
      </c>
      <c r="E620" t="str">
        <f t="shared" si="226"/>
        <v>Female</v>
      </c>
      <c r="F620">
        <v>30</v>
      </c>
      <c r="G620" t="s">
        <v>138</v>
      </c>
      <c r="H620" t="s">
        <v>139</v>
      </c>
      <c r="I620" t="s">
        <v>75</v>
      </c>
      <c r="J620">
        <v>7</v>
      </c>
      <c r="K620" t="str">
        <f t="shared" si="227"/>
        <v>6-10</v>
      </c>
      <c r="L620">
        <v>30</v>
      </c>
      <c r="M620" s="6">
        <f>L620</f>
        <v>30</v>
      </c>
      <c r="N620">
        <v>3.3</v>
      </c>
      <c r="Q620" s="1">
        <v>0.68</v>
      </c>
      <c r="R620" s="1">
        <f t="shared" si="245"/>
        <v>0.68</v>
      </c>
    </row>
    <row r="621" spans="1:18" x14ac:dyDescent="0.25">
      <c r="A621" t="s">
        <v>1303</v>
      </c>
      <c r="B621" t="s">
        <v>1304</v>
      </c>
      <c r="C621" t="str">
        <f t="shared" si="239"/>
        <v>Nicole Taylor</v>
      </c>
      <c r="D621" t="s">
        <v>27</v>
      </c>
      <c r="E621" t="str">
        <f t="shared" si="226"/>
        <v>Female</v>
      </c>
      <c r="F621">
        <v>43</v>
      </c>
      <c r="G621" t="s">
        <v>10</v>
      </c>
      <c r="H621" t="s">
        <v>11</v>
      </c>
      <c r="I621" t="s">
        <v>24</v>
      </c>
      <c r="J621">
        <v>13</v>
      </c>
      <c r="K621" t="str">
        <f t="shared" si="227"/>
        <v>11-15</v>
      </c>
      <c r="L621" s="2">
        <v>100</v>
      </c>
      <c r="M621" s="6" t="str">
        <f t="shared" ref="M621:M622" si="246">SUBSTITUTE(L621,"$","")</f>
        <v>100</v>
      </c>
      <c r="N621">
        <v>1.4</v>
      </c>
      <c r="O621">
        <v>1</v>
      </c>
      <c r="P621" t="s">
        <v>2069</v>
      </c>
      <c r="Q621" s="1">
        <v>0.97</v>
      </c>
      <c r="R621" s="1">
        <f t="shared" si="245"/>
        <v>0.97</v>
      </c>
    </row>
    <row r="622" spans="1:18" x14ac:dyDescent="0.25">
      <c r="A622" t="s">
        <v>1305</v>
      </c>
      <c r="B622" t="s">
        <v>1306</v>
      </c>
      <c r="C622" t="str">
        <f t="shared" si="239"/>
        <v>Casey Bush</v>
      </c>
      <c r="D622" t="s">
        <v>83</v>
      </c>
      <c r="E622" t="str">
        <f t="shared" si="226"/>
        <v>Male</v>
      </c>
      <c r="F622">
        <v>22</v>
      </c>
      <c r="G622" t="s">
        <v>124</v>
      </c>
      <c r="H622" t="s">
        <v>125</v>
      </c>
      <c r="I622" t="s">
        <v>59</v>
      </c>
      <c r="J622">
        <v>2</v>
      </c>
      <c r="K622" t="str">
        <f t="shared" si="227"/>
        <v>0-5</v>
      </c>
      <c r="L622" s="2">
        <v>75</v>
      </c>
      <c r="M622" s="6" t="str">
        <f t="shared" si="246"/>
        <v>75</v>
      </c>
      <c r="N622">
        <v>1.7</v>
      </c>
      <c r="O622" t="s">
        <v>144</v>
      </c>
      <c r="P622" t="s">
        <v>2068</v>
      </c>
      <c r="Q622" s="1">
        <v>0.91</v>
      </c>
      <c r="R622" s="1">
        <f t="shared" si="245"/>
        <v>0.91</v>
      </c>
    </row>
    <row r="623" spans="1:18" x14ac:dyDescent="0.25">
      <c r="A623" t="s">
        <v>1307</v>
      </c>
      <c r="B623" t="s">
        <v>1308</v>
      </c>
      <c r="C623" t="str">
        <f t="shared" si="239"/>
        <v>Samuel Patterson</v>
      </c>
      <c r="D623" t="s">
        <v>78</v>
      </c>
      <c r="E623" t="str">
        <f t="shared" si="226"/>
        <v>Male</v>
      </c>
      <c r="F623">
        <v>57</v>
      </c>
      <c r="G623" t="s">
        <v>163</v>
      </c>
      <c r="H623" t="s">
        <v>58</v>
      </c>
      <c r="I623" t="s">
        <v>100</v>
      </c>
      <c r="J623">
        <v>37</v>
      </c>
      <c r="K623" t="str">
        <f t="shared" si="227"/>
        <v>20+</v>
      </c>
      <c r="L623">
        <v>30</v>
      </c>
      <c r="M623" s="6">
        <f>L623</f>
        <v>30</v>
      </c>
      <c r="N623">
        <v>4.8</v>
      </c>
      <c r="O623" t="b">
        <v>0</v>
      </c>
      <c r="P623" t="s">
        <v>2068</v>
      </c>
    </row>
    <row r="624" spans="1:18" x14ac:dyDescent="0.25">
      <c r="A624" t="s">
        <v>1309</v>
      </c>
      <c r="B624" t="s">
        <v>1310</v>
      </c>
      <c r="C624" t="str">
        <f t="shared" si="239"/>
        <v>Craig Dennis</v>
      </c>
      <c r="D624" t="s">
        <v>48</v>
      </c>
      <c r="E624" t="str">
        <f t="shared" si="226"/>
        <v>Male</v>
      </c>
      <c r="F624">
        <v>44</v>
      </c>
      <c r="G624" t="s">
        <v>53</v>
      </c>
      <c r="H624" t="s">
        <v>11</v>
      </c>
      <c r="I624" t="s">
        <v>19</v>
      </c>
      <c r="J624">
        <v>1</v>
      </c>
      <c r="K624" t="str">
        <f t="shared" si="227"/>
        <v>0-5</v>
      </c>
      <c r="N624">
        <v>4.8</v>
      </c>
      <c r="O624" t="s">
        <v>20</v>
      </c>
      <c r="P624" t="s">
        <v>2068</v>
      </c>
      <c r="Q624" s="1">
        <v>0.97</v>
      </c>
      <c r="R624" s="1">
        <f t="shared" ref="R624:R626" si="247">Q624</f>
        <v>0.97</v>
      </c>
    </row>
    <row r="625" spans="1:18" x14ac:dyDescent="0.25">
      <c r="A625" t="s">
        <v>1311</v>
      </c>
      <c r="B625" t="s">
        <v>1312</v>
      </c>
      <c r="C625" t="str">
        <f t="shared" si="239"/>
        <v>Heidi Dixon</v>
      </c>
      <c r="D625" t="s">
        <v>27</v>
      </c>
      <c r="E625" t="str">
        <f t="shared" si="226"/>
        <v>Female</v>
      </c>
      <c r="F625">
        <v>46</v>
      </c>
      <c r="G625" t="s">
        <v>159</v>
      </c>
      <c r="H625" t="s">
        <v>160</v>
      </c>
      <c r="I625" t="s">
        <v>75</v>
      </c>
      <c r="J625">
        <v>5</v>
      </c>
      <c r="K625" t="str">
        <f t="shared" si="227"/>
        <v>0-5</v>
      </c>
      <c r="L625" t="s">
        <v>95</v>
      </c>
      <c r="M625" s="6" t="str">
        <f t="shared" ref="M625:M626" si="248">SUBSTITUTE(L625, "USD ", "")</f>
        <v>30</v>
      </c>
      <c r="N625">
        <v>2</v>
      </c>
      <c r="O625" t="s">
        <v>54</v>
      </c>
      <c r="P625" t="s">
        <v>2069</v>
      </c>
      <c r="Q625" s="1">
        <v>0.64</v>
      </c>
      <c r="R625" s="1">
        <f t="shared" si="247"/>
        <v>0.64</v>
      </c>
    </row>
    <row r="626" spans="1:18" x14ac:dyDescent="0.25">
      <c r="A626" t="s">
        <v>1313</v>
      </c>
      <c r="B626" t="s">
        <v>1314</v>
      </c>
      <c r="C626" t="str">
        <f t="shared" si="239"/>
        <v>David Bishop</v>
      </c>
      <c r="D626" t="s">
        <v>83</v>
      </c>
      <c r="E626" t="str">
        <f t="shared" si="226"/>
        <v>Male</v>
      </c>
      <c r="G626" t="s">
        <v>174</v>
      </c>
      <c r="H626" t="s">
        <v>58</v>
      </c>
      <c r="I626" t="s">
        <v>6</v>
      </c>
      <c r="J626">
        <v>1</v>
      </c>
      <c r="K626" t="str">
        <f t="shared" si="227"/>
        <v>0-5</v>
      </c>
      <c r="L626" t="s">
        <v>84</v>
      </c>
      <c r="M626" s="6" t="str">
        <f t="shared" si="248"/>
        <v>50</v>
      </c>
      <c r="N626">
        <v>2.8</v>
      </c>
      <c r="O626" t="s">
        <v>144</v>
      </c>
      <c r="P626" t="s">
        <v>2068</v>
      </c>
      <c r="Q626" s="1">
        <v>0.87</v>
      </c>
      <c r="R626" s="1">
        <f t="shared" si="247"/>
        <v>0.87</v>
      </c>
    </row>
    <row r="627" spans="1:18" x14ac:dyDescent="0.25">
      <c r="A627" t="s">
        <v>1315</v>
      </c>
      <c r="B627" t="s">
        <v>1316</v>
      </c>
      <c r="C627" t="str">
        <f t="shared" si="239"/>
        <v>Laura Butler</v>
      </c>
      <c r="D627" t="s">
        <v>63</v>
      </c>
      <c r="E627" t="str">
        <f t="shared" si="226"/>
        <v>Female</v>
      </c>
      <c r="F627">
        <v>34</v>
      </c>
      <c r="G627" t="s">
        <v>10</v>
      </c>
      <c r="H627" t="s">
        <v>11</v>
      </c>
      <c r="I627" t="s">
        <v>38</v>
      </c>
      <c r="J627">
        <v>2</v>
      </c>
      <c r="K627" t="str">
        <f t="shared" si="227"/>
        <v>0-5</v>
      </c>
      <c r="L627">
        <v>100</v>
      </c>
      <c r="M627" s="6">
        <f>L627</f>
        <v>100</v>
      </c>
      <c r="N627">
        <v>0</v>
      </c>
      <c r="O627">
        <v>0</v>
      </c>
      <c r="P627" t="s">
        <v>2068</v>
      </c>
      <c r="Q627">
        <v>86</v>
      </c>
      <c r="R627" s="1">
        <f t="shared" ref="R627:R628" si="249">Q627/100</f>
        <v>0.86</v>
      </c>
    </row>
    <row r="628" spans="1:18" x14ac:dyDescent="0.25">
      <c r="A628" t="s">
        <v>1317</v>
      </c>
      <c r="B628" t="s">
        <v>1318</v>
      </c>
      <c r="C628" t="str">
        <f t="shared" si="239"/>
        <v>Denise Erickson</v>
      </c>
      <c r="D628" t="s">
        <v>23</v>
      </c>
      <c r="E628" t="str">
        <f t="shared" si="226"/>
        <v>Female</v>
      </c>
      <c r="F628">
        <v>46</v>
      </c>
      <c r="G628" t="s">
        <v>4</v>
      </c>
      <c r="H628" t="s">
        <v>5</v>
      </c>
      <c r="I628" t="s">
        <v>12</v>
      </c>
      <c r="K628" t="str">
        <f t="shared" si="227"/>
        <v>0-5</v>
      </c>
      <c r="L628" s="2">
        <v>100</v>
      </c>
      <c r="M628" s="6" t="str">
        <f>SUBSTITUTE(L628,"$","")</f>
        <v>100</v>
      </c>
      <c r="N628">
        <v>4.4000000000000004</v>
      </c>
      <c r="O628">
        <v>1</v>
      </c>
      <c r="P628" t="s">
        <v>2069</v>
      </c>
      <c r="Q628">
        <v>97</v>
      </c>
      <c r="R628" s="1">
        <f t="shared" si="249"/>
        <v>0.97</v>
      </c>
    </row>
    <row r="629" spans="1:18" x14ac:dyDescent="0.25">
      <c r="A629" t="s">
        <v>1319</v>
      </c>
      <c r="B629" t="s">
        <v>1320</v>
      </c>
      <c r="C629" t="str">
        <f t="shared" si="239"/>
        <v>Nicole Austin</v>
      </c>
      <c r="D629" t="s">
        <v>3</v>
      </c>
      <c r="E629" t="str">
        <f t="shared" si="226"/>
        <v>Female</v>
      </c>
      <c r="F629">
        <v>22</v>
      </c>
      <c r="G629" t="s">
        <v>120</v>
      </c>
      <c r="H629" t="s">
        <v>121</v>
      </c>
      <c r="I629" t="s">
        <v>6</v>
      </c>
      <c r="J629">
        <v>0</v>
      </c>
      <c r="K629" t="str">
        <f t="shared" si="227"/>
        <v>0-5</v>
      </c>
      <c r="L629" t="s">
        <v>95</v>
      </c>
      <c r="M629" s="6" t="str">
        <f t="shared" ref="M629:M630" si="250">SUBSTITUTE(L629, "USD ", "")</f>
        <v>30</v>
      </c>
      <c r="N629">
        <v>4.9000000000000004</v>
      </c>
      <c r="O629" t="b">
        <v>0</v>
      </c>
      <c r="P629" t="s">
        <v>2068</v>
      </c>
      <c r="Q629" s="1">
        <v>0.73</v>
      </c>
      <c r="R629" s="1">
        <f t="shared" ref="R629:R630" si="251">Q629</f>
        <v>0.73</v>
      </c>
    </row>
    <row r="630" spans="1:18" x14ac:dyDescent="0.25">
      <c r="A630" t="s">
        <v>1321</v>
      </c>
      <c r="B630" t="s">
        <v>1322</v>
      </c>
      <c r="C630" t="str">
        <f t="shared" si="239"/>
        <v>Summer Williams</v>
      </c>
      <c r="D630" t="s">
        <v>27</v>
      </c>
      <c r="E630" t="str">
        <f t="shared" si="226"/>
        <v>Female</v>
      </c>
      <c r="F630">
        <v>23</v>
      </c>
      <c r="G630" t="s">
        <v>138</v>
      </c>
      <c r="H630" t="s">
        <v>139</v>
      </c>
      <c r="I630" t="s">
        <v>32</v>
      </c>
      <c r="J630">
        <v>0</v>
      </c>
      <c r="K630" t="str">
        <f t="shared" si="227"/>
        <v>0-5</v>
      </c>
      <c r="L630" t="s">
        <v>39</v>
      </c>
      <c r="M630" s="6" t="str">
        <f t="shared" si="250"/>
        <v>75</v>
      </c>
      <c r="N630">
        <v>2.2999999999999998</v>
      </c>
      <c r="Q630" s="1">
        <v>0.6</v>
      </c>
      <c r="R630" s="1">
        <f t="shared" si="251"/>
        <v>0.6</v>
      </c>
    </row>
    <row r="631" spans="1:18" x14ac:dyDescent="0.25">
      <c r="A631" t="s">
        <v>1323</v>
      </c>
      <c r="B631" t="s">
        <v>1324</v>
      </c>
      <c r="C631" t="str">
        <f t="shared" si="239"/>
        <v>Angela Blackwell</v>
      </c>
      <c r="D631" t="s">
        <v>23</v>
      </c>
      <c r="E631" t="str">
        <f t="shared" si="226"/>
        <v>Female</v>
      </c>
      <c r="F631">
        <v>60</v>
      </c>
      <c r="G631" t="s">
        <v>49</v>
      </c>
      <c r="H631" t="s">
        <v>50</v>
      </c>
      <c r="I631" t="s">
        <v>24</v>
      </c>
      <c r="J631">
        <v>41</v>
      </c>
      <c r="K631" t="str">
        <f t="shared" si="227"/>
        <v>20+</v>
      </c>
      <c r="L631" s="2">
        <v>40</v>
      </c>
      <c r="M631" s="6" t="str">
        <f t="shared" ref="M631:M633" si="252">SUBSTITUTE(L631,"$","")</f>
        <v>40</v>
      </c>
      <c r="N631">
        <v>4.9000000000000004</v>
      </c>
      <c r="O631">
        <v>1</v>
      </c>
      <c r="P631" t="s">
        <v>2069</v>
      </c>
      <c r="Q631">
        <v>66</v>
      </c>
      <c r="R631" s="1">
        <f>Q631/100</f>
        <v>0.66</v>
      </c>
    </row>
    <row r="632" spans="1:18" x14ac:dyDescent="0.25">
      <c r="A632" t="s">
        <v>1325</v>
      </c>
      <c r="B632" t="s">
        <v>1326</v>
      </c>
      <c r="C632" t="str">
        <f t="shared" si="239"/>
        <v>Thomas Wall</v>
      </c>
      <c r="D632" t="s">
        <v>35</v>
      </c>
      <c r="E632" t="str">
        <f t="shared" si="226"/>
        <v>Male</v>
      </c>
      <c r="F632">
        <v>20</v>
      </c>
      <c r="G632" t="s">
        <v>113</v>
      </c>
      <c r="H632" t="s">
        <v>11</v>
      </c>
      <c r="I632" t="s">
        <v>75</v>
      </c>
      <c r="K632" t="str">
        <f t="shared" si="227"/>
        <v>0-5</v>
      </c>
      <c r="L632" s="2">
        <v>75</v>
      </c>
      <c r="M632" s="6" t="str">
        <f t="shared" si="252"/>
        <v>75</v>
      </c>
      <c r="N632">
        <v>4.3</v>
      </c>
      <c r="O632">
        <v>0</v>
      </c>
      <c r="P632" t="s">
        <v>2068</v>
      </c>
      <c r="Q632" s="1">
        <v>0.9</v>
      </c>
      <c r="R632" s="1">
        <f>Q632</f>
        <v>0.9</v>
      </c>
    </row>
    <row r="633" spans="1:18" x14ac:dyDescent="0.25">
      <c r="A633" t="s">
        <v>1327</v>
      </c>
      <c r="B633" t="s">
        <v>1328</v>
      </c>
      <c r="C633" t="str">
        <f t="shared" si="239"/>
        <v>Sarah Anderson</v>
      </c>
      <c r="D633" t="s">
        <v>3</v>
      </c>
      <c r="E633" t="str">
        <f t="shared" si="226"/>
        <v>Female</v>
      </c>
      <c r="F633">
        <v>41</v>
      </c>
      <c r="G633" t="s">
        <v>98</v>
      </c>
      <c r="H633" t="s">
        <v>99</v>
      </c>
      <c r="I633" t="s">
        <v>59</v>
      </c>
      <c r="J633">
        <v>23</v>
      </c>
      <c r="K633" t="str">
        <f t="shared" si="227"/>
        <v>20+</v>
      </c>
      <c r="L633" s="2">
        <v>75</v>
      </c>
      <c r="M633" s="6" t="str">
        <f t="shared" si="252"/>
        <v>75</v>
      </c>
      <c r="N633">
        <v>1.4</v>
      </c>
      <c r="O633">
        <v>0</v>
      </c>
      <c r="P633" t="s">
        <v>2068</v>
      </c>
    </row>
    <row r="634" spans="1:18" x14ac:dyDescent="0.25">
      <c r="A634" t="s">
        <v>1329</v>
      </c>
      <c r="B634" t="s">
        <v>1330</v>
      </c>
      <c r="C634" t="str">
        <f t="shared" si="239"/>
        <v>Christian Lane</v>
      </c>
      <c r="D634" t="s">
        <v>35</v>
      </c>
      <c r="E634" t="str">
        <f t="shared" si="226"/>
        <v>Male</v>
      </c>
      <c r="F634">
        <v>24</v>
      </c>
      <c r="G634" t="s">
        <v>120</v>
      </c>
      <c r="H634" t="s">
        <v>121</v>
      </c>
      <c r="I634" t="s">
        <v>12</v>
      </c>
      <c r="J634">
        <v>0</v>
      </c>
      <c r="K634" t="str">
        <f t="shared" si="227"/>
        <v>0-5</v>
      </c>
      <c r="L634">
        <v>100</v>
      </c>
      <c r="M634" s="6">
        <f>L634</f>
        <v>100</v>
      </c>
      <c r="O634" t="s">
        <v>144</v>
      </c>
      <c r="P634" t="s">
        <v>2068</v>
      </c>
    </row>
    <row r="635" spans="1:18" x14ac:dyDescent="0.25">
      <c r="A635" t="s">
        <v>1331</v>
      </c>
      <c r="B635" t="s">
        <v>1332</v>
      </c>
      <c r="C635" t="str">
        <f t="shared" si="239"/>
        <v>Todd Casey</v>
      </c>
      <c r="D635" t="s">
        <v>35</v>
      </c>
      <c r="E635" t="str">
        <f t="shared" si="226"/>
        <v>Male</v>
      </c>
      <c r="F635">
        <v>44</v>
      </c>
      <c r="G635" t="s">
        <v>30</v>
      </c>
      <c r="H635" t="s">
        <v>31</v>
      </c>
      <c r="I635" t="s">
        <v>100</v>
      </c>
      <c r="J635">
        <v>4</v>
      </c>
      <c r="K635" t="str">
        <f t="shared" si="227"/>
        <v>0-5</v>
      </c>
      <c r="N635">
        <v>1.3</v>
      </c>
      <c r="O635" t="s">
        <v>54</v>
      </c>
      <c r="P635" t="s">
        <v>2069</v>
      </c>
      <c r="Q635">
        <v>77</v>
      </c>
      <c r="R635" s="1">
        <f>Q635/100</f>
        <v>0.77</v>
      </c>
    </row>
    <row r="636" spans="1:18" x14ac:dyDescent="0.25">
      <c r="A636" t="s">
        <v>1333</v>
      </c>
      <c r="B636" t="s">
        <v>1334</v>
      </c>
      <c r="C636" t="str">
        <f t="shared" si="239"/>
        <v>David Martinez</v>
      </c>
      <c r="D636" t="s">
        <v>48</v>
      </c>
      <c r="E636" t="str">
        <f t="shared" si="226"/>
        <v>Male</v>
      </c>
      <c r="F636">
        <v>52</v>
      </c>
      <c r="G636" t="s">
        <v>159</v>
      </c>
      <c r="H636" t="s">
        <v>160</v>
      </c>
      <c r="I636" t="s">
        <v>59</v>
      </c>
      <c r="J636">
        <v>4</v>
      </c>
      <c r="K636" t="str">
        <f t="shared" si="227"/>
        <v>0-5</v>
      </c>
      <c r="L636">
        <v>75</v>
      </c>
      <c r="M636" s="6">
        <f t="shared" ref="M636:M637" si="253">L636</f>
        <v>75</v>
      </c>
      <c r="N636">
        <v>2.2999999999999998</v>
      </c>
      <c r="O636">
        <v>1</v>
      </c>
      <c r="P636" t="s">
        <v>2069</v>
      </c>
      <c r="Q636" s="1">
        <v>0.79</v>
      </c>
      <c r="R636" s="1">
        <f t="shared" ref="R636:R644" si="254">Q636</f>
        <v>0.79</v>
      </c>
    </row>
    <row r="637" spans="1:18" x14ac:dyDescent="0.25">
      <c r="A637" t="s">
        <v>1335</v>
      </c>
      <c r="B637" t="s">
        <v>1336</v>
      </c>
      <c r="C637" t="str">
        <f t="shared" si="239"/>
        <v>Donald Salas</v>
      </c>
      <c r="D637" t="s">
        <v>78</v>
      </c>
      <c r="E637" t="str">
        <f t="shared" si="226"/>
        <v>Male</v>
      </c>
      <c r="F637">
        <v>35</v>
      </c>
      <c r="G637" t="s">
        <v>174</v>
      </c>
      <c r="H637" t="s">
        <v>58</v>
      </c>
      <c r="I637" t="s">
        <v>100</v>
      </c>
      <c r="J637">
        <v>13</v>
      </c>
      <c r="K637" t="str">
        <f t="shared" si="227"/>
        <v>11-15</v>
      </c>
      <c r="L637">
        <v>40</v>
      </c>
      <c r="M637" s="6">
        <f t="shared" si="253"/>
        <v>40</v>
      </c>
      <c r="N637">
        <v>3.6</v>
      </c>
      <c r="O637">
        <v>0</v>
      </c>
      <c r="P637" t="s">
        <v>2068</v>
      </c>
      <c r="Q637" s="1">
        <v>0.83</v>
      </c>
      <c r="R637" s="1">
        <f t="shared" si="254"/>
        <v>0.83</v>
      </c>
    </row>
    <row r="638" spans="1:18" x14ac:dyDescent="0.25">
      <c r="A638" t="s">
        <v>1337</v>
      </c>
      <c r="B638" t="s">
        <v>1338</v>
      </c>
      <c r="C638" t="str">
        <f t="shared" si="239"/>
        <v>Emma Hicks</v>
      </c>
      <c r="D638" t="s">
        <v>63</v>
      </c>
      <c r="E638" t="str">
        <f t="shared" si="226"/>
        <v>Female</v>
      </c>
      <c r="F638">
        <v>24</v>
      </c>
      <c r="G638" t="s">
        <v>30</v>
      </c>
      <c r="H638" t="s">
        <v>31</v>
      </c>
      <c r="I638" t="s">
        <v>75</v>
      </c>
      <c r="J638">
        <v>2</v>
      </c>
      <c r="K638" t="str">
        <f t="shared" si="227"/>
        <v>0-5</v>
      </c>
      <c r="L638" s="2">
        <v>50</v>
      </c>
      <c r="M638" s="6" t="str">
        <f t="shared" ref="M638:M639" si="255">SUBSTITUTE(L638,"$","")</f>
        <v>50</v>
      </c>
      <c r="O638" t="s">
        <v>20</v>
      </c>
      <c r="P638" t="s">
        <v>2068</v>
      </c>
      <c r="Q638" s="1">
        <v>0.64</v>
      </c>
      <c r="R638" s="1">
        <f t="shared" si="254"/>
        <v>0.64</v>
      </c>
    </row>
    <row r="639" spans="1:18" x14ac:dyDescent="0.25">
      <c r="A639" t="s">
        <v>1339</v>
      </c>
      <c r="B639" t="s">
        <v>1340</v>
      </c>
      <c r="C639" t="str">
        <f t="shared" si="239"/>
        <v>Alison Clark</v>
      </c>
      <c r="D639" t="s">
        <v>9</v>
      </c>
      <c r="E639" t="str">
        <f t="shared" si="226"/>
        <v>Female</v>
      </c>
      <c r="F639">
        <v>46</v>
      </c>
      <c r="G639" t="s">
        <v>10</v>
      </c>
      <c r="H639" t="s">
        <v>11</v>
      </c>
      <c r="I639" t="s">
        <v>64</v>
      </c>
      <c r="J639">
        <v>25</v>
      </c>
      <c r="K639" t="str">
        <f t="shared" si="227"/>
        <v>20+</v>
      </c>
      <c r="L639" s="2">
        <v>100</v>
      </c>
      <c r="M639" s="6" t="str">
        <f t="shared" si="255"/>
        <v>100</v>
      </c>
      <c r="N639">
        <v>1.3</v>
      </c>
      <c r="O639" t="s">
        <v>144</v>
      </c>
      <c r="P639" t="s">
        <v>2068</v>
      </c>
      <c r="Q639" s="1">
        <v>0.8</v>
      </c>
      <c r="R639" s="1">
        <f t="shared" si="254"/>
        <v>0.8</v>
      </c>
    </row>
    <row r="640" spans="1:18" x14ac:dyDescent="0.25">
      <c r="A640" t="s">
        <v>1341</v>
      </c>
      <c r="B640" t="s">
        <v>1342</v>
      </c>
      <c r="C640" t="str">
        <f t="shared" si="239"/>
        <v>Andrew Barnes</v>
      </c>
      <c r="D640" t="s">
        <v>78</v>
      </c>
      <c r="E640" t="str">
        <f t="shared" si="226"/>
        <v>Male</v>
      </c>
      <c r="F640">
        <v>57</v>
      </c>
      <c r="G640" t="s">
        <v>163</v>
      </c>
      <c r="H640" t="s">
        <v>58</v>
      </c>
      <c r="I640" t="s">
        <v>12</v>
      </c>
      <c r="J640">
        <v>18</v>
      </c>
      <c r="K640" t="str">
        <f t="shared" si="227"/>
        <v>16-20</v>
      </c>
      <c r="L640" t="s">
        <v>95</v>
      </c>
      <c r="M640" s="6" t="str">
        <f>SUBSTITUTE(L640, "USD ", "")</f>
        <v>30</v>
      </c>
      <c r="N640">
        <v>1.1000000000000001</v>
      </c>
      <c r="O640" t="b">
        <v>0</v>
      </c>
      <c r="P640" t="s">
        <v>2068</v>
      </c>
      <c r="Q640" s="1">
        <v>0.9</v>
      </c>
      <c r="R640" s="1">
        <f t="shared" si="254"/>
        <v>0.9</v>
      </c>
    </row>
    <row r="641" spans="1:18" x14ac:dyDescent="0.25">
      <c r="A641" t="s">
        <v>1343</v>
      </c>
      <c r="B641" t="s">
        <v>1344</v>
      </c>
      <c r="C641" t="str">
        <f t="shared" si="239"/>
        <v>Gina Snyder</v>
      </c>
      <c r="D641" t="s">
        <v>23</v>
      </c>
      <c r="E641" t="str">
        <f t="shared" si="226"/>
        <v>Female</v>
      </c>
      <c r="F641">
        <v>49</v>
      </c>
      <c r="G641" t="s">
        <v>163</v>
      </c>
      <c r="H641" t="s">
        <v>58</v>
      </c>
      <c r="I641" t="s">
        <v>24</v>
      </c>
      <c r="J641">
        <v>24</v>
      </c>
      <c r="K641" t="str">
        <f t="shared" si="227"/>
        <v>20+</v>
      </c>
      <c r="L641" s="2">
        <v>50</v>
      </c>
      <c r="M641" s="6" t="str">
        <f>SUBSTITUTE(L641,"$","")</f>
        <v>50</v>
      </c>
      <c r="N641">
        <v>0</v>
      </c>
      <c r="O641">
        <v>0</v>
      </c>
      <c r="P641" t="s">
        <v>2068</v>
      </c>
      <c r="Q641" s="1">
        <v>0.94</v>
      </c>
      <c r="R641" s="1">
        <f t="shared" si="254"/>
        <v>0.94</v>
      </c>
    </row>
    <row r="642" spans="1:18" x14ac:dyDescent="0.25">
      <c r="A642" t="s">
        <v>1345</v>
      </c>
      <c r="B642" t="s">
        <v>1346</v>
      </c>
      <c r="C642" t="str">
        <f t="shared" si="239"/>
        <v>David Watson</v>
      </c>
      <c r="D642" t="s">
        <v>48</v>
      </c>
      <c r="E642" t="str">
        <f t="shared" si="226"/>
        <v>Male</v>
      </c>
      <c r="F642">
        <v>41</v>
      </c>
      <c r="G642" t="s">
        <v>71</v>
      </c>
      <c r="H642" t="s">
        <v>72</v>
      </c>
      <c r="I642" t="s">
        <v>32</v>
      </c>
      <c r="J642">
        <v>7</v>
      </c>
      <c r="K642" t="str">
        <f t="shared" si="227"/>
        <v>6-10</v>
      </c>
      <c r="L642">
        <v>40</v>
      </c>
      <c r="M642" s="6">
        <f>L642</f>
        <v>40</v>
      </c>
      <c r="N642">
        <v>1.8</v>
      </c>
      <c r="O642" t="b">
        <v>0</v>
      </c>
      <c r="P642" t="s">
        <v>2068</v>
      </c>
      <c r="Q642" s="1">
        <v>0.7</v>
      </c>
      <c r="R642" s="1">
        <f t="shared" si="254"/>
        <v>0.7</v>
      </c>
    </row>
    <row r="643" spans="1:18" x14ac:dyDescent="0.25">
      <c r="A643" t="s">
        <v>1347</v>
      </c>
      <c r="B643" t="s">
        <v>1348</v>
      </c>
      <c r="C643" t="str">
        <f t="shared" si="239"/>
        <v>John Davis</v>
      </c>
      <c r="D643" t="s">
        <v>16</v>
      </c>
      <c r="E643" t="str">
        <f t="shared" ref="E643:E706" si="256">IF(LOWER(LEFT(D643,1))= "f", "Female","Male")</f>
        <v>Male</v>
      </c>
      <c r="F643">
        <v>22</v>
      </c>
      <c r="G643" t="s">
        <v>163</v>
      </c>
      <c r="H643" t="s">
        <v>58</v>
      </c>
      <c r="I643" t="s">
        <v>100</v>
      </c>
      <c r="J643">
        <v>1</v>
      </c>
      <c r="K643" t="str">
        <f t="shared" ref="K643:K706" si="257">_xlfn.IFS(J643&lt;=5, "0-5",J643&lt;=10, "6-10", J643&lt;= 15,"11-15", J643&lt;= 20, "16-20",J643&gt;20, "20+")</f>
        <v>0-5</v>
      </c>
      <c r="L643" t="s">
        <v>297</v>
      </c>
      <c r="M643" s="6" t="str">
        <f>SUBSTITUTE(L643, "USD ", "")</f>
        <v>20</v>
      </c>
      <c r="O643" t="s">
        <v>54</v>
      </c>
      <c r="P643" t="s">
        <v>2069</v>
      </c>
      <c r="Q643" s="1">
        <v>0.75</v>
      </c>
      <c r="R643" s="1">
        <f t="shared" si="254"/>
        <v>0.75</v>
      </c>
    </row>
    <row r="644" spans="1:18" x14ac:dyDescent="0.25">
      <c r="A644" t="s">
        <v>1349</v>
      </c>
      <c r="B644" t="s">
        <v>1350</v>
      </c>
      <c r="C644" t="str">
        <f t="shared" si="239"/>
        <v>Joseph Thomas</v>
      </c>
      <c r="D644" t="s">
        <v>16</v>
      </c>
      <c r="E644" t="str">
        <f t="shared" si="256"/>
        <v>Male</v>
      </c>
      <c r="F644">
        <v>50</v>
      </c>
      <c r="G644" t="s">
        <v>10</v>
      </c>
      <c r="H644" t="s">
        <v>11</v>
      </c>
      <c r="I644" t="s">
        <v>6</v>
      </c>
      <c r="J644">
        <v>17</v>
      </c>
      <c r="K644" t="str">
        <f t="shared" si="257"/>
        <v>16-20</v>
      </c>
      <c r="L644">
        <v>75</v>
      </c>
      <c r="M644" s="6">
        <f>L644</f>
        <v>75</v>
      </c>
      <c r="N644">
        <v>3.3</v>
      </c>
      <c r="O644">
        <v>1</v>
      </c>
      <c r="P644" t="s">
        <v>2069</v>
      </c>
      <c r="Q644" s="1">
        <v>0.69</v>
      </c>
      <c r="R644" s="1">
        <f t="shared" si="254"/>
        <v>0.69</v>
      </c>
    </row>
    <row r="645" spans="1:18" x14ac:dyDescent="0.25">
      <c r="A645" t="s">
        <v>1351</v>
      </c>
      <c r="B645" t="s">
        <v>1352</v>
      </c>
      <c r="C645" t="str">
        <f t="shared" si="239"/>
        <v>Dean Finley</v>
      </c>
      <c r="D645" t="s">
        <v>16</v>
      </c>
      <c r="E645" t="str">
        <f t="shared" si="256"/>
        <v>Male</v>
      </c>
      <c r="F645">
        <v>57</v>
      </c>
      <c r="G645" t="s">
        <v>17</v>
      </c>
      <c r="H645" t="s">
        <v>18</v>
      </c>
      <c r="I645" t="s">
        <v>19</v>
      </c>
      <c r="J645">
        <v>4</v>
      </c>
      <c r="K645" t="str">
        <f t="shared" si="257"/>
        <v>0-5</v>
      </c>
      <c r="L645" t="s">
        <v>95</v>
      </c>
      <c r="M645" s="6" t="str">
        <f>SUBSTITUTE(L645, "USD ", "")</f>
        <v>30</v>
      </c>
      <c r="N645">
        <v>4.2</v>
      </c>
      <c r="O645">
        <v>0</v>
      </c>
      <c r="P645" t="s">
        <v>2068</v>
      </c>
    </row>
    <row r="646" spans="1:18" x14ac:dyDescent="0.25">
      <c r="A646" t="s">
        <v>1353</v>
      </c>
      <c r="B646" t="s">
        <v>1354</v>
      </c>
      <c r="C646" t="str">
        <f t="shared" si="239"/>
        <v>Ashley Kemp</v>
      </c>
      <c r="D646" t="s">
        <v>9</v>
      </c>
      <c r="E646" t="str">
        <f t="shared" si="256"/>
        <v>Female</v>
      </c>
      <c r="F646">
        <v>47</v>
      </c>
      <c r="G646" t="s">
        <v>163</v>
      </c>
      <c r="H646" t="s">
        <v>58</v>
      </c>
      <c r="I646" t="s">
        <v>32</v>
      </c>
      <c r="J646">
        <v>29</v>
      </c>
      <c r="K646" t="str">
        <f t="shared" si="257"/>
        <v>20+</v>
      </c>
      <c r="L646" s="2">
        <v>50</v>
      </c>
      <c r="M646" s="6" t="str">
        <f t="shared" ref="M646:M647" si="258">SUBSTITUTE(L646,"$","")</f>
        <v>50</v>
      </c>
      <c r="O646">
        <v>1</v>
      </c>
      <c r="P646" t="s">
        <v>2069</v>
      </c>
      <c r="Q646" s="1">
        <v>0.79</v>
      </c>
      <c r="R646" s="1">
        <f t="shared" ref="R646:R650" si="259">Q646</f>
        <v>0.79</v>
      </c>
    </row>
    <row r="647" spans="1:18" x14ac:dyDescent="0.25">
      <c r="A647" t="s">
        <v>1355</v>
      </c>
      <c r="B647" t="s">
        <v>1356</v>
      </c>
      <c r="C647" t="str">
        <f t="shared" si="239"/>
        <v>Kenneth Evans</v>
      </c>
      <c r="D647" t="s">
        <v>78</v>
      </c>
      <c r="E647" t="str">
        <f t="shared" si="256"/>
        <v>Male</v>
      </c>
      <c r="F647">
        <v>24</v>
      </c>
      <c r="G647" t="s">
        <v>138</v>
      </c>
      <c r="H647" t="s">
        <v>139</v>
      </c>
      <c r="I647" t="s">
        <v>38</v>
      </c>
      <c r="J647">
        <v>2</v>
      </c>
      <c r="K647" t="str">
        <f t="shared" si="257"/>
        <v>0-5</v>
      </c>
      <c r="L647" s="2">
        <v>100</v>
      </c>
      <c r="M647" s="6" t="str">
        <f t="shared" si="258"/>
        <v>100</v>
      </c>
      <c r="N647">
        <v>3.8</v>
      </c>
      <c r="O647">
        <v>1</v>
      </c>
      <c r="P647" t="s">
        <v>2069</v>
      </c>
      <c r="Q647" s="1">
        <v>0.71</v>
      </c>
      <c r="R647" s="1">
        <f t="shared" si="259"/>
        <v>0.71</v>
      </c>
    </row>
    <row r="648" spans="1:18" x14ac:dyDescent="0.25">
      <c r="A648" t="s">
        <v>1357</v>
      </c>
      <c r="B648" t="s">
        <v>1358</v>
      </c>
      <c r="C648" t="str">
        <f t="shared" si="239"/>
        <v>Brandon Newman</v>
      </c>
      <c r="D648" t="s">
        <v>16</v>
      </c>
      <c r="E648" t="str">
        <f t="shared" si="256"/>
        <v>Male</v>
      </c>
      <c r="G648" t="s">
        <v>79</v>
      </c>
      <c r="H648" t="s">
        <v>80</v>
      </c>
      <c r="I648" t="s">
        <v>64</v>
      </c>
      <c r="J648">
        <v>9</v>
      </c>
      <c r="K648" t="str">
        <f t="shared" si="257"/>
        <v>6-10</v>
      </c>
      <c r="L648">
        <v>100</v>
      </c>
      <c r="M648" s="6">
        <f>L648</f>
        <v>100</v>
      </c>
      <c r="N648">
        <v>4.8</v>
      </c>
      <c r="O648" t="s">
        <v>60</v>
      </c>
      <c r="P648" t="s">
        <v>2069</v>
      </c>
      <c r="Q648" s="1">
        <v>0.72</v>
      </c>
      <c r="R648" s="1">
        <f t="shared" si="259"/>
        <v>0.72</v>
      </c>
    </row>
    <row r="649" spans="1:18" x14ac:dyDescent="0.25">
      <c r="A649" t="s">
        <v>1359</v>
      </c>
      <c r="B649" t="s">
        <v>1360</v>
      </c>
      <c r="C649" t="str">
        <f t="shared" si="239"/>
        <v>Katie Hensley</v>
      </c>
      <c r="D649" t="s">
        <v>9</v>
      </c>
      <c r="E649" t="str">
        <f t="shared" si="256"/>
        <v>Female</v>
      </c>
      <c r="F649">
        <v>50</v>
      </c>
      <c r="G649" t="s">
        <v>17</v>
      </c>
      <c r="H649" t="s">
        <v>18</v>
      </c>
      <c r="I649" t="s">
        <v>75</v>
      </c>
      <c r="J649">
        <v>10</v>
      </c>
      <c r="K649" t="str">
        <f t="shared" si="257"/>
        <v>6-10</v>
      </c>
      <c r="L649" s="2">
        <v>100</v>
      </c>
      <c r="M649" s="6" t="str">
        <f>SUBSTITUTE(L649,"$","")</f>
        <v>100</v>
      </c>
      <c r="N649">
        <v>4.3</v>
      </c>
      <c r="O649" t="s">
        <v>20</v>
      </c>
      <c r="P649" t="s">
        <v>2068</v>
      </c>
      <c r="Q649" s="1">
        <v>0.93</v>
      </c>
      <c r="R649" s="1">
        <f t="shared" si="259"/>
        <v>0.93</v>
      </c>
    </row>
    <row r="650" spans="1:18" x14ac:dyDescent="0.25">
      <c r="A650" t="s">
        <v>1361</v>
      </c>
      <c r="B650" t="s">
        <v>1362</v>
      </c>
      <c r="C650" t="str">
        <f t="shared" si="239"/>
        <v>Joel Randolph</v>
      </c>
      <c r="D650" t="s">
        <v>78</v>
      </c>
      <c r="E650" t="str">
        <f t="shared" si="256"/>
        <v>Male</v>
      </c>
      <c r="F650">
        <v>46</v>
      </c>
      <c r="G650" t="s">
        <v>93</v>
      </c>
      <c r="H650" t="s">
        <v>94</v>
      </c>
      <c r="I650" t="s">
        <v>100</v>
      </c>
      <c r="J650">
        <v>20</v>
      </c>
      <c r="K650" t="str">
        <f t="shared" si="257"/>
        <v>16-20</v>
      </c>
      <c r="N650">
        <v>4.8</v>
      </c>
      <c r="O650">
        <v>1</v>
      </c>
      <c r="P650" t="s">
        <v>2069</v>
      </c>
      <c r="Q650" s="1">
        <v>0.82</v>
      </c>
      <c r="R650" s="1">
        <f t="shared" si="259"/>
        <v>0.82</v>
      </c>
    </row>
    <row r="651" spans="1:18" x14ac:dyDescent="0.25">
      <c r="A651" t="s">
        <v>1363</v>
      </c>
      <c r="B651" t="s">
        <v>1364</v>
      </c>
      <c r="C651" t="str">
        <f t="shared" si="239"/>
        <v>Andrew Scott</v>
      </c>
      <c r="D651" t="s">
        <v>16</v>
      </c>
      <c r="E651" t="str">
        <f t="shared" si="256"/>
        <v>Male</v>
      </c>
      <c r="F651">
        <v>51</v>
      </c>
      <c r="G651" t="s">
        <v>10</v>
      </c>
      <c r="H651" t="s">
        <v>11</v>
      </c>
      <c r="I651" t="s">
        <v>64</v>
      </c>
      <c r="J651">
        <v>9</v>
      </c>
      <c r="K651" t="str">
        <f t="shared" si="257"/>
        <v>6-10</v>
      </c>
      <c r="L651" s="2">
        <v>40</v>
      </c>
      <c r="M651" s="6" t="str">
        <f>SUBSTITUTE(L651,"$","")</f>
        <v>40</v>
      </c>
      <c r="O651" t="s">
        <v>20</v>
      </c>
      <c r="P651" t="s">
        <v>2068</v>
      </c>
      <c r="Q651">
        <v>60</v>
      </c>
      <c r="R651" s="1">
        <f t="shared" ref="R651:R652" si="260">Q651/100</f>
        <v>0.6</v>
      </c>
    </row>
    <row r="652" spans="1:18" x14ac:dyDescent="0.25">
      <c r="A652" t="s">
        <v>1365</v>
      </c>
      <c r="B652" t="s">
        <v>1366</v>
      </c>
      <c r="C652" t="str">
        <f t="shared" si="239"/>
        <v>Zachary Ochoa</v>
      </c>
      <c r="D652" t="s">
        <v>48</v>
      </c>
      <c r="E652" t="str">
        <f t="shared" si="256"/>
        <v>Male</v>
      </c>
      <c r="F652">
        <v>51</v>
      </c>
      <c r="G652" t="s">
        <v>53</v>
      </c>
      <c r="H652" t="s">
        <v>11</v>
      </c>
      <c r="I652" t="s">
        <v>32</v>
      </c>
      <c r="J652">
        <v>12</v>
      </c>
      <c r="K652" t="str">
        <f t="shared" si="257"/>
        <v>11-15</v>
      </c>
      <c r="L652">
        <v>20</v>
      </c>
      <c r="M652" s="6">
        <f>L652</f>
        <v>20</v>
      </c>
      <c r="N652">
        <v>4</v>
      </c>
      <c r="O652">
        <v>0</v>
      </c>
      <c r="P652" t="s">
        <v>2068</v>
      </c>
      <c r="Q652">
        <v>93</v>
      </c>
      <c r="R652" s="1">
        <f t="shared" si="260"/>
        <v>0.93</v>
      </c>
    </row>
    <row r="653" spans="1:18" x14ac:dyDescent="0.25">
      <c r="A653" t="s">
        <v>1367</v>
      </c>
      <c r="B653" t="s">
        <v>1368</v>
      </c>
      <c r="C653" t="str">
        <f t="shared" si="239"/>
        <v>John Arroyo</v>
      </c>
      <c r="D653" t="s">
        <v>35</v>
      </c>
      <c r="E653" t="str">
        <f t="shared" si="256"/>
        <v>Male</v>
      </c>
      <c r="F653">
        <v>27</v>
      </c>
      <c r="G653" t="s">
        <v>53</v>
      </c>
      <c r="H653" t="s">
        <v>11</v>
      </c>
      <c r="I653" t="s">
        <v>32</v>
      </c>
      <c r="J653">
        <v>3</v>
      </c>
      <c r="K653" t="str">
        <f t="shared" si="257"/>
        <v>0-5</v>
      </c>
      <c r="L653" t="s">
        <v>84</v>
      </c>
      <c r="M653" s="6" t="str">
        <f>SUBSTITUTE(L653, "USD ", "")</f>
        <v>50</v>
      </c>
      <c r="O653" t="b">
        <v>0</v>
      </c>
      <c r="P653" t="s">
        <v>2068</v>
      </c>
    </row>
    <row r="654" spans="1:18" x14ac:dyDescent="0.25">
      <c r="A654" t="s">
        <v>1369</v>
      </c>
      <c r="B654" t="s">
        <v>1370</v>
      </c>
      <c r="C654" t="str">
        <f t="shared" si="239"/>
        <v>Matthew Fernandez</v>
      </c>
      <c r="D654" t="s">
        <v>48</v>
      </c>
      <c r="E654" t="str">
        <f t="shared" si="256"/>
        <v>Male</v>
      </c>
      <c r="F654">
        <v>42</v>
      </c>
      <c r="G654" t="s">
        <v>174</v>
      </c>
      <c r="H654" t="s">
        <v>58</v>
      </c>
      <c r="I654" t="s">
        <v>24</v>
      </c>
      <c r="J654">
        <v>13</v>
      </c>
      <c r="K654" t="str">
        <f t="shared" si="257"/>
        <v>11-15</v>
      </c>
      <c r="L654">
        <v>30</v>
      </c>
      <c r="M654" s="6">
        <f>L654</f>
        <v>30</v>
      </c>
      <c r="N654">
        <v>0</v>
      </c>
      <c r="O654" t="b">
        <v>0</v>
      </c>
      <c r="P654" t="s">
        <v>2068</v>
      </c>
      <c r="Q654" s="1">
        <v>0.74</v>
      </c>
      <c r="R654" s="1">
        <f>Q654</f>
        <v>0.74</v>
      </c>
    </row>
    <row r="655" spans="1:18" x14ac:dyDescent="0.25">
      <c r="A655" t="s">
        <v>1371</v>
      </c>
      <c r="B655" t="s">
        <v>1372</v>
      </c>
      <c r="C655" t="str">
        <f t="shared" si="239"/>
        <v>Benjamin Stark</v>
      </c>
      <c r="D655" t="s">
        <v>48</v>
      </c>
      <c r="E655" t="str">
        <f t="shared" si="256"/>
        <v>Male</v>
      </c>
      <c r="F655">
        <v>25</v>
      </c>
      <c r="G655" t="s">
        <v>17</v>
      </c>
      <c r="H655" t="s">
        <v>18</v>
      </c>
      <c r="I655" t="s">
        <v>59</v>
      </c>
      <c r="J655">
        <v>4</v>
      </c>
      <c r="K655" t="str">
        <f t="shared" si="257"/>
        <v>0-5</v>
      </c>
      <c r="L655" s="2">
        <v>40</v>
      </c>
      <c r="M655" s="6" t="str">
        <f>SUBSTITUTE(L655,"$","")</f>
        <v>40</v>
      </c>
      <c r="N655">
        <v>2.2999999999999998</v>
      </c>
      <c r="O655" t="s">
        <v>54</v>
      </c>
      <c r="P655" t="s">
        <v>2069</v>
      </c>
      <c r="Q655">
        <v>73</v>
      </c>
      <c r="R655" s="1">
        <f>Q655/100</f>
        <v>0.73</v>
      </c>
    </row>
    <row r="656" spans="1:18" x14ac:dyDescent="0.25">
      <c r="A656" t="s">
        <v>1373</v>
      </c>
      <c r="B656" t="s">
        <v>1374</v>
      </c>
      <c r="C656" t="str">
        <f t="shared" si="239"/>
        <v>Tammy Greer</v>
      </c>
      <c r="D656" t="s">
        <v>63</v>
      </c>
      <c r="E656" t="str">
        <f t="shared" si="256"/>
        <v>Female</v>
      </c>
      <c r="F656">
        <v>32</v>
      </c>
      <c r="G656" t="s">
        <v>17</v>
      </c>
      <c r="H656" t="s">
        <v>18</v>
      </c>
      <c r="I656" t="s">
        <v>38</v>
      </c>
      <c r="J656">
        <v>9</v>
      </c>
      <c r="K656" t="str">
        <f t="shared" si="257"/>
        <v>6-10</v>
      </c>
      <c r="L656">
        <v>75</v>
      </c>
      <c r="M656" s="6">
        <f t="shared" ref="M656:M658" si="261">L656</f>
        <v>75</v>
      </c>
      <c r="O656" t="s">
        <v>20</v>
      </c>
      <c r="P656" t="s">
        <v>2068</v>
      </c>
      <c r="Q656" s="1">
        <v>0.96</v>
      </c>
      <c r="R656" s="1">
        <f t="shared" ref="R656:R661" si="262">Q656</f>
        <v>0.96</v>
      </c>
    </row>
    <row r="657" spans="1:18" x14ac:dyDescent="0.25">
      <c r="A657" t="s">
        <v>1375</v>
      </c>
      <c r="B657" t="s">
        <v>1376</v>
      </c>
      <c r="C657" t="str">
        <f t="shared" si="239"/>
        <v>Cynthia Mckinney</v>
      </c>
      <c r="D657" t="s">
        <v>27</v>
      </c>
      <c r="E657" t="str">
        <f t="shared" si="256"/>
        <v>Female</v>
      </c>
      <c r="F657">
        <v>59</v>
      </c>
      <c r="G657" t="s">
        <v>113</v>
      </c>
      <c r="H657" t="s">
        <v>11</v>
      </c>
      <c r="I657" t="s">
        <v>19</v>
      </c>
      <c r="J657">
        <v>14</v>
      </c>
      <c r="K657" t="str">
        <f t="shared" si="257"/>
        <v>11-15</v>
      </c>
      <c r="L657">
        <v>30</v>
      </c>
      <c r="M657" s="6">
        <f t="shared" si="261"/>
        <v>30</v>
      </c>
      <c r="N657">
        <v>3.8</v>
      </c>
      <c r="Q657" s="1">
        <v>0.66</v>
      </c>
      <c r="R657" s="1">
        <f t="shared" si="262"/>
        <v>0.66</v>
      </c>
    </row>
    <row r="658" spans="1:18" x14ac:dyDescent="0.25">
      <c r="A658" t="s">
        <v>1377</v>
      </c>
      <c r="B658" t="s">
        <v>1378</v>
      </c>
      <c r="C658" t="str">
        <f t="shared" si="239"/>
        <v>Wendy Rice</v>
      </c>
      <c r="D658" t="s">
        <v>9</v>
      </c>
      <c r="E658" t="str">
        <f t="shared" si="256"/>
        <v>Female</v>
      </c>
      <c r="F658">
        <v>59</v>
      </c>
      <c r="G658" t="s">
        <v>120</v>
      </c>
      <c r="H658" t="s">
        <v>121</v>
      </c>
      <c r="I658" t="s">
        <v>64</v>
      </c>
      <c r="J658">
        <v>37</v>
      </c>
      <c r="K658" t="str">
        <f t="shared" si="257"/>
        <v>20+</v>
      </c>
      <c r="L658">
        <v>30</v>
      </c>
      <c r="M658" s="6">
        <f t="shared" si="261"/>
        <v>30</v>
      </c>
      <c r="N658">
        <v>4</v>
      </c>
      <c r="O658" t="b">
        <v>0</v>
      </c>
      <c r="P658" t="s">
        <v>2068</v>
      </c>
      <c r="Q658" s="1">
        <v>0.62</v>
      </c>
      <c r="R658" s="1">
        <f t="shared" si="262"/>
        <v>0.62</v>
      </c>
    </row>
    <row r="659" spans="1:18" x14ac:dyDescent="0.25">
      <c r="A659" t="s">
        <v>1379</v>
      </c>
      <c r="B659" t="s">
        <v>1380</v>
      </c>
      <c r="C659" t="str">
        <f t="shared" si="239"/>
        <v>Randy Bender</v>
      </c>
      <c r="D659" t="s">
        <v>83</v>
      </c>
      <c r="E659" t="str">
        <f t="shared" si="256"/>
        <v>Male</v>
      </c>
      <c r="F659">
        <v>29</v>
      </c>
      <c r="G659" t="s">
        <v>17</v>
      </c>
      <c r="H659" t="s">
        <v>18</v>
      </c>
      <c r="I659" t="s">
        <v>19</v>
      </c>
      <c r="J659">
        <v>2</v>
      </c>
      <c r="K659" t="str">
        <f t="shared" si="257"/>
        <v>0-5</v>
      </c>
      <c r="L659" t="s">
        <v>39</v>
      </c>
      <c r="M659" s="6" t="str">
        <f>SUBSTITUTE(L659, "USD ", "")</f>
        <v>75</v>
      </c>
      <c r="N659">
        <v>2.2000000000000002</v>
      </c>
      <c r="O659" t="s">
        <v>60</v>
      </c>
      <c r="P659" t="s">
        <v>2069</v>
      </c>
      <c r="Q659" s="1">
        <v>0.85</v>
      </c>
      <c r="R659" s="1">
        <f t="shared" si="262"/>
        <v>0.85</v>
      </c>
    </row>
    <row r="660" spans="1:18" x14ac:dyDescent="0.25">
      <c r="A660" t="s">
        <v>1381</v>
      </c>
      <c r="B660" t="s">
        <v>1382</v>
      </c>
      <c r="C660" t="str">
        <f t="shared" si="239"/>
        <v>Richard Dominguez</v>
      </c>
      <c r="D660" t="s">
        <v>48</v>
      </c>
      <c r="E660" t="str">
        <f t="shared" si="256"/>
        <v>Male</v>
      </c>
      <c r="F660">
        <v>58</v>
      </c>
      <c r="G660" t="s">
        <v>159</v>
      </c>
      <c r="H660" t="s">
        <v>160</v>
      </c>
      <c r="I660" t="s">
        <v>32</v>
      </c>
      <c r="J660">
        <v>11</v>
      </c>
      <c r="K660" t="str">
        <f t="shared" si="257"/>
        <v>11-15</v>
      </c>
      <c r="L660">
        <v>100</v>
      </c>
      <c r="M660" s="6">
        <f t="shared" ref="M660:M663" si="263">L660</f>
        <v>100</v>
      </c>
      <c r="N660">
        <v>4.3</v>
      </c>
      <c r="O660">
        <v>0</v>
      </c>
      <c r="P660" t="s">
        <v>2068</v>
      </c>
      <c r="Q660" s="1">
        <v>0.66</v>
      </c>
      <c r="R660" s="1">
        <f t="shared" si="262"/>
        <v>0.66</v>
      </c>
    </row>
    <row r="661" spans="1:18" x14ac:dyDescent="0.25">
      <c r="A661" t="s">
        <v>1383</v>
      </c>
      <c r="B661" t="s">
        <v>1384</v>
      </c>
      <c r="C661" t="str">
        <f t="shared" si="239"/>
        <v>Melissa Maldonado</v>
      </c>
      <c r="D661" t="s">
        <v>3</v>
      </c>
      <c r="E661" t="str">
        <f t="shared" si="256"/>
        <v>Female</v>
      </c>
      <c r="F661">
        <v>56</v>
      </c>
      <c r="G661" t="s">
        <v>113</v>
      </c>
      <c r="H661" t="s">
        <v>11</v>
      </c>
      <c r="I661" t="s">
        <v>64</v>
      </c>
      <c r="J661">
        <v>19</v>
      </c>
      <c r="K661" t="str">
        <f t="shared" si="257"/>
        <v>16-20</v>
      </c>
      <c r="L661">
        <v>20</v>
      </c>
      <c r="M661" s="6">
        <f t="shared" si="263"/>
        <v>20</v>
      </c>
      <c r="N661">
        <v>0</v>
      </c>
      <c r="O661">
        <v>0</v>
      </c>
      <c r="P661" t="s">
        <v>2068</v>
      </c>
      <c r="Q661" s="1">
        <v>0.87</v>
      </c>
      <c r="R661" s="1">
        <f t="shared" si="262"/>
        <v>0.87</v>
      </c>
    </row>
    <row r="662" spans="1:18" x14ac:dyDescent="0.25">
      <c r="A662" t="s">
        <v>1385</v>
      </c>
      <c r="B662" t="s">
        <v>1386</v>
      </c>
      <c r="C662" t="str">
        <f t="shared" si="239"/>
        <v>Leah Harris</v>
      </c>
      <c r="D662" t="s">
        <v>23</v>
      </c>
      <c r="E662" t="str">
        <f t="shared" si="256"/>
        <v>Female</v>
      </c>
      <c r="F662">
        <v>36</v>
      </c>
      <c r="G662" t="s">
        <v>45</v>
      </c>
      <c r="H662" t="s">
        <v>11</v>
      </c>
      <c r="I662" t="s">
        <v>100</v>
      </c>
      <c r="J662">
        <v>9</v>
      </c>
      <c r="K662" t="str">
        <f t="shared" si="257"/>
        <v>6-10</v>
      </c>
      <c r="L662">
        <v>20</v>
      </c>
      <c r="M662" s="6">
        <f t="shared" si="263"/>
        <v>20</v>
      </c>
      <c r="N662">
        <v>0</v>
      </c>
      <c r="O662">
        <v>1</v>
      </c>
      <c r="P662" t="s">
        <v>2069</v>
      </c>
      <c r="Q662">
        <v>68</v>
      </c>
      <c r="R662" s="1">
        <f>Q662/100</f>
        <v>0.68</v>
      </c>
    </row>
    <row r="663" spans="1:18" x14ac:dyDescent="0.25">
      <c r="A663" t="s">
        <v>1387</v>
      </c>
      <c r="B663" t="s">
        <v>1388</v>
      </c>
      <c r="C663" t="str">
        <f t="shared" si="239"/>
        <v>Lynn French</v>
      </c>
      <c r="D663" t="s">
        <v>63</v>
      </c>
      <c r="E663" t="str">
        <f t="shared" si="256"/>
        <v>Female</v>
      </c>
      <c r="F663">
        <v>52</v>
      </c>
      <c r="G663" t="s">
        <v>113</v>
      </c>
      <c r="H663" t="s">
        <v>11</v>
      </c>
      <c r="I663" t="s">
        <v>59</v>
      </c>
      <c r="J663">
        <v>16</v>
      </c>
      <c r="K663" t="str">
        <f t="shared" si="257"/>
        <v>16-20</v>
      </c>
      <c r="L663">
        <v>100</v>
      </c>
      <c r="M663" s="6">
        <f t="shared" si="263"/>
        <v>100</v>
      </c>
      <c r="N663">
        <v>4</v>
      </c>
      <c r="O663">
        <v>1</v>
      </c>
      <c r="P663" t="s">
        <v>2069</v>
      </c>
    </row>
    <row r="664" spans="1:18" x14ac:dyDescent="0.25">
      <c r="A664" t="s">
        <v>1389</v>
      </c>
      <c r="B664" t="s">
        <v>1390</v>
      </c>
      <c r="C664" t="str">
        <f t="shared" si="239"/>
        <v>Angela Johnson</v>
      </c>
      <c r="D664" t="s">
        <v>63</v>
      </c>
      <c r="E664" t="str">
        <f t="shared" si="256"/>
        <v>Female</v>
      </c>
      <c r="F664">
        <v>42</v>
      </c>
      <c r="G664" t="s">
        <v>30</v>
      </c>
      <c r="H664" t="s">
        <v>31</v>
      </c>
      <c r="I664" t="s">
        <v>12</v>
      </c>
      <c r="J664">
        <v>8</v>
      </c>
      <c r="K664" t="str">
        <f t="shared" si="257"/>
        <v>6-10</v>
      </c>
      <c r="L664" t="s">
        <v>84</v>
      </c>
      <c r="M664" s="6" t="str">
        <f>SUBSTITUTE(L664, "USD ", "")</f>
        <v>50</v>
      </c>
    </row>
    <row r="665" spans="1:18" x14ac:dyDescent="0.25">
      <c r="A665" t="s">
        <v>1391</v>
      </c>
      <c r="B665" t="s">
        <v>1392</v>
      </c>
      <c r="C665" t="str">
        <f t="shared" si="239"/>
        <v>Sarah Edwards</v>
      </c>
      <c r="D665" t="s">
        <v>9</v>
      </c>
      <c r="E665" t="str">
        <f t="shared" si="256"/>
        <v>Female</v>
      </c>
      <c r="F665">
        <v>59</v>
      </c>
      <c r="G665" t="s">
        <v>79</v>
      </c>
      <c r="H665" t="s">
        <v>80</v>
      </c>
      <c r="I665" t="s">
        <v>12</v>
      </c>
      <c r="J665">
        <v>34</v>
      </c>
      <c r="K665" t="str">
        <f t="shared" si="257"/>
        <v>20+</v>
      </c>
      <c r="L665">
        <v>100</v>
      </c>
      <c r="M665" s="6">
        <f>L665</f>
        <v>100</v>
      </c>
      <c r="N665">
        <v>2</v>
      </c>
      <c r="O665">
        <v>1</v>
      </c>
      <c r="P665" t="s">
        <v>2069</v>
      </c>
      <c r="Q665" s="1">
        <v>0.79</v>
      </c>
      <c r="R665" s="1">
        <f t="shared" ref="R665:R667" si="264">Q665</f>
        <v>0.79</v>
      </c>
    </row>
    <row r="666" spans="1:18" x14ac:dyDescent="0.25">
      <c r="A666" t="s">
        <v>1393</v>
      </c>
      <c r="B666" t="s">
        <v>1394</v>
      </c>
      <c r="C666" t="str">
        <f t="shared" si="239"/>
        <v>Roy Collins</v>
      </c>
      <c r="D666" t="s">
        <v>16</v>
      </c>
      <c r="E666" t="str">
        <f t="shared" si="256"/>
        <v>Male</v>
      </c>
      <c r="F666">
        <v>33</v>
      </c>
      <c r="G666" t="s">
        <v>30</v>
      </c>
      <c r="H666" t="s">
        <v>31</v>
      </c>
      <c r="I666" t="s">
        <v>12</v>
      </c>
      <c r="J666">
        <v>5</v>
      </c>
      <c r="K666" t="str">
        <f t="shared" si="257"/>
        <v>0-5</v>
      </c>
      <c r="L666" s="2">
        <v>50</v>
      </c>
      <c r="M666" s="6" t="str">
        <f>SUBSTITUTE(L666,"$","")</f>
        <v>50</v>
      </c>
      <c r="N666">
        <v>4.7</v>
      </c>
      <c r="O666">
        <v>1</v>
      </c>
      <c r="P666" t="s">
        <v>2069</v>
      </c>
      <c r="Q666" s="1">
        <v>0.88</v>
      </c>
      <c r="R666" s="1">
        <f t="shared" si="264"/>
        <v>0.88</v>
      </c>
    </row>
    <row r="667" spans="1:18" x14ac:dyDescent="0.25">
      <c r="A667" t="s">
        <v>1395</v>
      </c>
      <c r="B667" t="s">
        <v>1396</v>
      </c>
      <c r="C667" t="str">
        <f t="shared" ref="C667:C730" si="265">B667</f>
        <v>Samantha Porter</v>
      </c>
      <c r="D667" t="s">
        <v>23</v>
      </c>
      <c r="E667" t="str">
        <f t="shared" si="256"/>
        <v>Female</v>
      </c>
      <c r="F667">
        <v>55</v>
      </c>
      <c r="G667" t="s">
        <v>113</v>
      </c>
      <c r="H667" t="s">
        <v>11</v>
      </c>
      <c r="I667" t="s">
        <v>24</v>
      </c>
      <c r="J667">
        <v>14</v>
      </c>
      <c r="K667" t="str">
        <f t="shared" si="257"/>
        <v>11-15</v>
      </c>
      <c r="L667" t="s">
        <v>84</v>
      </c>
      <c r="M667" s="6" t="str">
        <f>SUBSTITUTE(L667, "USD ", "")</f>
        <v>50</v>
      </c>
      <c r="N667">
        <v>3.6</v>
      </c>
      <c r="O667">
        <v>1</v>
      </c>
      <c r="P667" t="s">
        <v>2069</v>
      </c>
      <c r="Q667" s="1">
        <v>0.81</v>
      </c>
      <c r="R667" s="1">
        <f t="shared" si="264"/>
        <v>0.81</v>
      </c>
    </row>
    <row r="668" spans="1:18" x14ac:dyDescent="0.25">
      <c r="A668" t="s">
        <v>1397</v>
      </c>
      <c r="B668" t="s">
        <v>1398</v>
      </c>
      <c r="C668" t="str">
        <f t="shared" si="265"/>
        <v>Juan Elliott</v>
      </c>
      <c r="D668" t="s">
        <v>16</v>
      </c>
      <c r="E668" t="str">
        <f t="shared" si="256"/>
        <v>Male</v>
      </c>
      <c r="F668">
        <v>47</v>
      </c>
      <c r="G668" t="s">
        <v>98</v>
      </c>
      <c r="H668" t="s">
        <v>99</v>
      </c>
      <c r="I668" t="s">
        <v>59</v>
      </c>
      <c r="J668">
        <v>17</v>
      </c>
      <c r="K668" t="str">
        <f t="shared" si="257"/>
        <v>16-20</v>
      </c>
      <c r="L668">
        <v>50</v>
      </c>
      <c r="M668" s="6">
        <f>L668</f>
        <v>50</v>
      </c>
      <c r="N668">
        <v>1.2</v>
      </c>
      <c r="O668" t="s">
        <v>20</v>
      </c>
      <c r="P668" t="s">
        <v>2068</v>
      </c>
    </row>
    <row r="669" spans="1:18" x14ac:dyDescent="0.25">
      <c r="A669" t="s">
        <v>1399</v>
      </c>
      <c r="B669" t="s">
        <v>1400</v>
      </c>
      <c r="C669" t="str">
        <f t="shared" si="265"/>
        <v>Elizabeth Phillips</v>
      </c>
      <c r="D669" t="s">
        <v>9</v>
      </c>
      <c r="E669" t="str">
        <f t="shared" si="256"/>
        <v>Female</v>
      </c>
      <c r="F669">
        <v>29</v>
      </c>
      <c r="G669" t="s">
        <v>163</v>
      </c>
      <c r="H669" t="s">
        <v>58</v>
      </c>
      <c r="I669" t="s">
        <v>32</v>
      </c>
      <c r="J669">
        <v>10</v>
      </c>
      <c r="K669" t="str">
        <f t="shared" si="257"/>
        <v>6-10</v>
      </c>
      <c r="N669">
        <v>4.4000000000000004</v>
      </c>
      <c r="O669" t="s">
        <v>60</v>
      </c>
      <c r="P669" t="s">
        <v>2069</v>
      </c>
      <c r="Q669" s="1">
        <v>0.67</v>
      </c>
      <c r="R669" s="1">
        <f>Q669</f>
        <v>0.67</v>
      </c>
    </row>
    <row r="670" spans="1:18" x14ac:dyDescent="0.25">
      <c r="A670" t="s">
        <v>1401</v>
      </c>
      <c r="B670" t="s">
        <v>1402</v>
      </c>
      <c r="C670" t="str">
        <f t="shared" si="265"/>
        <v>Laura Evans</v>
      </c>
      <c r="D670" t="s">
        <v>63</v>
      </c>
      <c r="E670" t="str">
        <f t="shared" si="256"/>
        <v>Female</v>
      </c>
      <c r="F670">
        <v>30</v>
      </c>
      <c r="G670" t="s">
        <v>53</v>
      </c>
      <c r="H670" t="s">
        <v>11</v>
      </c>
      <c r="I670" t="s">
        <v>75</v>
      </c>
      <c r="J670">
        <v>8</v>
      </c>
      <c r="K670" t="str">
        <f t="shared" si="257"/>
        <v>6-10</v>
      </c>
      <c r="L670">
        <v>100</v>
      </c>
      <c r="M670" s="6">
        <f>L670</f>
        <v>100</v>
      </c>
      <c r="N670">
        <v>1.4</v>
      </c>
      <c r="O670" t="s">
        <v>54</v>
      </c>
      <c r="P670" t="s">
        <v>2069</v>
      </c>
      <c r="Q670">
        <v>62</v>
      </c>
      <c r="R670" s="1">
        <f>Q670/100</f>
        <v>0.62</v>
      </c>
    </row>
    <row r="671" spans="1:18" x14ac:dyDescent="0.25">
      <c r="A671" t="s">
        <v>1403</v>
      </c>
      <c r="B671" t="s">
        <v>1404</v>
      </c>
      <c r="C671" t="str">
        <f t="shared" si="265"/>
        <v>Amanda Mitchell</v>
      </c>
      <c r="D671" t="s">
        <v>9</v>
      </c>
      <c r="E671" t="str">
        <f t="shared" si="256"/>
        <v>Female</v>
      </c>
      <c r="F671">
        <v>25</v>
      </c>
      <c r="G671" t="s">
        <v>113</v>
      </c>
      <c r="H671" t="s">
        <v>11</v>
      </c>
      <c r="I671" t="s">
        <v>75</v>
      </c>
      <c r="J671">
        <v>1</v>
      </c>
      <c r="K671" t="str">
        <f t="shared" si="257"/>
        <v>0-5</v>
      </c>
      <c r="L671" t="s">
        <v>95</v>
      </c>
      <c r="M671" s="6" t="str">
        <f>SUBSTITUTE(L671, "USD ", "")</f>
        <v>30</v>
      </c>
      <c r="N671">
        <v>3.2</v>
      </c>
      <c r="O671">
        <v>0</v>
      </c>
      <c r="P671" t="s">
        <v>2068</v>
      </c>
      <c r="Q671" s="1">
        <v>0.87</v>
      </c>
      <c r="R671" s="1">
        <f t="shared" ref="R671:R674" si="266">Q671</f>
        <v>0.87</v>
      </c>
    </row>
    <row r="672" spans="1:18" x14ac:dyDescent="0.25">
      <c r="A672" t="s">
        <v>1405</v>
      </c>
      <c r="B672" t="s">
        <v>1406</v>
      </c>
      <c r="C672" t="str">
        <f t="shared" si="265"/>
        <v>Sandra Williams</v>
      </c>
      <c r="D672" t="s">
        <v>27</v>
      </c>
      <c r="E672" t="str">
        <f t="shared" si="256"/>
        <v>Female</v>
      </c>
      <c r="F672">
        <v>28</v>
      </c>
      <c r="G672" t="s">
        <v>124</v>
      </c>
      <c r="H672" t="s">
        <v>125</v>
      </c>
      <c r="I672" t="s">
        <v>64</v>
      </c>
      <c r="J672">
        <v>10</v>
      </c>
      <c r="K672" t="str">
        <f t="shared" si="257"/>
        <v>6-10</v>
      </c>
      <c r="N672">
        <v>3.8</v>
      </c>
      <c r="O672" t="s">
        <v>54</v>
      </c>
      <c r="P672" t="s">
        <v>2069</v>
      </c>
      <c r="Q672" s="1">
        <v>0.98</v>
      </c>
      <c r="R672" s="1">
        <f t="shared" si="266"/>
        <v>0.98</v>
      </c>
    </row>
    <row r="673" spans="1:18" x14ac:dyDescent="0.25">
      <c r="A673" t="s">
        <v>1407</v>
      </c>
      <c r="B673" t="s">
        <v>1408</v>
      </c>
      <c r="C673" t="str">
        <f t="shared" si="265"/>
        <v>Eric Johnson</v>
      </c>
      <c r="D673" t="s">
        <v>16</v>
      </c>
      <c r="E673" t="str">
        <f t="shared" si="256"/>
        <v>Male</v>
      </c>
      <c r="F673">
        <v>29</v>
      </c>
      <c r="G673" t="s">
        <v>98</v>
      </c>
      <c r="H673" t="s">
        <v>99</v>
      </c>
      <c r="I673" t="s">
        <v>6</v>
      </c>
      <c r="J673">
        <v>0</v>
      </c>
      <c r="K673" t="str">
        <f t="shared" si="257"/>
        <v>0-5</v>
      </c>
      <c r="L673" s="2">
        <v>75</v>
      </c>
      <c r="M673" s="6" t="str">
        <f>SUBSTITUTE(L673,"$","")</f>
        <v>75</v>
      </c>
      <c r="N673">
        <v>1.5</v>
      </c>
      <c r="O673" t="b">
        <v>1</v>
      </c>
      <c r="P673" t="s">
        <v>2069</v>
      </c>
      <c r="Q673" s="1">
        <v>0.64</v>
      </c>
      <c r="R673" s="1">
        <f t="shared" si="266"/>
        <v>0.64</v>
      </c>
    </row>
    <row r="674" spans="1:18" x14ac:dyDescent="0.25">
      <c r="A674" t="s">
        <v>1409</v>
      </c>
      <c r="B674" t="s">
        <v>1410</v>
      </c>
      <c r="C674" t="str">
        <f t="shared" si="265"/>
        <v>Javier Hobbs</v>
      </c>
      <c r="D674" t="s">
        <v>83</v>
      </c>
      <c r="E674" t="str">
        <f t="shared" si="256"/>
        <v>Male</v>
      </c>
      <c r="F674">
        <v>30</v>
      </c>
      <c r="G674" t="s">
        <v>174</v>
      </c>
      <c r="H674" t="s">
        <v>58</v>
      </c>
      <c r="I674" t="s">
        <v>19</v>
      </c>
      <c r="J674">
        <v>4</v>
      </c>
      <c r="K674" t="str">
        <f t="shared" si="257"/>
        <v>0-5</v>
      </c>
      <c r="N674">
        <v>2.8</v>
      </c>
      <c r="O674">
        <v>1</v>
      </c>
      <c r="P674" t="s">
        <v>2069</v>
      </c>
      <c r="Q674" s="1">
        <v>0.71</v>
      </c>
      <c r="R674" s="1">
        <f t="shared" si="266"/>
        <v>0.71</v>
      </c>
    </row>
    <row r="675" spans="1:18" x14ac:dyDescent="0.25">
      <c r="A675" t="s">
        <v>1411</v>
      </c>
      <c r="B675" t="s">
        <v>1412</v>
      </c>
      <c r="C675" t="str">
        <f t="shared" si="265"/>
        <v>Jacob Jones</v>
      </c>
      <c r="D675" t="s">
        <v>16</v>
      </c>
      <c r="E675" t="str">
        <f t="shared" si="256"/>
        <v>Male</v>
      </c>
      <c r="F675">
        <v>47</v>
      </c>
      <c r="G675" t="s">
        <v>124</v>
      </c>
      <c r="H675" t="s">
        <v>125</v>
      </c>
      <c r="I675" t="s">
        <v>32</v>
      </c>
      <c r="J675">
        <v>2</v>
      </c>
      <c r="K675" t="str">
        <f t="shared" si="257"/>
        <v>0-5</v>
      </c>
      <c r="L675">
        <v>50</v>
      </c>
      <c r="M675" s="6">
        <f>L675</f>
        <v>50</v>
      </c>
      <c r="N675">
        <v>2.7</v>
      </c>
      <c r="O675" t="s">
        <v>144</v>
      </c>
      <c r="P675" t="s">
        <v>2068</v>
      </c>
      <c r="Q675">
        <v>96</v>
      </c>
      <c r="R675" s="1">
        <f>Q675/100</f>
        <v>0.96</v>
      </c>
    </row>
    <row r="676" spans="1:18" x14ac:dyDescent="0.25">
      <c r="A676" t="s">
        <v>1413</v>
      </c>
      <c r="B676" t="s">
        <v>1414</v>
      </c>
      <c r="C676" t="str">
        <f t="shared" si="265"/>
        <v>Zachary Murphy</v>
      </c>
      <c r="D676" t="s">
        <v>48</v>
      </c>
      <c r="E676" t="str">
        <f t="shared" si="256"/>
        <v>Male</v>
      </c>
      <c r="F676">
        <v>34</v>
      </c>
      <c r="G676" t="s">
        <v>10</v>
      </c>
      <c r="H676" t="s">
        <v>11</v>
      </c>
      <c r="I676" t="s">
        <v>6</v>
      </c>
      <c r="J676">
        <v>10</v>
      </c>
      <c r="K676" t="str">
        <f t="shared" si="257"/>
        <v>6-10</v>
      </c>
      <c r="L676" s="2">
        <v>30</v>
      </c>
      <c r="M676" s="6" t="str">
        <f>SUBSTITUTE(L676,"$","")</f>
        <v>30</v>
      </c>
      <c r="N676">
        <v>3.9</v>
      </c>
    </row>
    <row r="677" spans="1:18" x14ac:dyDescent="0.25">
      <c r="A677" t="s">
        <v>1415</v>
      </c>
      <c r="B677" t="s">
        <v>1416</v>
      </c>
      <c r="C677" t="str">
        <f t="shared" si="265"/>
        <v>Joshua Owens</v>
      </c>
      <c r="D677" t="s">
        <v>78</v>
      </c>
      <c r="E677" t="str">
        <f t="shared" si="256"/>
        <v>Male</v>
      </c>
      <c r="F677">
        <v>45</v>
      </c>
      <c r="G677" t="s">
        <v>45</v>
      </c>
      <c r="H677" t="s">
        <v>11</v>
      </c>
      <c r="I677" t="s">
        <v>19</v>
      </c>
      <c r="J677">
        <v>16</v>
      </c>
      <c r="K677" t="str">
        <f t="shared" si="257"/>
        <v>16-20</v>
      </c>
      <c r="L677">
        <v>100</v>
      </c>
      <c r="M677" s="6">
        <f>L677</f>
        <v>100</v>
      </c>
      <c r="N677">
        <v>4.5999999999999996</v>
      </c>
      <c r="O677" t="s">
        <v>20</v>
      </c>
      <c r="P677" t="s">
        <v>2068</v>
      </c>
      <c r="Q677" s="1">
        <v>0.78</v>
      </c>
      <c r="R677" s="1">
        <f t="shared" ref="R677:R679" si="267">Q677</f>
        <v>0.78</v>
      </c>
    </row>
    <row r="678" spans="1:18" x14ac:dyDescent="0.25">
      <c r="A678" t="s">
        <v>1417</v>
      </c>
      <c r="B678" t="s">
        <v>1418</v>
      </c>
      <c r="C678" t="str">
        <f t="shared" si="265"/>
        <v>Dawn Mitchell</v>
      </c>
      <c r="D678" t="s">
        <v>23</v>
      </c>
      <c r="E678" t="str">
        <f t="shared" si="256"/>
        <v>Female</v>
      </c>
      <c r="F678">
        <v>56</v>
      </c>
      <c r="G678" t="s">
        <v>174</v>
      </c>
      <c r="H678" t="s">
        <v>58</v>
      </c>
      <c r="I678" t="s">
        <v>64</v>
      </c>
      <c r="J678">
        <v>27</v>
      </c>
      <c r="K678" t="str">
        <f t="shared" si="257"/>
        <v>20+</v>
      </c>
      <c r="L678" s="2">
        <v>20</v>
      </c>
      <c r="M678" s="6" t="str">
        <f>SUBSTITUTE(L678,"$","")</f>
        <v>20</v>
      </c>
      <c r="N678">
        <v>2.2000000000000002</v>
      </c>
      <c r="O678" t="b">
        <v>0</v>
      </c>
      <c r="P678" t="s">
        <v>2068</v>
      </c>
      <c r="Q678" s="1">
        <v>0.7</v>
      </c>
      <c r="R678" s="1">
        <f t="shared" si="267"/>
        <v>0.7</v>
      </c>
    </row>
    <row r="679" spans="1:18" x14ac:dyDescent="0.25">
      <c r="A679" t="s">
        <v>1419</v>
      </c>
      <c r="B679" t="s">
        <v>1420</v>
      </c>
      <c r="C679" t="str">
        <f t="shared" si="265"/>
        <v>Regina Dunn</v>
      </c>
      <c r="D679" t="s">
        <v>27</v>
      </c>
      <c r="E679" t="str">
        <f t="shared" si="256"/>
        <v>Female</v>
      </c>
      <c r="F679">
        <v>49</v>
      </c>
      <c r="G679" t="s">
        <v>159</v>
      </c>
      <c r="H679" t="s">
        <v>160</v>
      </c>
      <c r="I679" t="s">
        <v>75</v>
      </c>
      <c r="J679">
        <v>20</v>
      </c>
      <c r="K679" t="str">
        <f t="shared" si="257"/>
        <v>16-20</v>
      </c>
      <c r="L679">
        <v>50</v>
      </c>
      <c r="M679" s="6">
        <f>L679</f>
        <v>50</v>
      </c>
      <c r="N679">
        <v>2.5</v>
      </c>
      <c r="O679">
        <v>0</v>
      </c>
      <c r="P679" t="s">
        <v>2068</v>
      </c>
      <c r="Q679" s="1">
        <v>0.82</v>
      </c>
      <c r="R679" s="1">
        <f t="shared" si="267"/>
        <v>0.82</v>
      </c>
    </row>
    <row r="680" spans="1:18" x14ac:dyDescent="0.25">
      <c r="A680" t="s">
        <v>1421</v>
      </c>
      <c r="B680" t="s">
        <v>1422</v>
      </c>
      <c r="C680" t="str">
        <f t="shared" si="265"/>
        <v>Ernest Cole</v>
      </c>
      <c r="D680" t="s">
        <v>48</v>
      </c>
      <c r="E680" t="str">
        <f t="shared" si="256"/>
        <v>Male</v>
      </c>
      <c r="F680">
        <v>48</v>
      </c>
      <c r="G680" t="s">
        <v>120</v>
      </c>
      <c r="H680" t="s">
        <v>121</v>
      </c>
      <c r="I680" t="s">
        <v>32</v>
      </c>
      <c r="J680">
        <v>10</v>
      </c>
      <c r="K680" t="str">
        <f t="shared" si="257"/>
        <v>6-10</v>
      </c>
      <c r="N680">
        <v>3.1</v>
      </c>
      <c r="O680" t="b">
        <v>0</v>
      </c>
      <c r="P680" t="s">
        <v>2068</v>
      </c>
    </row>
    <row r="681" spans="1:18" x14ac:dyDescent="0.25">
      <c r="A681" t="s">
        <v>1423</v>
      </c>
      <c r="B681" t="s">
        <v>1424</v>
      </c>
      <c r="C681" t="str">
        <f t="shared" si="265"/>
        <v>Hannah Sanders</v>
      </c>
      <c r="D681" t="s">
        <v>27</v>
      </c>
      <c r="E681" t="str">
        <f t="shared" si="256"/>
        <v>Female</v>
      </c>
      <c r="F681">
        <v>29</v>
      </c>
      <c r="G681" t="s">
        <v>98</v>
      </c>
      <c r="H681" t="s">
        <v>99</v>
      </c>
      <c r="I681" t="s">
        <v>19</v>
      </c>
      <c r="J681">
        <v>0</v>
      </c>
      <c r="K681" t="str">
        <f t="shared" si="257"/>
        <v>0-5</v>
      </c>
      <c r="L681" s="2">
        <v>20</v>
      </c>
      <c r="M681" s="6" t="str">
        <f>SUBSTITUTE(L681,"$","")</f>
        <v>20</v>
      </c>
      <c r="O681">
        <v>1</v>
      </c>
      <c r="P681" t="s">
        <v>2069</v>
      </c>
      <c r="Q681" s="1">
        <v>0.99</v>
      </c>
      <c r="R681" s="1">
        <f t="shared" ref="R681:R683" si="268">Q681</f>
        <v>0.99</v>
      </c>
    </row>
    <row r="682" spans="1:18" x14ac:dyDescent="0.25">
      <c r="A682" t="s">
        <v>1425</v>
      </c>
      <c r="B682" t="s">
        <v>1426</v>
      </c>
      <c r="C682" t="str">
        <f t="shared" si="265"/>
        <v>Ellen Bowman</v>
      </c>
      <c r="D682" t="s">
        <v>63</v>
      </c>
      <c r="E682" t="str">
        <f t="shared" si="256"/>
        <v>Female</v>
      </c>
      <c r="F682">
        <v>49</v>
      </c>
      <c r="G682" t="s">
        <v>30</v>
      </c>
      <c r="H682" t="s">
        <v>31</v>
      </c>
      <c r="I682" t="s">
        <v>24</v>
      </c>
      <c r="J682">
        <v>11</v>
      </c>
      <c r="K682" t="str">
        <f t="shared" si="257"/>
        <v>11-15</v>
      </c>
      <c r="L682">
        <v>75</v>
      </c>
      <c r="M682" s="6">
        <f t="shared" ref="M682:M683" si="269">L682</f>
        <v>75</v>
      </c>
      <c r="N682">
        <v>3.8</v>
      </c>
      <c r="O682" t="s">
        <v>60</v>
      </c>
      <c r="P682" t="s">
        <v>2069</v>
      </c>
      <c r="Q682" s="1">
        <v>0.93</v>
      </c>
      <c r="R682" s="1">
        <f t="shared" si="268"/>
        <v>0.93</v>
      </c>
    </row>
    <row r="683" spans="1:18" x14ac:dyDescent="0.25">
      <c r="A683" t="s">
        <v>1427</v>
      </c>
      <c r="B683" t="s">
        <v>1428</v>
      </c>
      <c r="C683" t="str">
        <f t="shared" si="265"/>
        <v>Nancy Moore</v>
      </c>
      <c r="D683" t="s">
        <v>9</v>
      </c>
      <c r="E683" t="str">
        <f t="shared" si="256"/>
        <v>Female</v>
      </c>
      <c r="F683">
        <v>22</v>
      </c>
      <c r="G683" t="s">
        <v>159</v>
      </c>
      <c r="H683" t="s">
        <v>160</v>
      </c>
      <c r="I683" t="s">
        <v>6</v>
      </c>
      <c r="J683">
        <v>1</v>
      </c>
      <c r="K683" t="str">
        <f t="shared" si="257"/>
        <v>0-5</v>
      </c>
      <c r="L683">
        <v>100</v>
      </c>
      <c r="M683" s="6">
        <f t="shared" si="269"/>
        <v>100</v>
      </c>
      <c r="N683">
        <v>4.8</v>
      </c>
      <c r="O683" t="s">
        <v>60</v>
      </c>
      <c r="P683" t="s">
        <v>2069</v>
      </c>
      <c r="Q683" s="1">
        <v>0.75</v>
      </c>
      <c r="R683" s="1">
        <f t="shared" si="268"/>
        <v>0.75</v>
      </c>
    </row>
    <row r="684" spans="1:18" x14ac:dyDescent="0.25">
      <c r="A684" t="s">
        <v>1429</v>
      </c>
      <c r="B684" t="s">
        <v>1430</v>
      </c>
      <c r="C684" t="str">
        <f t="shared" si="265"/>
        <v>Joseph Wood</v>
      </c>
      <c r="D684" t="s">
        <v>35</v>
      </c>
      <c r="E684" t="str">
        <f t="shared" si="256"/>
        <v>Male</v>
      </c>
      <c r="F684">
        <v>52</v>
      </c>
      <c r="G684" t="s">
        <v>163</v>
      </c>
      <c r="H684" t="s">
        <v>58</v>
      </c>
      <c r="I684" t="s">
        <v>19</v>
      </c>
      <c r="J684">
        <v>30</v>
      </c>
      <c r="K684" t="str">
        <f t="shared" si="257"/>
        <v>20+</v>
      </c>
      <c r="L684" t="s">
        <v>13</v>
      </c>
      <c r="M684" s="6" t="str">
        <f t="shared" ref="M684:M685" si="270">SUBSTITUTE(L684, "USD ", "")</f>
        <v>100</v>
      </c>
      <c r="N684">
        <v>2.5</v>
      </c>
      <c r="Q684">
        <v>61</v>
      </c>
      <c r="R684" s="1">
        <f>Q684/100</f>
        <v>0.61</v>
      </c>
    </row>
    <row r="685" spans="1:18" x14ac:dyDescent="0.25">
      <c r="A685" t="s">
        <v>1431</v>
      </c>
      <c r="B685" t="s">
        <v>1432</v>
      </c>
      <c r="C685" t="str">
        <f t="shared" si="265"/>
        <v>Michael Harrell</v>
      </c>
      <c r="D685" t="s">
        <v>48</v>
      </c>
      <c r="E685" t="str">
        <f t="shared" si="256"/>
        <v>Male</v>
      </c>
      <c r="F685">
        <v>60</v>
      </c>
      <c r="G685" t="s">
        <v>113</v>
      </c>
      <c r="H685" t="s">
        <v>11</v>
      </c>
      <c r="I685" t="s">
        <v>6</v>
      </c>
      <c r="J685">
        <v>7</v>
      </c>
      <c r="K685" t="str">
        <f t="shared" si="257"/>
        <v>6-10</v>
      </c>
      <c r="L685" t="s">
        <v>95</v>
      </c>
      <c r="M685" s="6" t="str">
        <f t="shared" si="270"/>
        <v>30</v>
      </c>
      <c r="N685">
        <v>0</v>
      </c>
      <c r="O685" t="s">
        <v>144</v>
      </c>
      <c r="P685" t="s">
        <v>2068</v>
      </c>
      <c r="Q685" s="1">
        <v>0.97</v>
      </c>
      <c r="R685" s="1">
        <f>Q685</f>
        <v>0.97</v>
      </c>
    </row>
    <row r="686" spans="1:18" x14ac:dyDescent="0.25">
      <c r="A686" t="s">
        <v>1433</v>
      </c>
      <c r="B686" t="s">
        <v>1434</v>
      </c>
      <c r="C686" t="str">
        <f t="shared" si="265"/>
        <v>Connie Mcclain</v>
      </c>
      <c r="D686" t="s">
        <v>23</v>
      </c>
      <c r="E686" t="str">
        <f t="shared" si="256"/>
        <v>Female</v>
      </c>
      <c r="F686">
        <v>33</v>
      </c>
      <c r="G686" t="s">
        <v>71</v>
      </c>
      <c r="H686" t="s">
        <v>72</v>
      </c>
      <c r="I686" t="s">
        <v>59</v>
      </c>
      <c r="J686">
        <v>0</v>
      </c>
      <c r="K686" t="str">
        <f t="shared" si="257"/>
        <v>0-5</v>
      </c>
      <c r="L686" s="2">
        <v>100</v>
      </c>
      <c r="M686" s="6" t="str">
        <f>SUBSTITUTE(L686,"$","")</f>
        <v>100</v>
      </c>
      <c r="N686">
        <v>1.7</v>
      </c>
      <c r="O686">
        <v>1</v>
      </c>
      <c r="P686" t="s">
        <v>2069</v>
      </c>
      <c r="Q686">
        <v>95</v>
      </c>
      <c r="R686" s="1">
        <f>Q686/100</f>
        <v>0.95</v>
      </c>
    </row>
    <row r="687" spans="1:18" x14ac:dyDescent="0.25">
      <c r="A687" t="s">
        <v>1435</v>
      </c>
      <c r="B687" t="s">
        <v>1436</v>
      </c>
      <c r="C687" t="str">
        <f t="shared" si="265"/>
        <v>Matthew Baldwin</v>
      </c>
      <c r="D687" t="s">
        <v>78</v>
      </c>
      <c r="E687" t="str">
        <f t="shared" si="256"/>
        <v>Male</v>
      </c>
      <c r="F687">
        <v>52</v>
      </c>
      <c r="G687" t="s">
        <v>98</v>
      </c>
      <c r="H687" t="s">
        <v>99</v>
      </c>
      <c r="I687" t="s">
        <v>19</v>
      </c>
      <c r="J687">
        <v>21</v>
      </c>
      <c r="K687" t="str">
        <f t="shared" si="257"/>
        <v>20+</v>
      </c>
      <c r="L687" t="s">
        <v>42</v>
      </c>
      <c r="M687" s="6" t="str">
        <f t="shared" ref="M687:M689" si="271">SUBSTITUTE(L687, "USD ", "")</f>
        <v>40</v>
      </c>
      <c r="N687">
        <v>4</v>
      </c>
      <c r="Q687" s="1">
        <v>0.69</v>
      </c>
      <c r="R687" s="1">
        <f t="shared" ref="R687:R690" si="272">Q687</f>
        <v>0.69</v>
      </c>
    </row>
    <row r="688" spans="1:18" x14ac:dyDescent="0.25">
      <c r="A688" t="s">
        <v>1437</v>
      </c>
      <c r="B688" t="s">
        <v>1438</v>
      </c>
      <c r="C688" t="str">
        <f t="shared" si="265"/>
        <v>Danielle Nelson</v>
      </c>
      <c r="D688" t="s">
        <v>3</v>
      </c>
      <c r="E688" t="str">
        <f t="shared" si="256"/>
        <v>Female</v>
      </c>
      <c r="F688">
        <v>25</v>
      </c>
      <c r="G688" t="s">
        <v>17</v>
      </c>
      <c r="H688" t="s">
        <v>18</v>
      </c>
      <c r="I688" t="s">
        <v>75</v>
      </c>
      <c r="J688">
        <v>7</v>
      </c>
      <c r="K688" t="str">
        <f t="shared" si="257"/>
        <v>6-10</v>
      </c>
      <c r="L688" t="s">
        <v>13</v>
      </c>
      <c r="M688" s="6" t="str">
        <f t="shared" si="271"/>
        <v>100</v>
      </c>
      <c r="N688">
        <v>1.9</v>
      </c>
      <c r="O688" t="b">
        <v>0</v>
      </c>
      <c r="P688" t="s">
        <v>2068</v>
      </c>
      <c r="Q688" s="1">
        <v>0.63</v>
      </c>
      <c r="R688" s="1">
        <f t="shared" si="272"/>
        <v>0.63</v>
      </c>
    </row>
    <row r="689" spans="1:18" x14ac:dyDescent="0.25">
      <c r="A689" t="s">
        <v>1439</v>
      </c>
      <c r="B689" t="s">
        <v>1440</v>
      </c>
      <c r="C689" t="str">
        <f t="shared" si="265"/>
        <v>Steven Moore</v>
      </c>
      <c r="D689" t="s">
        <v>78</v>
      </c>
      <c r="E689" t="str">
        <f t="shared" si="256"/>
        <v>Male</v>
      </c>
      <c r="F689">
        <v>33</v>
      </c>
      <c r="G689" t="s">
        <v>71</v>
      </c>
      <c r="H689" t="s">
        <v>72</v>
      </c>
      <c r="I689" t="s">
        <v>64</v>
      </c>
      <c r="K689" t="str">
        <f t="shared" si="257"/>
        <v>0-5</v>
      </c>
      <c r="L689" t="s">
        <v>95</v>
      </c>
      <c r="M689" s="6" t="str">
        <f t="shared" si="271"/>
        <v>30</v>
      </c>
      <c r="N689">
        <v>4.4000000000000004</v>
      </c>
      <c r="O689" t="b">
        <v>1</v>
      </c>
      <c r="P689" t="s">
        <v>2069</v>
      </c>
      <c r="Q689" s="1">
        <v>0.65</v>
      </c>
      <c r="R689" s="1">
        <f t="shared" si="272"/>
        <v>0.65</v>
      </c>
    </row>
    <row r="690" spans="1:18" x14ac:dyDescent="0.25">
      <c r="A690" t="s">
        <v>1441</v>
      </c>
      <c r="B690" t="s">
        <v>1442</v>
      </c>
      <c r="C690" t="str">
        <f t="shared" si="265"/>
        <v>Megan Hudson</v>
      </c>
      <c r="D690" t="s">
        <v>3</v>
      </c>
      <c r="E690" t="str">
        <f t="shared" si="256"/>
        <v>Female</v>
      </c>
      <c r="F690">
        <v>33</v>
      </c>
      <c r="G690" t="s">
        <v>159</v>
      </c>
      <c r="H690" t="s">
        <v>160</v>
      </c>
      <c r="I690" t="s">
        <v>12</v>
      </c>
      <c r="K690" t="str">
        <f t="shared" si="257"/>
        <v>0-5</v>
      </c>
      <c r="N690">
        <v>4.2</v>
      </c>
      <c r="O690" t="s">
        <v>60</v>
      </c>
      <c r="P690" t="s">
        <v>2069</v>
      </c>
      <c r="Q690" s="1">
        <v>0.9</v>
      </c>
      <c r="R690" s="1">
        <f t="shared" si="272"/>
        <v>0.9</v>
      </c>
    </row>
    <row r="691" spans="1:18" x14ac:dyDescent="0.25">
      <c r="A691" t="s">
        <v>1443</v>
      </c>
      <c r="B691" t="s">
        <v>29</v>
      </c>
      <c r="C691" t="str">
        <f t="shared" si="265"/>
        <v>Lisa Johnson</v>
      </c>
      <c r="D691" t="s">
        <v>63</v>
      </c>
      <c r="E691" t="str">
        <f t="shared" si="256"/>
        <v>Female</v>
      </c>
      <c r="F691">
        <v>52</v>
      </c>
      <c r="G691" t="s">
        <v>113</v>
      </c>
      <c r="H691" t="s">
        <v>11</v>
      </c>
      <c r="I691" t="s">
        <v>59</v>
      </c>
      <c r="J691">
        <v>25</v>
      </c>
      <c r="K691" t="str">
        <f t="shared" si="257"/>
        <v>20+</v>
      </c>
      <c r="L691">
        <v>100</v>
      </c>
      <c r="M691" s="6">
        <f>L691</f>
        <v>100</v>
      </c>
      <c r="N691">
        <v>4.8</v>
      </c>
      <c r="O691" t="s">
        <v>20</v>
      </c>
      <c r="P691" t="s">
        <v>2068</v>
      </c>
    </row>
    <row r="692" spans="1:18" x14ac:dyDescent="0.25">
      <c r="A692" t="s">
        <v>1444</v>
      </c>
      <c r="B692" t="s">
        <v>1445</v>
      </c>
      <c r="C692" t="str">
        <f t="shared" si="265"/>
        <v>Tracy White</v>
      </c>
      <c r="D692" t="s">
        <v>3</v>
      </c>
      <c r="E692" t="str">
        <f t="shared" si="256"/>
        <v>Female</v>
      </c>
      <c r="F692">
        <v>20</v>
      </c>
      <c r="G692" t="s">
        <v>36</v>
      </c>
      <c r="H692" t="s">
        <v>37</v>
      </c>
      <c r="I692" t="s">
        <v>24</v>
      </c>
      <c r="J692">
        <v>1</v>
      </c>
      <c r="K692" t="str">
        <f t="shared" si="257"/>
        <v>0-5</v>
      </c>
      <c r="L692" t="s">
        <v>95</v>
      </c>
      <c r="M692" s="6" t="str">
        <f t="shared" ref="M692:M693" si="273">SUBSTITUTE(L692, "USD ", "")</f>
        <v>30</v>
      </c>
      <c r="N692">
        <v>2</v>
      </c>
      <c r="O692" t="s">
        <v>144</v>
      </c>
      <c r="P692" t="s">
        <v>2068</v>
      </c>
      <c r="Q692" s="1">
        <v>0.89</v>
      </c>
      <c r="R692" s="1">
        <f t="shared" ref="R692:R694" si="274">Q692</f>
        <v>0.89</v>
      </c>
    </row>
    <row r="693" spans="1:18" x14ac:dyDescent="0.25">
      <c r="A693" t="s">
        <v>1446</v>
      </c>
      <c r="B693" t="s">
        <v>1447</v>
      </c>
      <c r="C693" t="str">
        <f t="shared" si="265"/>
        <v>Natalie Diaz</v>
      </c>
      <c r="D693" t="s">
        <v>9</v>
      </c>
      <c r="E693" t="str">
        <f t="shared" si="256"/>
        <v>Female</v>
      </c>
      <c r="F693">
        <v>43</v>
      </c>
      <c r="G693" t="s">
        <v>109</v>
      </c>
      <c r="H693" t="s">
        <v>110</v>
      </c>
      <c r="I693" t="s">
        <v>38</v>
      </c>
      <c r="J693">
        <v>7</v>
      </c>
      <c r="K693" t="str">
        <f t="shared" si="257"/>
        <v>6-10</v>
      </c>
      <c r="L693" t="s">
        <v>84</v>
      </c>
      <c r="M693" s="6" t="str">
        <f t="shared" si="273"/>
        <v>50</v>
      </c>
      <c r="O693">
        <v>1</v>
      </c>
      <c r="P693" t="s">
        <v>2069</v>
      </c>
      <c r="Q693" s="1">
        <v>0.8</v>
      </c>
      <c r="R693" s="1">
        <f t="shared" si="274"/>
        <v>0.8</v>
      </c>
    </row>
    <row r="694" spans="1:18" x14ac:dyDescent="0.25">
      <c r="A694" t="s">
        <v>1448</v>
      </c>
      <c r="B694" t="s">
        <v>1404</v>
      </c>
      <c r="C694" t="str">
        <f t="shared" si="265"/>
        <v>Amanda Mitchell</v>
      </c>
      <c r="D694" t="s">
        <v>27</v>
      </c>
      <c r="E694" t="str">
        <f t="shared" si="256"/>
        <v>Female</v>
      </c>
      <c r="F694">
        <v>31</v>
      </c>
      <c r="G694" t="s">
        <v>120</v>
      </c>
      <c r="H694" t="s">
        <v>121</v>
      </c>
      <c r="I694" t="s">
        <v>12</v>
      </c>
      <c r="K694" t="str">
        <f t="shared" si="257"/>
        <v>0-5</v>
      </c>
      <c r="L694">
        <v>50</v>
      </c>
      <c r="M694" s="6">
        <f t="shared" ref="M694:M695" si="275">L694</f>
        <v>50</v>
      </c>
      <c r="N694">
        <v>1.4</v>
      </c>
      <c r="O694" t="s">
        <v>144</v>
      </c>
      <c r="P694" t="s">
        <v>2068</v>
      </c>
      <c r="Q694" s="1">
        <v>0.8</v>
      </c>
      <c r="R694" s="1">
        <f t="shared" si="274"/>
        <v>0.8</v>
      </c>
    </row>
    <row r="695" spans="1:18" x14ac:dyDescent="0.25">
      <c r="A695" t="s">
        <v>1449</v>
      </c>
      <c r="B695" t="s">
        <v>1450</v>
      </c>
      <c r="C695" t="str">
        <f t="shared" si="265"/>
        <v>Karen Scott</v>
      </c>
      <c r="D695" t="s">
        <v>9</v>
      </c>
      <c r="E695" t="str">
        <f t="shared" si="256"/>
        <v>Female</v>
      </c>
      <c r="F695">
        <v>29</v>
      </c>
      <c r="G695" t="s">
        <v>17</v>
      </c>
      <c r="H695" t="s">
        <v>18</v>
      </c>
      <c r="I695" t="s">
        <v>38</v>
      </c>
      <c r="J695">
        <v>6</v>
      </c>
      <c r="K695" t="str">
        <f t="shared" si="257"/>
        <v>6-10</v>
      </c>
      <c r="L695">
        <v>100</v>
      </c>
      <c r="M695" s="6">
        <f t="shared" si="275"/>
        <v>100</v>
      </c>
      <c r="N695">
        <v>1.8</v>
      </c>
      <c r="O695" t="s">
        <v>20</v>
      </c>
      <c r="P695" t="s">
        <v>2068</v>
      </c>
    </row>
    <row r="696" spans="1:18" x14ac:dyDescent="0.25">
      <c r="A696" t="s">
        <v>1451</v>
      </c>
      <c r="B696" t="s">
        <v>822</v>
      </c>
      <c r="C696" t="str">
        <f t="shared" si="265"/>
        <v>Mary Brown</v>
      </c>
      <c r="D696" t="s">
        <v>9</v>
      </c>
      <c r="E696" t="str">
        <f t="shared" si="256"/>
        <v>Female</v>
      </c>
      <c r="F696">
        <v>53</v>
      </c>
      <c r="G696" t="s">
        <v>138</v>
      </c>
      <c r="H696" t="s">
        <v>139</v>
      </c>
      <c r="I696" t="s">
        <v>19</v>
      </c>
      <c r="J696">
        <v>35</v>
      </c>
      <c r="K696" t="str">
        <f t="shared" si="257"/>
        <v>20+</v>
      </c>
      <c r="N696">
        <v>0</v>
      </c>
      <c r="O696">
        <v>1</v>
      </c>
      <c r="P696" t="s">
        <v>2069</v>
      </c>
      <c r="Q696" s="1">
        <v>0.67</v>
      </c>
      <c r="R696" s="1">
        <f t="shared" ref="R696:R702" si="276">Q696</f>
        <v>0.67</v>
      </c>
    </row>
    <row r="697" spans="1:18" x14ac:dyDescent="0.25">
      <c r="A697" t="s">
        <v>1452</v>
      </c>
      <c r="B697" t="s">
        <v>1453</v>
      </c>
      <c r="C697" t="str">
        <f t="shared" si="265"/>
        <v>Jon Jones</v>
      </c>
      <c r="D697" t="s">
        <v>16</v>
      </c>
      <c r="E697" t="str">
        <f t="shared" si="256"/>
        <v>Male</v>
      </c>
      <c r="F697">
        <v>38</v>
      </c>
      <c r="G697" t="s">
        <v>79</v>
      </c>
      <c r="H697" t="s">
        <v>80</v>
      </c>
      <c r="I697" t="s">
        <v>12</v>
      </c>
      <c r="J697">
        <v>1</v>
      </c>
      <c r="K697" t="str">
        <f t="shared" si="257"/>
        <v>0-5</v>
      </c>
      <c r="L697" t="s">
        <v>42</v>
      </c>
      <c r="M697" s="6" t="str">
        <f>SUBSTITUTE(L697, "USD ", "")</f>
        <v>40</v>
      </c>
      <c r="N697">
        <v>0</v>
      </c>
      <c r="O697">
        <v>0</v>
      </c>
      <c r="P697" t="s">
        <v>2068</v>
      </c>
      <c r="Q697" s="1">
        <v>0.96</v>
      </c>
      <c r="R697" s="1">
        <f t="shared" si="276"/>
        <v>0.96</v>
      </c>
    </row>
    <row r="698" spans="1:18" x14ac:dyDescent="0.25">
      <c r="A698" t="s">
        <v>1454</v>
      </c>
      <c r="B698" t="s">
        <v>1455</v>
      </c>
      <c r="C698" t="str">
        <f t="shared" si="265"/>
        <v>Jason Phillips</v>
      </c>
      <c r="D698" t="s">
        <v>83</v>
      </c>
      <c r="E698" t="str">
        <f t="shared" si="256"/>
        <v>Male</v>
      </c>
      <c r="F698">
        <v>29</v>
      </c>
      <c r="G698" t="s">
        <v>174</v>
      </c>
      <c r="H698" t="s">
        <v>58</v>
      </c>
      <c r="I698" t="s">
        <v>19</v>
      </c>
      <c r="K698" t="str">
        <f t="shared" si="257"/>
        <v>0-5</v>
      </c>
      <c r="L698">
        <v>20</v>
      </c>
      <c r="M698" s="6">
        <f>L698</f>
        <v>20</v>
      </c>
      <c r="N698">
        <v>0</v>
      </c>
      <c r="O698">
        <v>0</v>
      </c>
      <c r="P698" t="s">
        <v>2068</v>
      </c>
      <c r="Q698" s="1">
        <v>0.9</v>
      </c>
      <c r="R698" s="1">
        <f t="shared" si="276"/>
        <v>0.9</v>
      </c>
    </row>
    <row r="699" spans="1:18" x14ac:dyDescent="0.25">
      <c r="A699" t="s">
        <v>1456</v>
      </c>
      <c r="B699" t="s">
        <v>1457</v>
      </c>
      <c r="C699" t="str">
        <f t="shared" si="265"/>
        <v>Eric Walsh</v>
      </c>
      <c r="D699" t="s">
        <v>78</v>
      </c>
      <c r="E699" t="str">
        <f t="shared" si="256"/>
        <v>Male</v>
      </c>
      <c r="F699">
        <v>42</v>
      </c>
      <c r="G699" t="s">
        <v>98</v>
      </c>
      <c r="H699" t="s">
        <v>99</v>
      </c>
      <c r="I699" t="s">
        <v>59</v>
      </c>
      <c r="J699">
        <v>0</v>
      </c>
      <c r="K699" t="str">
        <f t="shared" si="257"/>
        <v>0-5</v>
      </c>
      <c r="N699">
        <v>3.9</v>
      </c>
      <c r="O699" t="b">
        <v>0</v>
      </c>
      <c r="P699" t="s">
        <v>2068</v>
      </c>
      <c r="Q699" s="1">
        <v>0.62</v>
      </c>
      <c r="R699" s="1">
        <f t="shared" si="276"/>
        <v>0.62</v>
      </c>
    </row>
    <row r="700" spans="1:18" x14ac:dyDescent="0.25">
      <c r="A700" t="s">
        <v>1458</v>
      </c>
      <c r="B700" t="s">
        <v>1459</v>
      </c>
      <c r="C700" t="str">
        <f t="shared" si="265"/>
        <v>Carol Schneider</v>
      </c>
      <c r="D700" t="s">
        <v>3</v>
      </c>
      <c r="E700" t="str">
        <f t="shared" si="256"/>
        <v>Female</v>
      </c>
      <c r="F700">
        <v>54</v>
      </c>
      <c r="G700" t="s">
        <v>45</v>
      </c>
      <c r="H700" t="s">
        <v>11</v>
      </c>
      <c r="I700" t="s">
        <v>100</v>
      </c>
      <c r="J700">
        <v>9</v>
      </c>
      <c r="K700" t="str">
        <f t="shared" si="257"/>
        <v>6-10</v>
      </c>
      <c r="L700">
        <v>100</v>
      </c>
      <c r="M700" s="6">
        <f>L700</f>
        <v>100</v>
      </c>
      <c r="O700" t="s">
        <v>20</v>
      </c>
      <c r="P700" t="s">
        <v>2068</v>
      </c>
      <c r="Q700" s="1">
        <v>0.72</v>
      </c>
      <c r="R700" s="1">
        <f t="shared" si="276"/>
        <v>0.72</v>
      </c>
    </row>
    <row r="701" spans="1:18" x14ac:dyDescent="0.25">
      <c r="A701" t="s">
        <v>1460</v>
      </c>
      <c r="B701" t="s">
        <v>1461</v>
      </c>
      <c r="C701" t="str">
        <f t="shared" si="265"/>
        <v>Juan Hines</v>
      </c>
      <c r="D701" t="s">
        <v>48</v>
      </c>
      <c r="E701" t="str">
        <f t="shared" si="256"/>
        <v>Male</v>
      </c>
      <c r="F701">
        <v>56</v>
      </c>
      <c r="G701" t="s">
        <v>159</v>
      </c>
      <c r="H701" t="s">
        <v>160</v>
      </c>
      <c r="I701" t="s">
        <v>59</v>
      </c>
      <c r="J701">
        <v>18</v>
      </c>
      <c r="K701" t="str">
        <f t="shared" si="257"/>
        <v>16-20</v>
      </c>
      <c r="L701" t="s">
        <v>84</v>
      </c>
      <c r="M701" s="6" t="str">
        <f>SUBSTITUTE(L701, "USD ", "")</f>
        <v>50</v>
      </c>
      <c r="N701">
        <v>4.4000000000000004</v>
      </c>
      <c r="O701" t="s">
        <v>60</v>
      </c>
      <c r="P701" t="s">
        <v>2069</v>
      </c>
      <c r="Q701" s="1">
        <v>0.83</v>
      </c>
      <c r="R701" s="1">
        <f t="shared" si="276"/>
        <v>0.83</v>
      </c>
    </row>
    <row r="702" spans="1:18" x14ac:dyDescent="0.25">
      <c r="A702" t="s">
        <v>1462</v>
      </c>
      <c r="B702" t="s">
        <v>1463</v>
      </c>
      <c r="C702" t="str">
        <f t="shared" si="265"/>
        <v>Martha Sweeney</v>
      </c>
      <c r="D702" t="s">
        <v>3</v>
      </c>
      <c r="E702" t="str">
        <f t="shared" si="256"/>
        <v>Female</v>
      </c>
      <c r="F702">
        <v>47</v>
      </c>
      <c r="G702" t="s">
        <v>49</v>
      </c>
      <c r="H702" t="s">
        <v>50</v>
      </c>
      <c r="I702" t="s">
        <v>19</v>
      </c>
      <c r="J702">
        <v>22</v>
      </c>
      <c r="K702" t="str">
        <f t="shared" si="257"/>
        <v>20+</v>
      </c>
      <c r="L702">
        <v>100</v>
      </c>
      <c r="M702" s="6">
        <f t="shared" ref="M702:M705" si="277">L702</f>
        <v>100</v>
      </c>
      <c r="N702">
        <v>4.4000000000000004</v>
      </c>
      <c r="O702" t="s">
        <v>144</v>
      </c>
      <c r="P702" t="s">
        <v>2068</v>
      </c>
      <c r="Q702" s="1">
        <v>0.7</v>
      </c>
      <c r="R702" s="1">
        <f t="shared" si="276"/>
        <v>0.7</v>
      </c>
    </row>
    <row r="703" spans="1:18" x14ac:dyDescent="0.25">
      <c r="A703" t="s">
        <v>1464</v>
      </c>
      <c r="B703" t="s">
        <v>1465</v>
      </c>
      <c r="C703" t="str">
        <f t="shared" si="265"/>
        <v>Jason Weaver</v>
      </c>
      <c r="D703" t="s">
        <v>35</v>
      </c>
      <c r="E703" t="str">
        <f t="shared" si="256"/>
        <v>Male</v>
      </c>
      <c r="F703">
        <v>45</v>
      </c>
      <c r="G703" t="s">
        <v>109</v>
      </c>
      <c r="H703" t="s">
        <v>110</v>
      </c>
      <c r="I703" t="s">
        <v>6</v>
      </c>
      <c r="J703">
        <v>25</v>
      </c>
      <c r="K703" t="str">
        <f t="shared" si="257"/>
        <v>20+</v>
      </c>
      <c r="L703">
        <v>50</v>
      </c>
      <c r="M703" s="6">
        <f t="shared" si="277"/>
        <v>50</v>
      </c>
      <c r="N703">
        <v>0</v>
      </c>
      <c r="O703" t="s">
        <v>144</v>
      </c>
      <c r="P703" t="s">
        <v>2068</v>
      </c>
      <c r="Q703">
        <v>99</v>
      </c>
      <c r="R703" s="1">
        <f t="shared" ref="R703:R704" si="278">Q703/100</f>
        <v>0.99</v>
      </c>
    </row>
    <row r="704" spans="1:18" x14ac:dyDescent="0.25">
      <c r="A704" t="s">
        <v>1466</v>
      </c>
      <c r="B704" t="s">
        <v>1467</v>
      </c>
      <c r="C704" t="str">
        <f t="shared" si="265"/>
        <v>Benjamin Stevens</v>
      </c>
      <c r="D704" t="s">
        <v>78</v>
      </c>
      <c r="E704" t="str">
        <f t="shared" si="256"/>
        <v>Male</v>
      </c>
      <c r="F704">
        <v>45</v>
      </c>
      <c r="G704" t="s">
        <v>159</v>
      </c>
      <c r="H704" t="s">
        <v>160</v>
      </c>
      <c r="I704" t="s">
        <v>38</v>
      </c>
      <c r="J704">
        <v>6</v>
      </c>
      <c r="K704" t="str">
        <f t="shared" si="257"/>
        <v>6-10</v>
      </c>
      <c r="L704">
        <v>50</v>
      </c>
      <c r="M704" s="6">
        <f t="shared" si="277"/>
        <v>50</v>
      </c>
      <c r="N704">
        <v>1.4</v>
      </c>
      <c r="Q704">
        <v>97</v>
      </c>
      <c r="R704" s="1">
        <f t="shared" si="278"/>
        <v>0.97</v>
      </c>
    </row>
    <row r="705" spans="1:18" x14ac:dyDescent="0.25">
      <c r="A705" t="s">
        <v>1468</v>
      </c>
      <c r="B705" t="s">
        <v>1469</v>
      </c>
      <c r="C705" t="str">
        <f t="shared" si="265"/>
        <v>Daniel Lopez</v>
      </c>
      <c r="D705" t="s">
        <v>78</v>
      </c>
      <c r="E705" t="str">
        <f t="shared" si="256"/>
        <v>Male</v>
      </c>
      <c r="F705">
        <v>35</v>
      </c>
      <c r="G705" t="s">
        <v>113</v>
      </c>
      <c r="H705" t="s">
        <v>11</v>
      </c>
      <c r="I705" t="s">
        <v>100</v>
      </c>
      <c r="J705">
        <v>10</v>
      </c>
      <c r="K705" t="str">
        <f t="shared" si="257"/>
        <v>6-10</v>
      </c>
      <c r="L705">
        <v>20</v>
      </c>
      <c r="M705" s="6">
        <f t="shared" si="277"/>
        <v>20</v>
      </c>
      <c r="N705">
        <v>3.2</v>
      </c>
      <c r="O705" t="b">
        <v>1</v>
      </c>
      <c r="P705" t="s">
        <v>2069</v>
      </c>
      <c r="Q705" s="1">
        <v>0.77</v>
      </c>
      <c r="R705" s="1">
        <f t="shared" ref="R705:R708" si="279">Q705</f>
        <v>0.77</v>
      </c>
    </row>
    <row r="706" spans="1:18" x14ac:dyDescent="0.25">
      <c r="A706" t="s">
        <v>1470</v>
      </c>
      <c r="B706" t="s">
        <v>1471</v>
      </c>
      <c r="C706" t="str">
        <f t="shared" si="265"/>
        <v>John Simpson</v>
      </c>
      <c r="D706" t="s">
        <v>16</v>
      </c>
      <c r="E706" t="str">
        <f t="shared" si="256"/>
        <v>Male</v>
      </c>
      <c r="F706">
        <v>51</v>
      </c>
      <c r="G706" t="s">
        <v>113</v>
      </c>
      <c r="H706" t="s">
        <v>11</v>
      </c>
      <c r="I706" t="s">
        <v>75</v>
      </c>
      <c r="J706">
        <v>4</v>
      </c>
      <c r="K706" t="str">
        <f t="shared" si="257"/>
        <v>0-5</v>
      </c>
      <c r="L706" t="s">
        <v>84</v>
      </c>
      <c r="M706" s="6" t="str">
        <f>SUBSTITUTE(L706, "USD ", "")</f>
        <v>50</v>
      </c>
      <c r="N706">
        <v>2</v>
      </c>
      <c r="O706" t="s">
        <v>144</v>
      </c>
      <c r="P706" t="s">
        <v>2068</v>
      </c>
      <c r="Q706" s="1">
        <v>0.92</v>
      </c>
      <c r="R706" s="1">
        <f t="shared" si="279"/>
        <v>0.92</v>
      </c>
    </row>
    <row r="707" spans="1:18" x14ac:dyDescent="0.25">
      <c r="A707" t="s">
        <v>1472</v>
      </c>
      <c r="B707" t="s">
        <v>1473</v>
      </c>
      <c r="C707" t="str">
        <f t="shared" si="265"/>
        <v>Katrina Schultz</v>
      </c>
      <c r="D707" t="s">
        <v>23</v>
      </c>
      <c r="E707" t="str">
        <f t="shared" ref="E707:E770" si="280">IF(LOWER(LEFT(D707,1))= "f", "Female","Male")</f>
        <v>Female</v>
      </c>
      <c r="F707">
        <v>34</v>
      </c>
      <c r="G707" t="s">
        <v>174</v>
      </c>
      <c r="H707" t="s">
        <v>58</v>
      </c>
      <c r="I707" t="s">
        <v>12</v>
      </c>
      <c r="J707">
        <v>11</v>
      </c>
      <c r="K707" t="str">
        <f t="shared" ref="K707:K770" si="281">_xlfn.IFS(J707&lt;=5, "0-5",J707&lt;=10, "6-10", J707&lt;= 15,"11-15", J707&lt;= 20, "16-20",J707&gt;20, "20+")</f>
        <v>11-15</v>
      </c>
      <c r="L707">
        <v>50</v>
      </c>
      <c r="M707" s="6">
        <f>L707</f>
        <v>50</v>
      </c>
      <c r="N707">
        <v>3.3</v>
      </c>
      <c r="O707" t="s">
        <v>54</v>
      </c>
      <c r="P707" t="s">
        <v>2069</v>
      </c>
      <c r="Q707" s="1">
        <v>0.76</v>
      </c>
      <c r="R707" s="1">
        <f t="shared" si="279"/>
        <v>0.76</v>
      </c>
    </row>
    <row r="708" spans="1:18" x14ac:dyDescent="0.25">
      <c r="A708" t="s">
        <v>1474</v>
      </c>
      <c r="B708" t="s">
        <v>1475</v>
      </c>
      <c r="C708" t="str">
        <f t="shared" si="265"/>
        <v>Danielle Bell</v>
      </c>
      <c r="D708" t="s">
        <v>9</v>
      </c>
      <c r="E708" t="str">
        <f t="shared" si="280"/>
        <v>Female</v>
      </c>
      <c r="F708">
        <v>51</v>
      </c>
      <c r="G708" t="s">
        <v>36</v>
      </c>
      <c r="H708" t="s">
        <v>37</v>
      </c>
      <c r="I708" t="s">
        <v>19</v>
      </c>
      <c r="J708">
        <v>1</v>
      </c>
      <c r="K708" t="str">
        <f t="shared" si="281"/>
        <v>0-5</v>
      </c>
      <c r="L708" s="2">
        <v>50</v>
      </c>
      <c r="M708" s="6" t="str">
        <f>SUBSTITUTE(L708,"$","")</f>
        <v>50</v>
      </c>
      <c r="N708">
        <v>0</v>
      </c>
      <c r="O708" t="s">
        <v>60</v>
      </c>
      <c r="P708" t="s">
        <v>2069</v>
      </c>
      <c r="Q708" s="1">
        <v>0.97</v>
      </c>
      <c r="R708" s="1">
        <f t="shared" si="279"/>
        <v>0.97</v>
      </c>
    </row>
    <row r="709" spans="1:18" x14ac:dyDescent="0.25">
      <c r="A709" t="s">
        <v>1476</v>
      </c>
      <c r="B709" t="s">
        <v>1477</v>
      </c>
      <c r="C709" t="str">
        <f t="shared" si="265"/>
        <v>Jason Brady</v>
      </c>
      <c r="D709" t="s">
        <v>78</v>
      </c>
      <c r="E709" t="str">
        <f t="shared" si="280"/>
        <v>Male</v>
      </c>
      <c r="F709">
        <v>58</v>
      </c>
      <c r="G709" t="s">
        <v>124</v>
      </c>
      <c r="H709" t="s">
        <v>125</v>
      </c>
      <c r="I709" t="s">
        <v>19</v>
      </c>
      <c r="J709">
        <v>35</v>
      </c>
      <c r="K709" t="str">
        <f t="shared" si="281"/>
        <v>20+</v>
      </c>
      <c r="L709" t="s">
        <v>13</v>
      </c>
      <c r="M709" s="6" t="str">
        <f>SUBSTITUTE(L709, "USD ", "")</f>
        <v>100</v>
      </c>
      <c r="N709">
        <v>2.2999999999999998</v>
      </c>
      <c r="O709" t="s">
        <v>60</v>
      </c>
      <c r="P709" t="s">
        <v>2069</v>
      </c>
    </row>
    <row r="710" spans="1:18" x14ac:dyDescent="0.25">
      <c r="A710" t="s">
        <v>1478</v>
      </c>
      <c r="B710" t="s">
        <v>1479</v>
      </c>
      <c r="C710" t="str">
        <f t="shared" si="265"/>
        <v>Megan Bright</v>
      </c>
      <c r="D710" t="s">
        <v>3</v>
      </c>
      <c r="E710" t="str">
        <f t="shared" si="280"/>
        <v>Female</v>
      </c>
      <c r="F710">
        <v>36</v>
      </c>
      <c r="G710" t="s">
        <v>30</v>
      </c>
      <c r="H710" t="s">
        <v>31</v>
      </c>
      <c r="I710" t="s">
        <v>24</v>
      </c>
      <c r="J710">
        <v>17</v>
      </c>
      <c r="K710" t="str">
        <f t="shared" si="281"/>
        <v>16-20</v>
      </c>
      <c r="L710" s="2">
        <v>20</v>
      </c>
      <c r="M710" s="6" t="str">
        <f>SUBSTITUTE(L710,"$","")</f>
        <v>20</v>
      </c>
      <c r="N710">
        <v>0</v>
      </c>
      <c r="O710">
        <v>1</v>
      </c>
      <c r="P710" t="s">
        <v>2069</v>
      </c>
      <c r="Q710">
        <v>99</v>
      </c>
      <c r="R710" s="1">
        <f>Q710/100</f>
        <v>0.99</v>
      </c>
    </row>
    <row r="711" spans="1:18" x14ac:dyDescent="0.25">
      <c r="A711" t="s">
        <v>1480</v>
      </c>
      <c r="B711" t="s">
        <v>1481</v>
      </c>
      <c r="C711" t="str">
        <f t="shared" si="265"/>
        <v>David Griffin</v>
      </c>
      <c r="D711" t="s">
        <v>48</v>
      </c>
      <c r="E711" t="str">
        <f t="shared" si="280"/>
        <v>Male</v>
      </c>
      <c r="G711" t="s">
        <v>109</v>
      </c>
      <c r="H711" t="s">
        <v>110</v>
      </c>
      <c r="I711" t="s">
        <v>32</v>
      </c>
      <c r="J711">
        <v>12</v>
      </c>
      <c r="K711" t="str">
        <f t="shared" si="281"/>
        <v>11-15</v>
      </c>
      <c r="L711">
        <v>30</v>
      </c>
      <c r="M711" s="6">
        <f t="shared" ref="M711:M714" si="282">L711</f>
        <v>30</v>
      </c>
      <c r="N711">
        <v>2.6</v>
      </c>
      <c r="O711" t="s">
        <v>60</v>
      </c>
      <c r="P711" t="s">
        <v>2069</v>
      </c>
    </row>
    <row r="712" spans="1:18" x14ac:dyDescent="0.25">
      <c r="A712" t="s">
        <v>1482</v>
      </c>
      <c r="B712" t="s">
        <v>1483</v>
      </c>
      <c r="C712" t="str">
        <f t="shared" si="265"/>
        <v>Michael Clark</v>
      </c>
      <c r="D712" t="s">
        <v>78</v>
      </c>
      <c r="E712" t="str">
        <f t="shared" si="280"/>
        <v>Male</v>
      </c>
      <c r="F712">
        <v>56</v>
      </c>
      <c r="G712" t="s">
        <v>138</v>
      </c>
      <c r="H712" t="s">
        <v>139</v>
      </c>
      <c r="I712" t="s">
        <v>100</v>
      </c>
      <c r="J712">
        <v>30</v>
      </c>
      <c r="K712" t="str">
        <f t="shared" si="281"/>
        <v>20+</v>
      </c>
      <c r="L712">
        <v>40</v>
      </c>
      <c r="M712" s="6">
        <f t="shared" si="282"/>
        <v>40</v>
      </c>
      <c r="N712">
        <v>3.3</v>
      </c>
      <c r="O712" t="s">
        <v>54</v>
      </c>
      <c r="P712" t="s">
        <v>2069</v>
      </c>
      <c r="Q712" s="1">
        <v>0.82</v>
      </c>
      <c r="R712" s="1">
        <f t="shared" ref="R712:R713" si="283">Q712</f>
        <v>0.82</v>
      </c>
    </row>
    <row r="713" spans="1:18" x14ac:dyDescent="0.25">
      <c r="A713" t="s">
        <v>1484</v>
      </c>
      <c r="B713" t="s">
        <v>1485</v>
      </c>
      <c r="C713" t="str">
        <f t="shared" si="265"/>
        <v>Rebecca Barker</v>
      </c>
      <c r="D713" t="s">
        <v>3</v>
      </c>
      <c r="E713" t="str">
        <f t="shared" si="280"/>
        <v>Female</v>
      </c>
      <c r="F713">
        <v>58</v>
      </c>
      <c r="G713" t="s">
        <v>113</v>
      </c>
      <c r="H713" t="s">
        <v>11</v>
      </c>
      <c r="I713" t="s">
        <v>64</v>
      </c>
      <c r="J713">
        <v>20</v>
      </c>
      <c r="K713" t="str">
        <f t="shared" si="281"/>
        <v>16-20</v>
      </c>
      <c r="L713">
        <v>75</v>
      </c>
      <c r="M713" s="6">
        <f t="shared" si="282"/>
        <v>75</v>
      </c>
      <c r="N713">
        <v>3.6</v>
      </c>
      <c r="O713" t="s">
        <v>54</v>
      </c>
      <c r="P713" t="s">
        <v>2069</v>
      </c>
      <c r="Q713" s="1">
        <v>0.78</v>
      </c>
      <c r="R713" s="1">
        <f t="shared" si="283"/>
        <v>0.78</v>
      </c>
    </row>
    <row r="714" spans="1:18" x14ac:dyDescent="0.25">
      <c r="A714" t="s">
        <v>1486</v>
      </c>
      <c r="B714" t="s">
        <v>1487</v>
      </c>
      <c r="C714" t="str">
        <f t="shared" si="265"/>
        <v>Angela Smith</v>
      </c>
      <c r="D714" t="s">
        <v>3</v>
      </c>
      <c r="E714" t="str">
        <f t="shared" si="280"/>
        <v>Female</v>
      </c>
      <c r="F714">
        <v>58</v>
      </c>
      <c r="G714" t="s">
        <v>45</v>
      </c>
      <c r="H714" t="s">
        <v>11</v>
      </c>
      <c r="I714" t="s">
        <v>64</v>
      </c>
      <c r="J714">
        <v>22</v>
      </c>
      <c r="K714" t="str">
        <f t="shared" si="281"/>
        <v>20+</v>
      </c>
      <c r="L714">
        <v>100</v>
      </c>
      <c r="M714" s="6">
        <f t="shared" si="282"/>
        <v>100</v>
      </c>
      <c r="N714">
        <v>3.7</v>
      </c>
      <c r="O714">
        <v>0</v>
      </c>
      <c r="P714" t="s">
        <v>2068</v>
      </c>
    </row>
    <row r="715" spans="1:18" x14ac:dyDescent="0.25">
      <c r="A715" t="s">
        <v>1488</v>
      </c>
      <c r="B715" t="s">
        <v>1489</v>
      </c>
      <c r="C715" t="str">
        <f t="shared" si="265"/>
        <v>Christina Wright</v>
      </c>
      <c r="D715" t="s">
        <v>23</v>
      </c>
      <c r="E715" t="str">
        <f t="shared" si="280"/>
        <v>Female</v>
      </c>
      <c r="F715">
        <v>54</v>
      </c>
      <c r="G715" t="s">
        <v>53</v>
      </c>
      <c r="H715" t="s">
        <v>11</v>
      </c>
      <c r="I715" t="s">
        <v>32</v>
      </c>
      <c r="J715">
        <v>32</v>
      </c>
      <c r="K715" t="str">
        <f t="shared" si="281"/>
        <v>20+</v>
      </c>
      <c r="L715" s="2">
        <v>20</v>
      </c>
      <c r="M715" s="6" t="str">
        <f>SUBSTITUTE(L715,"$","")</f>
        <v>20</v>
      </c>
      <c r="N715">
        <v>3.4</v>
      </c>
      <c r="O715" t="s">
        <v>144</v>
      </c>
      <c r="P715" t="s">
        <v>2068</v>
      </c>
    </row>
    <row r="716" spans="1:18" x14ac:dyDescent="0.25">
      <c r="A716" t="s">
        <v>1490</v>
      </c>
      <c r="B716" t="s">
        <v>1491</v>
      </c>
      <c r="C716" t="str">
        <f t="shared" si="265"/>
        <v>Todd Turner</v>
      </c>
      <c r="D716" t="s">
        <v>16</v>
      </c>
      <c r="E716" t="str">
        <f t="shared" si="280"/>
        <v>Male</v>
      </c>
      <c r="F716">
        <v>53</v>
      </c>
      <c r="G716" t="s">
        <v>10</v>
      </c>
      <c r="H716" t="s">
        <v>11</v>
      </c>
      <c r="I716" t="s">
        <v>59</v>
      </c>
      <c r="J716">
        <v>9</v>
      </c>
      <c r="K716" t="str">
        <f t="shared" si="281"/>
        <v>6-10</v>
      </c>
      <c r="L716">
        <v>50</v>
      </c>
      <c r="M716" s="6">
        <f t="shared" ref="M716:M719" si="284">L716</f>
        <v>50</v>
      </c>
      <c r="N716">
        <v>4</v>
      </c>
      <c r="O716" t="s">
        <v>60</v>
      </c>
      <c r="P716" t="s">
        <v>2069</v>
      </c>
      <c r="Q716" s="1">
        <v>0.72</v>
      </c>
      <c r="R716" s="1">
        <f>Q716</f>
        <v>0.72</v>
      </c>
    </row>
    <row r="717" spans="1:18" x14ac:dyDescent="0.25">
      <c r="A717" t="s">
        <v>1492</v>
      </c>
      <c r="B717" t="s">
        <v>1493</v>
      </c>
      <c r="C717" t="str">
        <f t="shared" si="265"/>
        <v>Elizabeth Green</v>
      </c>
      <c r="D717" t="s">
        <v>63</v>
      </c>
      <c r="E717" t="str">
        <f t="shared" si="280"/>
        <v>Female</v>
      </c>
      <c r="F717">
        <v>43</v>
      </c>
      <c r="G717" t="s">
        <v>10</v>
      </c>
      <c r="H717" t="s">
        <v>11</v>
      </c>
      <c r="I717" t="s">
        <v>24</v>
      </c>
      <c r="J717">
        <v>22</v>
      </c>
      <c r="K717" t="str">
        <f t="shared" si="281"/>
        <v>20+</v>
      </c>
      <c r="L717">
        <v>40</v>
      </c>
      <c r="M717" s="6">
        <f t="shared" si="284"/>
        <v>40</v>
      </c>
      <c r="N717">
        <v>4.5</v>
      </c>
    </row>
    <row r="718" spans="1:18" x14ac:dyDescent="0.25">
      <c r="A718" t="s">
        <v>1494</v>
      </c>
      <c r="B718" t="s">
        <v>1495</v>
      </c>
      <c r="C718" t="str">
        <f t="shared" si="265"/>
        <v>Alex Smith</v>
      </c>
      <c r="D718" t="s">
        <v>78</v>
      </c>
      <c r="E718" t="str">
        <f t="shared" si="280"/>
        <v>Male</v>
      </c>
      <c r="F718">
        <v>44</v>
      </c>
      <c r="G718" t="s">
        <v>98</v>
      </c>
      <c r="H718" t="s">
        <v>99</v>
      </c>
      <c r="I718" t="s">
        <v>100</v>
      </c>
      <c r="J718">
        <v>1</v>
      </c>
      <c r="K718" t="str">
        <f t="shared" si="281"/>
        <v>0-5</v>
      </c>
      <c r="L718">
        <v>75</v>
      </c>
      <c r="M718" s="6">
        <f t="shared" si="284"/>
        <v>75</v>
      </c>
      <c r="N718">
        <v>4.3</v>
      </c>
      <c r="O718">
        <v>1</v>
      </c>
      <c r="P718" t="s">
        <v>2069</v>
      </c>
    </row>
    <row r="719" spans="1:18" x14ac:dyDescent="0.25">
      <c r="A719" t="s">
        <v>1496</v>
      </c>
      <c r="B719" t="s">
        <v>1497</v>
      </c>
      <c r="C719" t="str">
        <f t="shared" si="265"/>
        <v>Shane Hale</v>
      </c>
      <c r="D719" t="s">
        <v>78</v>
      </c>
      <c r="E719" t="str">
        <f t="shared" si="280"/>
        <v>Male</v>
      </c>
      <c r="F719">
        <v>34</v>
      </c>
      <c r="G719" t="s">
        <v>113</v>
      </c>
      <c r="H719" t="s">
        <v>11</v>
      </c>
      <c r="I719" t="s">
        <v>64</v>
      </c>
      <c r="J719">
        <v>4</v>
      </c>
      <c r="K719" t="str">
        <f t="shared" si="281"/>
        <v>0-5</v>
      </c>
      <c r="L719">
        <v>75</v>
      </c>
      <c r="M719" s="6">
        <f t="shared" si="284"/>
        <v>75</v>
      </c>
      <c r="N719">
        <v>4</v>
      </c>
      <c r="O719">
        <v>1</v>
      </c>
      <c r="P719" t="s">
        <v>2069</v>
      </c>
    </row>
    <row r="720" spans="1:18" x14ac:dyDescent="0.25">
      <c r="A720" t="s">
        <v>1498</v>
      </c>
      <c r="B720" t="s">
        <v>1499</v>
      </c>
      <c r="C720" t="str">
        <f t="shared" si="265"/>
        <v>Kathy Grimes</v>
      </c>
      <c r="D720" t="s">
        <v>27</v>
      </c>
      <c r="E720" t="str">
        <f t="shared" si="280"/>
        <v>Female</v>
      </c>
      <c r="F720">
        <v>27</v>
      </c>
      <c r="G720" t="s">
        <v>93</v>
      </c>
      <c r="H720" t="s">
        <v>94</v>
      </c>
      <c r="I720" t="s">
        <v>12</v>
      </c>
      <c r="J720">
        <v>8</v>
      </c>
      <c r="K720" t="str">
        <f t="shared" si="281"/>
        <v>6-10</v>
      </c>
      <c r="L720" s="2">
        <v>50</v>
      </c>
      <c r="M720" s="6" t="str">
        <f>SUBSTITUTE(L720,"$","")</f>
        <v>50</v>
      </c>
      <c r="N720">
        <v>1.6</v>
      </c>
      <c r="O720" t="s">
        <v>54</v>
      </c>
      <c r="P720" t="s">
        <v>2069</v>
      </c>
    </row>
    <row r="721" spans="1:18" x14ac:dyDescent="0.25">
      <c r="A721" t="s">
        <v>1500</v>
      </c>
      <c r="B721" t="s">
        <v>1501</v>
      </c>
      <c r="C721" t="str">
        <f t="shared" si="265"/>
        <v>David Cherry</v>
      </c>
      <c r="D721" t="s">
        <v>35</v>
      </c>
      <c r="E721" t="str">
        <f t="shared" si="280"/>
        <v>Male</v>
      </c>
      <c r="F721">
        <v>50</v>
      </c>
      <c r="G721" t="s">
        <v>71</v>
      </c>
      <c r="H721" t="s">
        <v>72</v>
      </c>
      <c r="I721" t="s">
        <v>38</v>
      </c>
      <c r="J721">
        <v>3</v>
      </c>
      <c r="K721" t="str">
        <f t="shared" si="281"/>
        <v>0-5</v>
      </c>
      <c r="L721">
        <v>100</v>
      </c>
      <c r="M721" s="6">
        <f t="shared" ref="M721:M722" si="285">L721</f>
        <v>100</v>
      </c>
      <c r="N721">
        <v>0</v>
      </c>
      <c r="O721" t="s">
        <v>60</v>
      </c>
      <c r="P721" t="s">
        <v>2069</v>
      </c>
    </row>
    <row r="722" spans="1:18" x14ac:dyDescent="0.25">
      <c r="A722" t="s">
        <v>1502</v>
      </c>
      <c r="B722" t="s">
        <v>1503</v>
      </c>
      <c r="C722" t="str">
        <f t="shared" si="265"/>
        <v>Rachel Rogers</v>
      </c>
      <c r="D722" t="s">
        <v>27</v>
      </c>
      <c r="E722" t="str">
        <f t="shared" si="280"/>
        <v>Female</v>
      </c>
      <c r="F722">
        <v>52</v>
      </c>
      <c r="G722" t="s">
        <v>98</v>
      </c>
      <c r="H722" t="s">
        <v>99</v>
      </c>
      <c r="I722" t="s">
        <v>59</v>
      </c>
      <c r="J722">
        <v>30</v>
      </c>
      <c r="K722" t="str">
        <f t="shared" si="281"/>
        <v>20+</v>
      </c>
      <c r="L722">
        <v>75</v>
      </c>
      <c r="M722" s="6">
        <f t="shared" si="285"/>
        <v>75</v>
      </c>
      <c r="O722" t="s">
        <v>144</v>
      </c>
      <c r="P722" t="s">
        <v>2068</v>
      </c>
      <c r="Q722" s="1">
        <v>0.94</v>
      </c>
      <c r="R722" s="1">
        <f>Q722</f>
        <v>0.94</v>
      </c>
    </row>
    <row r="723" spans="1:18" x14ac:dyDescent="0.25">
      <c r="A723" t="s">
        <v>1504</v>
      </c>
      <c r="B723" t="s">
        <v>1505</v>
      </c>
      <c r="C723" t="str">
        <f t="shared" si="265"/>
        <v>Travis Braun</v>
      </c>
      <c r="D723" t="s">
        <v>48</v>
      </c>
      <c r="E723" t="str">
        <f t="shared" si="280"/>
        <v>Male</v>
      </c>
      <c r="F723">
        <v>57</v>
      </c>
      <c r="G723" t="s">
        <v>174</v>
      </c>
      <c r="H723" t="s">
        <v>58</v>
      </c>
      <c r="I723" t="s">
        <v>6</v>
      </c>
      <c r="J723">
        <v>11</v>
      </c>
      <c r="K723" t="str">
        <f t="shared" si="281"/>
        <v>11-15</v>
      </c>
      <c r="L723" t="s">
        <v>297</v>
      </c>
      <c r="M723" s="6" t="str">
        <f>SUBSTITUTE(L723, "USD ", "")</f>
        <v>20</v>
      </c>
      <c r="N723">
        <v>4.9000000000000004</v>
      </c>
      <c r="O723" t="s">
        <v>60</v>
      </c>
      <c r="P723" t="s">
        <v>2069</v>
      </c>
    </row>
    <row r="724" spans="1:18" x14ac:dyDescent="0.25">
      <c r="A724" t="s">
        <v>1506</v>
      </c>
      <c r="B724" t="s">
        <v>1507</v>
      </c>
      <c r="C724" t="str">
        <f t="shared" si="265"/>
        <v>Shawna Palmer</v>
      </c>
      <c r="D724" t="s">
        <v>27</v>
      </c>
      <c r="E724" t="str">
        <f t="shared" si="280"/>
        <v>Female</v>
      </c>
      <c r="F724">
        <v>53</v>
      </c>
      <c r="G724" t="s">
        <v>163</v>
      </c>
      <c r="H724" t="s">
        <v>58</v>
      </c>
      <c r="I724" t="s">
        <v>75</v>
      </c>
      <c r="J724">
        <v>8</v>
      </c>
      <c r="K724" t="str">
        <f t="shared" si="281"/>
        <v>6-10</v>
      </c>
      <c r="L724">
        <v>20</v>
      </c>
      <c r="M724" s="6">
        <f>L724</f>
        <v>20</v>
      </c>
      <c r="N724">
        <v>2.8</v>
      </c>
      <c r="O724" t="b">
        <v>1</v>
      </c>
      <c r="P724" t="s">
        <v>2069</v>
      </c>
    </row>
    <row r="725" spans="1:18" x14ac:dyDescent="0.25">
      <c r="A725" t="s">
        <v>1508</v>
      </c>
      <c r="B725" t="s">
        <v>1509</v>
      </c>
      <c r="C725" t="str">
        <f t="shared" si="265"/>
        <v>Bradley Gaines</v>
      </c>
      <c r="D725" t="s">
        <v>35</v>
      </c>
      <c r="E725" t="str">
        <f t="shared" si="280"/>
        <v>Male</v>
      </c>
      <c r="F725">
        <v>51</v>
      </c>
      <c r="G725" t="s">
        <v>49</v>
      </c>
      <c r="H725" t="s">
        <v>50</v>
      </c>
      <c r="I725" t="s">
        <v>59</v>
      </c>
      <c r="J725">
        <v>11</v>
      </c>
      <c r="K725" t="str">
        <f t="shared" si="281"/>
        <v>11-15</v>
      </c>
      <c r="L725" t="s">
        <v>95</v>
      </c>
      <c r="M725" s="6" t="str">
        <f>SUBSTITUTE(L725, "USD ", "")</f>
        <v>30</v>
      </c>
      <c r="N725">
        <v>3.6</v>
      </c>
      <c r="O725" t="s">
        <v>60</v>
      </c>
      <c r="P725" t="s">
        <v>2069</v>
      </c>
      <c r="Q725" s="1">
        <v>0.77</v>
      </c>
      <c r="R725" s="1">
        <f>Q725</f>
        <v>0.77</v>
      </c>
    </row>
    <row r="726" spans="1:18" x14ac:dyDescent="0.25">
      <c r="A726" t="s">
        <v>1510</v>
      </c>
      <c r="B726" t="s">
        <v>1511</v>
      </c>
      <c r="C726" t="str">
        <f t="shared" si="265"/>
        <v>April Ford</v>
      </c>
      <c r="D726" t="s">
        <v>9</v>
      </c>
      <c r="E726" t="str">
        <f t="shared" si="280"/>
        <v>Female</v>
      </c>
      <c r="F726">
        <v>37</v>
      </c>
      <c r="G726" t="s">
        <v>113</v>
      </c>
      <c r="H726" t="s">
        <v>11</v>
      </c>
      <c r="I726" t="s">
        <v>64</v>
      </c>
      <c r="J726">
        <v>9</v>
      </c>
      <c r="K726" t="str">
        <f t="shared" si="281"/>
        <v>6-10</v>
      </c>
      <c r="L726" s="2">
        <v>50</v>
      </c>
      <c r="M726" s="6" t="str">
        <f>SUBSTITUTE(L726,"$","")</f>
        <v>50</v>
      </c>
      <c r="O726" t="s">
        <v>54</v>
      </c>
      <c r="P726" t="s">
        <v>2069</v>
      </c>
      <c r="Q726">
        <v>84</v>
      </c>
      <c r="R726" s="1">
        <f t="shared" ref="R726:R727" si="286">Q726/100</f>
        <v>0.84</v>
      </c>
    </row>
    <row r="727" spans="1:18" x14ac:dyDescent="0.25">
      <c r="A727" t="s">
        <v>1512</v>
      </c>
      <c r="B727" t="s">
        <v>1513</v>
      </c>
      <c r="C727" t="str">
        <f t="shared" si="265"/>
        <v>James Gonzalez</v>
      </c>
      <c r="D727" t="s">
        <v>48</v>
      </c>
      <c r="E727" t="str">
        <f t="shared" si="280"/>
        <v>Male</v>
      </c>
      <c r="F727">
        <v>40</v>
      </c>
      <c r="G727" t="s">
        <v>174</v>
      </c>
      <c r="H727" t="s">
        <v>58</v>
      </c>
      <c r="I727" t="s">
        <v>24</v>
      </c>
      <c r="J727">
        <v>7</v>
      </c>
      <c r="K727" t="str">
        <f t="shared" si="281"/>
        <v>6-10</v>
      </c>
      <c r="L727">
        <v>40</v>
      </c>
      <c r="M727" s="6">
        <f>L727</f>
        <v>40</v>
      </c>
      <c r="N727">
        <v>4.5</v>
      </c>
      <c r="Q727">
        <v>79</v>
      </c>
      <c r="R727" s="1">
        <f t="shared" si="286"/>
        <v>0.79</v>
      </c>
    </row>
    <row r="728" spans="1:18" x14ac:dyDescent="0.25">
      <c r="A728" t="s">
        <v>1514</v>
      </c>
      <c r="B728" t="s">
        <v>1515</v>
      </c>
      <c r="C728" t="str">
        <f t="shared" si="265"/>
        <v>John Castillo</v>
      </c>
      <c r="D728" t="s">
        <v>35</v>
      </c>
      <c r="E728" t="str">
        <f t="shared" si="280"/>
        <v>Male</v>
      </c>
      <c r="F728">
        <v>60</v>
      </c>
      <c r="G728" t="s">
        <v>71</v>
      </c>
      <c r="H728" t="s">
        <v>72</v>
      </c>
      <c r="I728" t="s">
        <v>38</v>
      </c>
      <c r="J728">
        <v>24</v>
      </c>
      <c r="K728" t="str">
        <f t="shared" si="281"/>
        <v>20+</v>
      </c>
      <c r="L728" t="s">
        <v>42</v>
      </c>
      <c r="M728" s="6" t="str">
        <f>SUBSTITUTE(L728, "USD ", "")</f>
        <v>40</v>
      </c>
      <c r="N728">
        <v>3.1</v>
      </c>
      <c r="O728">
        <v>0</v>
      </c>
      <c r="P728" t="s">
        <v>2068</v>
      </c>
      <c r="Q728" s="1">
        <v>0.69</v>
      </c>
      <c r="R728" s="1">
        <f t="shared" ref="R728:R729" si="287">Q728</f>
        <v>0.69</v>
      </c>
    </row>
    <row r="729" spans="1:18" x14ac:dyDescent="0.25">
      <c r="A729" t="s">
        <v>1516</v>
      </c>
      <c r="B729" t="s">
        <v>1517</v>
      </c>
      <c r="C729" t="str">
        <f t="shared" si="265"/>
        <v>Ian Hayes</v>
      </c>
      <c r="D729" t="s">
        <v>78</v>
      </c>
      <c r="E729" t="str">
        <f t="shared" si="280"/>
        <v>Male</v>
      </c>
      <c r="F729">
        <v>60</v>
      </c>
      <c r="G729" t="s">
        <v>120</v>
      </c>
      <c r="H729" t="s">
        <v>121</v>
      </c>
      <c r="I729" t="s">
        <v>59</v>
      </c>
      <c r="J729">
        <v>0</v>
      </c>
      <c r="K729" t="str">
        <f t="shared" si="281"/>
        <v>0-5</v>
      </c>
      <c r="L729">
        <v>40</v>
      </c>
      <c r="M729" s="6">
        <f>L729</f>
        <v>40</v>
      </c>
      <c r="N729">
        <v>4.9000000000000004</v>
      </c>
      <c r="O729" t="s">
        <v>60</v>
      </c>
      <c r="P729" t="s">
        <v>2069</v>
      </c>
      <c r="Q729" s="1">
        <v>0.68</v>
      </c>
      <c r="R729" s="1">
        <f t="shared" si="287"/>
        <v>0.68</v>
      </c>
    </row>
    <row r="730" spans="1:18" x14ac:dyDescent="0.25">
      <c r="A730" t="s">
        <v>1518</v>
      </c>
      <c r="B730" t="s">
        <v>1519</v>
      </c>
      <c r="C730" t="str">
        <f t="shared" si="265"/>
        <v>Christine Castro</v>
      </c>
      <c r="D730" t="s">
        <v>63</v>
      </c>
      <c r="E730" t="str">
        <f t="shared" si="280"/>
        <v>Female</v>
      </c>
      <c r="F730">
        <v>53</v>
      </c>
      <c r="G730" t="s">
        <v>98</v>
      </c>
      <c r="H730" t="s">
        <v>99</v>
      </c>
      <c r="I730" t="s">
        <v>59</v>
      </c>
      <c r="J730">
        <v>21</v>
      </c>
      <c r="K730" t="str">
        <f t="shared" si="281"/>
        <v>20+</v>
      </c>
      <c r="L730" s="2">
        <v>30</v>
      </c>
      <c r="M730" s="6" t="str">
        <f>SUBSTITUTE(L730,"$","")</f>
        <v>30</v>
      </c>
      <c r="N730">
        <v>4.2</v>
      </c>
      <c r="O730">
        <v>1</v>
      </c>
      <c r="P730" t="s">
        <v>2069</v>
      </c>
      <c r="Q730">
        <v>73</v>
      </c>
      <c r="R730" s="1">
        <f>Q730/100</f>
        <v>0.73</v>
      </c>
    </row>
    <row r="731" spans="1:18" x14ac:dyDescent="0.25">
      <c r="A731" t="s">
        <v>1520</v>
      </c>
      <c r="B731" t="s">
        <v>1521</v>
      </c>
      <c r="C731" t="str">
        <f t="shared" ref="C731:C794" si="288">B731</f>
        <v>Jessica Chaney</v>
      </c>
      <c r="D731" t="s">
        <v>63</v>
      </c>
      <c r="E731" t="str">
        <f t="shared" si="280"/>
        <v>Female</v>
      </c>
      <c r="F731">
        <v>20</v>
      </c>
      <c r="G731" t="s">
        <v>163</v>
      </c>
      <c r="H731" t="s">
        <v>58</v>
      </c>
      <c r="I731" t="s">
        <v>6</v>
      </c>
      <c r="J731">
        <v>0</v>
      </c>
      <c r="K731" t="str">
        <f t="shared" si="281"/>
        <v>0-5</v>
      </c>
      <c r="L731">
        <v>75</v>
      </c>
      <c r="M731" s="6">
        <f>L731</f>
        <v>75</v>
      </c>
      <c r="N731">
        <v>3.2</v>
      </c>
      <c r="O731">
        <v>1</v>
      </c>
      <c r="P731" t="s">
        <v>2069</v>
      </c>
      <c r="Q731" s="1">
        <v>0.74</v>
      </c>
      <c r="R731" s="1">
        <f t="shared" ref="R731:R743" si="289">Q731</f>
        <v>0.74</v>
      </c>
    </row>
    <row r="732" spans="1:18" x14ac:dyDescent="0.25">
      <c r="A732" t="s">
        <v>1522</v>
      </c>
      <c r="B732" t="s">
        <v>1523</v>
      </c>
      <c r="C732" t="str">
        <f t="shared" si="288"/>
        <v>John Gray</v>
      </c>
      <c r="D732" t="s">
        <v>48</v>
      </c>
      <c r="E732" t="str">
        <f t="shared" si="280"/>
        <v>Male</v>
      </c>
      <c r="F732">
        <v>42</v>
      </c>
      <c r="G732" t="s">
        <v>109</v>
      </c>
      <c r="H732" t="s">
        <v>110</v>
      </c>
      <c r="I732" t="s">
        <v>24</v>
      </c>
      <c r="J732">
        <v>7</v>
      </c>
      <c r="K732" t="str">
        <f t="shared" si="281"/>
        <v>6-10</v>
      </c>
      <c r="L732" t="s">
        <v>297</v>
      </c>
      <c r="M732" s="6" t="str">
        <f>SUBSTITUTE(L732, "USD ", "")</f>
        <v>20</v>
      </c>
      <c r="O732" t="b">
        <v>0</v>
      </c>
      <c r="P732" t="s">
        <v>2068</v>
      </c>
      <c r="Q732" s="1">
        <v>1</v>
      </c>
      <c r="R732" s="1">
        <f t="shared" si="289"/>
        <v>1</v>
      </c>
    </row>
    <row r="733" spans="1:18" x14ac:dyDescent="0.25">
      <c r="A733" t="s">
        <v>1524</v>
      </c>
      <c r="B733" t="s">
        <v>1525</v>
      </c>
      <c r="C733" t="str">
        <f t="shared" si="288"/>
        <v>Shane Booker</v>
      </c>
      <c r="D733" t="s">
        <v>78</v>
      </c>
      <c r="E733" t="str">
        <f t="shared" si="280"/>
        <v>Male</v>
      </c>
      <c r="F733">
        <v>21</v>
      </c>
      <c r="G733" t="s">
        <v>53</v>
      </c>
      <c r="H733" t="s">
        <v>11</v>
      </c>
      <c r="I733" t="s">
        <v>12</v>
      </c>
      <c r="J733">
        <v>3</v>
      </c>
      <c r="K733" t="str">
        <f t="shared" si="281"/>
        <v>0-5</v>
      </c>
      <c r="L733">
        <v>40</v>
      </c>
      <c r="M733" s="6">
        <f t="shared" ref="M733:M735" si="290">L733</f>
        <v>40</v>
      </c>
      <c r="N733">
        <v>0</v>
      </c>
      <c r="O733">
        <v>0</v>
      </c>
      <c r="P733" t="s">
        <v>2068</v>
      </c>
      <c r="Q733" s="1">
        <v>0.87</v>
      </c>
      <c r="R733" s="1">
        <f t="shared" si="289"/>
        <v>0.87</v>
      </c>
    </row>
    <row r="734" spans="1:18" x14ac:dyDescent="0.25">
      <c r="A734" t="s">
        <v>1526</v>
      </c>
      <c r="B734" t="s">
        <v>1527</v>
      </c>
      <c r="C734" t="str">
        <f t="shared" si="288"/>
        <v>Kyle Hall</v>
      </c>
      <c r="D734" t="s">
        <v>35</v>
      </c>
      <c r="E734" t="str">
        <f t="shared" si="280"/>
        <v>Male</v>
      </c>
      <c r="F734">
        <v>39</v>
      </c>
      <c r="G734" t="s">
        <v>17</v>
      </c>
      <c r="H734" t="s">
        <v>18</v>
      </c>
      <c r="I734" t="s">
        <v>24</v>
      </c>
      <c r="J734">
        <v>21</v>
      </c>
      <c r="K734" t="str">
        <f t="shared" si="281"/>
        <v>20+</v>
      </c>
      <c r="L734">
        <v>100</v>
      </c>
      <c r="M734" s="6">
        <f t="shared" si="290"/>
        <v>100</v>
      </c>
      <c r="N734">
        <v>2.2000000000000002</v>
      </c>
      <c r="O734">
        <v>0</v>
      </c>
      <c r="P734" t="s">
        <v>2068</v>
      </c>
      <c r="Q734" s="1">
        <v>0.79</v>
      </c>
      <c r="R734" s="1">
        <f t="shared" si="289"/>
        <v>0.79</v>
      </c>
    </row>
    <row r="735" spans="1:18" x14ac:dyDescent="0.25">
      <c r="A735" t="s">
        <v>1528</v>
      </c>
      <c r="B735" t="s">
        <v>1529</v>
      </c>
      <c r="C735" t="str">
        <f t="shared" si="288"/>
        <v>Ronald Munoz</v>
      </c>
      <c r="D735" t="s">
        <v>35</v>
      </c>
      <c r="E735" t="str">
        <f t="shared" si="280"/>
        <v>Male</v>
      </c>
      <c r="F735">
        <v>32</v>
      </c>
      <c r="G735" t="s">
        <v>79</v>
      </c>
      <c r="H735" t="s">
        <v>80</v>
      </c>
      <c r="I735" t="s">
        <v>6</v>
      </c>
      <c r="K735" t="str">
        <f t="shared" si="281"/>
        <v>0-5</v>
      </c>
      <c r="L735">
        <v>30</v>
      </c>
      <c r="M735" s="6">
        <f t="shared" si="290"/>
        <v>30</v>
      </c>
      <c r="N735">
        <v>1.5</v>
      </c>
      <c r="O735">
        <v>0</v>
      </c>
      <c r="P735" t="s">
        <v>2068</v>
      </c>
      <c r="Q735" s="1">
        <v>0.68</v>
      </c>
      <c r="R735" s="1">
        <f t="shared" si="289"/>
        <v>0.68</v>
      </c>
    </row>
    <row r="736" spans="1:18" x14ac:dyDescent="0.25">
      <c r="A736" t="s">
        <v>1530</v>
      </c>
      <c r="B736" t="s">
        <v>1531</v>
      </c>
      <c r="C736" t="str">
        <f t="shared" si="288"/>
        <v>Christopher Long</v>
      </c>
      <c r="D736" t="s">
        <v>78</v>
      </c>
      <c r="E736" t="str">
        <f t="shared" si="280"/>
        <v>Male</v>
      </c>
      <c r="F736">
        <v>35</v>
      </c>
      <c r="G736" t="s">
        <v>17</v>
      </c>
      <c r="H736" t="s">
        <v>18</v>
      </c>
      <c r="I736" t="s">
        <v>38</v>
      </c>
      <c r="K736" t="str">
        <f t="shared" si="281"/>
        <v>0-5</v>
      </c>
      <c r="L736" t="s">
        <v>13</v>
      </c>
      <c r="M736" s="6" t="str">
        <f>SUBSTITUTE(L736, "USD ", "")</f>
        <v>100</v>
      </c>
      <c r="O736">
        <v>0</v>
      </c>
      <c r="P736" t="s">
        <v>2068</v>
      </c>
      <c r="Q736" s="1">
        <v>0.84</v>
      </c>
      <c r="R736" s="1">
        <f t="shared" si="289"/>
        <v>0.84</v>
      </c>
    </row>
    <row r="737" spans="1:18" x14ac:dyDescent="0.25">
      <c r="A737" t="s">
        <v>1532</v>
      </c>
      <c r="B737" t="s">
        <v>1533</v>
      </c>
      <c r="C737" t="str">
        <f t="shared" si="288"/>
        <v>Sandra Ali</v>
      </c>
      <c r="D737" t="s">
        <v>3</v>
      </c>
      <c r="E737" t="str">
        <f t="shared" si="280"/>
        <v>Female</v>
      </c>
      <c r="F737">
        <v>35</v>
      </c>
      <c r="G737" t="s">
        <v>120</v>
      </c>
      <c r="H737" t="s">
        <v>121</v>
      </c>
      <c r="I737" t="s">
        <v>59</v>
      </c>
      <c r="J737">
        <v>17</v>
      </c>
      <c r="K737" t="str">
        <f t="shared" si="281"/>
        <v>16-20</v>
      </c>
      <c r="L737">
        <v>50</v>
      </c>
      <c r="M737" s="6">
        <f t="shared" ref="M737:M738" si="291">L737</f>
        <v>50</v>
      </c>
      <c r="N737">
        <v>3.1</v>
      </c>
      <c r="O737">
        <v>0</v>
      </c>
      <c r="P737" t="s">
        <v>2068</v>
      </c>
      <c r="Q737" s="1">
        <v>0.71</v>
      </c>
      <c r="R737" s="1">
        <f t="shared" si="289"/>
        <v>0.71</v>
      </c>
    </row>
    <row r="738" spans="1:18" x14ac:dyDescent="0.25">
      <c r="A738" t="s">
        <v>1534</v>
      </c>
      <c r="B738" t="s">
        <v>1535</v>
      </c>
      <c r="C738" t="str">
        <f t="shared" si="288"/>
        <v>Jessica Garza</v>
      </c>
      <c r="D738" t="s">
        <v>9</v>
      </c>
      <c r="E738" t="str">
        <f t="shared" si="280"/>
        <v>Female</v>
      </c>
      <c r="F738">
        <v>23</v>
      </c>
      <c r="G738" t="s">
        <v>57</v>
      </c>
      <c r="H738" t="s">
        <v>58</v>
      </c>
      <c r="I738" t="s">
        <v>59</v>
      </c>
      <c r="J738">
        <v>0</v>
      </c>
      <c r="K738" t="str">
        <f t="shared" si="281"/>
        <v>0-5</v>
      </c>
      <c r="L738">
        <v>75</v>
      </c>
      <c r="M738" s="6">
        <f t="shared" si="291"/>
        <v>75</v>
      </c>
      <c r="N738">
        <v>0</v>
      </c>
      <c r="O738" t="s">
        <v>144</v>
      </c>
      <c r="P738" t="s">
        <v>2068</v>
      </c>
      <c r="Q738" s="1">
        <v>0.92</v>
      </c>
      <c r="R738" s="1">
        <f t="shared" si="289"/>
        <v>0.92</v>
      </c>
    </row>
    <row r="739" spans="1:18" x14ac:dyDescent="0.25">
      <c r="A739" t="s">
        <v>1536</v>
      </c>
      <c r="B739" t="s">
        <v>1537</v>
      </c>
      <c r="C739" t="str">
        <f t="shared" si="288"/>
        <v>Gregory Waters</v>
      </c>
      <c r="D739" t="s">
        <v>78</v>
      </c>
      <c r="E739" t="str">
        <f t="shared" si="280"/>
        <v>Male</v>
      </c>
      <c r="F739">
        <v>26</v>
      </c>
      <c r="G739" t="s">
        <v>30</v>
      </c>
      <c r="H739" t="s">
        <v>31</v>
      </c>
      <c r="I739" t="s">
        <v>32</v>
      </c>
      <c r="J739">
        <v>6</v>
      </c>
      <c r="K739" t="str">
        <f t="shared" si="281"/>
        <v>6-10</v>
      </c>
      <c r="L739" t="s">
        <v>13</v>
      </c>
      <c r="M739" s="6" t="str">
        <f>SUBSTITUTE(L739, "USD ", "")</f>
        <v>100</v>
      </c>
      <c r="O739" t="s">
        <v>144</v>
      </c>
      <c r="P739" t="s">
        <v>2068</v>
      </c>
      <c r="Q739" s="1">
        <v>0.69</v>
      </c>
      <c r="R739" s="1">
        <f t="shared" si="289"/>
        <v>0.69</v>
      </c>
    </row>
    <row r="740" spans="1:18" x14ac:dyDescent="0.25">
      <c r="A740" t="s">
        <v>1538</v>
      </c>
      <c r="B740" t="s">
        <v>1539</v>
      </c>
      <c r="C740" t="str">
        <f t="shared" si="288"/>
        <v>Misty Adams</v>
      </c>
      <c r="D740" t="s">
        <v>23</v>
      </c>
      <c r="E740" t="str">
        <f t="shared" si="280"/>
        <v>Female</v>
      </c>
      <c r="F740">
        <v>34</v>
      </c>
      <c r="G740" t="s">
        <v>113</v>
      </c>
      <c r="H740" t="s">
        <v>11</v>
      </c>
      <c r="I740" t="s">
        <v>100</v>
      </c>
      <c r="J740">
        <v>3</v>
      </c>
      <c r="K740" t="str">
        <f t="shared" si="281"/>
        <v>0-5</v>
      </c>
      <c r="N740">
        <v>0</v>
      </c>
      <c r="O740">
        <v>1</v>
      </c>
      <c r="P740" t="s">
        <v>2069</v>
      </c>
      <c r="Q740" s="1">
        <v>0.71</v>
      </c>
      <c r="R740" s="1">
        <f t="shared" si="289"/>
        <v>0.71</v>
      </c>
    </row>
    <row r="741" spans="1:18" x14ac:dyDescent="0.25">
      <c r="A741" t="s">
        <v>1540</v>
      </c>
      <c r="B741" t="s">
        <v>1541</v>
      </c>
      <c r="C741" t="str">
        <f t="shared" si="288"/>
        <v>Megan Brown</v>
      </c>
      <c r="D741" t="s">
        <v>63</v>
      </c>
      <c r="E741" t="str">
        <f t="shared" si="280"/>
        <v>Female</v>
      </c>
      <c r="F741">
        <v>34</v>
      </c>
      <c r="G741" t="s">
        <v>17</v>
      </c>
      <c r="H741" t="s">
        <v>18</v>
      </c>
      <c r="I741" t="s">
        <v>6</v>
      </c>
      <c r="J741">
        <v>3</v>
      </c>
      <c r="K741" t="str">
        <f t="shared" si="281"/>
        <v>0-5</v>
      </c>
      <c r="O741" t="b">
        <v>0</v>
      </c>
      <c r="P741" t="s">
        <v>2068</v>
      </c>
      <c r="Q741" s="1">
        <v>0.77</v>
      </c>
      <c r="R741" s="1">
        <f t="shared" si="289"/>
        <v>0.77</v>
      </c>
    </row>
    <row r="742" spans="1:18" x14ac:dyDescent="0.25">
      <c r="A742" t="s">
        <v>1542</v>
      </c>
      <c r="B742" t="s">
        <v>1543</v>
      </c>
      <c r="C742" t="str">
        <f t="shared" si="288"/>
        <v>Gregory Brown</v>
      </c>
      <c r="D742" t="s">
        <v>35</v>
      </c>
      <c r="E742" t="str">
        <f t="shared" si="280"/>
        <v>Male</v>
      </c>
      <c r="F742">
        <v>57</v>
      </c>
      <c r="G742" t="s">
        <v>4</v>
      </c>
      <c r="H742" t="s">
        <v>5</v>
      </c>
      <c r="I742" t="s">
        <v>24</v>
      </c>
      <c r="J742">
        <v>31</v>
      </c>
      <c r="K742" t="str">
        <f t="shared" si="281"/>
        <v>20+</v>
      </c>
      <c r="L742">
        <v>50</v>
      </c>
      <c r="M742" s="6">
        <f>L742</f>
        <v>50</v>
      </c>
      <c r="N742">
        <v>3</v>
      </c>
      <c r="O742" t="b">
        <v>1</v>
      </c>
      <c r="P742" t="s">
        <v>2069</v>
      </c>
      <c r="Q742" s="1">
        <v>0.87</v>
      </c>
      <c r="R742" s="1">
        <f t="shared" si="289"/>
        <v>0.87</v>
      </c>
    </row>
    <row r="743" spans="1:18" x14ac:dyDescent="0.25">
      <c r="A743" t="s">
        <v>1544</v>
      </c>
      <c r="B743" t="s">
        <v>1545</v>
      </c>
      <c r="C743" t="str">
        <f t="shared" si="288"/>
        <v>Scott Alexander MD</v>
      </c>
      <c r="D743" t="s">
        <v>48</v>
      </c>
      <c r="E743" t="str">
        <f t="shared" si="280"/>
        <v>Male</v>
      </c>
      <c r="F743">
        <v>46</v>
      </c>
      <c r="G743" t="s">
        <v>113</v>
      </c>
      <c r="H743" t="s">
        <v>11</v>
      </c>
      <c r="I743" t="s">
        <v>24</v>
      </c>
      <c r="J743">
        <v>5</v>
      </c>
      <c r="K743" t="str">
        <f t="shared" si="281"/>
        <v>0-5</v>
      </c>
      <c r="L743" s="2">
        <v>30</v>
      </c>
      <c r="M743" s="6" t="str">
        <f>SUBSTITUTE(L743,"$","")</f>
        <v>30</v>
      </c>
      <c r="N743">
        <v>2.6</v>
      </c>
      <c r="O743" t="s">
        <v>144</v>
      </c>
      <c r="P743" t="s">
        <v>2068</v>
      </c>
      <c r="Q743" s="1">
        <v>0.76</v>
      </c>
      <c r="R743" s="1">
        <f t="shared" si="289"/>
        <v>0.76</v>
      </c>
    </row>
    <row r="744" spans="1:18" x14ac:dyDescent="0.25">
      <c r="A744" t="s">
        <v>1546</v>
      </c>
      <c r="B744" t="s">
        <v>1547</v>
      </c>
      <c r="C744" t="str">
        <f t="shared" si="288"/>
        <v>Eric Nguyen</v>
      </c>
      <c r="D744" t="s">
        <v>16</v>
      </c>
      <c r="E744" t="str">
        <f t="shared" si="280"/>
        <v>Male</v>
      </c>
      <c r="F744">
        <v>55</v>
      </c>
      <c r="G744" t="s">
        <v>79</v>
      </c>
      <c r="H744" t="s">
        <v>80</v>
      </c>
      <c r="I744" t="s">
        <v>32</v>
      </c>
      <c r="J744">
        <v>37</v>
      </c>
      <c r="K744" t="str">
        <f t="shared" si="281"/>
        <v>20+</v>
      </c>
      <c r="L744" t="s">
        <v>39</v>
      </c>
      <c r="M744" s="6" t="str">
        <f t="shared" ref="M744:M746" si="292">SUBSTITUTE(L744, "USD ", "")</f>
        <v>75</v>
      </c>
      <c r="N744">
        <v>4.0999999999999996</v>
      </c>
      <c r="O744" t="s">
        <v>144</v>
      </c>
      <c r="P744" t="s">
        <v>2068</v>
      </c>
    </row>
    <row r="745" spans="1:18" x14ac:dyDescent="0.25">
      <c r="A745" t="s">
        <v>1548</v>
      </c>
      <c r="B745" t="s">
        <v>1549</v>
      </c>
      <c r="C745" t="str">
        <f t="shared" si="288"/>
        <v>Wendy Boyer</v>
      </c>
      <c r="D745" t="s">
        <v>9</v>
      </c>
      <c r="E745" t="str">
        <f t="shared" si="280"/>
        <v>Female</v>
      </c>
      <c r="F745">
        <v>32</v>
      </c>
      <c r="G745" t="s">
        <v>10</v>
      </c>
      <c r="H745" t="s">
        <v>11</v>
      </c>
      <c r="I745" t="s">
        <v>75</v>
      </c>
      <c r="J745">
        <v>10</v>
      </c>
      <c r="K745" t="str">
        <f t="shared" si="281"/>
        <v>6-10</v>
      </c>
      <c r="L745" t="s">
        <v>84</v>
      </c>
      <c r="M745" s="6" t="str">
        <f t="shared" si="292"/>
        <v>50</v>
      </c>
      <c r="N745">
        <v>1.5</v>
      </c>
      <c r="O745" t="b">
        <v>0</v>
      </c>
      <c r="P745" t="s">
        <v>2068</v>
      </c>
      <c r="Q745" s="1">
        <v>0.65</v>
      </c>
      <c r="R745" s="1">
        <f t="shared" ref="R745:R746" si="293">Q745</f>
        <v>0.65</v>
      </c>
    </row>
    <row r="746" spans="1:18" x14ac:dyDescent="0.25">
      <c r="A746" t="s">
        <v>1550</v>
      </c>
      <c r="B746" t="s">
        <v>1551</v>
      </c>
      <c r="C746" t="str">
        <f t="shared" si="288"/>
        <v>Mark Clark</v>
      </c>
      <c r="D746" t="s">
        <v>78</v>
      </c>
      <c r="E746" t="str">
        <f t="shared" si="280"/>
        <v>Male</v>
      </c>
      <c r="F746">
        <v>53</v>
      </c>
      <c r="G746" t="s">
        <v>36</v>
      </c>
      <c r="H746" t="s">
        <v>37</v>
      </c>
      <c r="I746" t="s">
        <v>32</v>
      </c>
      <c r="J746">
        <v>28</v>
      </c>
      <c r="K746" t="str">
        <f t="shared" si="281"/>
        <v>20+</v>
      </c>
      <c r="L746" t="s">
        <v>84</v>
      </c>
      <c r="M746" s="6" t="str">
        <f t="shared" si="292"/>
        <v>50</v>
      </c>
      <c r="N746">
        <v>2.9</v>
      </c>
      <c r="O746" t="s">
        <v>54</v>
      </c>
      <c r="P746" t="s">
        <v>2069</v>
      </c>
      <c r="Q746" s="1">
        <v>0.82</v>
      </c>
      <c r="R746" s="1">
        <f t="shared" si="293"/>
        <v>0.82</v>
      </c>
    </row>
    <row r="747" spans="1:18" x14ac:dyDescent="0.25">
      <c r="A747" t="s">
        <v>1552</v>
      </c>
      <c r="B747" t="s">
        <v>1553</v>
      </c>
      <c r="C747" t="str">
        <f t="shared" si="288"/>
        <v>Carl Kline</v>
      </c>
      <c r="D747" t="s">
        <v>16</v>
      </c>
      <c r="E747" t="str">
        <f t="shared" si="280"/>
        <v>Male</v>
      </c>
      <c r="F747">
        <v>59</v>
      </c>
      <c r="G747" t="s">
        <v>163</v>
      </c>
      <c r="H747" t="s">
        <v>58</v>
      </c>
      <c r="I747" t="s">
        <v>32</v>
      </c>
      <c r="J747">
        <v>0</v>
      </c>
      <c r="K747" t="str">
        <f t="shared" si="281"/>
        <v>0-5</v>
      </c>
      <c r="L747">
        <v>100</v>
      </c>
      <c r="M747" s="6">
        <f>L747</f>
        <v>100</v>
      </c>
      <c r="N747">
        <v>0</v>
      </c>
      <c r="O747" t="s">
        <v>60</v>
      </c>
      <c r="P747" t="s">
        <v>2069</v>
      </c>
      <c r="Q747">
        <v>87</v>
      </c>
      <c r="R747" s="1">
        <f>Q747/100</f>
        <v>0.87</v>
      </c>
    </row>
    <row r="748" spans="1:18" x14ac:dyDescent="0.25">
      <c r="A748" t="s">
        <v>1554</v>
      </c>
      <c r="B748" t="s">
        <v>1555</v>
      </c>
      <c r="C748" t="str">
        <f t="shared" si="288"/>
        <v>Linda Williams</v>
      </c>
      <c r="D748" t="s">
        <v>23</v>
      </c>
      <c r="E748" t="str">
        <f t="shared" si="280"/>
        <v>Female</v>
      </c>
      <c r="F748">
        <v>44</v>
      </c>
      <c r="G748" t="s">
        <v>30</v>
      </c>
      <c r="H748" t="s">
        <v>31</v>
      </c>
      <c r="I748" t="s">
        <v>100</v>
      </c>
      <c r="J748">
        <v>19</v>
      </c>
      <c r="K748" t="str">
        <f t="shared" si="281"/>
        <v>16-20</v>
      </c>
      <c r="L748" s="2">
        <v>40</v>
      </c>
      <c r="M748" s="6" t="str">
        <f>SUBSTITUTE(L748,"$","")</f>
        <v>40</v>
      </c>
      <c r="N748">
        <v>4.9000000000000004</v>
      </c>
      <c r="O748" t="s">
        <v>20</v>
      </c>
      <c r="P748" t="s">
        <v>2068</v>
      </c>
      <c r="Q748" s="1">
        <v>1</v>
      </c>
      <c r="R748" s="1">
        <f>Q748</f>
        <v>1</v>
      </c>
    </row>
    <row r="749" spans="1:18" x14ac:dyDescent="0.25">
      <c r="A749" t="s">
        <v>1556</v>
      </c>
      <c r="B749" t="s">
        <v>1557</v>
      </c>
      <c r="C749" t="str">
        <f t="shared" si="288"/>
        <v>Jason Edwards</v>
      </c>
      <c r="D749" t="s">
        <v>83</v>
      </c>
      <c r="E749" t="str">
        <f t="shared" si="280"/>
        <v>Male</v>
      </c>
      <c r="F749">
        <v>35</v>
      </c>
      <c r="G749" t="s">
        <v>124</v>
      </c>
      <c r="H749" t="s">
        <v>125</v>
      </c>
      <c r="I749" t="s">
        <v>6</v>
      </c>
      <c r="J749">
        <v>9</v>
      </c>
      <c r="K749" t="str">
        <f t="shared" si="281"/>
        <v>6-10</v>
      </c>
      <c r="L749" t="s">
        <v>84</v>
      </c>
      <c r="M749" s="6" t="str">
        <f>SUBSTITUTE(L749, "USD ", "")</f>
        <v>50</v>
      </c>
      <c r="N749">
        <v>3</v>
      </c>
      <c r="O749" t="s">
        <v>20</v>
      </c>
      <c r="P749" t="s">
        <v>2068</v>
      </c>
      <c r="Q749">
        <v>71</v>
      </c>
      <c r="R749" s="1">
        <f t="shared" ref="R749:R751" si="294">Q749/100</f>
        <v>0.71</v>
      </c>
    </row>
    <row r="750" spans="1:18" x14ac:dyDescent="0.25">
      <c r="A750" t="s">
        <v>1558</v>
      </c>
      <c r="B750" t="s">
        <v>1559</v>
      </c>
      <c r="C750" t="str">
        <f t="shared" si="288"/>
        <v>Madison Mcintosh</v>
      </c>
      <c r="D750" t="s">
        <v>3</v>
      </c>
      <c r="E750" t="str">
        <f t="shared" si="280"/>
        <v>Female</v>
      </c>
      <c r="F750">
        <v>42</v>
      </c>
      <c r="G750" t="s">
        <v>159</v>
      </c>
      <c r="H750" t="s">
        <v>160</v>
      </c>
      <c r="I750" t="s">
        <v>100</v>
      </c>
      <c r="J750">
        <v>5</v>
      </c>
      <c r="K750" t="str">
        <f t="shared" si="281"/>
        <v>0-5</v>
      </c>
      <c r="L750">
        <v>30</v>
      </c>
      <c r="M750" s="6">
        <f>L750</f>
        <v>30</v>
      </c>
      <c r="N750">
        <v>4.9000000000000004</v>
      </c>
      <c r="O750">
        <v>1</v>
      </c>
      <c r="P750" t="s">
        <v>2069</v>
      </c>
      <c r="Q750">
        <v>87</v>
      </c>
      <c r="R750" s="1">
        <f t="shared" si="294"/>
        <v>0.87</v>
      </c>
    </row>
    <row r="751" spans="1:18" x14ac:dyDescent="0.25">
      <c r="A751" t="s">
        <v>1560</v>
      </c>
      <c r="B751" t="s">
        <v>1561</v>
      </c>
      <c r="C751" t="str">
        <f t="shared" si="288"/>
        <v>Desiree Winters</v>
      </c>
      <c r="D751" t="s">
        <v>3</v>
      </c>
      <c r="E751" t="str">
        <f t="shared" si="280"/>
        <v>Female</v>
      </c>
      <c r="F751">
        <v>58</v>
      </c>
      <c r="G751" t="s">
        <v>98</v>
      </c>
      <c r="H751" t="s">
        <v>99</v>
      </c>
      <c r="I751" t="s">
        <v>6</v>
      </c>
      <c r="J751">
        <v>0</v>
      </c>
      <c r="K751" t="str">
        <f t="shared" si="281"/>
        <v>0-5</v>
      </c>
      <c r="L751" t="s">
        <v>95</v>
      </c>
      <c r="M751" s="6" t="str">
        <f t="shared" ref="M751:M752" si="295">SUBSTITUTE(L751, "USD ", "")</f>
        <v>30</v>
      </c>
      <c r="N751">
        <v>4.5999999999999996</v>
      </c>
      <c r="O751">
        <v>0</v>
      </c>
      <c r="P751" t="s">
        <v>2068</v>
      </c>
      <c r="Q751">
        <v>70</v>
      </c>
      <c r="R751" s="1">
        <f t="shared" si="294"/>
        <v>0.7</v>
      </c>
    </row>
    <row r="752" spans="1:18" x14ac:dyDescent="0.25">
      <c r="A752" t="s">
        <v>1562</v>
      </c>
      <c r="B752" t="s">
        <v>1563</v>
      </c>
      <c r="C752" t="str">
        <f t="shared" si="288"/>
        <v>Ryan Taylor</v>
      </c>
      <c r="D752" t="s">
        <v>48</v>
      </c>
      <c r="E752" t="str">
        <f t="shared" si="280"/>
        <v>Male</v>
      </c>
      <c r="F752">
        <v>41</v>
      </c>
      <c r="G752" t="s">
        <v>30</v>
      </c>
      <c r="H752" t="s">
        <v>31</v>
      </c>
      <c r="I752" t="s">
        <v>32</v>
      </c>
      <c r="J752">
        <v>21</v>
      </c>
      <c r="K752" t="str">
        <f t="shared" si="281"/>
        <v>20+</v>
      </c>
      <c r="L752" t="s">
        <v>13</v>
      </c>
      <c r="M752" s="6" t="str">
        <f t="shared" si="295"/>
        <v>100</v>
      </c>
      <c r="N752">
        <v>2.2000000000000002</v>
      </c>
      <c r="O752">
        <v>1</v>
      </c>
      <c r="P752" t="s">
        <v>2069</v>
      </c>
      <c r="Q752" s="1">
        <v>0.83</v>
      </c>
      <c r="R752" s="1">
        <f t="shared" ref="R752:R757" si="296">Q752</f>
        <v>0.83</v>
      </c>
    </row>
    <row r="753" spans="1:18" x14ac:dyDescent="0.25">
      <c r="A753" t="s">
        <v>1564</v>
      </c>
      <c r="B753" t="s">
        <v>1565</v>
      </c>
      <c r="C753" t="str">
        <f t="shared" si="288"/>
        <v>Patricia Scott</v>
      </c>
      <c r="D753" t="s">
        <v>27</v>
      </c>
      <c r="E753" t="str">
        <f t="shared" si="280"/>
        <v>Female</v>
      </c>
      <c r="G753" t="s">
        <v>57</v>
      </c>
      <c r="H753" t="s">
        <v>58</v>
      </c>
      <c r="I753" t="s">
        <v>24</v>
      </c>
      <c r="J753">
        <v>0</v>
      </c>
      <c r="K753" t="str">
        <f t="shared" si="281"/>
        <v>0-5</v>
      </c>
      <c r="L753">
        <v>40</v>
      </c>
      <c r="M753" s="6">
        <f t="shared" ref="M753:M755" si="297">L753</f>
        <v>40</v>
      </c>
      <c r="O753" t="s">
        <v>60</v>
      </c>
      <c r="P753" t="s">
        <v>2069</v>
      </c>
      <c r="Q753" s="1">
        <v>0.74</v>
      </c>
      <c r="R753" s="1">
        <f t="shared" si="296"/>
        <v>0.74</v>
      </c>
    </row>
    <row r="754" spans="1:18" x14ac:dyDescent="0.25">
      <c r="A754" t="s">
        <v>1566</v>
      </c>
      <c r="B754" t="s">
        <v>1567</v>
      </c>
      <c r="C754" t="str">
        <f t="shared" si="288"/>
        <v>Erin Jimenez</v>
      </c>
      <c r="D754" t="s">
        <v>9</v>
      </c>
      <c r="E754" t="str">
        <f t="shared" si="280"/>
        <v>Female</v>
      </c>
      <c r="F754">
        <v>23</v>
      </c>
      <c r="G754" t="s">
        <v>113</v>
      </c>
      <c r="H754" t="s">
        <v>11</v>
      </c>
      <c r="I754" t="s">
        <v>6</v>
      </c>
      <c r="J754">
        <v>0</v>
      </c>
      <c r="K754" t="str">
        <f t="shared" si="281"/>
        <v>0-5</v>
      </c>
      <c r="L754">
        <v>30</v>
      </c>
      <c r="M754" s="6">
        <f t="shared" si="297"/>
        <v>30</v>
      </c>
      <c r="N754">
        <v>1.1000000000000001</v>
      </c>
      <c r="O754" t="s">
        <v>54</v>
      </c>
      <c r="P754" t="s">
        <v>2069</v>
      </c>
      <c r="Q754" s="1">
        <v>0.86</v>
      </c>
      <c r="R754" s="1">
        <f t="shared" si="296"/>
        <v>0.86</v>
      </c>
    </row>
    <row r="755" spans="1:18" x14ac:dyDescent="0.25">
      <c r="A755" t="s">
        <v>1568</v>
      </c>
      <c r="B755" t="s">
        <v>1569</v>
      </c>
      <c r="C755" t="str">
        <f t="shared" si="288"/>
        <v>Anthony Krause</v>
      </c>
      <c r="D755" t="s">
        <v>78</v>
      </c>
      <c r="E755" t="str">
        <f t="shared" si="280"/>
        <v>Male</v>
      </c>
      <c r="F755">
        <v>51</v>
      </c>
      <c r="G755" t="s">
        <v>159</v>
      </c>
      <c r="H755" t="s">
        <v>160</v>
      </c>
      <c r="I755" t="s">
        <v>6</v>
      </c>
      <c r="J755">
        <v>17</v>
      </c>
      <c r="K755" t="str">
        <f t="shared" si="281"/>
        <v>16-20</v>
      </c>
      <c r="L755">
        <v>40</v>
      </c>
      <c r="M755" s="6">
        <f t="shared" si="297"/>
        <v>40</v>
      </c>
      <c r="N755">
        <v>4.5</v>
      </c>
      <c r="O755">
        <v>1</v>
      </c>
      <c r="P755" t="s">
        <v>2069</v>
      </c>
      <c r="Q755" s="1">
        <v>0.72</v>
      </c>
      <c r="R755" s="1">
        <f t="shared" si="296"/>
        <v>0.72</v>
      </c>
    </row>
    <row r="756" spans="1:18" x14ac:dyDescent="0.25">
      <c r="A756" t="s">
        <v>1570</v>
      </c>
      <c r="B756" t="s">
        <v>1571</v>
      </c>
      <c r="C756" t="str">
        <f t="shared" si="288"/>
        <v>Diane Dean</v>
      </c>
      <c r="D756" t="s">
        <v>9</v>
      </c>
      <c r="E756" t="str">
        <f t="shared" si="280"/>
        <v>Female</v>
      </c>
      <c r="F756">
        <v>42</v>
      </c>
      <c r="G756" t="s">
        <v>120</v>
      </c>
      <c r="H756" t="s">
        <v>121</v>
      </c>
      <c r="I756" t="s">
        <v>32</v>
      </c>
      <c r="J756">
        <v>21</v>
      </c>
      <c r="K756" t="str">
        <f t="shared" si="281"/>
        <v>20+</v>
      </c>
      <c r="N756">
        <v>2.5</v>
      </c>
      <c r="O756" t="b">
        <v>1</v>
      </c>
      <c r="P756" t="s">
        <v>2069</v>
      </c>
      <c r="Q756" s="1">
        <v>0.73</v>
      </c>
      <c r="R756" s="1">
        <f t="shared" si="296"/>
        <v>0.73</v>
      </c>
    </row>
    <row r="757" spans="1:18" x14ac:dyDescent="0.25">
      <c r="A757" t="s">
        <v>1572</v>
      </c>
      <c r="B757" t="s">
        <v>1573</v>
      </c>
      <c r="C757" t="str">
        <f t="shared" si="288"/>
        <v>Stuart Mckinney</v>
      </c>
      <c r="D757" t="s">
        <v>48</v>
      </c>
      <c r="E757" t="str">
        <f t="shared" si="280"/>
        <v>Male</v>
      </c>
      <c r="F757">
        <v>26</v>
      </c>
      <c r="G757" t="s">
        <v>71</v>
      </c>
      <c r="H757" t="s">
        <v>72</v>
      </c>
      <c r="I757" t="s">
        <v>38</v>
      </c>
      <c r="J757">
        <v>7</v>
      </c>
      <c r="K757" t="str">
        <f t="shared" si="281"/>
        <v>6-10</v>
      </c>
      <c r="L757" t="s">
        <v>39</v>
      </c>
      <c r="M757" s="6" t="str">
        <f>SUBSTITUTE(L757, "USD ", "")</f>
        <v>75</v>
      </c>
      <c r="N757">
        <v>2.9</v>
      </c>
      <c r="O757">
        <v>0</v>
      </c>
      <c r="P757" t="s">
        <v>2068</v>
      </c>
      <c r="Q757" s="1">
        <v>0.78</v>
      </c>
      <c r="R757" s="1">
        <f t="shared" si="296"/>
        <v>0.78</v>
      </c>
    </row>
    <row r="758" spans="1:18" x14ac:dyDescent="0.25">
      <c r="A758" t="s">
        <v>1574</v>
      </c>
      <c r="B758" t="s">
        <v>1575</v>
      </c>
      <c r="C758" t="str">
        <f t="shared" si="288"/>
        <v>Kellie Le</v>
      </c>
      <c r="D758" t="s">
        <v>3</v>
      </c>
      <c r="E758" t="str">
        <f t="shared" si="280"/>
        <v>Female</v>
      </c>
      <c r="F758">
        <v>49</v>
      </c>
      <c r="G758" t="s">
        <v>36</v>
      </c>
      <c r="H758" t="s">
        <v>37</v>
      </c>
      <c r="I758" t="s">
        <v>32</v>
      </c>
      <c r="J758">
        <v>22</v>
      </c>
      <c r="K758" t="str">
        <f t="shared" si="281"/>
        <v>20+</v>
      </c>
      <c r="L758">
        <v>75</v>
      </c>
      <c r="M758" s="6">
        <f>L758</f>
        <v>75</v>
      </c>
      <c r="N758">
        <v>0</v>
      </c>
      <c r="O758" t="b">
        <v>1</v>
      </c>
      <c r="P758" t="s">
        <v>2069</v>
      </c>
    </row>
    <row r="759" spans="1:18" x14ac:dyDescent="0.25">
      <c r="A759" t="s">
        <v>1576</v>
      </c>
      <c r="B759" t="s">
        <v>1577</v>
      </c>
      <c r="C759" t="str">
        <f t="shared" si="288"/>
        <v>Lauren Henry</v>
      </c>
      <c r="D759" t="s">
        <v>27</v>
      </c>
      <c r="E759" t="str">
        <f t="shared" si="280"/>
        <v>Female</v>
      </c>
      <c r="F759">
        <v>37</v>
      </c>
      <c r="G759" t="s">
        <v>4</v>
      </c>
      <c r="H759" t="s">
        <v>5</v>
      </c>
      <c r="I759" t="s">
        <v>75</v>
      </c>
      <c r="K759" t="str">
        <f t="shared" si="281"/>
        <v>0-5</v>
      </c>
      <c r="L759" t="s">
        <v>39</v>
      </c>
      <c r="M759" s="6" t="str">
        <f>SUBSTITUTE(L759, "USD ", "")</f>
        <v>75</v>
      </c>
      <c r="N759">
        <v>3.5</v>
      </c>
      <c r="O759" t="s">
        <v>20</v>
      </c>
      <c r="P759" t="s">
        <v>2068</v>
      </c>
      <c r="Q759" s="1">
        <v>0.75</v>
      </c>
      <c r="R759" s="1">
        <f t="shared" ref="R759:R769" si="298">Q759</f>
        <v>0.75</v>
      </c>
    </row>
    <row r="760" spans="1:18" x14ac:dyDescent="0.25">
      <c r="A760" t="s">
        <v>1578</v>
      </c>
      <c r="B760" t="s">
        <v>1579</v>
      </c>
      <c r="C760" t="str">
        <f t="shared" si="288"/>
        <v>Brandon Fox</v>
      </c>
      <c r="D760" t="s">
        <v>78</v>
      </c>
      <c r="E760" t="str">
        <f t="shared" si="280"/>
        <v>Male</v>
      </c>
      <c r="F760">
        <v>31</v>
      </c>
      <c r="G760" t="s">
        <v>10</v>
      </c>
      <c r="H760" t="s">
        <v>11</v>
      </c>
      <c r="I760" t="s">
        <v>32</v>
      </c>
      <c r="J760">
        <v>1</v>
      </c>
      <c r="K760" t="str">
        <f t="shared" si="281"/>
        <v>0-5</v>
      </c>
      <c r="L760">
        <v>40</v>
      </c>
      <c r="M760" s="6">
        <f>L760</f>
        <v>40</v>
      </c>
      <c r="N760">
        <v>4.5</v>
      </c>
      <c r="O760">
        <v>0</v>
      </c>
      <c r="P760" t="s">
        <v>2068</v>
      </c>
      <c r="Q760" s="1">
        <v>0.96</v>
      </c>
      <c r="R760" s="1">
        <f t="shared" si="298"/>
        <v>0.96</v>
      </c>
    </row>
    <row r="761" spans="1:18" x14ac:dyDescent="0.25">
      <c r="A761" t="s">
        <v>1580</v>
      </c>
      <c r="B761" t="s">
        <v>1581</v>
      </c>
      <c r="C761" t="str">
        <f t="shared" si="288"/>
        <v>Richard Smith</v>
      </c>
      <c r="D761" t="s">
        <v>48</v>
      </c>
      <c r="E761" t="str">
        <f t="shared" si="280"/>
        <v>Male</v>
      </c>
      <c r="F761">
        <v>51</v>
      </c>
      <c r="G761" t="s">
        <v>98</v>
      </c>
      <c r="H761" t="s">
        <v>99</v>
      </c>
      <c r="I761" t="s">
        <v>12</v>
      </c>
      <c r="J761">
        <v>5</v>
      </c>
      <c r="K761" t="str">
        <f t="shared" si="281"/>
        <v>0-5</v>
      </c>
      <c r="L761" t="s">
        <v>42</v>
      </c>
      <c r="M761" s="6" t="str">
        <f>SUBSTITUTE(L761, "USD ", "")</f>
        <v>40</v>
      </c>
      <c r="N761">
        <v>1.7</v>
      </c>
      <c r="O761" t="s">
        <v>54</v>
      </c>
      <c r="P761" t="s">
        <v>2069</v>
      </c>
      <c r="Q761" s="1">
        <v>0.61</v>
      </c>
      <c r="R761" s="1">
        <f t="shared" si="298"/>
        <v>0.61</v>
      </c>
    </row>
    <row r="762" spans="1:18" x14ac:dyDescent="0.25">
      <c r="A762" t="s">
        <v>1582</v>
      </c>
      <c r="B762" t="s">
        <v>1583</v>
      </c>
      <c r="C762" t="str">
        <f t="shared" si="288"/>
        <v>John White</v>
      </c>
      <c r="D762" t="s">
        <v>35</v>
      </c>
      <c r="E762" t="str">
        <f t="shared" si="280"/>
        <v>Male</v>
      </c>
      <c r="F762">
        <v>60</v>
      </c>
      <c r="G762" t="s">
        <v>159</v>
      </c>
      <c r="H762" t="s">
        <v>160</v>
      </c>
      <c r="I762" t="s">
        <v>75</v>
      </c>
      <c r="J762">
        <v>40</v>
      </c>
      <c r="K762" t="str">
        <f t="shared" si="281"/>
        <v>20+</v>
      </c>
      <c r="L762">
        <v>50</v>
      </c>
      <c r="M762" s="6">
        <f t="shared" ref="M762:M763" si="299">L762</f>
        <v>50</v>
      </c>
      <c r="N762">
        <v>4.5999999999999996</v>
      </c>
      <c r="O762" t="b">
        <v>1</v>
      </c>
      <c r="P762" t="s">
        <v>2069</v>
      </c>
      <c r="Q762" s="1">
        <v>1</v>
      </c>
      <c r="R762" s="1">
        <f t="shared" si="298"/>
        <v>1</v>
      </c>
    </row>
    <row r="763" spans="1:18" x14ac:dyDescent="0.25">
      <c r="A763" t="s">
        <v>1584</v>
      </c>
      <c r="B763" t="s">
        <v>1585</v>
      </c>
      <c r="C763" t="str">
        <f t="shared" si="288"/>
        <v>Gilbert Mcintyre</v>
      </c>
      <c r="D763" t="s">
        <v>78</v>
      </c>
      <c r="E763" t="str">
        <f t="shared" si="280"/>
        <v>Male</v>
      </c>
      <c r="F763">
        <v>51</v>
      </c>
      <c r="G763" t="s">
        <v>113</v>
      </c>
      <c r="H763" t="s">
        <v>11</v>
      </c>
      <c r="I763" t="s">
        <v>6</v>
      </c>
      <c r="J763">
        <v>19</v>
      </c>
      <c r="K763" t="str">
        <f t="shared" si="281"/>
        <v>16-20</v>
      </c>
      <c r="L763">
        <v>50</v>
      </c>
      <c r="M763" s="6">
        <f t="shared" si="299"/>
        <v>50</v>
      </c>
      <c r="O763" t="s">
        <v>60</v>
      </c>
      <c r="P763" t="s">
        <v>2069</v>
      </c>
      <c r="Q763" s="1">
        <v>0.82</v>
      </c>
      <c r="R763" s="1">
        <f t="shared" si="298"/>
        <v>0.82</v>
      </c>
    </row>
    <row r="764" spans="1:18" x14ac:dyDescent="0.25">
      <c r="A764" t="s">
        <v>1586</v>
      </c>
      <c r="B764" t="s">
        <v>1587</v>
      </c>
      <c r="C764" t="str">
        <f t="shared" si="288"/>
        <v>Christopher Sparks</v>
      </c>
      <c r="D764" t="s">
        <v>35</v>
      </c>
      <c r="E764" t="str">
        <f t="shared" si="280"/>
        <v>Male</v>
      </c>
      <c r="F764">
        <v>37</v>
      </c>
      <c r="G764" t="s">
        <v>17</v>
      </c>
      <c r="H764" t="s">
        <v>18</v>
      </c>
      <c r="I764" t="s">
        <v>19</v>
      </c>
      <c r="J764">
        <v>12</v>
      </c>
      <c r="K764" t="str">
        <f t="shared" si="281"/>
        <v>11-15</v>
      </c>
      <c r="N764">
        <v>4.9000000000000004</v>
      </c>
      <c r="O764">
        <v>1</v>
      </c>
      <c r="P764" t="s">
        <v>2069</v>
      </c>
      <c r="Q764" s="1">
        <v>0.8</v>
      </c>
      <c r="R764" s="1">
        <f t="shared" si="298"/>
        <v>0.8</v>
      </c>
    </row>
    <row r="765" spans="1:18" x14ac:dyDescent="0.25">
      <c r="A765" t="s">
        <v>1588</v>
      </c>
      <c r="B765" t="s">
        <v>1589</v>
      </c>
      <c r="C765" t="str">
        <f t="shared" si="288"/>
        <v>Aaron Hicks</v>
      </c>
      <c r="D765" t="s">
        <v>16</v>
      </c>
      <c r="E765" t="str">
        <f t="shared" si="280"/>
        <v>Male</v>
      </c>
      <c r="F765">
        <v>52</v>
      </c>
      <c r="G765" t="s">
        <v>79</v>
      </c>
      <c r="H765" t="s">
        <v>80</v>
      </c>
      <c r="I765" t="s">
        <v>6</v>
      </c>
      <c r="J765">
        <v>7</v>
      </c>
      <c r="K765" t="str">
        <f t="shared" si="281"/>
        <v>6-10</v>
      </c>
      <c r="L765">
        <v>40</v>
      </c>
      <c r="M765" s="6">
        <f t="shared" ref="M765:M766" si="300">L765</f>
        <v>40</v>
      </c>
      <c r="N765">
        <v>2.2000000000000002</v>
      </c>
      <c r="Q765" s="1">
        <v>0.96</v>
      </c>
      <c r="R765" s="1">
        <f t="shared" si="298"/>
        <v>0.96</v>
      </c>
    </row>
    <row r="766" spans="1:18" x14ac:dyDescent="0.25">
      <c r="A766" t="s">
        <v>1590</v>
      </c>
      <c r="B766" t="s">
        <v>1591</v>
      </c>
      <c r="C766" t="str">
        <f t="shared" si="288"/>
        <v>Jose Patterson</v>
      </c>
      <c r="D766" t="s">
        <v>35</v>
      </c>
      <c r="E766" t="str">
        <f t="shared" si="280"/>
        <v>Male</v>
      </c>
      <c r="F766">
        <v>27</v>
      </c>
      <c r="G766" t="s">
        <v>36</v>
      </c>
      <c r="H766" t="s">
        <v>37</v>
      </c>
      <c r="I766" t="s">
        <v>6</v>
      </c>
      <c r="J766">
        <v>4</v>
      </c>
      <c r="K766" t="str">
        <f t="shared" si="281"/>
        <v>0-5</v>
      </c>
      <c r="L766">
        <v>20</v>
      </c>
      <c r="M766" s="6">
        <f t="shared" si="300"/>
        <v>20</v>
      </c>
      <c r="O766">
        <v>0</v>
      </c>
      <c r="P766" t="s">
        <v>2068</v>
      </c>
      <c r="Q766" s="1">
        <v>0.63</v>
      </c>
      <c r="R766" s="1">
        <f t="shared" si="298"/>
        <v>0.63</v>
      </c>
    </row>
    <row r="767" spans="1:18" x14ac:dyDescent="0.25">
      <c r="A767" t="s">
        <v>1592</v>
      </c>
      <c r="B767" t="s">
        <v>1593</v>
      </c>
      <c r="C767" t="str">
        <f t="shared" si="288"/>
        <v>Bryan Long</v>
      </c>
      <c r="D767" t="s">
        <v>35</v>
      </c>
      <c r="E767" t="str">
        <f t="shared" si="280"/>
        <v>Male</v>
      </c>
      <c r="F767">
        <v>48</v>
      </c>
      <c r="G767" t="s">
        <v>10</v>
      </c>
      <c r="H767" t="s">
        <v>11</v>
      </c>
      <c r="I767" t="s">
        <v>19</v>
      </c>
      <c r="J767">
        <v>24</v>
      </c>
      <c r="K767" t="str">
        <f t="shared" si="281"/>
        <v>20+</v>
      </c>
      <c r="L767" s="2">
        <v>40</v>
      </c>
      <c r="M767" s="6" t="str">
        <f>SUBSTITUTE(L767,"$","")</f>
        <v>40</v>
      </c>
      <c r="N767">
        <v>2.2000000000000002</v>
      </c>
      <c r="O767">
        <v>0</v>
      </c>
      <c r="P767" t="s">
        <v>2068</v>
      </c>
      <c r="Q767" s="1">
        <v>0.67</v>
      </c>
      <c r="R767" s="1">
        <f t="shared" si="298"/>
        <v>0.67</v>
      </c>
    </row>
    <row r="768" spans="1:18" x14ac:dyDescent="0.25">
      <c r="A768" t="s">
        <v>1594</v>
      </c>
      <c r="B768" t="s">
        <v>1595</v>
      </c>
      <c r="C768" t="str">
        <f t="shared" si="288"/>
        <v>Tammy Gomez</v>
      </c>
      <c r="D768" t="s">
        <v>23</v>
      </c>
      <c r="E768" t="str">
        <f t="shared" si="280"/>
        <v>Female</v>
      </c>
      <c r="F768">
        <v>22</v>
      </c>
      <c r="G768" t="s">
        <v>71</v>
      </c>
      <c r="H768" t="s">
        <v>72</v>
      </c>
      <c r="I768" t="s">
        <v>38</v>
      </c>
      <c r="J768">
        <v>1</v>
      </c>
      <c r="K768" t="str">
        <f t="shared" si="281"/>
        <v>0-5</v>
      </c>
      <c r="L768" t="s">
        <v>95</v>
      </c>
      <c r="M768" s="6" t="str">
        <f t="shared" ref="M768:M769" si="301">SUBSTITUTE(L768, "USD ", "")</f>
        <v>30</v>
      </c>
      <c r="N768">
        <v>3.3</v>
      </c>
      <c r="O768">
        <v>1</v>
      </c>
      <c r="P768" t="s">
        <v>2069</v>
      </c>
      <c r="Q768" s="1">
        <v>0.61</v>
      </c>
      <c r="R768" s="1">
        <f t="shared" si="298"/>
        <v>0.61</v>
      </c>
    </row>
    <row r="769" spans="1:18" x14ac:dyDescent="0.25">
      <c r="A769" t="s">
        <v>1596</v>
      </c>
      <c r="B769" t="s">
        <v>1597</v>
      </c>
      <c r="C769" t="str">
        <f t="shared" si="288"/>
        <v>Diana Raymond</v>
      </c>
      <c r="D769" t="s">
        <v>9</v>
      </c>
      <c r="E769" t="str">
        <f t="shared" si="280"/>
        <v>Female</v>
      </c>
      <c r="F769">
        <v>48</v>
      </c>
      <c r="G769" t="s">
        <v>17</v>
      </c>
      <c r="H769" t="s">
        <v>18</v>
      </c>
      <c r="I769" t="s">
        <v>12</v>
      </c>
      <c r="J769">
        <v>28</v>
      </c>
      <c r="K769" t="str">
        <f t="shared" si="281"/>
        <v>20+</v>
      </c>
      <c r="L769" t="s">
        <v>95</v>
      </c>
      <c r="M769" s="6" t="str">
        <f t="shared" si="301"/>
        <v>30</v>
      </c>
      <c r="N769">
        <v>4.9000000000000004</v>
      </c>
      <c r="O769">
        <v>0</v>
      </c>
      <c r="P769" t="s">
        <v>2068</v>
      </c>
      <c r="Q769" s="1">
        <v>0.77</v>
      </c>
      <c r="R769" s="1">
        <f t="shared" si="298"/>
        <v>0.77</v>
      </c>
    </row>
    <row r="770" spans="1:18" x14ac:dyDescent="0.25">
      <c r="A770" t="s">
        <v>1598</v>
      </c>
      <c r="B770" t="s">
        <v>1599</v>
      </c>
      <c r="C770" t="str">
        <f t="shared" si="288"/>
        <v>Jessica Armstrong</v>
      </c>
      <c r="D770" t="s">
        <v>23</v>
      </c>
      <c r="E770" t="str">
        <f t="shared" si="280"/>
        <v>Female</v>
      </c>
      <c r="F770">
        <v>54</v>
      </c>
      <c r="G770" t="s">
        <v>45</v>
      </c>
      <c r="H770" t="s">
        <v>11</v>
      </c>
      <c r="I770" t="s">
        <v>12</v>
      </c>
      <c r="J770">
        <v>19</v>
      </c>
      <c r="K770" t="str">
        <f t="shared" si="281"/>
        <v>16-20</v>
      </c>
      <c r="L770">
        <v>75</v>
      </c>
      <c r="M770" s="6">
        <f t="shared" ref="M770:M771" si="302">L770</f>
        <v>75</v>
      </c>
      <c r="N770">
        <v>0</v>
      </c>
    </row>
    <row r="771" spans="1:18" x14ac:dyDescent="0.25">
      <c r="A771" t="s">
        <v>1600</v>
      </c>
      <c r="B771" t="s">
        <v>1601</v>
      </c>
      <c r="C771" t="str">
        <f t="shared" si="288"/>
        <v>Amanda Martin</v>
      </c>
      <c r="D771" t="s">
        <v>63</v>
      </c>
      <c r="E771" t="str">
        <f t="shared" ref="E771:E834" si="303">IF(LOWER(LEFT(D771,1))= "f", "Female","Male")</f>
        <v>Female</v>
      </c>
      <c r="F771">
        <v>52</v>
      </c>
      <c r="G771" t="s">
        <v>98</v>
      </c>
      <c r="H771" t="s">
        <v>99</v>
      </c>
      <c r="I771" t="s">
        <v>38</v>
      </c>
      <c r="J771">
        <v>4</v>
      </c>
      <c r="K771" t="str">
        <f t="shared" ref="K771:K834" si="304">_xlfn.IFS(J771&lt;=5, "0-5",J771&lt;=10, "6-10", J771&lt;= 15,"11-15", J771&lt;= 20, "16-20",J771&gt;20, "20+")</f>
        <v>0-5</v>
      </c>
      <c r="L771">
        <v>50</v>
      </c>
      <c r="M771" s="6">
        <f t="shared" si="302"/>
        <v>50</v>
      </c>
      <c r="O771" t="s">
        <v>20</v>
      </c>
      <c r="P771" t="s">
        <v>2068</v>
      </c>
      <c r="Q771" s="1">
        <v>0.84</v>
      </c>
      <c r="R771" s="1">
        <f t="shared" ref="R771:R782" si="305">Q771</f>
        <v>0.84</v>
      </c>
    </row>
    <row r="772" spans="1:18" x14ac:dyDescent="0.25">
      <c r="A772" t="s">
        <v>1602</v>
      </c>
      <c r="B772" t="s">
        <v>1603</v>
      </c>
      <c r="C772" t="str">
        <f t="shared" si="288"/>
        <v>Anne Hamilton</v>
      </c>
      <c r="D772" t="s">
        <v>27</v>
      </c>
      <c r="E772" t="str">
        <f t="shared" si="303"/>
        <v>Female</v>
      </c>
      <c r="F772">
        <v>39</v>
      </c>
      <c r="G772" t="s">
        <v>49</v>
      </c>
      <c r="H772" t="s">
        <v>50</v>
      </c>
      <c r="I772" t="s">
        <v>24</v>
      </c>
      <c r="J772">
        <v>20</v>
      </c>
      <c r="K772" t="str">
        <f t="shared" si="304"/>
        <v>16-20</v>
      </c>
      <c r="L772" t="s">
        <v>13</v>
      </c>
      <c r="M772" s="6" t="str">
        <f t="shared" ref="M772:M773" si="306">SUBSTITUTE(L772, "USD ", "")</f>
        <v>100</v>
      </c>
      <c r="O772" t="s">
        <v>60</v>
      </c>
      <c r="P772" t="s">
        <v>2069</v>
      </c>
      <c r="Q772" s="1">
        <v>0.89</v>
      </c>
      <c r="R772" s="1">
        <f t="shared" si="305"/>
        <v>0.89</v>
      </c>
    </row>
    <row r="773" spans="1:18" x14ac:dyDescent="0.25">
      <c r="A773" t="s">
        <v>1604</v>
      </c>
      <c r="B773" t="s">
        <v>1605</v>
      </c>
      <c r="C773" t="str">
        <f t="shared" si="288"/>
        <v>Heather Curtis</v>
      </c>
      <c r="D773" t="s">
        <v>3</v>
      </c>
      <c r="E773" t="str">
        <f t="shared" si="303"/>
        <v>Female</v>
      </c>
      <c r="F773">
        <v>54</v>
      </c>
      <c r="G773" t="s">
        <v>109</v>
      </c>
      <c r="H773" t="s">
        <v>110</v>
      </c>
      <c r="I773" t="s">
        <v>12</v>
      </c>
      <c r="J773">
        <v>19</v>
      </c>
      <c r="K773" t="str">
        <f t="shared" si="304"/>
        <v>16-20</v>
      </c>
      <c r="L773" t="s">
        <v>95</v>
      </c>
      <c r="M773" s="6" t="str">
        <f t="shared" si="306"/>
        <v>30</v>
      </c>
      <c r="N773">
        <v>4</v>
      </c>
      <c r="Q773" s="1">
        <v>0.9</v>
      </c>
      <c r="R773" s="1">
        <f t="shared" si="305"/>
        <v>0.9</v>
      </c>
    </row>
    <row r="774" spans="1:18" x14ac:dyDescent="0.25">
      <c r="A774" t="s">
        <v>1606</v>
      </c>
      <c r="B774" t="s">
        <v>1607</v>
      </c>
      <c r="C774" t="str">
        <f t="shared" si="288"/>
        <v>Tiffany Moses</v>
      </c>
      <c r="D774" t="s">
        <v>63</v>
      </c>
      <c r="E774" t="str">
        <f t="shared" si="303"/>
        <v>Female</v>
      </c>
      <c r="F774">
        <v>22</v>
      </c>
      <c r="G774" t="s">
        <v>45</v>
      </c>
      <c r="H774" t="s">
        <v>11</v>
      </c>
      <c r="I774" t="s">
        <v>64</v>
      </c>
      <c r="J774">
        <v>1</v>
      </c>
      <c r="K774" t="str">
        <f t="shared" si="304"/>
        <v>0-5</v>
      </c>
      <c r="L774">
        <v>20</v>
      </c>
      <c r="M774" s="6">
        <f t="shared" ref="M774:M775" si="307">L774</f>
        <v>20</v>
      </c>
      <c r="N774">
        <v>4.8</v>
      </c>
      <c r="O774" t="b">
        <v>0</v>
      </c>
      <c r="P774" t="s">
        <v>2068</v>
      </c>
      <c r="Q774" s="1">
        <v>0.87</v>
      </c>
      <c r="R774" s="1">
        <f t="shared" si="305"/>
        <v>0.87</v>
      </c>
    </row>
    <row r="775" spans="1:18" x14ac:dyDescent="0.25">
      <c r="A775" t="s">
        <v>1608</v>
      </c>
      <c r="B775" t="s">
        <v>1609</v>
      </c>
      <c r="C775" t="str">
        <f t="shared" si="288"/>
        <v>Jacqueline Moon</v>
      </c>
      <c r="D775" t="s">
        <v>9</v>
      </c>
      <c r="E775" t="str">
        <f t="shared" si="303"/>
        <v>Female</v>
      </c>
      <c r="F775">
        <v>29</v>
      </c>
      <c r="G775" t="s">
        <v>138</v>
      </c>
      <c r="H775" t="s">
        <v>139</v>
      </c>
      <c r="I775" t="s">
        <v>12</v>
      </c>
      <c r="J775">
        <v>8</v>
      </c>
      <c r="K775" t="str">
        <f t="shared" si="304"/>
        <v>6-10</v>
      </c>
      <c r="L775">
        <v>50</v>
      </c>
      <c r="M775" s="6">
        <f t="shared" si="307"/>
        <v>50</v>
      </c>
      <c r="N775">
        <v>0</v>
      </c>
      <c r="O775">
        <v>0</v>
      </c>
      <c r="P775" t="s">
        <v>2068</v>
      </c>
      <c r="Q775" s="1">
        <v>0.77</v>
      </c>
      <c r="R775" s="1">
        <f t="shared" si="305"/>
        <v>0.77</v>
      </c>
    </row>
    <row r="776" spans="1:18" x14ac:dyDescent="0.25">
      <c r="A776" t="s">
        <v>1610</v>
      </c>
      <c r="B776" t="s">
        <v>1611</v>
      </c>
      <c r="C776" t="str">
        <f t="shared" si="288"/>
        <v>James Campbell</v>
      </c>
      <c r="D776" t="s">
        <v>78</v>
      </c>
      <c r="E776" t="str">
        <f t="shared" si="303"/>
        <v>Male</v>
      </c>
      <c r="F776">
        <v>23</v>
      </c>
      <c r="G776" t="s">
        <v>174</v>
      </c>
      <c r="H776" t="s">
        <v>58</v>
      </c>
      <c r="I776" t="s">
        <v>75</v>
      </c>
      <c r="J776">
        <v>3</v>
      </c>
      <c r="K776" t="str">
        <f t="shared" si="304"/>
        <v>0-5</v>
      </c>
      <c r="L776" t="s">
        <v>95</v>
      </c>
      <c r="M776" s="6" t="str">
        <f>SUBSTITUTE(L776, "USD ", "")</f>
        <v>30</v>
      </c>
      <c r="N776">
        <v>1.6</v>
      </c>
      <c r="O776" t="s">
        <v>60</v>
      </c>
      <c r="P776" t="s">
        <v>2069</v>
      </c>
      <c r="Q776" s="1">
        <v>0.72</v>
      </c>
      <c r="R776" s="1">
        <f t="shared" si="305"/>
        <v>0.72</v>
      </c>
    </row>
    <row r="777" spans="1:18" x14ac:dyDescent="0.25">
      <c r="A777" t="s">
        <v>1612</v>
      </c>
      <c r="B777" t="s">
        <v>1613</v>
      </c>
      <c r="C777" t="str">
        <f t="shared" si="288"/>
        <v>Melissa Vasquez</v>
      </c>
      <c r="D777" t="s">
        <v>23</v>
      </c>
      <c r="E777" t="str">
        <f t="shared" si="303"/>
        <v>Female</v>
      </c>
      <c r="F777">
        <v>58</v>
      </c>
      <c r="G777" t="s">
        <v>163</v>
      </c>
      <c r="H777" t="s">
        <v>58</v>
      </c>
      <c r="I777" t="s">
        <v>75</v>
      </c>
      <c r="J777">
        <v>30</v>
      </c>
      <c r="K777" t="str">
        <f t="shared" si="304"/>
        <v>20+</v>
      </c>
      <c r="L777">
        <v>50</v>
      </c>
      <c r="M777" s="6">
        <f t="shared" ref="M777:M779" si="308">L777</f>
        <v>50</v>
      </c>
      <c r="N777">
        <v>1.3</v>
      </c>
      <c r="O777" t="s">
        <v>54</v>
      </c>
      <c r="P777" t="s">
        <v>2069</v>
      </c>
      <c r="Q777" s="1">
        <v>0.87</v>
      </c>
      <c r="R777" s="1">
        <f t="shared" si="305"/>
        <v>0.87</v>
      </c>
    </row>
    <row r="778" spans="1:18" x14ac:dyDescent="0.25">
      <c r="A778" t="s">
        <v>1614</v>
      </c>
      <c r="B778" t="s">
        <v>1615</v>
      </c>
      <c r="C778" t="str">
        <f t="shared" si="288"/>
        <v>Katherine Carlson</v>
      </c>
      <c r="D778" t="s">
        <v>3</v>
      </c>
      <c r="E778" t="str">
        <f t="shared" si="303"/>
        <v>Female</v>
      </c>
      <c r="F778">
        <v>56</v>
      </c>
      <c r="G778" t="s">
        <v>159</v>
      </c>
      <c r="H778" t="s">
        <v>160</v>
      </c>
      <c r="I778" t="s">
        <v>6</v>
      </c>
      <c r="J778">
        <v>3</v>
      </c>
      <c r="K778" t="str">
        <f t="shared" si="304"/>
        <v>0-5</v>
      </c>
      <c r="L778">
        <v>40</v>
      </c>
      <c r="M778" s="6">
        <f t="shared" si="308"/>
        <v>40</v>
      </c>
      <c r="N778">
        <v>4.0999999999999996</v>
      </c>
      <c r="O778" t="b">
        <v>1</v>
      </c>
      <c r="P778" t="s">
        <v>2069</v>
      </c>
      <c r="Q778" s="1">
        <v>0.89</v>
      </c>
      <c r="R778" s="1">
        <f t="shared" si="305"/>
        <v>0.89</v>
      </c>
    </row>
    <row r="779" spans="1:18" x14ac:dyDescent="0.25">
      <c r="A779" t="s">
        <v>1616</v>
      </c>
      <c r="B779" t="s">
        <v>1617</v>
      </c>
      <c r="C779" t="str">
        <f t="shared" si="288"/>
        <v>Adam Clay</v>
      </c>
      <c r="D779" t="s">
        <v>78</v>
      </c>
      <c r="E779" t="str">
        <f t="shared" si="303"/>
        <v>Male</v>
      </c>
      <c r="F779">
        <v>48</v>
      </c>
      <c r="G779" t="s">
        <v>49</v>
      </c>
      <c r="H779" t="s">
        <v>50</v>
      </c>
      <c r="I779" t="s">
        <v>24</v>
      </c>
      <c r="J779">
        <v>19</v>
      </c>
      <c r="K779" t="str">
        <f t="shared" si="304"/>
        <v>16-20</v>
      </c>
      <c r="L779">
        <v>40</v>
      </c>
      <c r="M779" s="6">
        <f t="shared" si="308"/>
        <v>40</v>
      </c>
      <c r="N779">
        <v>1.5</v>
      </c>
      <c r="O779">
        <v>0</v>
      </c>
      <c r="P779" t="s">
        <v>2068</v>
      </c>
      <c r="Q779" s="1">
        <v>0.87</v>
      </c>
      <c r="R779" s="1">
        <f t="shared" si="305"/>
        <v>0.87</v>
      </c>
    </row>
    <row r="780" spans="1:18" x14ac:dyDescent="0.25">
      <c r="A780" t="s">
        <v>1618</v>
      </c>
      <c r="B780" t="s">
        <v>1619</v>
      </c>
      <c r="C780" t="str">
        <f t="shared" si="288"/>
        <v>Amy Combs</v>
      </c>
      <c r="D780" t="s">
        <v>63</v>
      </c>
      <c r="E780" t="str">
        <f t="shared" si="303"/>
        <v>Female</v>
      </c>
      <c r="F780">
        <v>31</v>
      </c>
      <c r="G780" t="s">
        <v>109</v>
      </c>
      <c r="H780" t="s">
        <v>110</v>
      </c>
      <c r="I780" t="s">
        <v>12</v>
      </c>
      <c r="J780">
        <v>11</v>
      </c>
      <c r="K780" t="str">
        <f t="shared" si="304"/>
        <v>11-15</v>
      </c>
      <c r="L780" t="s">
        <v>42</v>
      </c>
      <c r="M780" s="6" t="str">
        <f>SUBSTITUTE(L780, "USD ", "")</f>
        <v>40</v>
      </c>
      <c r="N780">
        <v>4.3</v>
      </c>
      <c r="O780" t="s">
        <v>60</v>
      </c>
      <c r="P780" t="s">
        <v>2069</v>
      </c>
      <c r="Q780" s="1">
        <v>0.76</v>
      </c>
      <c r="R780" s="1">
        <f t="shared" si="305"/>
        <v>0.76</v>
      </c>
    </row>
    <row r="781" spans="1:18" x14ac:dyDescent="0.25">
      <c r="A781" t="s">
        <v>1620</v>
      </c>
      <c r="B781" t="s">
        <v>1621</v>
      </c>
      <c r="C781" t="str">
        <f t="shared" si="288"/>
        <v>Anthony Case</v>
      </c>
      <c r="D781" t="s">
        <v>78</v>
      </c>
      <c r="E781" t="str">
        <f t="shared" si="303"/>
        <v>Male</v>
      </c>
      <c r="F781">
        <v>44</v>
      </c>
      <c r="G781" t="s">
        <v>10</v>
      </c>
      <c r="H781" t="s">
        <v>11</v>
      </c>
      <c r="I781" t="s">
        <v>100</v>
      </c>
      <c r="J781">
        <v>26</v>
      </c>
      <c r="K781" t="str">
        <f t="shared" si="304"/>
        <v>20+</v>
      </c>
      <c r="L781">
        <v>50</v>
      </c>
      <c r="M781" s="6">
        <f t="shared" ref="M781:M783" si="309">L781</f>
        <v>50</v>
      </c>
      <c r="N781">
        <v>1.6</v>
      </c>
      <c r="Q781" s="1">
        <v>1</v>
      </c>
      <c r="R781" s="1">
        <f t="shared" si="305"/>
        <v>1</v>
      </c>
    </row>
    <row r="782" spans="1:18" x14ac:dyDescent="0.25">
      <c r="A782" t="s">
        <v>1622</v>
      </c>
      <c r="B782" t="s">
        <v>1623</v>
      </c>
      <c r="C782" t="str">
        <f t="shared" si="288"/>
        <v>Kimberly Brown</v>
      </c>
      <c r="D782" t="s">
        <v>23</v>
      </c>
      <c r="E782" t="str">
        <f t="shared" si="303"/>
        <v>Female</v>
      </c>
      <c r="F782">
        <v>42</v>
      </c>
      <c r="G782" t="s">
        <v>124</v>
      </c>
      <c r="H782" t="s">
        <v>125</v>
      </c>
      <c r="I782" t="s">
        <v>12</v>
      </c>
      <c r="J782">
        <v>10</v>
      </c>
      <c r="K782" t="str">
        <f t="shared" si="304"/>
        <v>6-10</v>
      </c>
      <c r="L782">
        <v>100</v>
      </c>
      <c r="M782" s="6">
        <f t="shared" si="309"/>
        <v>100</v>
      </c>
      <c r="N782">
        <v>3.7</v>
      </c>
      <c r="O782" t="s">
        <v>60</v>
      </c>
      <c r="P782" t="s">
        <v>2069</v>
      </c>
      <c r="Q782" s="1">
        <v>0.94</v>
      </c>
      <c r="R782" s="1">
        <f t="shared" si="305"/>
        <v>0.94</v>
      </c>
    </row>
    <row r="783" spans="1:18" x14ac:dyDescent="0.25">
      <c r="A783" t="s">
        <v>1624</v>
      </c>
      <c r="B783" t="s">
        <v>1625</v>
      </c>
      <c r="C783" t="str">
        <f t="shared" si="288"/>
        <v>Joshua Holloway</v>
      </c>
      <c r="D783" t="s">
        <v>83</v>
      </c>
      <c r="E783" t="str">
        <f t="shared" si="303"/>
        <v>Male</v>
      </c>
      <c r="F783">
        <v>59</v>
      </c>
      <c r="G783" t="s">
        <v>45</v>
      </c>
      <c r="H783" t="s">
        <v>11</v>
      </c>
      <c r="I783" t="s">
        <v>64</v>
      </c>
      <c r="J783">
        <v>17</v>
      </c>
      <c r="K783" t="str">
        <f t="shared" si="304"/>
        <v>16-20</v>
      </c>
      <c r="L783">
        <v>50</v>
      </c>
      <c r="M783" s="6">
        <f t="shared" si="309"/>
        <v>50</v>
      </c>
      <c r="N783">
        <v>1.4</v>
      </c>
      <c r="O783" t="s">
        <v>54</v>
      </c>
      <c r="P783" t="s">
        <v>2069</v>
      </c>
    </row>
    <row r="784" spans="1:18" x14ac:dyDescent="0.25">
      <c r="A784" t="s">
        <v>1626</v>
      </c>
      <c r="B784" t="s">
        <v>1627</v>
      </c>
      <c r="C784" t="str">
        <f t="shared" si="288"/>
        <v>Cynthia Walton</v>
      </c>
      <c r="D784" t="s">
        <v>23</v>
      </c>
      <c r="E784" t="str">
        <f t="shared" si="303"/>
        <v>Female</v>
      </c>
      <c r="G784" t="s">
        <v>57</v>
      </c>
      <c r="H784" t="s">
        <v>58</v>
      </c>
      <c r="I784" t="s">
        <v>6</v>
      </c>
      <c r="J784">
        <v>9</v>
      </c>
      <c r="K784" t="str">
        <f t="shared" si="304"/>
        <v>6-10</v>
      </c>
      <c r="L784" s="2">
        <v>100</v>
      </c>
      <c r="M784" s="6" t="str">
        <f>SUBSTITUTE(L784,"$","")</f>
        <v>100</v>
      </c>
      <c r="N784">
        <v>4.5</v>
      </c>
      <c r="O784" t="s">
        <v>60</v>
      </c>
      <c r="P784" t="s">
        <v>2069</v>
      </c>
      <c r="Q784">
        <v>83</v>
      </c>
      <c r="R784" s="1">
        <f>Q784/100</f>
        <v>0.83</v>
      </c>
    </row>
    <row r="785" spans="1:18" x14ac:dyDescent="0.25">
      <c r="A785" t="s">
        <v>1628</v>
      </c>
      <c r="B785" t="s">
        <v>1629</v>
      </c>
      <c r="C785" t="str">
        <f t="shared" si="288"/>
        <v>Shawn Delgado</v>
      </c>
      <c r="D785" t="s">
        <v>78</v>
      </c>
      <c r="E785" t="str">
        <f t="shared" si="303"/>
        <v>Male</v>
      </c>
      <c r="F785">
        <v>21</v>
      </c>
      <c r="G785" t="s">
        <v>159</v>
      </c>
      <c r="H785" t="s">
        <v>160</v>
      </c>
      <c r="I785" t="s">
        <v>38</v>
      </c>
      <c r="J785">
        <v>0</v>
      </c>
      <c r="K785" t="str">
        <f t="shared" si="304"/>
        <v>0-5</v>
      </c>
      <c r="L785" t="s">
        <v>42</v>
      </c>
      <c r="M785" s="6" t="str">
        <f>SUBSTITUTE(L785, "USD ", "")</f>
        <v>40</v>
      </c>
      <c r="N785">
        <v>3.7</v>
      </c>
      <c r="O785">
        <v>0</v>
      </c>
      <c r="P785" t="s">
        <v>2068</v>
      </c>
      <c r="Q785" s="1">
        <v>0.74</v>
      </c>
      <c r="R785" s="1">
        <f>Q785</f>
        <v>0.74</v>
      </c>
    </row>
    <row r="786" spans="1:18" x14ac:dyDescent="0.25">
      <c r="A786" t="s">
        <v>1630</v>
      </c>
      <c r="B786" t="s">
        <v>1631</v>
      </c>
      <c r="C786" t="str">
        <f t="shared" si="288"/>
        <v>Jeremy Smith</v>
      </c>
      <c r="D786" t="s">
        <v>83</v>
      </c>
      <c r="E786" t="str">
        <f t="shared" si="303"/>
        <v>Male</v>
      </c>
      <c r="F786">
        <v>53</v>
      </c>
      <c r="G786" t="s">
        <v>53</v>
      </c>
      <c r="H786" t="s">
        <v>11</v>
      </c>
      <c r="I786" t="s">
        <v>75</v>
      </c>
      <c r="J786">
        <v>5</v>
      </c>
      <c r="K786" t="str">
        <f t="shared" si="304"/>
        <v>0-5</v>
      </c>
      <c r="L786">
        <v>75</v>
      </c>
      <c r="M786" s="6">
        <f>L786</f>
        <v>75</v>
      </c>
      <c r="N786">
        <v>1.1000000000000001</v>
      </c>
      <c r="O786">
        <v>0</v>
      </c>
      <c r="P786" t="s">
        <v>2068</v>
      </c>
      <c r="Q786">
        <v>92</v>
      </c>
      <c r="R786" s="1">
        <f>Q786/100</f>
        <v>0.92</v>
      </c>
    </row>
    <row r="787" spans="1:18" x14ac:dyDescent="0.25">
      <c r="A787" t="s">
        <v>1632</v>
      </c>
      <c r="B787" t="s">
        <v>1633</v>
      </c>
      <c r="C787" t="str">
        <f t="shared" si="288"/>
        <v>Marc Ortiz</v>
      </c>
      <c r="D787" t="s">
        <v>78</v>
      </c>
      <c r="E787" t="str">
        <f t="shared" si="303"/>
        <v>Male</v>
      </c>
      <c r="F787">
        <v>35</v>
      </c>
      <c r="G787" t="s">
        <v>57</v>
      </c>
      <c r="H787" t="s">
        <v>58</v>
      </c>
      <c r="I787" t="s">
        <v>12</v>
      </c>
      <c r="J787">
        <v>15</v>
      </c>
      <c r="K787" t="str">
        <f t="shared" si="304"/>
        <v>11-15</v>
      </c>
      <c r="N787">
        <v>3.7</v>
      </c>
      <c r="O787" t="b">
        <v>0</v>
      </c>
      <c r="P787" t="s">
        <v>2068</v>
      </c>
      <c r="Q787" s="1">
        <v>0.66</v>
      </c>
      <c r="R787" s="1">
        <f t="shared" ref="R787:R789" si="310">Q787</f>
        <v>0.66</v>
      </c>
    </row>
    <row r="788" spans="1:18" x14ac:dyDescent="0.25">
      <c r="A788" t="s">
        <v>1634</v>
      </c>
      <c r="B788" t="s">
        <v>1635</v>
      </c>
      <c r="C788" t="str">
        <f t="shared" si="288"/>
        <v>Michelle Gregory</v>
      </c>
      <c r="D788" t="s">
        <v>63</v>
      </c>
      <c r="E788" t="str">
        <f t="shared" si="303"/>
        <v>Female</v>
      </c>
      <c r="F788">
        <v>25</v>
      </c>
      <c r="G788" t="s">
        <v>93</v>
      </c>
      <c r="H788" t="s">
        <v>94</v>
      </c>
      <c r="I788" t="s">
        <v>100</v>
      </c>
      <c r="J788">
        <v>3</v>
      </c>
      <c r="K788" t="str">
        <f t="shared" si="304"/>
        <v>0-5</v>
      </c>
      <c r="L788" s="2">
        <v>50</v>
      </c>
      <c r="M788" s="6" t="str">
        <f>SUBSTITUTE(L788,"$","")</f>
        <v>50</v>
      </c>
      <c r="N788">
        <v>3.2</v>
      </c>
      <c r="O788" t="b">
        <v>1</v>
      </c>
      <c r="P788" t="s">
        <v>2069</v>
      </c>
      <c r="Q788" s="1">
        <v>0.74</v>
      </c>
      <c r="R788" s="1">
        <f t="shared" si="310"/>
        <v>0.74</v>
      </c>
    </row>
    <row r="789" spans="1:18" x14ac:dyDescent="0.25">
      <c r="A789" t="s">
        <v>1636</v>
      </c>
      <c r="B789" t="s">
        <v>1637</v>
      </c>
      <c r="C789" t="str">
        <f t="shared" si="288"/>
        <v>Melanie Gay</v>
      </c>
      <c r="D789" t="s">
        <v>27</v>
      </c>
      <c r="E789" t="str">
        <f t="shared" si="303"/>
        <v>Female</v>
      </c>
      <c r="F789">
        <v>23</v>
      </c>
      <c r="G789" t="s">
        <v>4</v>
      </c>
      <c r="H789" t="s">
        <v>5</v>
      </c>
      <c r="I789" t="s">
        <v>59</v>
      </c>
      <c r="J789">
        <v>1</v>
      </c>
      <c r="K789" t="str">
        <f t="shared" si="304"/>
        <v>0-5</v>
      </c>
      <c r="L789">
        <v>30</v>
      </c>
      <c r="M789" s="6">
        <f t="shared" ref="M789:M790" si="311">L789</f>
        <v>30</v>
      </c>
      <c r="N789">
        <v>5</v>
      </c>
      <c r="O789" t="s">
        <v>20</v>
      </c>
      <c r="P789" t="s">
        <v>2068</v>
      </c>
      <c r="Q789" s="1">
        <v>0.97</v>
      </c>
      <c r="R789" s="1">
        <f t="shared" si="310"/>
        <v>0.97</v>
      </c>
    </row>
    <row r="790" spans="1:18" x14ac:dyDescent="0.25">
      <c r="A790" t="s">
        <v>1638</v>
      </c>
      <c r="B790" t="s">
        <v>1639</v>
      </c>
      <c r="C790" t="str">
        <f t="shared" si="288"/>
        <v>Brittany Lambert</v>
      </c>
      <c r="D790" t="s">
        <v>23</v>
      </c>
      <c r="E790" t="str">
        <f t="shared" si="303"/>
        <v>Female</v>
      </c>
      <c r="F790">
        <v>56</v>
      </c>
      <c r="G790" t="s">
        <v>124</v>
      </c>
      <c r="H790" t="s">
        <v>125</v>
      </c>
      <c r="I790" t="s">
        <v>19</v>
      </c>
      <c r="J790">
        <v>13</v>
      </c>
      <c r="K790" t="str">
        <f t="shared" si="304"/>
        <v>11-15</v>
      </c>
      <c r="L790">
        <v>30</v>
      </c>
      <c r="M790" s="6">
        <f t="shared" si="311"/>
        <v>30</v>
      </c>
      <c r="N790">
        <v>0</v>
      </c>
      <c r="Q790">
        <v>77</v>
      </c>
      <c r="R790" s="1">
        <f>Q790/100</f>
        <v>0.77</v>
      </c>
    </row>
    <row r="791" spans="1:18" x14ac:dyDescent="0.25">
      <c r="A791" t="s">
        <v>1640</v>
      </c>
      <c r="B791" t="s">
        <v>1641</v>
      </c>
      <c r="C791" t="str">
        <f t="shared" si="288"/>
        <v>Mary Hernandez</v>
      </c>
      <c r="D791" t="s">
        <v>27</v>
      </c>
      <c r="E791" t="str">
        <f t="shared" si="303"/>
        <v>Female</v>
      </c>
      <c r="F791">
        <v>31</v>
      </c>
      <c r="G791" t="s">
        <v>163</v>
      </c>
      <c r="H791" t="s">
        <v>58</v>
      </c>
      <c r="I791" t="s">
        <v>59</v>
      </c>
      <c r="J791">
        <v>6</v>
      </c>
      <c r="K791" t="str">
        <f t="shared" si="304"/>
        <v>6-10</v>
      </c>
      <c r="N791">
        <v>3.5</v>
      </c>
      <c r="O791" t="s">
        <v>144</v>
      </c>
      <c r="P791" t="s">
        <v>2068</v>
      </c>
      <c r="Q791" s="1">
        <v>0.86</v>
      </c>
      <c r="R791" s="1">
        <f t="shared" ref="R791:R795" si="312">Q791</f>
        <v>0.86</v>
      </c>
    </row>
    <row r="792" spans="1:18" x14ac:dyDescent="0.25">
      <c r="A792" t="s">
        <v>1642</v>
      </c>
      <c r="B792" t="s">
        <v>1643</v>
      </c>
      <c r="C792" t="str">
        <f t="shared" si="288"/>
        <v>Jonathan Jones</v>
      </c>
      <c r="D792" t="s">
        <v>78</v>
      </c>
      <c r="E792" t="str">
        <f t="shared" si="303"/>
        <v>Male</v>
      </c>
      <c r="F792">
        <v>24</v>
      </c>
      <c r="G792" t="s">
        <v>45</v>
      </c>
      <c r="H792" t="s">
        <v>11</v>
      </c>
      <c r="I792" t="s">
        <v>64</v>
      </c>
      <c r="J792">
        <v>4</v>
      </c>
      <c r="K792" t="str">
        <f t="shared" si="304"/>
        <v>0-5</v>
      </c>
      <c r="L792">
        <v>50</v>
      </c>
      <c r="M792" s="6">
        <f>L792</f>
        <v>50</v>
      </c>
      <c r="N792">
        <v>3.1</v>
      </c>
      <c r="O792" t="b">
        <v>0</v>
      </c>
      <c r="P792" t="s">
        <v>2068</v>
      </c>
      <c r="Q792" s="1">
        <v>0.95</v>
      </c>
      <c r="R792" s="1">
        <f t="shared" si="312"/>
        <v>0.95</v>
      </c>
    </row>
    <row r="793" spans="1:18" x14ac:dyDescent="0.25">
      <c r="A793" t="s">
        <v>1644</v>
      </c>
      <c r="B793" t="s">
        <v>1645</v>
      </c>
      <c r="C793" t="str">
        <f t="shared" si="288"/>
        <v>Gina Williams</v>
      </c>
      <c r="D793" t="s">
        <v>9</v>
      </c>
      <c r="E793" t="str">
        <f t="shared" si="303"/>
        <v>Female</v>
      </c>
      <c r="F793">
        <v>35</v>
      </c>
      <c r="G793" t="s">
        <v>93</v>
      </c>
      <c r="H793" t="s">
        <v>94</v>
      </c>
      <c r="I793" t="s">
        <v>64</v>
      </c>
      <c r="J793">
        <v>7</v>
      </c>
      <c r="K793" t="str">
        <f t="shared" si="304"/>
        <v>6-10</v>
      </c>
      <c r="N793">
        <v>3.9</v>
      </c>
      <c r="O793">
        <v>0</v>
      </c>
      <c r="P793" t="s">
        <v>2068</v>
      </c>
      <c r="Q793" s="1">
        <v>0.72</v>
      </c>
      <c r="R793" s="1">
        <f t="shared" si="312"/>
        <v>0.72</v>
      </c>
    </row>
    <row r="794" spans="1:18" x14ac:dyDescent="0.25">
      <c r="A794" t="s">
        <v>1646</v>
      </c>
      <c r="B794" t="s">
        <v>1647</v>
      </c>
      <c r="C794" t="str">
        <f t="shared" si="288"/>
        <v>Kelly Lawson</v>
      </c>
      <c r="D794" t="s">
        <v>9</v>
      </c>
      <c r="E794" t="str">
        <f t="shared" si="303"/>
        <v>Female</v>
      </c>
      <c r="F794">
        <v>20</v>
      </c>
      <c r="G794" t="s">
        <v>174</v>
      </c>
      <c r="H794" t="s">
        <v>58</v>
      </c>
      <c r="I794" t="s">
        <v>32</v>
      </c>
      <c r="J794">
        <v>1</v>
      </c>
      <c r="K794" t="str">
        <f t="shared" si="304"/>
        <v>0-5</v>
      </c>
      <c r="N794">
        <v>3.5</v>
      </c>
      <c r="O794">
        <v>0</v>
      </c>
      <c r="P794" t="s">
        <v>2068</v>
      </c>
      <c r="Q794" s="1">
        <v>0.71</v>
      </c>
      <c r="R794" s="1">
        <f t="shared" si="312"/>
        <v>0.71</v>
      </c>
    </row>
    <row r="795" spans="1:18" x14ac:dyDescent="0.25">
      <c r="A795" t="s">
        <v>1648</v>
      </c>
      <c r="B795" t="s">
        <v>1649</v>
      </c>
      <c r="C795" t="str">
        <f t="shared" ref="C795:C809" si="313">B795</f>
        <v>Keith Smith</v>
      </c>
      <c r="D795" t="s">
        <v>83</v>
      </c>
      <c r="E795" t="str">
        <f t="shared" si="303"/>
        <v>Male</v>
      </c>
      <c r="F795">
        <v>26</v>
      </c>
      <c r="G795" t="s">
        <v>10</v>
      </c>
      <c r="H795" t="s">
        <v>11</v>
      </c>
      <c r="I795" t="s">
        <v>38</v>
      </c>
      <c r="J795">
        <v>5</v>
      </c>
      <c r="K795" t="str">
        <f t="shared" si="304"/>
        <v>0-5</v>
      </c>
      <c r="L795" s="2">
        <v>100</v>
      </c>
      <c r="M795" s="6" t="str">
        <f>SUBSTITUTE(L795,"$","")</f>
        <v>100</v>
      </c>
      <c r="N795">
        <v>2.5</v>
      </c>
      <c r="O795" t="b">
        <v>1</v>
      </c>
      <c r="P795" t="s">
        <v>2069</v>
      </c>
      <c r="Q795" s="1">
        <v>0.93</v>
      </c>
      <c r="R795" s="1">
        <f t="shared" si="312"/>
        <v>0.93</v>
      </c>
    </row>
    <row r="796" spans="1:18" x14ac:dyDescent="0.25">
      <c r="A796" t="s">
        <v>1650</v>
      </c>
      <c r="B796" t="s">
        <v>1651</v>
      </c>
      <c r="C796" t="str">
        <f t="shared" si="313"/>
        <v>Christopher Hunter</v>
      </c>
      <c r="D796" t="s">
        <v>78</v>
      </c>
      <c r="E796" t="str">
        <f t="shared" si="303"/>
        <v>Male</v>
      </c>
      <c r="F796">
        <v>54</v>
      </c>
      <c r="G796" t="s">
        <v>53</v>
      </c>
      <c r="H796" t="s">
        <v>11</v>
      </c>
      <c r="I796" t="s">
        <v>75</v>
      </c>
      <c r="J796">
        <v>29</v>
      </c>
      <c r="K796" t="str">
        <f t="shared" si="304"/>
        <v>20+</v>
      </c>
      <c r="L796" t="s">
        <v>42</v>
      </c>
      <c r="M796" s="6" t="str">
        <f>SUBSTITUTE(L796, "USD ", "")</f>
        <v>40</v>
      </c>
      <c r="N796">
        <v>3.1</v>
      </c>
      <c r="O796">
        <v>1</v>
      </c>
      <c r="P796" t="s">
        <v>2069</v>
      </c>
    </row>
    <row r="797" spans="1:18" x14ac:dyDescent="0.25">
      <c r="A797" t="s">
        <v>1652</v>
      </c>
      <c r="B797" t="s">
        <v>1653</v>
      </c>
      <c r="C797" t="str">
        <f t="shared" si="313"/>
        <v>Dwayne Parks</v>
      </c>
      <c r="D797" t="s">
        <v>35</v>
      </c>
      <c r="E797" t="str">
        <f t="shared" si="303"/>
        <v>Male</v>
      </c>
      <c r="F797">
        <v>53</v>
      </c>
      <c r="G797" t="s">
        <v>109</v>
      </c>
      <c r="H797" t="s">
        <v>110</v>
      </c>
      <c r="I797" t="s">
        <v>64</v>
      </c>
      <c r="J797">
        <v>12</v>
      </c>
      <c r="K797" t="str">
        <f t="shared" si="304"/>
        <v>11-15</v>
      </c>
      <c r="L797">
        <v>100</v>
      </c>
      <c r="M797" s="6">
        <f>L797</f>
        <v>100</v>
      </c>
      <c r="N797">
        <v>4.7</v>
      </c>
      <c r="O797">
        <v>1</v>
      </c>
      <c r="P797" t="s">
        <v>2069</v>
      </c>
      <c r="Q797" s="1">
        <v>0.87</v>
      </c>
      <c r="R797" s="1">
        <f>Q797</f>
        <v>0.87</v>
      </c>
    </row>
    <row r="798" spans="1:18" x14ac:dyDescent="0.25">
      <c r="A798" t="s">
        <v>1654</v>
      </c>
      <c r="B798" t="s">
        <v>1655</v>
      </c>
      <c r="C798" t="str">
        <f t="shared" si="313"/>
        <v>Mary Hall</v>
      </c>
      <c r="D798" t="s">
        <v>63</v>
      </c>
      <c r="E798" t="str">
        <f t="shared" si="303"/>
        <v>Female</v>
      </c>
      <c r="F798">
        <v>33</v>
      </c>
      <c r="G798" t="s">
        <v>113</v>
      </c>
      <c r="H798" t="s">
        <v>11</v>
      </c>
      <c r="I798" t="s">
        <v>75</v>
      </c>
      <c r="J798">
        <v>4</v>
      </c>
      <c r="K798" t="str">
        <f t="shared" si="304"/>
        <v>0-5</v>
      </c>
      <c r="N798">
        <v>1.9</v>
      </c>
      <c r="O798" t="b">
        <v>0</v>
      </c>
      <c r="P798" t="s">
        <v>2068</v>
      </c>
      <c r="Q798">
        <v>73</v>
      </c>
      <c r="R798" s="1">
        <f>Q798/100</f>
        <v>0.73</v>
      </c>
    </row>
    <row r="799" spans="1:18" x14ac:dyDescent="0.25">
      <c r="A799" t="s">
        <v>1656</v>
      </c>
      <c r="B799" t="s">
        <v>1657</v>
      </c>
      <c r="C799" t="str">
        <f t="shared" si="313"/>
        <v>Jake Gilmore</v>
      </c>
      <c r="D799" t="s">
        <v>35</v>
      </c>
      <c r="E799" t="str">
        <f t="shared" si="303"/>
        <v>Male</v>
      </c>
      <c r="F799">
        <v>43</v>
      </c>
      <c r="G799" t="s">
        <v>30</v>
      </c>
      <c r="H799" t="s">
        <v>31</v>
      </c>
      <c r="I799" t="s">
        <v>24</v>
      </c>
      <c r="J799">
        <v>12</v>
      </c>
      <c r="K799" t="str">
        <f t="shared" si="304"/>
        <v>11-15</v>
      </c>
      <c r="N799">
        <v>1.6</v>
      </c>
      <c r="O799">
        <v>1</v>
      </c>
      <c r="P799" t="s">
        <v>2069</v>
      </c>
      <c r="Q799" s="1">
        <v>0.74</v>
      </c>
      <c r="R799" s="1">
        <f t="shared" ref="R799:R802" si="314">Q799</f>
        <v>0.74</v>
      </c>
    </row>
    <row r="800" spans="1:18" x14ac:dyDescent="0.25">
      <c r="A800" t="s">
        <v>1658</v>
      </c>
      <c r="B800" t="s">
        <v>1659</v>
      </c>
      <c r="C800" t="str">
        <f t="shared" si="313"/>
        <v>Mark Lopez</v>
      </c>
      <c r="D800" t="s">
        <v>78</v>
      </c>
      <c r="E800" t="str">
        <f t="shared" si="303"/>
        <v>Male</v>
      </c>
      <c r="F800">
        <v>37</v>
      </c>
      <c r="G800" t="s">
        <v>113</v>
      </c>
      <c r="H800" t="s">
        <v>11</v>
      </c>
      <c r="I800" t="s">
        <v>75</v>
      </c>
      <c r="J800">
        <v>3</v>
      </c>
      <c r="K800" t="str">
        <f t="shared" si="304"/>
        <v>0-5</v>
      </c>
      <c r="L800">
        <v>20</v>
      </c>
      <c r="M800" s="6">
        <f t="shared" ref="M800:M802" si="315">L800</f>
        <v>20</v>
      </c>
      <c r="N800">
        <v>2.5</v>
      </c>
      <c r="O800" t="s">
        <v>20</v>
      </c>
      <c r="P800" t="s">
        <v>2068</v>
      </c>
      <c r="Q800" s="1">
        <v>0.62</v>
      </c>
      <c r="R800" s="1">
        <f t="shared" si="314"/>
        <v>0.62</v>
      </c>
    </row>
    <row r="801" spans="1:18" x14ac:dyDescent="0.25">
      <c r="A801" t="s">
        <v>1660</v>
      </c>
      <c r="B801" t="s">
        <v>1661</v>
      </c>
      <c r="C801" t="str">
        <f t="shared" si="313"/>
        <v>Dana Rice</v>
      </c>
      <c r="D801" t="s">
        <v>27</v>
      </c>
      <c r="E801" t="str">
        <f t="shared" si="303"/>
        <v>Female</v>
      </c>
      <c r="F801">
        <v>58</v>
      </c>
      <c r="G801" t="s">
        <v>120</v>
      </c>
      <c r="H801" t="s">
        <v>121</v>
      </c>
      <c r="I801" t="s">
        <v>38</v>
      </c>
      <c r="J801">
        <v>15</v>
      </c>
      <c r="K801" t="str">
        <f t="shared" si="304"/>
        <v>11-15</v>
      </c>
      <c r="L801">
        <v>20</v>
      </c>
      <c r="M801" s="6">
        <f t="shared" si="315"/>
        <v>20</v>
      </c>
      <c r="N801">
        <v>3.5</v>
      </c>
      <c r="Q801" s="1">
        <v>0.98</v>
      </c>
      <c r="R801" s="1">
        <f t="shared" si="314"/>
        <v>0.98</v>
      </c>
    </row>
    <row r="802" spans="1:18" x14ac:dyDescent="0.25">
      <c r="A802" t="s">
        <v>1662</v>
      </c>
      <c r="B802" t="s">
        <v>1663</v>
      </c>
      <c r="C802" t="str">
        <f t="shared" si="313"/>
        <v>Beth Young</v>
      </c>
      <c r="D802" t="s">
        <v>9</v>
      </c>
      <c r="E802" t="str">
        <f t="shared" si="303"/>
        <v>Female</v>
      </c>
      <c r="F802">
        <v>39</v>
      </c>
      <c r="G802" t="s">
        <v>174</v>
      </c>
      <c r="H802" t="s">
        <v>58</v>
      </c>
      <c r="I802" t="s">
        <v>12</v>
      </c>
      <c r="J802">
        <v>15</v>
      </c>
      <c r="K802" t="str">
        <f t="shared" si="304"/>
        <v>11-15</v>
      </c>
      <c r="L802">
        <v>50</v>
      </c>
      <c r="M802" s="6">
        <f t="shared" si="315"/>
        <v>50</v>
      </c>
      <c r="O802">
        <v>0</v>
      </c>
      <c r="P802" t="s">
        <v>2068</v>
      </c>
      <c r="Q802" s="1">
        <v>0.8</v>
      </c>
      <c r="R802" s="1">
        <f t="shared" si="314"/>
        <v>0.8</v>
      </c>
    </row>
    <row r="803" spans="1:18" x14ac:dyDescent="0.25">
      <c r="A803" t="s">
        <v>1664</v>
      </c>
      <c r="B803" t="s">
        <v>1665</v>
      </c>
      <c r="C803" t="str">
        <f t="shared" si="313"/>
        <v>Ryan Powell</v>
      </c>
      <c r="D803" t="s">
        <v>16</v>
      </c>
      <c r="E803" t="str">
        <f t="shared" si="303"/>
        <v>Male</v>
      </c>
      <c r="F803">
        <v>43</v>
      </c>
      <c r="G803" t="s">
        <v>49</v>
      </c>
      <c r="H803" t="s">
        <v>50</v>
      </c>
      <c r="I803" t="s">
        <v>19</v>
      </c>
      <c r="J803">
        <v>13</v>
      </c>
      <c r="K803" t="str">
        <f t="shared" si="304"/>
        <v>11-15</v>
      </c>
      <c r="L803" t="s">
        <v>297</v>
      </c>
      <c r="M803" s="6" t="str">
        <f t="shared" ref="M803:M804" si="316">SUBSTITUTE(L803, "USD ", "")</f>
        <v>20</v>
      </c>
      <c r="N803">
        <v>1.2</v>
      </c>
      <c r="O803" t="s">
        <v>60</v>
      </c>
      <c r="P803" t="s">
        <v>2069</v>
      </c>
      <c r="Q803">
        <v>69</v>
      </c>
      <c r="R803" s="1">
        <f t="shared" ref="R803:R804" si="317">Q803/100</f>
        <v>0.69</v>
      </c>
    </row>
    <row r="804" spans="1:18" x14ac:dyDescent="0.25">
      <c r="A804" t="s">
        <v>1666</v>
      </c>
      <c r="B804" t="s">
        <v>1667</v>
      </c>
      <c r="C804" t="str">
        <f t="shared" si="313"/>
        <v>Amanda Fowler</v>
      </c>
      <c r="D804" t="s">
        <v>63</v>
      </c>
      <c r="E804" t="str">
        <f t="shared" si="303"/>
        <v>Female</v>
      </c>
      <c r="F804">
        <v>40</v>
      </c>
      <c r="G804" t="s">
        <v>174</v>
      </c>
      <c r="H804" t="s">
        <v>58</v>
      </c>
      <c r="I804" t="s">
        <v>6</v>
      </c>
      <c r="J804">
        <v>20</v>
      </c>
      <c r="K804" t="str">
        <f t="shared" si="304"/>
        <v>16-20</v>
      </c>
      <c r="L804" t="s">
        <v>95</v>
      </c>
      <c r="M804" s="6" t="str">
        <f t="shared" si="316"/>
        <v>30</v>
      </c>
      <c r="O804" t="b">
        <v>0</v>
      </c>
      <c r="P804" t="s">
        <v>2068</v>
      </c>
      <c r="Q804">
        <v>90</v>
      </c>
      <c r="R804" s="1">
        <f t="shared" si="317"/>
        <v>0.9</v>
      </c>
    </row>
    <row r="805" spans="1:18" x14ac:dyDescent="0.25">
      <c r="A805" t="s">
        <v>1668</v>
      </c>
      <c r="B805" t="s">
        <v>1669</v>
      </c>
      <c r="C805" t="str">
        <f t="shared" si="313"/>
        <v>Lindsay Rivera</v>
      </c>
      <c r="D805" t="s">
        <v>3</v>
      </c>
      <c r="E805" t="str">
        <f t="shared" si="303"/>
        <v>Female</v>
      </c>
      <c r="F805">
        <v>51</v>
      </c>
      <c r="G805" t="s">
        <v>53</v>
      </c>
      <c r="H805" t="s">
        <v>11</v>
      </c>
      <c r="I805" t="s">
        <v>100</v>
      </c>
      <c r="J805">
        <v>30</v>
      </c>
      <c r="K805" t="str">
        <f t="shared" si="304"/>
        <v>20+</v>
      </c>
      <c r="L805">
        <v>75</v>
      </c>
      <c r="M805" s="6">
        <f t="shared" ref="M805:M806" si="318">L805</f>
        <v>75</v>
      </c>
      <c r="O805" t="b">
        <v>1</v>
      </c>
      <c r="P805" t="s">
        <v>2069</v>
      </c>
      <c r="Q805" s="1">
        <v>0.74</v>
      </c>
      <c r="R805" s="1">
        <f t="shared" ref="R805:R808" si="319">Q805</f>
        <v>0.74</v>
      </c>
    </row>
    <row r="806" spans="1:18" x14ac:dyDescent="0.25">
      <c r="A806" t="s">
        <v>1670</v>
      </c>
      <c r="B806" t="s">
        <v>1671</v>
      </c>
      <c r="C806" t="str">
        <f t="shared" si="313"/>
        <v>Mark Ward</v>
      </c>
      <c r="D806" t="s">
        <v>16</v>
      </c>
      <c r="E806" t="str">
        <f t="shared" si="303"/>
        <v>Male</v>
      </c>
      <c r="F806">
        <v>23</v>
      </c>
      <c r="G806" t="s">
        <v>17</v>
      </c>
      <c r="H806" t="s">
        <v>18</v>
      </c>
      <c r="I806" t="s">
        <v>32</v>
      </c>
      <c r="J806">
        <v>4</v>
      </c>
      <c r="K806" t="str">
        <f t="shared" si="304"/>
        <v>0-5</v>
      </c>
      <c r="L806">
        <v>50</v>
      </c>
      <c r="M806" s="6">
        <f t="shared" si="318"/>
        <v>50</v>
      </c>
      <c r="N806">
        <v>4.5</v>
      </c>
      <c r="O806" t="s">
        <v>20</v>
      </c>
      <c r="P806" t="s">
        <v>2068</v>
      </c>
      <c r="Q806" s="1">
        <v>0.98</v>
      </c>
      <c r="R806" s="1">
        <f t="shared" si="319"/>
        <v>0.98</v>
      </c>
    </row>
    <row r="807" spans="1:18" x14ac:dyDescent="0.25">
      <c r="A807" t="s">
        <v>1672</v>
      </c>
      <c r="B807" t="s">
        <v>1673</v>
      </c>
      <c r="C807" t="str">
        <f t="shared" si="313"/>
        <v>Amanda Smith</v>
      </c>
      <c r="D807" t="s">
        <v>3</v>
      </c>
      <c r="E807" t="str">
        <f t="shared" si="303"/>
        <v>Female</v>
      </c>
      <c r="F807">
        <v>31</v>
      </c>
      <c r="G807" t="s">
        <v>36</v>
      </c>
      <c r="H807" t="s">
        <v>37</v>
      </c>
      <c r="I807" t="s">
        <v>19</v>
      </c>
      <c r="K807" t="str">
        <f t="shared" si="304"/>
        <v>0-5</v>
      </c>
      <c r="L807" t="s">
        <v>297</v>
      </c>
      <c r="M807" s="6" t="str">
        <f>SUBSTITUTE(L807, "USD ", "")</f>
        <v>20</v>
      </c>
      <c r="O807" t="s">
        <v>60</v>
      </c>
      <c r="P807" t="s">
        <v>2069</v>
      </c>
      <c r="Q807" s="1">
        <v>0.84</v>
      </c>
      <c r="R807" s="1">
        <f t="shared" si="319"/>
        <v>0.84</v>
      </c>
    </row>
    <row r="808" spans="1:18" x14ac:dyDescent="0.25">
      <c r="A808" t="s">
        <v>1674</v>
      </c>
      <c r="B808" t="s">
        <v>1675</v>
      </c>
      <c r="C808" t="str">
        <f t="shared" si="313"/>
        <v>Emily Brown</v>
      </c>
      <c r="D808" t="s">
        <v>9</v>
      </c>
      <c r="E808" t="str">
        <f t="shared" si="303"/>
        <v>Female</v>
      </c>
      <c r="F808">
        <v>44</v>
      </c>
      <c r="G808" t="s">
        <v>109</v>
      </c>
      <c r="H808" t="s">
        <v>110</v>
      </c>
      <c r="I808" t="s">
        <v>24</v>
      </c>
      <c r="J808">
        <v>3</v>
      </c>
      <c r="K808" t="str">
        <f t="shared" si="304"/>
        <v>0-5</v>
      </c>
      <c r="L808" s="2">
        <v>20</v>
      </c>
      <c r="M808" s="6" t="str">
        <f>SUBSTITUTE(L808,"$","")</f>
        <v>20</v>
      </c>
      <c r="N808">
        <v>5</v>
      </c>
      <c r="O808" t="s">
        <v>54</v>
      </c>
      <c r="P808" t="s">
        <v>2069</v>
      </c>
      <c r="Q808" s="1">
        <v>0.75</v>
      </c>
      <c r="R808" s="1">
        <f t="shared" si="319"/>
        <v>0.75</v>
      </c>
    </row>
    <row r="809" spans="1:18" x14ac:dyDescent="0.25">
      <c r="A809" t="s">
        <v>1676</v>
      </c>
      <c r="B809" t="s">
        <v>1677</v>
      </c>
      <c r="C809" t="str">
        <f t="shared" si="313"/>
        <v>Dwayne Cardenas</v>
      </c>
      <c r="D809" t="s">
        <v>83</v>
      </c>
      <c r="E809" t="str">
        <f t="shared" si="303"/>
        <v>Male</v>
      </c>
      <c r="F809">
        <v>56</v>
      </c>
      <c r="G809" t="s">
        <v>17</v>
      </c>
      <c r="H809" t="s">
        <v>18</v>
      </c>
      <c r="I809" t="s">
        <v>12</v>
      </c>
      <c r="J809">
        <v>23</v>
      </c>
      <c r="K809" t="str">
        <f t="shared" si="304"/>
        <v>20+</v>
      </c>
      <c r="L809">
        <v>75</v>
      </c>
      <c r="M809" s="6">
        <f>L809</f>
        <v>75</v>
      </c>
      <c r="N809">
        <v>3.9</v>
      </c>
      <c r="O809">
        <v>1</v>
      </c>
      <c r="P809" t="s">
        <v>2069</v>
      </c>
    </row>
    <row r="810" spans="1:18" x14ac:dyDescent="0.25">
      <c r="A810" t="s">
        <v>1678</v>
      </c>
      <c r="B810" t="s">
        <v>1679</v>
      </c>
      <c r="C810" t="str">
        <f>SUBSTITUTE(B810,"Dr.","")</f>
        <v xml:space="preserve"> Rhonda Hernandez</v>
      </c>
      <c r="D810" t="s">
        <v>9</v>
      </c>
      <c r="E810" t="str">
        <f t="shared" si="303"/>
        <v>Female</v>
      </c>
      <c r="F810">
        <v>48</v>
      </c>
      <c r="G810" t="s">
        <v>10</v>
      </c>
      <c r="H810" t="s">
        <v>11</v>
      </c>
      <c r="I810" t="s">
        <v>64</v>
      </c>
      <c r="J810">
        <v>5</v>
      </c>
      <c r="K810" t="str">
        <f t="shared" si="304"/>
        <v>0-5</v>
      </c>
      <c r="L810" s="2">
        <v>100</v>
      </c>
      <c r="M810" s="6" t="str">
        <f>SUBSTITUTE(L810,"$","")</f>
        <v>100</v>
      </c>
      <c r="N810">
        <v>1.8</v>
      </c>
      <c r="O810" t="b">
        <v>1</v>
      </c>
      <c r="P810" t="s">
        <v>2069</v>
      </c>
      <c r="Q810" s="1">
        <v>0.97</v>
      </c>
      <c r="R810" s="1">
        <f>Q810</f>
        <v>0.97</v>
      </c>
    </row>
    <row r="811" spans="1:18" x14ac:dyDescent="0.25">
      <c r="A811" t="s">
        <v>1680</v>
      </c>
      <c r="B811" t="s">
        <v>1681</v>
      </c>
      <c r="C811" t="str">
        <f t="shared" ref="C811:C874" si="320">B811</f>
        <v>Melody Barker</v>
      </c>
      <c r="D811" t="s">
        <v>3</v>
      </c>
      <c r="E811" t="str">
        <f t="shared" si="303"/>
        <v>Female</v>
      </c>
      <c r="F811">
        <v>46</v>
      </c>
      <c r="G811" t="s">
        <v>109</v>
      </c>
      <c r="H811" t="s">
        <v>110</v>
      </c>
      <c r="I811" t="s">
        <v>24</v>
      </c>
      <c r="J811">
        <v>28</v>
      </c>
      <c r="K811" t="str">
        <f t="shared" si="304"/>
        <v>20+</v>
      </c>
      <c r="L811">
        <v>30</v>
      </c>
      <c r="M811" s="6">
        <f t="shared" ref="M811:M813" si="321">L811</f>
        <v>30</v>
      </c>
      <c r="N811">
        <v>4.2</v>
      </c>
      <c r="O811" t="b">
        <v>1</v>
      </c>
      <c r="P811" t="s">
        <v>2069</v>
      </c>
    </row>
    <row r="812" spans="1:18" x14ac:dyDescent="0.25">
      <c r="A812" t="s">
        <v>1682</v>
      </c>
      <c r="B812" t="s">
        <v>1683</v>
      </c>
      <c r="C812" t="str">
        <f t="shared" si="320"/>
        <v>Russell Carpenter</v>
      </c>
      <c r="D812" t="s">
        <v>78</v>
      </c>
      <c r="E812" t="str">
        <f t="shared" si="303"/>
        <v>Male</v>
      </c>
      <c r="F812">
        <v>21</v>
      </c>
      <c r="G812" t="s">
        <v>124</v>
      </c>
      <c r="H812" t="s">
        <v>125</v>
      </c>
      <c r="I812" t="s">
        <v>32</v>
      </c>
      <c r="J812">
        <v>0</v>
      </c>
      <c r="K812" t="str">
        <f t="shared" si="304"/>
        <v>0-5</v>
      </c>
      <c r="L812">
        <v>20</v>
      </c>
      <c r="M812" s="6">
        <f t="shared" si="321"/>
        <v>20</v>
      </c>
      <c r="N812">
        <v>2.6</v>
      </c>
      <c r="O812" t="s">
        <v>144</v>
      </c>
      <c r="P812" t="s">
        <v>2068</v>
      </c>
      <c r="Q812" s="1">
        <v>0.64</v>
      </c>
      <c r="R812" s="1">
        <f t="shared" ref="R812:R819" si="322">Q812</f>
        <v>0.64</v>
      </c>
    </row>
    <row r="813" spans="1:18" x14ac:dyDescent="0.25">
      <c r="A813" t="s">
        <v>1684</v>
      </c>
      <c r="B813" t="s">
        <v>1685</v>
      </c>
      <c r="C813" t="str">
        <f t="shared" si="320"/>
        <v>Richard Hill</v>
      </c>
      <c r="D813" t="s">
        <v>35</v>
      </c>
      <c r="E813" t="str">
        <f t="shared" si="303"/>
        <v>Male</v>
      </c>
      <c r="F813">
        <v>52</v>
      </c>
      <c r="G813" t="s">
        <v>109</v>
      </c>
      <c r="H813" t="s">
        <v>110</v>
      </c>
      <c r="I813" t="s">
        <v>38</v>
      </c>
      <c r="J813">
        <v>30</v>
      </c>
      <c r="K813" t="str">
        <f t="shared" si="304"/>
        <v>20+</v>
      </c>
      <c r="L813">
        <v>30</v>
      </c>
      <c r="M813" s="6">
        <f t="shared" si="321"/>
        <v>30</v>
      </c>
      <c r="N813">
        <v>2</v>
      </c>
      <c r="O813">
        <v>1</v>
      </c>
      <c r="P813" t="s">
        <v>2069</v>
      </c>
      <c r="Q813" s="1">
        <v>0.68</v>
      </c>
      <c r="R813" s="1">
        <f t="shared" si="322"/>
        <v>0.68</v>
      </c>
    </row>
    <row r="814" spans="1:18" x14ac:dyDescent="0.25">
      <c r="A814" t="s">
        <v>1686</v>
      </c>
      <c r="B814" t="s">
        <v>1687</v>
      </c>
      <c r="C814" t="str">
        <f t="shared" si="320"/>
        <v>Lindsay Potts</v>
      </c>
      <c r="D814" t="s">
        <v>3</v>
      </c>
      <c r="E814" t="str">
        <f t="shared" si="303"/>
        <v>Female</v>
      </c>
      <c r="F814">
        <v>39</v>
      </c>
      <c r="G814" t="s">
        <v>109</v>
      </c>
      <c r="H814" t="s">
        <v>110</v>
      </c>
      <c r="I814" t="s">
        <v>19</v>
      </c>
      <c r="J814">
        <v>20</v>
      </c>
      <c r="K814" t="str">
        <f t="shared" si="304"/>
        <v>16-20</v>
      </c>
      <c r="L814" s="2">
        <v>75</v>
      </c>
      <c r="M814" s="6" t="str">
        <f>SUBSTITUTE(L814,"$","")</f>
        <v>75</v>
      </c>
      <c r="N814">
        <v>2.7</v>
      </c>
      <c r="O814">
        <v>1</v>
      </c>
      <c r="P814" t="s">
        <v>2069</v>
      </c>
      <c r="Q814" s="1">
        <v>0.67</v>
      </c>
      <c r="R814" s="1">
        <f t="shared" si="322"/>
        <v>0.67</v>
      </c>
    </row>
    <row r="815" spans="1:18" x14ac:dyDescent="0.25">
      <c r="A815" t="s">
        <v>1688</v>
      </c>
      <c r="B815" t="s">
        <v>1689</v>
      </c>
      <c r="C815" t="str">
        <f t="shared" si="320"/>
        <v>Michelle Campbell</v>
      </c>
      <c r="D815" t="s">
        <v>3</v>
      </c>
      <c r="E815" t="str">
        <f t="shared" si="303"/>
        <v>Female</v>
      </c>
      <c r="F815">
        <v>31</v>
      </c>
      <c r="G815" t="s">
        <v>10</v>
      </c>
      <c r="H815" t="s">
        <v>11</v>
      </c>
      <c r="I815" t="s">
        <v>12</v>
      </c>
      <c r="J815">
        <v>0</v>
      </c>
      <c r="K815" t="str">
        <f t="shared" si="304"/>
        <v>0-5</v>
      </c>
      <c r="L815">
        <v>30</v>
      </c>
      <c r="M815" s="6">
        <f>L815</f>
        <v>30</v>
      </c>
      <c r="N815">
        <v>2.2999999999999998</v>
      </c>
      <c r="O815" t="s">
        <v>144</v>
      </c>
      <c r="P815" t="s">
        <v>2068</v>
      </c>
      <c r="Q815" s="1">
        <v>0.79</v>
      </c>
      <c r="R815" s="1">
        <f t="shared" si="322"/>
        <v>0.79</v>
      </c>
    </row>
    <row r="816" spans="1:18" x14ac:dyDescent="0.25">
      <c r="A816" t="s">
        <v>1690</v>
      </c>
      <c r="B816" t="s">
        <v>1691</v>
      </c>
      <c r="C816" t="str">
        <f t="shared" si="320"/>
        <v>Alan Williams</v>
      </c>
      <c r="D816" t="s">
        <v>35</v>
      </c>
      <c r="E816" t="str">
        <f t="shared" si="303"/>
        <v>Male</v>
      </c>
      <c r="F816">
        <v>22</v>
      </c>
      <c r="G816" t="s">
        <v>98</v>
      </c>
      <c r="H816" t="s">
        <v>99</v>
      </c>
      <c r="I816" t="s">
        <v>59</v>
      </c>
      <c r="J816">
        <v>4</v>
      </c>
      <c r="K816" t="str">
        <f t="shared" si="304"/>
        <v>0-5</v>
      </c>
      <c r="L816" s="2">
        <v>40</v>
      </c>
      <c r="M816" s="6" t="str">
        <f>SUBSTITUTE(L816,"$","")</f>
        <v>40</v>
      </c>
      <c r="N816">
        <v>3.8</v>
      </c>
      <c r="O816" t="b">
        <v>1</v>
      </c>
      <c r="P816" t="s">
        <v>2069</v>
      </c>
      <c r="Q816" s="1">
        <v>1</v>
      </c>
      <c r="R816" s="1">
        <f t="shared" si="322"/>
        <v>1</v>
      </c>
    </row>
    <row r="817" spans="1:18" x14ac:dyDescent="0.25">
      <c r="A817" t="s">
        <v>1692</v>
      </c>
      <c r="B817" t="s">
        <v>1693</v>
      </c>
      <c r="C817" t="str">
        <f t="shared" si="320"/>
        <v>Robin Hinton</v>
      </c>
      <c r="D817" t="s">
        <v>3</v>
      </c>
      <c r="E817" t="str">
        <f t="shared" si="303"/>
        <v>Female</v>
      </c>
      <c r="F817">
        <v>38</v>
      </c>
      <c r="G817" t="s">
        <v>53</v>
      </c>
      <c r="H817" t="s">
        <v>11</v>
      </c>
      <c r="I817" t="s">
        <v>59</v>
      </c>
      <c r="J817">
        <v>10</v>
      </c>
      <c r="K817" t="str">
        <f t="shared" si="304"/>
        <v>6-10</v>
      </c>
      <c r="L817">
        <v>40</v>
      </c>
      <c r="M817" s="6">
        <f>L817</f>
        <v>40</v>
      </c>
      <c r="O817" t="s">
        <v>20</v>
      </c>
      <c r="P817" t="s">
        <v>2068</v>
      </c>
      <c r="Q817" s="1">
        <v>0.66</v>
      </c>
      <c r="R817" s="1">
        <f t="shared" si="322"/>
        <v>0.66</v>
      </c>
    </row>
    <row r="818" spans="1:18" x14ac:dyDescent="0.25">
      <c r="A818" t="s">
        <v>1694</v>
      </c>
      <c r="B818" t="s">
        <v>1695</v>
      </c>
      <c r="C818" t="str">
        <f t="shared" si="320"/>
        <v>Brian Holland</v>
      </c>
      <c r="D818" t="s">
        <v>83</v>
      </c>
      <c r="E818" t="str">
        <f t="shared" si="303"/>
        <v>Male</v>
      </c>
      <c r="F818">
        <v>44</v>
      </c>
      <c r="G818" t="s">
        <v>57</v>
      </c>
      <c r="H818" t="s">
        <v>58</v>
      </c>
      <c r="I818" t="s">
        <v>19</v>
      </c>
      <c r="J818">
        <v>24</v>
      </c>
      <c r="K818" t="str">
        <f t="shared" si="304"/>
        <v>20+</v>
      </c>
      <c r="L818" t="s">
        <v>39</v>
      </c>
      <c r="M818" s="6" t="str">
        <f>SUBSTITUTE(L818, "USD ", "")</f>
        <v>75</v>
      </c>
      <c r="N818">
        <v>4.5999999999999996</v>
      </c>
      <c r="O818" t="s">
        <v>144</v>
      </c>
      <c r="P818" t="s">
        <v>2068</v>
      </c>
      <c r="Q818" s="1">
        <v>0.97</v>
      </c>
      <c r="R818" s="1">
        <f t="shared" si="322"/>
        <v>0.97</v>
      </c>
    </row>
    <row r="819" spans="1:18" x14ac:dyDescent="0.25">
      <c r="A819" t="s">
        <v>1696</v>
      </c>
      <c r="B819" t="s">
        <v>1697</v>
      </c>
      <c r="C819" t="str">
        <f t="shared" si="320"/>
        <v>Adam Stone</v>
      </c>
      <c r="D819" t="s">
        <v>78</v>
      </c>
      <c r="E819" t="str">
        <f t="shared" si="303"/>
        <v>Male</v>
      </c>
      <c r="F819">
        <v>53</v>
      </c>
      <c r="G819" t="s">
        <v>36</v>
      </c>
      <c r="H819" t="s">
        <v>37</v>
      </c>
      <c r="I819" t="s">
        <v>100</v>
      </c>
      <c r="J819">
        <v>21</v>
      </c>
      <c r="K819" t="str">
        <f t="shared" si="304"/>
        <v>20+</v>
      </c>
      <c r="L819">
        <v>100</v>
      </c>
      <c r="M819" s="6">
        <f>L819</f>
        <v>100</v>
      </c>
      <c r="N819">
        <v>3.4</v>
      </c>
      <c r="O819">
        <v>0</v>
      </c>
      <c r="P819" t="s">
        <v>2068</v>
      </c>
      <c r="Q819" s="1">
        <v>0.62</v>
      </c>
      <c r="R819" s="1">
        <f t="shared" si="322"/>
        <v>0.62</v>
      </c>
    </row>
    <row r="820" spans="1:18" x14ac:dyDescent="0.25">
      <c r="A820" t="s">
        <v>1698</v>
      </c>
      <c r="B820" t="s">
        <v>1699</v>
      </c>
      <c r="C820" t="str">
        <f t="shared" si="320"/>
        <v>Curtis Lambert</v>
      </c>
      <c r="D820" t="s">
        <v>83</v>
      </c>
      <c r="E820" t="str">
        <f t="shared" si="303"/>
        <v>Male</v>
      </c>
      <c r="F820">
        <v>22</v>
      </c>
      <c r="G820" t="s">
        <v>159</v>
      </c>
      <c r="H820" t="s">
        <v>160</v>
      </c>
      <c r="I820" t="s">
        <v>38</v>
      </c>
      <c r="J820">
        <v>2</v>
      </c>
      <c r="K820" t="str">
        <f t="shared" si="304"/>
        <v>0-5</v>
      </c>
      <c r="L820" t="s">
        <v>297</v>
      </c>
      <c r="M820" s="6" t="str">
        <f>SUBSTITUTE(L820, "USD ", "")</f>
        <v>20</v>
      </c>
      <c r="O820" t="s">
        <v>144</v>
      </c>
      <c r="P820" t="s">
        <v>2068</v>
      </c>
    </row>
    <row r="821" spans="1:18" x14ac:dyDescent="0.25">
      <c r="A821" t="s">
        <v>1700</v>
      </c>
      <c r="B821" t="s">
        <v>1701</v>
      </c>
      <c r="C821" t="str">
        <f t="shared" si="320"/>
        <v>Alexandra Sims</v>
      </c>
      <c r="D821" t="s">
        <v>63</v>
      </c>
      <c r="E821" t="str">
        <f t="shared" si="303"/>
        <v>Female</v>
      </c>
      <c r="F821">
        <v>40</v>
      </c>
      <c r="G821" t="s">
        <v>79</v>
      </c>
      <c r="H821" t="s">
        <v>80</v>
      </c>
      <c r="I821" t="s">
        <v>6</v>
      </c>
      <c r="J821">
        <v>14</v>
      </c>
      <c r="K821" t="str">
        <f t="shared" si="304"/>
        <v>11-15</v>
      </c>
      <c r="L821">
        <v>75</v>
      </c>
      <c r="M821" s="6">
        <f t="shared" ref="M821:M822" si="323">L821</f>
        <v>75</v>
      </c>
      <c r="N821">
        <v>0</v>
      </c>
      <c r="O821">
        <v>1</v>
      </c>
      <c r="P821" t="s">
        <v>2069</v>
      </c>
      <c r="Q821" s="1">
        <v>0.79</v>
      </c>
      <c r="R821" s="1">
        <f t="shared" ref="R821:R824" si="324">Q821</f>
        <v>0.79</v>
      </c>
    </row>
    <row r="822" spans="1:18" x14ac:dyDescent="0.25">
      <c r="A822" t="s">
        <v>1702</v>
      </c>
      <c r="B822" t="s">
        <v>1703</v>
      </c>
      <c r="C822" t="str">
        <f t="shared" si="320"/>
        <v>Brenda Spencer</v>
      </c>
      <c r="D822" t="s">
        <v>27</v>
      </c>
      <c r="E822" t="str">
        <f t="shared" si="303"/>
        <v>Female</v>
      </c>
      <c r="F822">
        <v>49</v>
      </c>
      <c r="G822" t="s">
        <v>159</v>
      </c>
      <c r="H822" t="s">
        <v>160</v>
      </c>
      <c r="I822" t="s">
        <v>12</v>
      </c>
      <c r="J822">
        <v>15</v>
      </c>
      <c r="K822" t="str">
        <f t="shared" si="304"/>
        <v>11-15</v>
      </c>
      <c r="L822">
        <v>40</v>
      </c>
      <c r="M822" s="6">
        <f t="shared" si="323"/>
        <v>40</v>
      </c>
      <c r="N822">
        <v>3.9</v>
      </c>
      <c r="O822" t="b">
        <v>0</v>
      </c>
      <c r="P822" t="s">
        <v>2068</v>
      </c>
      <c r="Q822" s="1">
        <v>0.86</v>
      </c>
      <c r="R822" s="1">
        <f t="shared" si="324"/>
        <v>0.86</v>
      </c>
    </row>
    <row r="823" spans="1:18" x14ac:dyDescent="0.25">
      <c r="A823" t="s">
        <v>1704</v>
      </c>
      <c r="B823" t="s">
        <v>1705</v>
      </c>
      <c r="C823" t="str">
        <f t="shared" si="320"/>
        <v>Joshua Bush</v>
      </c>
      <c r="D823" t="s">
        <v>48</v>
      </c>
      <c r="E823" t="str">
        <f t="shared" si="303"/>
        <v>Male</v>
      </c>
      <c r="F823">
        <v>30</v>
      </c>
      <c r="G823" t="s">
        <v>10</v>
      </c>
      <c r="H823" t="s">
        <v>11</v>
      </c>
      <c r="I823" t="s">
        <v>59</v>
      </c>
      <c r="J823">
        <v>11</v>
      </c>
      <c r="K823" t="str">
        <f t="shared" si="304"/>
        <v>11-15</v>
      </c>
      <c r="L823" s="2">
        <v>30</v>
      </c>
      <c r="M823" s="6" t="str">
        <f>SUBSTITUTE(L823,"$","")</f>
        <v>30</v>
      </c>
      <c r="N823">
        <v>4.2</v>
      </c>
      <c r="O823">
        <v>0</v>
      </c>
      <c r="P823" t="s">
        <v>2068</v>
      </c>
      <c r="Q823" s="1">
        <v>0.65</v>
      </c>
      <c r="R823" s="1">
        <f t="shared" si="324"/>
        <v>0.65</v>
      </c>
    </row>
    <row r="824" spans="1:18" x14ac:dyDescent="0.25">
      <c r="A824" t="s">
        <v>1706</v>
      </c>
      <c r="B824" t="s">
        <v>1707</v>
      </c>
      <c r="C824" t="str">
        <f t="shared" si="320"/>
        <v>Erin Martin</v>
      </c>
      <c r="D824" t="s">
        <v>27</v>
      </c>
      <c r="E824" t="str">
        <f t="shared" si="303"/>
        <v>Female</v>
      </c>
      <c r="F824">
        <v>37</v>
      </c>
      <c r="G824" t="s">
        <v>71</v>
      </c>
      <c r="H824" t="s">
        <v>72</v>
      </c>
      <c r="I824" t="s">
        <v>32</v>
      </c>
      <c r="J824">
        <v>6</v>
      </c>
      <c r="K824" t="str">
        <f t="shared" si="304"/>
        <v>6-10</v>
      </c>
      <c r="L824">
        <v>20</v>
      </c>
      <c r="M824" s="6">
        <f t="shared" ref="M824:M825" si="325">L824</f>
        <v>20</v>
      </c>
      <c r="Q824" s="1">
        <v>0.99</v>
      </c>
      <c r="R824" s="1">
        <f t="shared" si="324"/>
        <v>0.99</v>
      </c>
    </row>
    <row r="825" spans="1:18" x14ac:dyDescent="0.25">
      <c r="A825" t="s">
        <v>1708</v>
      </c>
      <c r="B825" t="s">
        <v>1709</v>
      </c>
      <c r="C825" t="str">
        <f t="shared" si="320"/>
        <v>Alexander Hogan</v>
      </c>
      <c r="D825" t="s">
        <v>16</v>
      </c>
      <c r="E825" t="str">
        <f t="shared" si="303"/>
        <v>Male</v>
      </c>
      <c r="F825">
        <v>21</v>
      </c>
      <c r="G825" t="s">
        <v>124</v>
      </c>
      <c r="H825" t="s">
        <v>125</v>
      </c>
      <c r="I825" t="s">
        <v>19</v>
      </c>
      <c r="J825">
        <v>2</v>
      </c>
      <c r="K825" t="str">
        <f t="shared" si="304"/>
        <v>0-5</v>
      </c>
      <c r="L825">
        <v>100</v>
      </c>
      <c r="M825" s="6">
        <f t="shared" si="325"/>
        <v>100</v>
      </c>
      <c r="N825">
        <v>3.6</v>
      </c>
      <c r="O825" t="b">
        <v>0</v>
      </c>
      <c r="P825" t="s">
        <v>2068</v>
      </c>
      <c r="Q825">
        <v>85</v>
      </c>
      <c r="R825" s="1">
        <f>Q825/100</f>
        <v>0.85</v>
      </c>
    </row>
    <row r="826" spans="1:18" x14ac:dyDescent="0.25">
      <c r="A826" t="s">
        <v>1710</v>
      </c>
      <c r="B826" t="s">
        <v>1711</v>
      </c>
      <c r="C826" t="str">
        <f t="shared" si="320"/>
        <v>William Harris</v>
      </c>
      <c r="D826" t="s">
        <v>83</v>
      </c>
      <c r="E826" t="str">
        <f t="shared" si="303"/>
        <v>Male</v>
      </c>
      <c r="F826">
        <v>20</v>
      </c>
      <c r="G826" t="s">
        <v>98</v>
      </c>
      <c r="H826" t="s">
        <v>99</v>
      </c>
      <c r="I826" t="s">
        <v>32</v>
      </c>
      <c r="J826">
        <v>1</v>
      </c>
      <c r="K826" t="str">
        <f t="shared" si="304"/>
        <v>0-5</v>
      </c>
      <c r="L826" t="s">
        <v>84</v>
      </c>
      <c r="M826" s="6" t="str">
        <f>SUBSTITUTE(L826, "USD ", "")</f>
        <v>50</v>
      </c>
      <c r="O826" t="s">
        <v>54</v>
      </c>
      <c r="P826" t="s">
        <v>2069</v>
      </c>
      <c r="Q826" s="1">
        <v>0.81</v>
      </c>
      <c r="R826" s="1">
        <f t="shared" ref="R826:R829" si="326">Q826</f>
        <v>0.81</v>
      </c>
    </row>
    <row r="827" spans="1:18" x14ac:dyDescent="0.25">
      <c r="A827" t="s">
        <v>1712</v>
      </c>
      <c r="B827" t="s">
        <v>1713</v>
      </c>
      <c r="C827" t="str">
        <f t="shared" si="320"/>
        <v>Michael Mcmahon</v>
      </c>
      <c r="D827" t="s">
        <v>16</v>
      </c>
      <c r="E827" t="str">
        <f t="shared" si="303"/>
        <v>Male</v>
      </c>
      <c r="F827">
        <v>20</v>
      </c>
      <c r="G827" t="s">
        <v>159</v>
      </c>
      <c r="H827" t="s">
        <v>160</v>
      </c>
      <c r="I827" t="s">
        <v>38</v>
      </c>
      <c r="J827">
        <v>2</v>
      </c>
      <c r="K827" t="str">
        <f t="shared" si="304"/>
        <v>0-5</v>
      </c>
      <c r="L827" s="2">
        <v>40</v>
      </c>
      <c r="M827" s="6" t="str">
        <f>SUBSTITUTE(L827,"$","")</f>
        <v>40</v>
      </c>
      <c r="N827">
        <v>2.1</v>
      </c>
      <c r="O827" t="s">
        <v>20</v>
      </c>
      <c r="P827" t="s">
        <v>2068</v>
      </c>
      <c r="Q827" s="1">
        <v>0.64</v>
      </c>
      <c r="R827" s="1">
        <f t="shared" si="326"/>
        <v>0.64</v>
      </c>
    </row>
    <row r="828" spans="1:18" x14ac:dyDescent="0.25">
      <c r="A828" t="s">
        <v>1714</v>
      </c>
      <c r="B828" t="s">
        <v>1715</v>
      </c>
      <c r="C828" t="str">
        <f t="shared" si="320"/>
        <v>Michael Watson</v>
      </c>
      <c r="D828" t="s">
        <v>48</v>
      </c>
      <c r="E828" t="str">
        <f t="shared" si="303"/>
        <v>Male</v>
      </c>
      <c r="F828">
        <v>20</v>
      </c>
      <c r="G828" t="s">
        <v>57</v>
      </c>
      <c r="H828" t="s">
        <v>58</v>
      </c>
      <c r="I828" t="s">
        <v>100</v>
      </c>
      <c r="J828">
        <v>2</v>
      </c>
      <c r="K828" t="str">
        <f t="shared" si="304"/>
        <v>0-5</v>
      </c>
      <c r="L828">
        <v>20</v>
      </c>
      <c r="M828" s="6">
        <f t="shared" ref="M828:M829" si="327">L828</f>
        <v>20</v>
      </c>
      <c r="N828">
        <v>3.9</v>
      </c>
      <c r="O828" t="b">
        <v>0</v>
      </c>
      <c r="P828" t="s">
        <v>2068</v>
      </c>
      <c r="Q828" s="1">
        <v>0.84</v>
      </c>
      <c r="R828" s="1">
        <f t="shared" si="326"/>
        <v>0.84</v>
      </c>
    </row>
    <row r="829" spans="1:18" x14ac:dyDescent="0.25">
      <c r="A829" t="s">
        <v>1716</v>
      </c>
      <c r="B829" t="s">
        <v>1717</v>
      </c>
      <c r="C829" t="str">
        <f t="shared" si="320"/>
        <v>Lori Perez</v>
      </c>
      <c r="D829" t="s">
        <v>3</v>
      </c>
      <c r="E829" t="str">
        <f t="shared" si="303"/>
        <v>Female</v>
      </c>
      <c r="F829">
        <v>26</v>
      </c>
      <c r="G829" t="s">
        <v>109</v>
      </c>
      <c r="H829" t="s">
        <v>110</v>
      </c>
      <c r="I829" t="s">
        <v>100</v>
      </c>
      <c r="J829">
        <v>2</v>
      </c>
      <c r="K829" t="str">
        <f t="shared" si="304"/>
        <v>0-5</v>
      </c>
      <c r="L829">
        <v>40</v>
      </c>
      <c r="M829" s="6">
        <f t="shared" si="327"/>
        <v>40</v>
      </c>
      <c r="N829">
        <v>0</v>
      </c>
      <c r="Q829" s="1">
        <v>0.66</v>
      </c>
      <c r="R829" s="1">
        <f t="shared" si="326"/>
        <v>0.66</v>
      </c>
    </row>
    <row r="830" spans="1:18" x14ac:dyDescent="0.25">
      <c r="A830" t="s">
        <v>1718</v>
      </c>
      <c r="B830" t="s">
        <v>1719</v>
      </c>
      <c r="C830" t="str">
        <f t="shared" si="320"/>
        <v>Lindsay Le</v>
      </c>
      <c r="D830" t="s">
        <v>27</v>
      </c>
      <c r="E830" t="str">
        <f t="shared" si="303"/>
        <v>Female</v>
      </c>
      <c r="F830">
        <v>50</v>
      </c>
      <c r="G830" t="s">
        <v>98</v>
      </c>
      <c r="H830" t="s">
        <v>99</v>
      </c>
      <c r="I830" t="s">
        <v>24</v>
      </c>
      <c r="J830">
        <v>12</v>
      </c>
      <c r="K830" t="str">
        <f t="shared" si="304"/>
        <v>11-15</v>
      </c>
      <c r="L830" s="2">
        <v>75</v>
      </c>
      <c r="M830" s="6" t="str">
        <f>SUBSTITUTE(L830,"$","")</f>
        <v>75</v>
      </c>
      <c r="N830">
        <v>0</v>
      </c>
      <c r="O830" t="b">
        <v>0</v>
      </c>
      <c r="P830" t="s">
        <v>2068</v>
      </c>
      <c r="Q830">
        <v>75</v>
      </c>
      <c r="R830" s="1">
        <f>Q830/100</f>
        <v>0.75</v>
      </c>
    </row>
    <row r="831" spans="1:18" x14ac:dyDescent="0.25">
      <c r="A831" t="s">
        <v>1720</v>
      </c>
      <c r="B831" t="s">
        <v>1721</v>
      </c>
      <c r="C831" t="str">
        <f t="shared" si="320"/>
        <v>Scott Long</v>
      </c>
      <c r="D831" t="s">
        <v>83</v>
      </c>
      <c r="E831" t="str">
        <f t="shared" si="303"/>
        <v>Male</v>
      </c>
      <c r="F831">
        <v>50</v>
      </c>
      <c r="G831" t="s">
        <v>174</v>
      </c>
      <c r="H831" t="s">
        <v>58</v>
      </c>
      <c r="I831" t="s">
        <v>32</v>
      </c>
      <c r="J831">
        <v>28</v>
      </c>
      <c r="K831" t="str">
        <f t="shared" si="304"/>
        <v>20+</v>
      </c>
      <c r="L831">
        <v>30</v>
      </c>
      <c r="M831" s="6">
        <f t="shared" ref="M831:M833" si="328">L831</f>
        <v>30</v>
      </c>
      <c r="N831">
        <v>1.8</v>
      </c>
    </row>
    <row r="832" spans="1:18" x14ac:dyDescent="0.25">
      <c r="A832" t="s">
        <v>1722</v>
      </c>
      <c r="B832" t="s">
        <v>1723</v>
      </c>
      <c r="C832" t="str">
        <f t="shared" si="320"/>
        <v>Diana Ferguson</v>
      </c>
      <c r="D832" t="s">
        <v>63</v>
      </c>
      <c r="E832" t="str">
        <f t="shared" si="303"/>
        <v>Female</v>
      </c>
      <c r="F832">
        <v>54</v>
      </c>
      <c r="G832" t="s">
        <v>36</v>
      </c>
      <c r="H832" t="s">
        <v>37</v>
      </c>
      <c r="I832" t="s">
        <v>32</v>
      </c>
      <c r="J832">
        <v>4</v>
      </c>
      <c r="K832" t="str">
        <f t="shared" si="304"/>
        <v>0-5</v>
      </c>
      <c r="L832">
        <v>20</v>
      </c>
      <c r="M832" s="6">
        <f t="shared" si="328"/>
        <v>20</v>
      </c>
      <c r="N832">
        <v>1.1000000000000001</v>
      </c>
      <c r="O832">
        <v>1</v>
      </c>
      <c r="P832" t="s">
        <v>2069</v>
      </c>
      <c r="Q832" s="1">
        <v>0.63</v>
      </c>
      <c r="R832" s="1">
        <f t="shared" ref="R832:R834" si="329">Q832</f>
        <v>0.63</v>
      </c>
    </row>
    <row r="833" spans="1:18" x14ac:dyDescent="0.25">
      <c r="A833" t="s">
        <v>1724</v>
      </c>
      <c r="B833" t="s">
        <v>1725</v>
      </c>
      <c r="C833" t="str">
        <f t="shared" si="320"/>
        <v>Joseph Miller</v>
      </c>
      <c r="D833" t="s">
        <v>16</v>
      </c>
      <c r="E833" t="str">
        <f t="shared" si="303"/>
        <v>Male</v>
      </c>
      <c r="F833">
        <v>54</v>
      </c>
      <c r="G833" t="s">
        <v>174</v>
      </c>
      <c r="H833" t="s">
        <v>58</v>
      </c>
      <c r="I833" t="s">
        <v>6</v>
      </c>
      <c r="J833">
        <v>3</v>
      </c>
      <c r="K833" t="str">
        <f t="shared" si="304"/>
        <v>0-5</v>
      </c>
      <c r="L833">
        <v>20</v>
      </c>
      <c r="M833" s="6">
        <f t="shared" si="328"/>
        <v>20</v>
      </c>
      <c r="N833">
        <v>1.6</v>
      </c>
      <c r="O833" t="s">
        <v>60</v>
      </c>
      <c r="P833" t="s">
        <v>2069</v>
      </c>
      <c r="Q833" s="1">
        <v>0.7</v>
      </c>
      <c r="R833" s="1">
        <f t="shared" si="329"/>
        <v>0.7</v>
      </c>
    </row>
    <row r="834" spans="1:18" x14ac:dyDescent="0.25">
      <c r="A834" t="s">
        <v>1726</v>
      </c>
      <c r="B834" t="s">
        <v>1727</v>
      </c>
      <c r="C834" t="str">
        <f t="shared" si="320"/>
        <v>Julia Reid</v>
      </c>
      <c r="D834" t="s">
        <v>63</v>
      </c>
      <c r="E834" t="str">
        <f t="shared" si="303"/>
        <v>Female</v>
      </c>
      <c r="F834">
        <v>34</v>
      </c>
      <c r="G834" t="s">
        <v>124</v>
      </c>
      <c r="H834" t="s">
        <v>125</v>
      </c>
      <c r="I834" t="s">
        <v>100</v>
      </c>
      <c r="J834">
        <v>4</v>
      </c>
      <c r="K834" t="str">
        <f t="shared" si="304"/>
        <v>0-5</v>
      </c>
      <c r="L834" s="2">
        <v>30</v>
      </c>
      <c r="M834" s="6" t="str">
        <f>SUBSTITUTE(L834,"$","")</f>
        <v>30</v>
      </c>
      <c r="N834">
        <v>3.1</v>
      </c>
      <c r="Q834" s="1">
        <v>0.9</v>
      </c>
      <c r="R834" s="1">
        <f t="shared" si="329"/>
        <v>0.9</v>
      </c>
    </row>
    <row r="835" spans="1:18" x14ac:dyDescent="0.25">
      <c r="A835" t="s">
        <v>1728</v>
      </c>
      <c r="B835" t="s">
        <v>1729</v>
      </c>
      <c r="C835" t="str">
        <f t="shared" si="320"/>
        <v>Samantha Matthews</v>
      </c>
      <c r="D835" t="s">
        <v>63</v>
      </c>
      <c r="E835" t="str">
        <f t="shared" ref="E835:E898" si="330">IF(LOWER(LEFT(D835,1))= "f", "Female","Male")</f>
        <v>Female</v>
      </c>
      <c r="F835">
        <v>20</v>
      </c>
      <c r="G835" t="s">
        <v>4</v>
      </c>
      <c r="H835" t="s">
        <v>5</v>
      </c>
      <c r="I835" t="s">
        <v>75</v>
      </c>
      <c r="J835">
        <v>1</v>
      </c>
      <c r="K835" t="str">
        <f t="shared" ref="K835:K898" si="331">_xlfn.IFS(J835&lt;=5, "0-5",J835&lt;=10, "6-10", J835&lt;= 15,"11-15", J835&lt;= 20, "16-20",J835&gt;20, "20+")</f>
        <v>0-5</v>
      </c>
      <c r="L835">
        <v>50</v>
      </c>
      <c r="M835" s="6">
        <f t="shared" ref="M835:M836" si="332">L835</f>
        <v>50</v>
      </c>
      <c r="N835">
        <v>3.4</v>
      </c>
      <c r="O835">
        <v>1</v>
      </c>
      <c r="P835" t="s">
        <v>2069</v>
      </c>
      <c r="Q835">
        <v>79</v>
      </c>
      <c r="R835" s="1">
        <f>Q835/100</f>
        <v>0.79</v>
      </c>
    </row>
    <row r="836" spans="1:18" x14ac:dyDescent="0.25">
      <c r="A836" t="s">
        <v>1730</v>
      </c>
      <c r="B836" t="s">
        <v>1731</v>
      </c>
      <c r="C836" t="str">
        <f t="shared" si="320"/>
        <v>Brian Bailey</v>
      </c>
      <c r="D836" t="s">
        <v>16</v>
      </c>
      <c r="E836" t="str">
        <f t="shared" si="330"/>
        <v>Male</v>
      </c>
      <c r="F836">
        <v>29</v>
      </c>
      <c r="G836" t="s">
        <v>17</v>
      </c>
      <c r="H836" t="s">
        <v>18</v>
      </c>
      <c r="I836" t="s">
        <v>32</v>
      </c>
      <c r="J836">
        <v>8</v>
      </c>
      <c r="K836" t="str">
        <f t="shared" si="331"/>
        <v>6-10</v>
      </c>
      <c r="L836">
        <v>40</v>
      </c>
      <c r="M836" s="6">
        <f t="shared" si="332"/>
        <v>40</v>
      </c>
      <c r="N836">
        <v>3.1</v>
      </c>
      <c r="O836" t="s">
        <v>20</v>
      </c>
      <c r="P836" t="s">
        <v>2068</v>
      </c>
      <c r="Q836" s="1">
        <v>0.6</v>
      </c>
      <c r="R836" s="1">
        <f>Q836</f>
        <v>0.6</v>
      </c>
    </row>
    <row r="837" spans="1:18" x14ac:dyDescent="0.25">
      <c r="A837" t="s">
        <v>1732</v>
      </c>
      <c r="B837" t="s">
        <v>1733</v>
      </c>
      <c r="C837" t="str">
        <f t="shared" si="320"/>
        <v>Toni Hinton</v>
      </c>
      <c r="D837" t="s">
        <v>27</v>
      </c>
      <c r="E837" t="str">
        <f t="shared" si="330"/>
        <v>Female</v>
      </c>
      <c r="F837">
        <v>57</v>
      </c>
      <c r="G837" t="s">
        <v>53</v>
      </c>
      <c r="H837" t="s">
        <v>11</v>
      </c>
      <c r="I837" t="s">
        <v>75</v>
      </c>
      <c r="J837">
        <v>11</v>
      </c>
      <c r="K837" t="str">
        <f t="shared" si="331"/>
        <v>11-15</v>
      </c>
      <c r="L837" t="s">
        <v>39</v>
      </c>
      <c r="M837" s="6" t="str">
        <f t="shared" ref="M837:M838" si="333">SUBSTITUTE(L837, "USD ", "")</f>
        <v>75</v>
      </c>
      <c r="N837">
        <v>2.2999999999999998</v>
      </c>
      <c r="O837">
        <v>0</v>
      </c>
      <c r="P837" t="s">
        <v>2068</v>
      </c>
    </row>
    <row r="838" spans="1:18" x14ac:dyDescent="0.25">
      <c r="A838" t="s">
        <v>1734</v>
      </c>
      <c r="B838" t="s">
        <v>1735</v>
      </c>
      <c r="C838" t="str">
        <f t="shared" si="320"/>
        <v>Robin Ortiz</v>
      </c>
      <c r="D838" t="s">
        <v>23</v>
      </c>
      <c r="E838" t="str">
        <f t="shared" si="330"/>
        <v>Female</v>
      </c>
      <c r="F838">
        <v>36</v>
      </c>
      <c r="G838" t="s">
        <v>30</v>
      </c>
      <c r="H838" t="s">
        <v>31</v>
      </c>
      <c r="I838" t="s">
        <v>32</v>
      </c>
      <c r="J838">
        <v>8</v>
      </c>
      <c r="K838" t="str">
        <f t="shared" si="331"/>
        <v>6-10</v>
      </c>
      <c r="L838" t="s">
        <v>42</v>
      </c>
      <c r="M838" s="6" t="str">
        <f t="shared" si="333"/>
        <v>40</v>
      </c>
      <c r="O838" t="s">
        <v>20</v>
      </c>
      <c r="P838" t="s">
        <v>2068</v>
      </c>
      <c r="Q838" s="1">
        <v>0.8</v>
      </c>
      <c r="R838" s="1">
        <f>Q838</f>
        <v>0.8</v>
      </c>
    </row>
    <row r="839" spans="1:18" x14ac:dyDescent="0.25">
      <c r="A839" t="s">
        <v>1736</v>
      </c>
      <c r="B839" t="s">
        <v>1737</v>
      </c>
      <c r="C839" t="str">
        <f t="shared" si="320"/>
        <v>Adam Griffith</v>
      </c>
      <c r="D839" t="s">
        <v>83</v>
      </c>
      <c r="E839" t="str">
        <f t="shared" si="330"/>
        <v>Male</v>
      </c>
      <c r="F839">
        <v>51</v>
      </c>
      <c r="G839" t="s">
        <v>98</v>
      </c>
      <c r="H839" t="s">
        <v>99</v>
      </c>
      <c r="I839" t="s">
        <v>24</v>
      </c>
      <c r="J839">
        <v>32</v>
      </c>
      <c r="K839" t="str">
        <f t="shared" si="331"/>
        <v>20+</v>
      </c>
      <c r="L839" s="2">
        <v>50</v>
      </c>
      <c r="M839" s="6" t="str">
        <f>SUBSTITUTE(L839,"$","")</f>
        <v>50</v>
      </c>
      <c r="N839">
        <v>3.2</v>
      </c>
      <c r="O839">
        <v>0</v>
      </c>
      <c r="P839" t="s">
        <v>2068</v>
      </c>
      <c r="Q839">
        <v>88</v>
      </c>
      <c r="R839" s="1">
        <f>Q839/100</f>
        <v>0.88</v>
      </c>
    </row>
    <row r="840" spans="1:18" x14ac:dyDescent="0.25">
      <c r="A840" t="s">
        <v>1738</v>
      </c>
      <c r="B840" t="s">
        <v>1739</v>
      </c>
      <c r="C840" t="str">
        <f t="shared" si="320"/>
        <v>Daniel Roberson</v>
      </c>
      <c r="D840" t="s">
        <v>35</v>
      </c>
      <c r="E840" t="str">
        <f t="shared" si="330"/>
        <v>Male</v>
      </c>
      <c r="F840">
        <v>44</v>
      </c>
      <c r="G840" t="s">
        <v>79</v>
      </c>
      <c r="H840" t="s">
        <v>80</v>
      </c>
      <c r="I840" t="s">
        <v>59</v>
      </c>
      <c r="J840">
        <v>4</v>
      </c>
      <c r="K840" t="str">
        <f t="shared" si="331"/>
        <v>0-5</v>
      </c>
      <c r="L840" t="s">
        <v>95</v>
      </c>
      <c r="M840" s="6" t="str">
        <f>SUBSTITUTE(L840, "USD ", "")</f>
        <v>30</v>
      </c>
      <c r="N840">
        <v>0</v>
      </c>
      <c r="O840" t="s">
        <v>20</v>
      </c>
      <c r="P840" t="s">
        <v>2068</v>
      </c>
      <c r="Q840" s="1">
        <v>0.8</v>
      </c>
      <c r="R840" s="1">
        <f t="shared" ref="R840:R843" si="334">Q840</f>
        <v>0.8</v>
      </c>
    </row>
    <row r="841" spans="1:18" x14ac:dyDescent="0.25">
      <c r="A841" t="s">
        <v>1740</v>
      </c>
      <c r="B841" t="s">
        <v>1741</v>
      </c>
      <c r="C841" t="str">
        <f t="shared" si="320"/>
        <v>Dale Haynes</v>
      </c>
      <c r="D841" t="s">
        <v>83</v>
      </c>
      <c r="E841" t="str">
        <f t="shared" si="330"/>
        <v>Male</v>
      </c>
      <c r="F841">
        <v>58</v>
      </c>
      <c r="G841" t="s">
        <v>174</v>
      </c>
      <c r="H841" t="s">
        <v>58</v>
      </c>
      <c r="I841" t="s">
        <v>64</v>
      </c>
      <c r="J841">
        <v>33</v>
      </c>
      <c r="K841" t="str">
        <f t="shared" si="331"/>
        <v>20+</v>
      </c>
      <c r="L841">
        <v>30</v>
      </c>
      <c r="M841" s="6">
        <f>L841</f>
        <v>30</v>
      </c>
      <c r="N841">
        <v>3.3</v>
      </c>
      <c r="O841" t="s">
        <v>60</v>
      </c>
      <c r="P841" t="s">
        <v>2069</v>
      </c>
      <c r="Q841" s="1">
        <v>0.71</v>
      </c>
      <c r="R841" s="1">
        <f t="shared" si="334"/>
        <v>0.71</v>
      </c>
    </row>
    <row r="842" spans="1:18" x14ac:dyDescent="0.25">
      <c r="A842" t="s">
        <v>1742</v>
      </c>
      <c r="B842" t="s">
        <v>1743</v>
      </c>
      <c r="C842" t="str">
        <f t="shared" si="320"/>
        <v>Emily Scott</v>
      </c>
      <c r="D842" t="s">
        <v>3</v>
      </c>
      <c r="E842" t="str">
        <f t="shared" si="330"/>
        <v>Female</v>
      </c>
      <c r="F842">
        <v>38</v>
      </c>
      <c r="G842" t="s">
        <v>138</v>
      </c>
      <c r="H842" t="s">
        <v>139</v>
      </c>
      <c r="I842" t="s">
        <v>12</v>
      </c>
      <c r="J842">
        <v>14</v>
      </c>
      <c r="K842" t="str">
        <f t="shared" si="331"/>
        <v>11-15</v>
      </c>
      <c r="N842">
        <v>1.1000000000000001</v>
      </c>
      <c r="O842">
        <v>1</v>
      </c>
      <c r="P842" t="s">
        <v>2069</v>
      </c>
      <c r="Q842" s="1">
        <v>0.76</v>
      </c>
      <c r="R842" s="1">
        <f t="shared" si="334"/>
        <v>0.76</v>
      </c>
    </row>
    <row r="843" spans="1:18" x14ac:dyDescent="0.25">
      <c r="A843" t="s">
        <v>1744</v>
      </c>
      <c r="B843" t="s">
        <v>1745</v>
      </c>
      <c r="C843" t="str">
        <f t="shared" si="320"/>
        <v>David Brown</v>
      </c>
      <c r="D843" t="s">
        <v>78</v>
      </c>
      <c r="E843" t="str">
        <f t="shared" si="330"/>
        <v>Male</v>
      </c>
      <c r="F843">
        <v>24</v>
      </c>
      <c r="G843" t="s">
        <v>45</v>
      </c>
      <c r="H843" t="s">
        <v>11</v>
      </c>
      <c r="I843" t="s">
        <v>59</v>
      </c>
      <c r="J843">
        <v>6</v>
      </c>
      <c r="K843" t="str">
        <f t="shared" si="331"/>
        <v>6-10</v>
      </c>
      <c r="L843" t="s">
        <v>95</v>
      </c>
      <c r="M843" s="6" t="str">
        <f t="shared" ref="M843:M844" si="335">SUBSTITUTE(L843, "USD ", "")</f>
        <v>30</v>
      </c>
      <c r="N843">
        <v>4.5999999999999996</v>
      </c>
      <c r="O843">
        <v>1</v>
      </c>
      <c r="P843" t="s">
        <v>2069</v>
      </c>
      <c r="Q843" s="1">
        <v>0.93</v>
      </c>
      <c r="R843" s="1">
        <f t="shared" si="334"/>
        <v>0.93</v>
      </c>
    </row>
    <row r="844" spans="1:18" x14ac:dyDescent="0.25">
      <c r="A844" t="s">
        <v>1746</v>
      </c>
      <c r="B844" t="s">
        <v>1747</v>
      </c>
      <c r="C844" t="str">
        <f t="shared" si="320"/>
        <v>Stephanie Guzman</v>
      </c>
      <c r="D844" t="s">
        <v>23</v>
      </c>
      <c r="E844" t="str">
        <f t="shared" si="330"/>
        <v>Female</v>
      </c>
      <c r="F844">
        <v>30</v>
      </c>
      <c r="G844" t="s">
        <v>49</v>
      </c>
      <c r="H844" t="s">
        <v>50</v>
      </c>
      <c r="I844" t="s">
        <v>6</v>
      </c>
      <c r="J844">
        <v>5</v>
      </c>
      <c r="K844" t="str">
        <f t="shared" si="331"/>
        <v>0-5</v>
      </c>
      <c r="L844" t="s">
        <v>95</v>
      </c>
      <c r="M844" s="6" t="str">
        <f t="shared" si="335"/>
        <v>30</v>
      </c>
      <c r="O844">
        <v>0</v>
      </c>
      <c r="P844" t="s">
        <v>2068</v>
      </c>
    </row>
    <row r="845" spans="1:18" x14ac:dyDescent="0.25">
      <c r="A845" t="s">
        <v>1748</v>
      </c>
      <c r="B845" t="s">
        <v>1749</v>
      </c>
      <c r="C845" t="str">
        <f t="shared" si="320"/>
        <v>Maxwell Johnson</v>
      </c>
      <c r="D845" t="s">
        <v>48</v>
      </c>
      <c r="E845" t="str">
        <f t="shared" si="330"/>
        <v>Male</v>
      </c>
      <c r="F845">
        <v>25</v>
      </c>
      <c r="G845" t="s">
        <v>36</v>
      </c>
      <c r="H845" t="s">
        <v>37</v>
      </c>
      <c r="I845" t="s">
        <v>64</v>
      </c>
      <c r="J845">
        <v>3</v>
      </c>
      <c r="K845" t="str">
        <f t="shared" si="331"/>
        <v>0-5</v>
      </c>
      <c r="L845">
        <v>75</v>
      </c>
      <c r="M845" s="6">
        <f>L845</f>
        <v>75</v>
      </c>
      <c r="O845">
        <v>0</v>
      </c>
      <c r="P845" t="s">
        <v>2068</v>
      </c>
      <c r="Q845" s="1">
        <v>0.83</v>
      </c>
      <c r="R845" s="1">
        <f t="shared" ref="R845:R847" si="336">Q845</f>
        <v>0.83</v>
      </c>
    </row>
    <row r="846" spans="1:18" x14ac:dyDescent="0.25">
      <c r="A846" t="s">
        <v>1750</v>
      </c>
      <c r="B846" t="s">
        <v>1751</v>
      </c>
      <c r="C846" t="str">
        <f t="shared" si="320"/>
        <v>Reginald Stephens</v>
      </c>
      <c r="D846" t="s">
        <v>78</v>
      </c>
      <c r="E846" t="str">
        <f t="shared" si="330"/>
        <v>Male</v>
      </c>
      <c r="F846">
        <v>54</v>
      </c>
      <c r="G846" t="s">
        <v>36</v>
      </c>
      <c r="H846" t="s">
        <v>37</v>
      </c>
      <c r="I846" t="s">
        <v>12</v>
      </c>
      <c r="J846">
        <v>17</v>
      </c>
      <c r="K846" t="str">
        <f t="shared" si="331"/>
        <v>16-20</v>
      </c>
      <c r="L846" s="2">
        <v>100</v>
      </c>
      <c r="M846" s="6" t="str">
        <f>SUBSTITUTE(L846,"$","")</f>
        <v>100</v>
      </c>
      <c r="N846">
        <v>0</v>
      </c>
      <c r="O846">
        <v>0</v>
      </c>
      <c r="P846" t="s">
        <v>2068</v>
      </c>
      <c r="Q846" s="1">
        <v>0.71</v>
      </c>
      <c r="R846" s="1">
        <f t="shared" si="336"/>
        <v>0.71</v>
      </c>
    </row>
    <row r="847" spans="1:18" x14ac:dyDescent="0.25">
      <c r="A847" t="s">
        <v>1752</v>
      </c>
      <c r="B847" t="s">
        <v>1753</v>
      </c>
      <c r="C847" t="str">
        <f t="shared" si="320"/>
        <v>Justin Jones</v>
      </c>
      <c r="D847" t="s">
        <v>16</v>
      </c>
      <c r="E847" t="str">
        <f t="shared" si="330"/>
        <v>Male</v>
      </c>
      <c r="F847">
        <v>54</v>
      </c>
      <c r="G847" t="s">
        <v>4</v>
      </c>
      <c r="H847" t="s">
        <v>5</v>
      </c>
      <c r="I847" t="s">
        <v>64</v>
      </c>
      <c r="J847">
        <v>9</v>
      </c>
      <c r="K847" t="str">
        <f t="shared" si="331"/>
        <v>6-10</v>
      </c>
      <c r="L847" t="s">
        <v>297</v>
      </c>
      <c r="M847" s="6" t="str">
        <f>SUBSTITUTE(L847, "USD ", "")</f>
        <v>20</v>
      </c>
      <c r="N847">
        <v>0</v>
      </c>
      <c r="O847" t="s">
        <v>54</v>
      </c>
      <c r="P847" t="s">
        <v>2069</v>
      </c>
      <c r="Q847" s="1">
        <v>0.96</v>
      </c>
      <c r="R847" s="1">
        <f t="shared" si="336"/>
        <v>0.96</v>
      </c>
    </row>
    <row r="848" spans="1:18" x14ac:dyDescent="0.25">
      <c r="A848" t="s">
        <v>1754</v>
      </c>
      <c r="B848" t="s">
        <v>1755</v>
      </c>
      <c r="C848" t="str">
        <f t="shared" si="320"/>
        <v>Kristine Garcia</v>
      </c>
      <c r="D848" t="s">
        <v>23</v>
      </c>
      <c r="E848" t="str">
        <f t="shared" si="330"/>
        <v>Female</v>
      </c>
      <c r="F848">
        <v>53</v>
      </c>
      <c r="G848" t="s">
        <v>120</v>
      </c>
      <c r="H848" t="s">
        <v>121</v>
      </c>
      <c r="I848" t="s">
        <v>19</v>
      </c>
      <c r="J848">
        <v>16</v>
      </c>
      <c r="K848" t="str">
        <f t="shared" si="331"/>
        <v>16-20</v>
      </c>
      <c r="L848">
        <v>40</v>
      </c>
      <c r="M848" s="6">
        <f t="shared" ref="M848:M849" si="337">L848</f>
        <v>40</v>
      </c>
      <c r="N848">
        <v>0</v>
      </c>
      <c r="O848" t="s">
        <v>144</v>
      </c>
      <c r="P848" t="s">
        <v>2068</v>
      </c>
    </row>
    <row r="849" spans="1:18" x14ac:dyDescent="0.25">
      <c r="A849" t="s">
        <v>1756</v>
      </c>
      <c r="B849" t="s">
        <v>1757</v>
      </c>
      <c r="C849" t="str">
        <f t="shared" si="320"/>
        <v>John Nguyen</v>
      </c>
      <c r="D849" t="s">
        <v>16</v>
      </c>
      <c r="E849" t="str">
        <f t="shared" si="330"/>
        <v>Male</v>
      </c>
      <c r="F849">
        <v>22</v>
      </c>
      <c r="G849" t="s">
        <v>109</v>
      </c>
      <c r="H849" t="s">
        <v>110</v>
      </c>
      <c r="I849" t="s">
        <v>32</v>
      </c>
      <c r="J849">
        <v>3</v>
      </c>
      <c r="K849" t="str">
        <f t="shared" si="331"/>
        <v>0-5</v>
      </c>
      <c r="L849">
        <v>75</v>
      </c>
      <c r="M849" s="6">
        <f t="shared" si="337"/>
        <v>75</v>
      </c>
      <c r="N849">
        <v>3.4</v>
      </c>
      <c r="O849" t="s">
        <v>60</v>
      </c>
      <c r="P849" t="s">
        <v>2069</v>
      </c>
      <c r="Q849" s="1">
        <v>0.65</v>
      </c>
      <c r="R849" s="1">
        <f>Q849</f>
        <v>0.65</v>
      </c>
    </row>
    <row r="850" spans="1:18" x14ac:dyDescent="0.25">
      <c r="A850" t="s">
        <v>1758</v>
      </c>
      <c r="B850" t="s">
        <v>1759</v>
      </c>
      <c r="C850" t="str">
        <f t="shared" si="320"/>
        <v>Anna Fleming</v>
      </c>
      <c r="D850" t="s">
        <v>27</v>
      </c>
      <c r="E850" t="str">
        <f t="shared" si="330"/>
        <v>Female</v>
      </c>
      <c r="F850">
        <v>23</v>
      </c>
      <c r="G850" t="s">
        <v>163</v>
      </c>
      <c r="H850" t="s">
        <v>58</v>
      </c>
      <c r="I850" t="s">
        <v>38</v>
      </c>
      <c r="J850">
        <v>2</v>
      </c>
      <c r="K850" t="str">
        <f t="shared" si="331"/>
        <v>0-5</v>
      </c>
      <c r="L850" t="s">
        <v>297</v>
      </c>
      <c r="M850" s="6" t="str">
        <f>SUBSTITUTE(L850, "USD ", "")</f>
        <v>20</v>
      </c>
      <c r="N850">
        <v>1.3</v>
      </c>
      <c r="O850" t="s">
        <v>20</v>
      </c>
      <c r="P850" t="s">
        <v>2068</v>
      </c>
    </row>
    <row r="851" spans="1:18" x14ac:dyDescent="0.25">
      <c r="A851" t="s">
        <v>1760</v>
      </c>
      <c r="B851" t="s">
        <v>1761</v>
      </c>
      <c r="C851" t="str">
        <f t="shared" si="320"/>
        <v>Linda Williamson</v>
      </c>
      <c r="D851" t="s">
        <v>9</v>
      </c>
      <c r="E851" t="str">
        <f t="shared" si="330"/>
        <v>Female</v>
      </c>
      <c r="F851">
        <v>47</v>
      </c>
      <c r="G851" t="s">
        <v>120</v>
      </c>
      <c r="H851" t="s">
        <v>121</v>
      </c>
      <c r="I851" t="s">
        <v>64</v>
      </c>
      <c r="J851">
        <v>16</v>
      </c>
      <c r="K851" t="str">
        <f t="shared" si="331"/>
        <v>16-20</v>
      </c>
      <c r="L851">
        <v>50</v>
      </c>
      <c r="M851" s="6">
        <f t="shared" ref="M851:M852" si="338">L851</f>
        <v>50</v>
      </c>
      <c r="N851">
        <v>1.9</v>
      </c>
      <c r="O851">
        <v>0</v>
      </c>
      <c r="P851" t="s">
        <v>2068</v>
      </c>
      <c r="Q851" s="1">
        <v>0.71</v>
      </c>
      <c r="R851" s="1">
        <f>Q851</f>
        <v>0.71</v>
      </c>
    </row>
    <row r="852" spans="1:18" x14ac:dyDescent="0.25">
      <c r="A852" t="s">
        <v>1762</v>
      </c>
      <c r="B852" t="s">
        <v>1763</v>
      </c>
      <c r="C852" t="str">
        <f t="shared" si="320"/>
        <v>Roy Wilson</v>
      </c>
      <c r="D852" t="s">
        <v>83</v>
      </c>
      <c r="E852" t="str">
        <f t="shared" si="330"/>
        <v>Male</v>
      </c>
      <c r="F852">
        <v>24</v>
      </c>
      <c r="G852" t="s">
        <v>120</v>
      </c>
      <c r="H852" t="s">
        <v>121</v>
      </c>
      <c r="I852" t="s">
        <v>24</v>
      </c>
      <c r="J852">
        <v>6</v>
      </c>
      <c r="K852" t="str">
        <f t="shared" si="331"/>
        <v>6-10</v>
      </c>
      <c r="L852">
        <v>50</v>
      </c>
      <c r="M852" s="6">
        <f t="shared" si="338"/>
        <v>50</v>
      </c>
      <c r="N852">
        <v>1.4</v>
      </c>
      <c r="O852" t="s">
        <v>60</v>
      </c>
      <c r="P852" t="s">
        <v>2069</v>
      </c>
      <c r="Q852">
        <v>63</v>
      </c>
      <c r="R852" s="1">
        <f>Q852/100</f>
        <v>0.63</v>
      </c>
    </row>
    <row r="853" spans="1:18" x14ac:dyDescent="0.25">
      <c r="A853" t="s">
        <v>1764</v>
      </c>
      <c r="B853" t="s">
        <v>1765</v>
      </c>
      <c r="C853" t="str">
        <f t="shared" si="320"/>
        <v>Jennifer Pierce</v>
      </c>
      <c r="D853" t="s">
        <v>3</v>
      </c>
      <c r="E853" t="str">
        <f t="shared" si="330"/>
        <v>Female</v>
      </c>
      <c r="F853">
        <v>57</v>
      </c>
      <c r="G853" t="s">
        <v>79</v>
      </c>
      <c r="H853" t="s">
        <v>80</v>
      </c>
      <c r="I853" t="s">
        <v>59</v>
      </c>
      <c r="J853">
        <v>10</v>
      </c>
      <c r="K853" t="str">
        <f t="shared" si="331"/>
        <v>6-10</v>
      </c>
      <c r="L853" s="2">
        <v>100</v>
      </c>
      <c r="M853" s="6" t="str">
        <f t="shared" ref="M853:M855" si="339">SUBSTITUTE(L853,"$","")</f>
        <v>100</v>
      </c>
      <c r="N853">
        <v>4.3</v>
      </c>
      <c r="O853" t="b">
        <v>0</v>
      </c>
      <c r="P853" t="s">
        <v>2068</v>
      </c>
    </row>
    <row r="854" spans="1:18" x14ac:dyDescent="0.25">
      <c r="A854" t="s">
        <v>1766</v>
      </c>
      <c r="B854" t="s">
        <v>1767</v>
      </c>
      <c r="C854" t="str">
        <f t="shared" si="320"/>
        <v>Jason Johnson</v>
      </c>
      <c r="D854" t="s">
        <v>83</v>
      </c>
      <c r="E854" t="str">
        <f t="shared" si="330"/>
        <v>Male</v>
      </c>
      <c r="F854">
        <v>48</v>
      </c>
      <c r="G854" t="s">
        <v>174</v>
      </c>
      <c r="H854" t="s">
        <v>58</v>
      </c>
      <c r="I854" t="s">
        <v>19</v>
      </c>
      <c r="J854">
        <v>16</v>
      </c>
      <c r="K854" t="str">
        <f t="shared" si="331"/>
        <v>16-20</v>
      </c>
      <c r="L854" s="2">
        <v>30</v>
      </c>
      <c r="M854" s="6" t="str">
        <f t="shared" si="339"/>
        <v>30</v>
      </c>
      <c r="O854" t="s">
        <v>144</v>
      </c>
      <c r="P854" t="s">
        <v>2068</v>
      </c>
      <c r="Q854" s="1">
        <v>0.97</v>
      </c>
      <c r="R854" s="1">
        <f>Q854</f>
        <v>0.97</v>
      </c>
    </row>
    <row r="855" spans="1:18" x14ac:dyDescent="0.25">
      <c r="A855" t="s">
        <v>1768</v>
      </c>
      <c r="B855" t="s">
        <v>1769</v>
      </c>
      <c r="C855" t="str">
        <f t="shared" si="320"/>
        <v>Jasmine Lane</v>
      </c>
      <c r="D855" t="s">
        <v>63</v>
      </c>
      <c r="E855" t="str">
        <f t="shared" si="330"/>
        <v>Female</v>
      </c>
      <c r="F855">
        <v>21</v>
      </c>
      <c r="G855" t="s">
        <v>49</v>
      </c>
      <c r="H855" t="s">
        <v>50</v>
      </c>
      <c r="I855" t="s">
        <v>59</v>
      </c>
      <c r="J855">
        <v>0</v>
      </c>
      <c r="K855" t="str">
        <f t="shared" si="331"/>
        <v>0-5</v>
      </c>
      <c r="L855" s="2">
        <v>100</v>
      </c>
      <c r="M855" s="6" t="str">
        <f t="shared" si="339"/>
        <v>100</v>
      </c>
      <c r="N855">
        <v>4.3</v>
      </c>
      <c r="O855">
        <v>0</v>
      </c>
      <c r="P855" t="s">
        <v>2068</v>
      </c>
    </row>
    <row r="856" spans="1:18" x14ac:dyDescent="0.25">
      <c r="A856" t="s">
        <v>1770</v>
      </c>
      <c r="B856" t="s">
        <v>1771</v>
      </c>
      <c r="C856" t="str">
        <f t="shared" si="320"/>
        <v>Evan Soto</v>
      </c>
      <c r="D856" t="s">
        <v>35</v>
      </c>
      <c r="E856" t="str">
        <f t="shared" si="330"/>
        <v>Male</v>
      </c>
      <c r="F856">
        <v>33</v>
      </c>
      <c r="G856" t="s">
        <v>71</v>
      </c>
      <c r="H856" t="s">
        <v>72</v>
      </c>
      <c r="I856" t="s">
        <v>32</v>
      </c>
      <c r="J856">
        <v>13</v>
      </c>
      <c r="K856" t="str">
        <f t="shared" si="331"/>
        <v>11-15</v>
      </c>
      <c r="L856" t="s">
        <v>39</v>
      </c>
      <c r="M856" s="6" t="str">
        <f>SUBSTITUTE(L856, "USD ", "")</f>
        <v>75</v>
      </c>
      <c r="N856">
        <v>0</v>
      </c>
      <c r="O856" t="b">
        <v>1</v>
      </c>
      <c r="P856" t="s">
        <v>2069</v>
      </c>
    </row>
    <row r="857" spans="1:18" x14ac:dyDescent="0.25">
      <c r="A857" t="s">
        <v>1772</v>
      </c>
      <c r="B857" t="s">
        <v>1773</v>
      </c>
      <c r="C857" t="str">
        <f t="shared" si="320"/>
        <v>Kevin Serrano</v>
      </c>
      <c r="D857" t="s">
        <v>83</v>
      </c>
      <c r="E857" t="str">
        <f t="shared" si="330"/>
        <v>Male</v>
      </c>
      <c r="F857">
        <v>41</v>
      </c>
      <c r="G857" t="s">
        <v>49</v>
      </c>
      <c r="H857" t="s">
        <v>50</v>
      </c>
      <c r="I857" t="s">
        <v>75</v>
      </c>
      <c r="J857">
        <v>12</v>
      </c>
      <c r="K857" t="str">
        <f t="shared" si="331"/>
        <v>11-15</v>
      </c>
      <c r="N857">
        <v>1.3</v>
      </c>
      <c r="O857">
        <v>0</v>
      </c>
      <c r="P857" t="s">
        <v>2068</v>
      </c>
      <c r="Q857" s="1">
        <v>0.85</v>
      </c>
      <c r="R857" s="1">
        <f t="shared" ref="R857:R859" si="340">Q857</f>
        <v>0.85</v>
      </c>
    </row>
    <row r="858" spans="1:18" x14ac:dyDescent="0.25">
      <c r="A858" t="s">
        <v>1774</v>
      </c>
      <c r="B858" t="s">
        <v>1775</v>
      </c>
      <c r="C858" t="str">
        <f t="shared" si="320"/>
        <v>Nathaniel Benson</v>
      </c>
      <c r="D858" t="s">
        <v>48</v>
      </c>
      <c r="E858" t="str">
        <f t="shared" si="330"/>
        <v>Male</v>
      </c>
      <c r="F858">
        <v>40</v>
      </c>
      <c r="G858" t="s">
        <v>10</v>
      </c>
      <c r="H858" t="s">
        <v>11</v>
      </c>
      <c r="I858" t="s">
        <v>64</v>
      </c>
      <c r="J858">
        <v>13</v>
      </c>
      <c r="K858" t="str">
        <f t="shared" si="331"/>
        <v>11-15</v>
      </c>
      <c r="L858" t="s">
        <v>84</v>
      </c>
      <c r="M858" s="6" t="str">
        <f t="shared" ref="M858:M859" si="341">SUBSTITUTE(L858, "USD ", "")</f>
        <v>50</v>
      </c>
      <c r="N858">
        <v>2.9</v>
      </c>
      <c r="O858" t="s">
        <v>144</v>
      </c>
      <c r="P858" t="s">
        <v>2068</v>
      </c>
      <c r="Q858" s="1">
        <v>0.82</v>
      </c>
      <c r="R858" s="1">
        <f t="shared" si="340"/>
        <v>0.82</v>
      </c>
    </row>
    <row r="859" spans="1:18" x14ac:dyDescent="0.25">
      <c r="A859" t="s">
        <v>1776</v>
      </c>
      <c r="B859" t="s">
        <v>1777</v>
      </c>
      <c r="C859" t="str">
        <f t="shared" si="320"/>
        <v>Deanna Miles</v>
      </c>
      <c r="D859" t="s">
        <v>3</v>
      </c>
      <c r="E859" t="str">
        <f t="shared" si="330"/>
        <v>Female</v>
      </c>
      <c r="F859">
        <v>40</v>
      </c>
      <c r="G859" t="s">
        <v>163</v>
      </c>
      <c r="H859" t="s">
        <v>58</v>
      </c>
      <c r="I859" t="s">
        <v>19</v>
      </c>
      <c r="J859">
        <v>22</v>
      </c>
      <c r="K859" t="str">
        <f t="shared" si="331"/>
        <v>20+</v>
      </c>
      <c r="L859" t="s">
        <v>42</v>
      </c>
      <c r="M859" s="6" t="str">
        <f t="shared" si="341"/>
        <v>40</v>
      </c>
      <c r="N859">
        <v>4.3</v>
      </c>
      <c r="O859">
        <v>0</v>
      </c>
      <c r="P859" t="s">
        <v>2068</v>
      </c>
      <c r="Q859" s="1">
        <v>0.95</v>
      </c>
      <c r="R859" s="1">
        <f t="shared" si="340"/>
        <v>0.95</v>
      </c>
    </row>
    <row r="860" spans="1:18" x14ac:dyDescent="0.25">
      <c r="A860" t="s">
        <v>1778</v>
      </c>
      <c r="B860" t="s">
        <v>1779</v>
      </c>
      <c r="C860" t="str">
        <f t="shared" si="320"/>
        <v>Beverly Roy</v>
      </c>
      <c r="D860" t="s">
        <v>63</v>
      </c>
      <c r="E860" t="str">
        <f t="shared" si="330"/>
        <v>Female</v>
      </c>
      <c r="F860">
        <v>20</v>
      </c>
      <c r="G860" t="s">
        <v>45</v>
      </c>
      <c r="H860" t="s">
        <v>11</v>
      </c>
      <c r="I860" t="s">
        <v>19</v>
      </c>
      <c r="J860">
        <v>1</v>
      </c>
      <c r="K860" t="str">
        <f t="shared" si="331"/>
        <v>0-5</v>
      </c>
      <c r="N860">
        <v>2.7</v>
      </c>
      <c r="O860">
        <v>0</v>
      </c>
      <c r="P860" t="s">
        <v>2068</v>
      </c>
      <c r="Q860">
        <v>94</v>
      </c>
      <c r="R860" s="1">
        <f>Q860/100</f>
        <v>0.94</v>
      </c>
    </row>
    <row r="861" spans="1:18" x14ac:dyDescent="0.25">
      <c r="A861" t="s">
        <v>1780</v>
      </c>
      <c r="B861" t="s">
        <v>1781</v>
      </c>
      <c r="C861" t="str">
        <f t="shared" si="320"/>
        <v>Heather Saunders</v>
      </c>
      <c r="D861" t="s">
        <v>23</v>
      </c>
      <c r="E861" t="str">
        <f t="shared" si="330"/>
        <v>Female</v>
      </c>
      <c r="F861">
        <v>42</v>
      </c>
      <c r="G861" t="s">
        <v>163</v>
      </c>
      <c r="H861" t="s">
        <v>58</v>
      </c>
      <c r="I861" t="s">
        <v>24</v>
      </c>
      <c r="K861" t="str">
        <f t="shared" si="331"/>
        <v>0-5</v>
      </c>
      <c r="L861" s="2">
        <v>50</v>
      </c>
      <c r="M861" s="6" t="str">
        <f>SUBSTITUTE(L861,"$","")</f>
        <v>50</v>
      </c>
      <c r="N861">
        <v>4.2</v>
      </c>
      <c r="Q861" s="1">
        <v>0.96</v>
      </c>
      <c r="R861" s="1">
        <f t="shared" ref="R861:R868" si="342">Q861</f>
        <v>0.96</v>
      </c>
    </row>
    <row r="862" spans="1:18" x14ac:dyDescent="0.25">
      <c r="A862" t="s">
        <v>1782</v>
      </c>
      <c r="B862" t="s">
        <v>1783</v>
      </c>
      <c r="C862" t="str">
        <f t="shared" si="320"/>
        <v>Nicholas Guerrero</v>
      </c>
      <c r="D862" t="s">
        <v>35</v>
      </c>
      <c r="E862" t="str">
        <f t="shared" si="330"/>
        <v>Male</v>
      </c>
      <c r="F862">
        <v>32</v>
      </c>
      <c r="G862" t="s">
        <v>113</v>
      </c>
      <c r="H862" t="s">
        <v>11</v>
      </c>
      <c r="I862" t="s">
        <v>6</v>
      </c>
      <c r="J862">
        <v>12</v>
      </c>
      <c r="K862" t="str">
        <f t="shared" si="331"/>
        <v>11-15</v>
      </c>
      <c r="L862">
        <v>40</v>
      </c>
      <c r="M862" s="6">
        <f t="shared" ref="M862:M866" si="343">L862</f>
        <v>40</v>
      </c>
      <c r="N862">
        <v>0</v>
      </c>
      <c r="O862" t="s">
        <v>54</v>
      </c>
      <c r="P862" t="s">
        <v>2069</v>
      </c>
      <c r="Q862" s="1">
        <v>0.63</v>
      </c>
      <c r="R862" s="1">
        <f t="shared" si="342"/>
        <v>0.63</v>
      </c>
    </row>
    <row r="863" spans="1:18" x14ac:dyDescent="0.25">
      <c r="A863" t="s">
        <v>1784</v>
      </c>
      <c r="B863" t="s">
        <v>1785</v>
      </c>
      <c r="C863" t="str">
        <f t="shared" si="320"/>
        <v>Christopher Johnson</v>
      </c>
      <c r="D863" t="s">
        <v>83</v>
      </c>
      <c r="E863" t="str">
        <f t="shared" si="330"/>
        <v>Male</v>
      </c>
      <c r="F863">
        <v>60</v>
      </c>
      <c r="G863" t="s">
        <v>71</v>
      </c>
      <c r="H863" t="s">
        <v>72</v>
      </c>
      <c r="I863" t="s">
        <v>32</v>
      </c>
      <c r="K863" t="str">
        <f t="shared" si="331"/>
        <v>0-5</v>
      </c>
      <c r="L863">
        <v>20</v>
      </c>
      <c r="M863" s="6">
        <f t="shared" si="343"/>
        <v>20</v>
      </c>
      <c r="N863">
        <v>2.2000000000000002</v>
      </c>
      <c r="O863" t="b">
        <v>0</v>
      </c>
      <c r="P863" t="s">
        <v>2068</v>
      </c>
      <c r="Q863" s="1">
        <v>0.6</v>
      </c>
      <c r="R863" s="1">
        <f t="shared" si="342"/>
        <v>0.6</v>
      </c>
    </row>
    <row r="864" spans="1:18" x14ac:dyDescent="0.25">
      <c r="A864" t="s">
        <v>1786</v>
      </c>
      <c r="B864" t="s">
        <v>1787</v>
      </c>
      <c r="C864" t="str">
        <f t="shared" si="320"/>
        <v>Steven Flowers</v>
      </c>
      <c r="D864" t="s">
        <v>78</v>
      </c>
      <c r="E864" t="str">
        <f t="shared" si="330"/>
        <v>Male</v>
      </c>
      <c r="F864">
        <v>46</v>
      </c>
      <c r="G864" t="s">
        <v>124</v>
      </c>
      <c r="H864" t="s">
        <v>125</v>
      </c>
      <c r="I864" t="s">
        <v>100</v>
      </c>
      <c r="J864">
        <v>12</v>
      </c>
      <c r="K864" t="str">
        <f t="shared" si="331"/>
        <v>11-15</v>
      </c>
      <c r="L864">
        <v>50</v>
      </c>
      <c r="M864" s="6">
        <f t="shared" si="343"/>
        <v>50</v>
      </c>
      <c r="N864">
        <v>4.7</v>
      </c>
      <c r="O864" t="s">
        <v>54</v>
      </c>
      <c r="P864" t="s">
        <v>2069</v>
      </c>
      <c r="Q864" s="1">
        <v>0.77</v>
      </c>
      <c r="R864" s="1">
        <f t="shared" si="342"/>
        <v>0.77</v>
      </c>
    </row>
    <row r="865" spans="1:18" x14ac:dyDescent="0.25">
      <c r="A865" t="s">
        <v>1788</v>
      </c>
      <c r="B865" t="s">
        <v>1789</v>
      </c>
      <c r="C865" t="str">
        <f t="shared" si="320"/>
        <v>Marvin Woods III</v>
      </c>
      <c r="D865" t="s">
        <v>16</v>
      </c>
      <c r="E865" t="str">
        <f t="shared" si="330"/>
        <v>Male</v>
      </c>
      <c r="F865">
        <v>29</v>
      </c>
      <c r="G865" t="s">
        <v>159</v>
      </c>
      <c r="H865" t="s">
        <v>160</v>
      </c>
      <c r="I865" t="s">
        <v>75</v>
      </c>
      <c r="J865">
        <v>0</v>
      </c>
      <c r="K865" t="str">
        <f t="shared" si="331"/>
        <v>0-5</v>
      </c>
      <c r="L865">
        <v>30</v>
      </c>
      <c r="M865" s="6">
        <f t="shared" si="343"/>
        <v>30</v>
      </c>
      <c r="N865">
        <v>0</v>
      </c>
      <c r="O865">
        <v>0</v>
      </c>
      <c r="P865" t="s">
        <v>2068</v>
      </c>
      <c r="Q865" s="1">
        <v>0.63</v>
      </c>
      <c r="R865" s="1">
        <f t="shared" si="342"/>
        <v>0.63</v>
      </c>
    </row>
    <row r="866" spans="1:18" x14ac:dyDescent="0.25">
      <c r="A866" t="s">
        <v>1790</v>
      </c>
      <c r="B866" t="s">
        <v>1791</v>
      </c>
      <c r="C866" t="str">
        <f t="shared" si="320"/>
        <v>Michelle Cook</v>
      </c>
      <c r="D866" t="s">
        <v>9</v>
      </c>
      <c r="E866" t="str">
        <f t="shared" si="330"/>
        <v>Female</v>
      </c>
      <c r="F866">
        <v>39</v>
      </c>
      <c r="G866" t="s">
        <v>93</v>
      </c>
      <c r="H866" t="s">
        <v>94</v>
      </c>
      <c r="I866" t="s">
        <v>12</v>
      </c>
      <c r="J866">
        <v>18</v>
      </c>
      <c r="K866" t="str">
        <f t="shared" si="331"/>
        <v>16-20</v>
      </c>
      <c r="L866">
        <v>20</v>
      </c>
      <c r="M866" s="6">
        <f t="shared" si="343"/>
        <v>20</v>
      </c>
      <c r="N866">
        <v>2.5</v>
      </c>
      <c r="O866" t="s">
        <v>54</v>
      </c>
      <c r="P866" t="s">
        <v>2069</v>
      </c>
      <c r="Q866" s="1">
        <v>0.61</v>
      </c>
      <c r="R866" s="1">
        <f t="shared" si="342"/>
        <v>0.61</v>
      </c>
    </row>
    <row r="867" spans="1:18" x14ac:dyDescent="0.25">
      <c r="A867" t="s">
        <v>1792</v>
      </c>
      <c r="B867" t="s">
        <v>1793</v>
      </c>
      <c r="C867" t="str">
        <f t="shared" si="320"/>
        <v>Logan Zamora</v>
      </c>
      <c r="D867" t="s">
        <v>48</v>
      </c>
      <c r="E867" t="str">
        <f t="shared" si="330"/>
        <v>Male</v>
      </c>
      <c r="F867">
        <v>55</v>
      </c>
      <c r="G867" t="s">
        <v>109</v>
      </c>
      <c r="H867" t="s">
        <v>110</v>
      </c>
      <c r="I867" t="s">
        <v>12</v>
      </c>
      <c r="J867">
        <v>2</v>
      </c>
      <c r="K867" t="str">
        <f t="shared" si="331"/>
        <v>0-5</v>
      </c>
      <c r="L867" s="2">
        <v>50</v>
      </c>
      <c r="M867" s="6" t="str">
        <f>SUBSTITUTE(L867,"$","")</f>
        <v>50</v>
      </c>
      <c r="N867">
        <v>3.9</v>
      </c>
      <c r="O867" t="s">
        <v>54</v>
      </c>
      <c r="P867" t="s">
        <v>2069</v>
      </c>
      <c r="Q867" s="1">
        <v>0.88</v>
      </c>
      <c r="R867" s="1">
        <f t="shared" si="342"/>
        <v>0.88</v>
      </c>
    </row>
    <row r="868" spans="1:18" x14ac:dyDescent="0.25">
      <c r="A868" t="s">
        <v>1794</v>
      </c>
      <c r="B868" t="s">
        <v>1795</v>
      </c>
      <c r="C868" t="str">
        <f t="shared" si="320"/>
        <v>Casey Roberts</v>
      </c>
      <c r="D868" t="s">
        <v>35</v>
      </c>
      <c r="E868" t="str">
        <f t="shared" si="330"/>
        <v>Male</v>
      </c>
      <c r="F868">
        <v>55</v>
      </c>
      <c r="G868" t="s">
        <v>49</v>
      </c>
      <c r="H868" t="s">
        <v>50</v>
      </c>
      <c r="I868" t="s">
        <v>64</v>
      </c>
      <c r="K868" t="str">
        <f t="shared" si="331"/>
        <v>0-5</v>
      </c>
      <c r="L868" t="s">
        <v>13</v>
      </c>
      <c r="M868" s="6" t="str">
        <f>SUBSTITUTE(L868, "USD ", "")</f>
        <v>100</v>
      </c>
      <c r="N868">
        <v>1.2</v>
      </c>
      <c r="O868">
        <v>1</v>
      </c>
      <c r="P868" t="s">
        <v>2069</v>
      </c>
      <c r="Q868" s="1">
        <v>0.69</v>
      </c>
      <c r="R868" s="1">
        <f t="shared" si="342"/>
        <v>0.69</v>
      </c>
    </row>
    <row r="869" spans="1:18" x14ac:dyDescent="0.25">
      <c r="A869" t="s">
        <v>1796</v>
      </c>
      <c r="B869" t="s">
        <v>1797</v>
      </c>
      <c r="C869" t="str">
        <f t="shared" si="320"/>
        <v>Jerry Price</v>
      </c>
      <c r="D869" t="s">
        <v>83</v>
      </c>
      <c r="E869" t="str">
        <f t="shared" si="330"/>
        <v>Male</v>
      </c>
      <c r="F869">
        <v>40</v>
      </c>
      <c r="G869" t="s">
        <v>36</v>
      </c>
      <c r="H869" t="s">
        <v>37</v>
      </c>
      <c r="I869" t="s">
        <v>38</v>
      </c>
      <c r="J869">
        <v>2</v>
      </c>
      <c r="K869" t="str">
        <f t="shared" si="331"/>
        <v>0-5</v>
      </c>
      <c r="L869">
        <v>75</v>
      </c>
      <c r="M869" s="6">
        <f>L869</f>
        <v>75</v>
      </c>
      <c r="N869">
        <v>4.5</v>
      </c>
      <c r="O869" t="s">
        <v>54</v>
      </c>
      <c r="P869" t="s">
        <v>2069</v>
      </c>
    </row>
    <row r="870" spans="1:18" x14ac:dyDescent="0.25">
      <c r="A870" t="s">
        <v>1798</v>
      </c>
      <c r="B870" t="s">
        <v>1799</v>
      </c>
      <c r="C870" t="str">
        <f t="shared" si="320"/>
        <v>Kelly Ellis</v>
      </c>
      <c r="D870" t="s">
        <v>3</v>
      </c>
      <c r="E870" t="str">
        <f t="shared" si="330"/>
        <v>Female</v>
      </c>
      <c r="F870">
        <v>56</v>
      </c>
      <c r="G870" t="s">
        <v>159</v>
      </c>
      <c r="H870" t="s">
        <v>160</v>
      </c>
      <c r="I870" t="s">
        <v>59</v>
      </c>
      <c r="J870">
        <v>35</v>
      </c>
      <c r="K870" t="str">
        <f t="shared" si="331"/>
        <v>20+</v>
      </c>
      <c r="L870" s="2">
        <v>40</v>
      </c>
      <c r="M870" s="6" t="str">
        <f>SUBSTITUTE(L870,"$","")</f>
        <v>40</v>
      </c>
      <c r="N870">
        <v>2.7</v>
      </c>
      <c r="O870" t="b">
        <v>1</v>
      </c>
      <c r="P870" t="s">
        <v>2069</v>
      </c>
      <c r="Q870" s="1">
        <v>0.82</v>
      </c>
      <c r="R870" s="1">
        <f t="shared" ref="R870:R873" si="344">Q870</f>
        <v>0.82</v>
      </c>
    </row>
    <row r="871" spans="1:18" x14ac:dyDescent="0.25">
      <c r="A871" t="s">
        <v>1800</v>
      </c>
      <c r="B871" t="s">
        <v>1801</v>
      </c>
      <c r="C871" t="str">
        <f t="shared" si="320"/>
        <v>Caleb Guerra</v>
      </c>
      <c r="D871" t="s">
        <v>48</v>
      </c>
      <c r="E871" t="str">
        <f t="shared" si="330"/>
        <v>Male</v>
      </c>
      <c r="F871">
        <v>57</v>
      </c>
      <c r="G871" t="s">
        <v>163</v>
      </c>
      <c r="H871" t="s">
        <v>58</v>
      </c>
      <c r="I871" t="s">
        <v>12</v>
      </c>
      <c r="J871">
        <v>21</v>
      </c>
      <c r="K871" t="str">
        <f t="shared" si="331"/>
        <v>20+</v>
      </c>
      <c r="L871">
        <v>75</v>
      </c>
      <c r="M871" s="6">
        <f>L871</f>
        <v>75</v>
      </c>
      <c r="N871">
        <v>2</v>
      </c>
      <c r="O871" t="s">
        <v>20</v>
      </c>
      <c r="P871" t="s">
        <v>2068</v>
      </c>
      <c r="Q871" s="1">
        <v>0.96</v>
      </c>
      <c r="R871" s="1">
        <f t="shared" si="344"/>
        <v>0.96</v>
      </c>
    </row>
    <row r="872" spans="1:18" x14ac:dyDescent="0.25">
      <c r="A872" t="s">
        <v>1802</v>
      </c>
      <c r="B872" t="s">
        <v>1803</v>
      </c>
      <c r="C872" t="str">
        <f t="shared" si="320"/>
        <v>Samantha Norman</v>
      </c>
      <c r="D872" t="s">
        <v>23</v>
      </c>
      <c r="E872" t="str">
        <f t="shared" si="330"/>
        <v>Female</v>
      </c>
      <c r="F872">
        <v>56</v>
      </c>
      <c r="G872" t="s">
        <v>109</v>
      </c>
      <c r="H872" t="s">
        <v>110</v>
      </c>
      <c r="I872" t="s">
        <v>75</v>
      </c>
      <c r="J872">
        <v>3</v>
      </c>
      <c r="K872" t="str">
        <f t="shared" si="331"/>
        <v>0-5</v>
      </c>
      <c r="L872" s="2">
        <v>40</v>
      </c>
      <c r="M872" s="6" t="str">
        <f t="shared" ref="M872:M874" si="345">SUBSTITUTE(L872,"$","")</f>
        <v>40</v>
      </c>
      <c r="N872">
        <v>1.7</v>
      </c>
      <c r="O872" t="s">
        <v>20</v>
      </c>
      <c r="P872" t="s">
        <v>2068</v>
      </c>
      <c r="Q872" s="1">
        <v>0.71</v>
      </c>
      <c r="R872" s="1">
        <f t="shared" si="344"/>
        <v>0.71</v>
      </c>
    </row>
    <row r="873" spans="1:18" x14ac:dyDescent="0.25">
      <c r="A873" t="s">
        <v>1804</v>
      </c>
      <c r="B873" t="s">
        <v>1805</v>
      </c>
      <c r="C873" t="str">
        <f t="shared" si="320"/>
        <v>Sarah Clarke</v>
      </c>
      <c r="D873" t="s">
        <v>3</v>
      </c>
      <c r="E873" t="str">
        <f t="shared" si="330"/>
        <v>Female</v>
      </c>
      <c r="F873">
        <v>49</v>
      </c>
      <c r="G873" t="s">
        <v>17</v>
      </c>
      <c r="H873" t="s">
        <v>18</v>
      </c>
      <c r="I873" t="s">
        <v>12</v>
      </c>
      <c r="J873">
        <v>24</v>
      </c>
      <c r="K873" t="str">
        <f t="shared" si="331"/>
        <v>20+</v>
      </c>
      <c r="L873" s="2">
        <v>75</v>
      </c>
      <c r="M873" s="6" t="str">
        <f t="shared" si="345"/>
        <v>75</v>
      </c>
      <c r="N873">
        <v>3</v>
      </c>
      <c r="O873">
        <v>1</v>
      </c>
      <c r="P873" t="s">
        <v>2069</v>
      </c>
      <c r="Q873" s="1">
        <v>0.77</v>
      </c>
      <c r="R873" s="1">
        <f t="shared" si="344"/>
        <v>0.77</v>
      </c>
    </row>
    <row r="874" spans="1:18" x14ac:dyDescent="0.25">
      <c r="A874" t="s">
        <v>1806</v>
      </c>
      <c r="B874" t="s">
        <v>1807</v>
      </c>
      <c r="C874" t="str">
        <f t="shared" si="320"/>
        <v>Aaron Blair</v>
      </c>
      <c r="D874" t="s">
        <v>48</v>
      </c>
      <c r="E874" t="str">
        <f t="shared" si="330"/>
        <v>Male</v>
      </c>
      <c r="F874">
        <v>26</v>
      </c>
      <c r="G874" t="s">
        <v>174</v>
      </c>
      <c r="H874" t="s">
        <v>58</v>
      </c>
      <c r="I874" t="s">
        <v>6</v>
      </c>
      <c r="K874" t="str">
        <f t="shared" si="331"/>
        <v>0-5</v>
      </c>
      <c r="L874" s="2">
        <v>75</v>
      </c>
      <c r="M874" s="6" t="str">
        <f t="shared" si="345"/>
        <v>75</v>
      </c>
      <c r="N874">
        <v>2.1</v>
      </c>
      <c r="O874" t="s">
        <v>54</v>
      </c>
      <c r="P874" t="s">
        <v>2069</v>
      </c>
    </row>
    <row r="875" spans="1:18" x14ac:dyDescent="0.25">
      <c r="A875" t="s">
        <v>1808</v>
      </c>
      <c r="B875" t="s">
        <v>1809</v>
      </c>
      <c r="C875" t="str">
        <f t="shared" ref="C875:C877" si="346">B875</f>
        <v>Courtney Burton</v>
      </c>
      <c r="D875" t="s">
        <v>63</v>
      </c>
      <c r="E875" t="str">
        <f t="shared" si="330"/>
        <v>Female</v>
      </c>
      <c r="F875">
        <v>36</v>
      </c>
      <c r="G875" t="s">
        <v>98</v>
      </c>
      <c r="H875" t="s">
        <v>99</v>
      </c>
      <c r="I875" t="s">
        <v>59</v>
      </c>
      <c r="J875">
        <v>0</v>
      </c>
      <c r="K875" t="str">
        <f t="shared" si="331"/>
        <v>0-5</v>
      </c>
      <c r="L875">
        <v>75</v>
      </c>
      <c r="M875" s="6">
        <f>L875</f>
        <v>75</v>
      </c>
      <c r="N875">
        <v>1.5</v>
      </c>
      <c r="Q875" s="1">
        <v>0.73</v>
      </c>
      <c r="R875" s="1">
        <f t="shared" ref="R875:R878" si="347">Q875</f>
        <v>0.73</v>
      </c>
    </row>
    <row r="876" spans="1:18" x14ac:dyDescent="0.25">
      <c r="A876" t="s">
        <v>1810</v>
      </c>
      <c r="B876" t="s">
        <v>1811</v>
      </c>
      <c r="C876" t="str">
        <f t="shared" si="346"/>
        <v>Gerald Taylor</v>
      </c>
      <c r="D876" t="s">
        <v>78</v>
      </c>
      <c r="E876" t="str">
        <f t="shared" si="330"/>
        <v>Male</v>
      </c>
      <c r="F876">
        <v>20</v>
      </c>
      <c r="G876" t="s">
        <v>109</v>
      </c>
      <c r="H876" t="s">
        <v>110</v>
      </c>
      <c r="I876" t="s">
        <v>24</v>
      </c>
      <c r="J876">
        <v>2</v>
      </c>
      <c r="K876" t="str">
        <f t="shared" si="331"/>
        <v>0-5</v>
      </c>
      <c r="L876" t="s">
        <v>95</v>
      </c>
      <c r="M876" s="6" t="str">
        <f>SUBSTITUTE(L876, "USD ", "")</f>
        <v>30</v>
      </c>
      <c r="N876">
        <v>1.7</v>
      </c>
      <c r="O876" t="b">
        <v>1</v>
      </c>
      <c r="P876" t="s">
        <v>2069</v>
      </c>
      <c r="Q876" s="1">
        <v>0.6</v>
      </c>
      <c r="R876" s="1">
        <f t="shared" si="347"/>
        <v>0.6</v>
      </c>
    </row>
    <row r="877" spans="1:18" x14ac:dyDescent="0.25">
      <c r="A877" t="s">
        <v>1812</v>
      </c>
      <c r="B877" t="s">
        <v>1813</v>
      </c>
      <c r="C877" t="str">
        <f t="shared" si="346"/>
        <v>Mary Ward</v>
      </c>
      <c r="D877" t="s">
        <v>3</v>
      </c>
      <c r="E877" t="str">
        <f t="shared" si="330"/>
        <v>Female</v>
      </c>
      <c r="F877">
        <v>40</v>
      </c>
      <c r="G877" t="s">
        <v>174</v>
      </c>
      <c r="H877" t="s">
        <v>58</v>
      </c>
      <c r="I877" t="s">
        <v>32</v>
      </c>
      <c r="K877" t="str">
        <f t="shared" si="331"/>
        <v>0-5</v>
      </c>
      <c r="N877">
        <v>1.2</v>
      </c>
      <c r="O877">
        <v>1</v>
      </c>
      <c r="P877" t="s">
        <v>2069</v>
      </c>
      <c r="Q877" s="1">
        <v>0.67</v>
      </c>
      <c r="R877" s="1">
        <f t="shared" si="347"/>
        <v>0.67</v>
      </c>
    </row>
    <row r="878" spans="1:18" x14ac:dyDescent="0.25">
      <c r="A878" t="s">
        <v>1814</v>
      </c>
      <c r="B878" t="s">
        <v>1815</v>
      </c>
      <c r="C878" t="str">
        <f>SUBSTITUTE(B878,"Mrs.","")</f>
        <v xml:space="preserve"> Lisa Beard DVM</v>
      </c>
      <c r="D878" t="s">
        <v>27</v>
      </c>
      <c r="E878" t="str">
        <f t="shared" si="330"/>
        <v>Female</v>
      </c>
      <c r="F878">
        <v>30</v>
      </c>
      <c r="G878" t="s">
        <v>79</v>
      </c>
      <c r="H878" t="s">
        <v>80</v>
      </c>
      <c r="I878" t="s">
        <v>12</v>
      </c>
      <c r="J878">
        <v>6</v>
      </c>
      <c r="K878" t="str">
        <f t="shared" si="331"/>
        <v>6-10</v>
      </c>
      <c r="L878">
        <v>75</v>
      </c>
      <c r="M878" s="6">
        <f t="shared" ref="M878:M882" si="348">L878</f>
        <v>75</v>
      </c>
      <c r="N878">
        <v>0</v>
      </c>
      <c r="O878" t="b">
        <v>0</v>
      </c>
      <c r="P878" t="s">
        <v>2068</v>
      </c>
      <c r="Q878" s="1">
        <v>0.8</v>
      </c>
      <c r="R878" s="1">
        <f t="shared" si="347"/>
        <v>0.8</v>
      </c>
    </row>
    <row r="879" spans="1:18" x14ac:dyDescent="0.25">
      <c r="A879" t="s">
        <v>1816</v>
      </c>
      <c r="B879" t="s">
        <v>1817</v>
      </c>
      <c r="C879" t="str">
        <f t="shared" ref="C879:C880" si="349">B879</f>
        <v>Larry Wallace</v>
      </c>
      <c r="D879" t="s">
        <v>83</v>
      </c>
      <c r="E879" t="str">
        <f t="shared" si="330"/>
        <v>Male</v>
      </c>
      <c r="F879">
        <v>51</v>
      </c>
      <c r="G879" t="s">
        <v>10</v>
      </c>
      <c r="H879" t="s">
        <v>11</v>
      </c>
      <c r="I879" t="s">
        <v>19</v>
      </c>
      <c r="J879">
        <v>21</v>
      </c>
      <c r="K879" t="str">
        <f t="shared" si="331"/>
        <v>20+</v>
      </c>
      <c r="L879">
        <v>20</v>
      </c>
      <c r="M879" s="6">
        <f t="shared" si="348"/>
        <v>20</v>
      </c>
      <c r="O879" t="s">
        <v>60</v>
      </c>
      <c r="P879" t="s">
        <v>2069</v>
      </c>
    </row>
    <row r="880" spans="1:18" x14ac:dyDescent="0.25">
      <c r="A880" t="s">
        <v>1818</v>
      </c>
      <c r="B880" t="s">
        <v>1819</v>
      </c>
      <c r="C880" t="str">
        <f t="shared" si="349"/>
        <v>Jeremiah Thompson</v>
      </c>
      <c r="D880" t="s">
        <v>83</v>
      </c>
      <c r="E880" t="str">
        <f t="shared" si="330"/>
        <v>Male</v>
      </c>
      <c r="F880">
        <v>46</v>
      </c>
      <c r="G880" t="s">
        <v>45</v>
      </c>
      <c r="H880" t="s">
        <v>11</v>
      </c>
      <c r="I880" t="s">
        <v>59</v>
      </c>
      <c r="J880">
        <v>24</v>
      </c>
      <c r="K880" t="str">
        <f t="shared" si="331"/>
        <v>20+</v>
      </c>
      <c r="L880">
        <v>40</v>
      </c>
      <c r="M880" s="6">
        <f t="shared" si="348"/>
        <v>40</v>
      </c>
      <c r="N880">
        <v>3.3</v>
      </c>
      <c r="O880">
        <v>1</v>
      </c>
      <c r="P880" t="s">
        <v>2069</v>
      </c>
      <c r="Q880" s="1">
        <v>0.87</v>
      </c>
      <c r="R880" s="1">
        <f>Q880</f>
        <v>0.87</v>
      </c>
    </row>
    <row r="881" spans="1:18" x14ac:dyDescent="0.25">
      <c r="A881" t="s">
        <v>1820</v>
      </c>
      <c r="B881" t="s">
        <v>1821</v>
      </c>
      <c r="C881" t="str">
        <f>SUBSTITUTE(B881,"Mrs.","")</f>
        <v xml:space="preserve"> Jessica Williams DVM</v>
      </c>
      <c r="D881" t="s">
        <v>9</v>
      </c>
      <c r="E881" t="str">
        <f t="shared" si="330"/>
        <v>Female</v>
      </c>
      <c r="F881">
        <v>25</v>
      </c>
      <c r="G881" t="s">
        <v>98</v>
      </c>
      <c r="H881" t="s">
        <v>99</v>
      </c>
      <c r="I881" t="s">
        <v>32</v>
      </c>
      <c r="J881">
        <v>6</v>
      </c>
      <c r="K881" t="str">
        <f t="shared" si="331"/>
        <v>6-10</v>
      </c>
      <c r="L881">
        <v>20</v>
      </c>
      <c r="M881" s="6">
        <f t="shared" si="348"/>
        <v>20</v>
      </c>
      <c r="N881">
        <v>2.1</v>
      </c>
      <c r="O881" t="s">
        <v>144</v>
      </c>
      <c r="P881" t="s">
        <v>2068</v>
      </c>
    </row>
    <row r="882" spans="1:18" x14ac:dyDescent="0.25">
      <c r="A882" t="s">
        <v>1822</v>
      </c>
      <c r="B882" t="s">
        <v>1823</v>
      </c>
      <c r="C882" t="str">
        <f t="shared" ref="C882:C923" si="350">B882</f>
        <v>Martin Moreno</v>
      </c>
      <c r="D882" t="s">
        <v>16</v>
      </c>
      <c r="E882" t="str">
        <f t="shared" si="330"/>
        <v>Male</v>
      </c>
      <c r="F882">
        <v>53</v>
      </c>
      <c r="G882" t="s">
        <v>30</v>
      </c>
      <c r="H882" t="s">
        <v>31</v>
      </c>
      <c r="I882" t="s">
        <v>24</v>
      </c>
      <c r="J882">
        <v>32</v>
      </c>
      <c r="K882" t="str">
        <f t="shared" si="331"/>
        <v>20+</v>
      </c>
      <c r="L882">
        <v>50</v>
      </c>
      <c r="M882" s="6">
        <f t="shared" si="348"/>
        <v>50</v>
      </c>
      <c r="O882">
        <v>1</v>
      </c>
      <c r="P882" t="s">
        <v>2069</v>
      </c>
    </row>
    <row r="883" spans="1:18" x14ac:dyDescent="0.25">
      <c r="A883" t="s">
        <v>1824</v>
      </c>
      <c r="B883" t="s">
        <v>1825</v>
      </c>
      <c r="C883" t="str">
        <f t="shared" si="350"/>
        <v>Yolanda Proctor</v>
      </c>
      <c r="D883" t="s">
        <v>9</v>
      </c>
      <c r="E883" t="str">
        <f t="shared" si="330"/>
        <v>Female</v>
      </c>
      <c r="F883">
        <v>50</v>
      </c>
      <c r="G883" t="s">
        <v>124</v>
      </c>
      <c r="H883" t="s">
        <v>125</v>
      </c>
      <c r="I883" t="s">
        <v>12</v>
      </c>
      <c r="J883">
        <v>31</v>
      </c>
      <c r="K883" t="str">
        <f t="shared" si="331"/>
        <v>20+</v>
      </c>
      <c r="L883" t="s">
        <v>13</v>
      </c>
      <c r="M883" s="6" t="str">
        <f t="shared" ref="M883:M884" si="351">SUBSTITUTE(L883, "USD ", "")</f>
        <v>100</v>
      </c>
      <c r="N883">
        <v>2.9</v>
      </c>
      <c r="O883" t="s">
        <v>60</v>
      </c>
      <c r="P883" t="s">
        <v>2069</v>
      </c>
      <c r="Q883" s="1">
        <v>0.89</v>
      </c>
      <c r="R883" s="1">
        <f t="shared" ref="R883:R890" si="352">Q883</f>
        <v>0.89</v>
      </c>
    </row>
    <row r="884" spans="1:18" x14ac:dyDescent="0.25">
      <c r="A884" t="s">
        <v>1826</v>
      </c>
      <c r="B884" t="s">
        <v>1827</v>
      </c>
      <c r="C884" t="str">
        <f t="shared" si="350"/>
        <v>Allen Turner</v>
      </c>
      <c r="D884" t="s">
        <v>16</v>
      </c>
      <c r="E884" t="str">
        <f t="shared" si="330"/>
        <v>Male</v>
      </c>
      <c r="F884">
        <v>45</v>
      </c>
      <c r="G884" t="s">
        <v>98</v>
      </c>
      <c r="H884" t="s">
        <v>99</v>
      </c>
      <c r="I884" t="s">
        <v>32</v>
      </c>
      <c r="K884" t="str">
        <f t="shared" si="331"/>
        <v>0-5</v>
      </c>
      <c r="L884" t="s">
        <v>297</v>
      </c>
      <c r="M884" s="6" t="str">
        <f t="shared" si="351"/>
        <v>20</v>
      </c>
      <c r="N884">
        <v>3.3</v>
      </c>
      <c r="O884" t="b">
        <v>1</v>
      </c>
      <c r="P884" t="s">
        <v>2069</v>
      </c>
      <c r="Q884" s="1">
        <v>0.93</v>
      </c>
      <c r="R884" s="1">
        <f t="shared" si="352"/>
        <v>0.93</v>
      </c>
    </row>
    <row r="885" spans="1:18" x14ac:dyDescent="0.25">
      <c r="A885" t="s">
        <v>1828</v>
      </c>
      <c r="B885" t="s">
        <v>1829</v>
      </c>
      <c r="C885" t="str">
        <f t="shared" si="350"/>
        <v>Beth Huff</v>
      </c>
      <c r="D885" t="s">
        <v>23</v>
      </c>
      <c r="E885" t="str">
        <f t="shared" si="330"/>
        <v>Female</v>
      </c>
      <c r="F885">
        <v>48</v>
      </c>
      <c r="G885" t="s">
        <v>113</v>
      </c>
      <c r="H885" t="s">
        <v>11</v>
      </c>
      <c r="I885" t="s">
        <v>64</v>
      </c>
      <c r="J885">
        <v>24</v>
      </c>
      <c r="K885" t="str">
        <f t="shared" si="331"/>
        <v>20+</v>
      </c>
      <c r="L885">
        <v>100</v>
      </c>
      <c r="M885" s="6">
        <f>L885</f>
        <v>100</v>
      </c>
      <c r="N885">
        <v>4.8</v>
      </c>
      <c r="O885">
        <v>1</v>
      </c>
      <c r="P885" t="s">
        <v>2069</v>
      </c>
      <c r="Q885" s="1">
        <v>0.84</v>
      </c>
      <c r="R885" s="1">
        <f t="shared" si="352"/>
        <v>0.84</v>
      </c>
    </row>
    <row r="886" spans="1:18" x14ac:dyDescent="0.25">
      <c r="A886" t="s">
        <v>1830</v>
      </c>
      <c r="B886" t="s">
        <v>1831</v>
      </c>
      <c r="C886" t="str">
        <f t="shared" si="350"/>
        <v>John Mckinney</v>
      </c>
      <c r="D886" t="s">
        <v>48</v>
      </c>
      <c r="E886" t="str">
        <f t="shared" si="330"/>
        <v>Male</v>
      </c>
      <c r="F886">
        <v>30</v>
      </c>
      <c r="G886" t="s">
        <v>36</v>
      </c>
      <c r="H886" t="s">
        <v>37</v>
      </c>
      <c r="I886" t="s">
        <v>75</v>
      </c>
      <c r="K886" t="str">
        <f t="shared" si="331"/>
        <v>0-5</v>
      </c>
      <c r="L886" s="2">
        <v>100</v>
      </c>
      <c r="M886" s="6" t="str">
        <f t="shared" ref="M886:M887" si="353">SUBSTITUTE(L886,"$","")</f>
        <v>100</v>
      </c>
      <c r="N886">
        <v>4.5</v>
      </c>
      <c r="Q886" s="1">
        <v>0.78</v>
      </c>
      <c r="R886" s="1">
        <f t="shared" si="352"/>
        <v>0.78</v>
      </c>
    </row>
    <row r="887" spans="1:18" x14ac:dyDescent="0.25">
      <c r="A887" t="s">
        <v>1832</v>
      </c>
      <c r="B887" t="s">
        <v>550</v>
      </c>
      <c r="C887" t="str">
        <f t="shared" si="350"/>
        <v>Sarah Ho</v>
      </c>
      <c r="D887" t="s">
        <v>23</v>
      </c>
      <c r="E887" t="str">
        <f t="shared" si="330"/>
        <v>Female</v>
      </c>
      <c r="F887">
        <v>33</v>
      </c>
      <c r="G887" t="s">
        <v>30</v>
      </c>
      <c r="H887" t="s">
        <v>31</v>
      </c>
      <c r="I887" t="s">
        <v>59</v>
      </c>
      <c r="J887">
        <v>6</v>
      </c>
      <c r="K887" t="str">
        <f t="shared" si="331"/>
        <v>6-10</v>
      </c>
      <c r="L887" s="2">
        <v>50</v>
      </c>
      <c r="M887" s="6" t="str">
        <f t="shared" si="353"/>
        <v>50</v>
      </c>
      <c r="N887">
        <v>3.1</v>
      </c>
      <c r="O887" t="s">
        <v>144</v>
      </c>
      <c r="P887" t="s">
        <v>2068</v>
      </c>
      <c r="Q887" s="1">
        <v>0.9</v>
      </c>
      <c r="R887" s="1">
        <f t="shared" si="352"/>
        <v>0.9</v>
      </c>
    </row>
    <row r="888" spans="1:18" x14ac:dyDescent="0.25">
      <c r="A888" t="s">
        <v>1833</v>
      </c>
      <c r="B888" t="s">
        <v>1834</v>
      </c>
      <c r="C888" t="str">
        <f t="shared" si="350"/>
        <v>Lindsey Wang</v>
      </c>
      <c r="D888" t="s">
        <v>23</v>
      </c>
      <c r="E888" t="str">
        <f t="shared" si="330"/>
        <v>Female</v>
      </c>
      <c r="F888">
        <v>50</v>
      </c>
      <c r="G888" t="s">
        <v>53</v>
      </c>
      <c r="H888" t="s">
        <v>11</v>
      </c>
      <c r="I888" t="s">
        <v>75</v>
      </c>
      <c r="J888">
        <v>11</v>
      </c>
      <c r="K888" t="str">
        <f t="shared" si="331"/>
        <v>11-15</v>
      </c>
      <c r="N888">
        <v>4.9000000000000004</v>
      </c>
      <c r="O888">
        <v>1</v>
      </c>
      <c r="P888" t="s">
        <v>2069</v>
      </c>
      <c r="Q888" s="1">
        <v>0.88</v>
      </c>
      <c r="R888" s="1">
        <f t="shared" si="352"/>
        <v>0.88</v>
      </c>
    </row>
    <row r="889" spans="1:18" x14ac:dyDescent="0.25">
      <c r="A889" t="s">
        <v>1835</v>
      </c>
      <c r="B889" t="s">
        <v>1836</v>
      </c>
      <c r="C889" t="str">
        <f t="shared" si="350"/>
        <v>Margaret Schwartz</v>
      </c>
      <c r="D889" t="s">
        <v>63</v>
      </c>
      <c r="E889" t="str">
        <f t="shared" si="330"/>
        <v>Female</v>
      </c>
      <c r="F889">
        <v>24</v>
      </c>
      <c r="G889" t="s">
        <v>36</v>
      </c>
      <c r="H889" t="s">
        <v>37</v>
      </c>
      <c r="I889" t="s">
        <v>38</v>
      </c>
      <c r="K889" t="str">
        <f t="shared" si="331"/>
        <v>0-5</v>
      </c>
      <c r="L889" s="2">
        <v>20</v>
      </c>
      <c r="M889" s="6" t="str">
        <f>SUBSTITUTE(L889,"$","")</f>
        <v>20</v>
      </c>
      <c r="N889">
        <v>0</v>
      </c>
      <c r="O889">
        <v>0</v>
      </c>
      <c r="P889" t="s">
        <v>2068</v>
      </c>
      <c r="Q889" s="1">
        <v>0.76</v>
      </c>
      <c r="R889" s="1">
        <f t="shared" si="352"/>
        <v>0.76</v>
      </c>
    </row>
    <row r="890" spans="1:18" x14ac:dyDescent="0.25">
      <c r="A890" t="s">
        <v>1837</v>
      </c>
      <c r="B890" t="s">
        <v>1838</v>
      </c>
      <c r="C890" t="str">
        <f t="shared" si="350"/>
        <v>Kyle Ray</v>
      </c>
      <c r="D890" t="s">
        <v>16</v>
      </c>
      <c r="E890" t="str">
        <f t="shared" si="330"/>
        <v>Male</v>
      </c>
      <c r="F890">
        <v>38</v>
      </c>
      <c r="G890" t="s">
        <v>4</v>
      </c>
      <c r="H890" t="s">
        <v>5</v>
      </c>
      <c r="I890" t="s">
        <v>24</v>
      </c>
      <c r="J890">
        <v>14</v>
      </c>
      <c r="K890" t="str">
        <f t="shared" si="331"/>
        <v>11-15</v>
      </c>
      <c r="L890">
        <v>75</v>
      </c>
      <c r="M890" s="6">
        <f>L890</f>
        <v>75</v>
      </c>
      <c r="N890">
        <v>1.5</v>
      </c>
      <c r="O890" t="s">
        <v>20</v>
      </c>
      <c r="P890" t="s">
        <v>2068</v>
      </c>
      <c r="Q890" s="1">
        <v>0.62</v>
      </c>
      <c r="R890" s="1">
        <f t="shared" si="352"/>
        <v>0.62</v>
      </c>
    </row>
    <row r="891" spans="1:18" x14ac:dyDescent="0.25">
      <c r="A891" t="s">
        <v>1839</v>
      </c>
      <c r="B891" t="s">
        <v>1840</v>
      </c>
      <c r="C891" t="str">
        <f t="shared" si="350"/>
        <v>Isaac Hebert</v>
      </c>
      <c r="D891" t="s">
        <v>48</v>
      </c>
      <c r="E891" t="str">
        <f t="shared" si="330"/>
        <v>Male</v>
      </c>
      <c r="F891">
        <v>56</v>
      </c>
      <c r="G891" t="s">
        <v>71</v>
      </c>
      <c r="H891" t="s">
        <v>72</v>
      </c>
      <c r="I891" t="s">
        <v>75</v>
      </c>
      <c r="J891">
        <v>2</v>
      </c>
      <c r="K891" t="str">
        <f t="shared" si="331"/>
        <v>0-5</v>
      </c>
      <c r="L891" s="2">
        <v>75</v>
      </c>
      <c r="M891" s="6" t="str">
        <f>SUBSTITUTE(L891,"$","")</f>
        <v>75</v>
      </c>
      <c r="N891">
        <v>2.4</v>
      </c>
      <c r="O891" t="s">
        <v>20</v>
      </c>
      <c r="P891" t="s">
        <v>2068</v>
      </c>
    </row>
    <row r="892" spans="1:18" x14ac:dyDescent="0.25">
      <c r="A892" t="s">
        <v>1841</v>
      </c>
      <c r="B892" t="s">
        <v>1842</v>
      </c>
      <c r="C892" t="str">
        <f t="shared" si="350"/>
        <v>Michele Jones</v>
      </c>
      <c r="D892" t="s">
        <v>3</v>
      </c>
      <c r="E892" t="str">
        <f t="shared" si="330"/>
        <v>Female</v>
      </c>
      <c r="F892">
        <v>41</v>
      </c>
      <c r="G892" t="s">
        <v>109</v>
      </c>
      <c r="H892" t="s">
        <v>110</v>
      </c>
      <c r="I892" t="s">
        <v>75</v>
      </c>
      <c r="J892">
        <v>2</v>
      </c>
      <c r="K892" t="str">
        <f t="shared" si="331"/>
        <v>0-5</v>
      </c>
      <c r="L892" t="s">
        <v>13</v>
      </c>
      <c r="M892" s="6" t="str">
        <f t="shared" ref="M892:M893" si="354">SUBSTITUTE(L892, "USD ", "")</f>
        <v>100</v>
      </c>
      <c r="N892">
        <v>4.5</v>
      </c>
      <c r="O892" t="s">
        <v>20</v>
      </c>
      <c r="P892" t="s">
        <v>2068</v>
      </c>
      <c r="Q892">
        <v>75</v>
      </c>
      <c r="R892" s="1">
        <f t="shared" ref="R892:R893" si="355">Q892/100</f>
        <v>0.75</v>
      </c>
    </row>
    <row r="893" spans="1:18" x14ac:dyDescent="0.25">
      <c r="A893" t="s">
        <v>1843</v>
      </c>
      <c r="B893" t="s">
        <v>1844</v>
      </c>
      <c r="C893" t="str">
        <f t="shared" si="350"/>
        <v>Austin Allen</v>
      </c>
      <c r="D893" t="s">
        <v>83</v>
      </c>
      <c r="E893" t="str">
        <f t="shared" si="330"/>
        <v>Male</v>
      </c>
      <c r="G893" t="s">
        <v>4</v>
      </c>
      <c r="H893" t="s">
        <v>5</v>
      </c>
      <c r="I893" t="s">
        <v>59</v>
      </c>
      <c r="J893">
        <v>11</v>
      </c>
      <c r="K893" t="str">
        <f t="shared" si="331"/>
        <v>11-15</v>
      </c>
      <c r="L893" t="s">
        <v>13</v>
      </c>
      <c r="M893" s="6" t="str">
        <f t="shared" si="354"/>
        <v>100</v>
      </c>
      <c r="N893">
        <v>2.5</v>
      </c>
      <c r="O893" t="s">
        <v>54</v>
      </c>
      <c r="P893" t="s">
        <v>2069</v>
      </c>
      <c r="Q893">
        <v>80</v>
      </c>
      <c r="R893" s="1">
        <f t="shared" si="355"/>
        <v>0.8</v>
      </c>
    </row>
    <row r="894" spans="1:18" x14ac:dyDescent="0.25">
      <c r="A894" t="s">
        <v>1845</v>
      </c>
      <c r="B894" t="s">
        <v>1846</v>
      </c>
      <c r="C894" t="str">
        <f t="shared" si="350"/>
        <v>Haley Castro</v>
      </c>
      <c r="D894" t="s">
        <v>3</v>
      </c>
      <c r="E894" t="str">
        <f t="shared" si="330"/>
        <v>Female</v>
      </c>
      <c r="F894">
        <v>42</v>
      </c>
      <c r="G894" t="s">
        <v>17</v>
      </c>
      <c r="H894" t="s">
        <v>18</v>
      </c>
      <c r="I894" t="s">
        <v>19</v>
      </c>
      <c r="J894">
        <v>13</v>
      </c>
      <c r="K894" t="str">
        <f t="shared" si="331"/>
        <v>11-15</v>
      </c>
      <c r="L894">
        <v>30</v>
      </c>
      <c r="M894" s="6">
        <f t="shared" ref="M894:M896" si="356">L894</f>
        <v>30</v>
      </c>
      <c r="N894">
        <v>3.3</v>
      </c>
      <c r="Q894" s="1">
        <v>0.63</v>
      </c>
      <c r="R894" s="1">
        <f t="shared" ref="R894:R895" si="357">Q894</f>
        <v>0.63</v>
      </c>
    </row>
    <row r="895" spans="1:18" x14ac:dyDescent="0.25">
      <c r="A895" t="s">
        <v>1847</v>
      </c>
      <c r="B895" t="s">
        <v>1848</v>
      </c>
      <c r="C895" t="str">
        <f t="shared" si="350"/>
        <v>David Armstrong</v>
      </c>
      <c r="D895" t="s">
        <v>83</v>
      </c>
      <c r="E895" t="str">
        <f t="shared" si="330"/>
        <v>Male</v>
      </c>
      <c r="F895">
        <v>26</v>
      </c>
      <c r="G895" t="s">
        <v>79</v>
      </c>
      <c r="H895" t="s">
        <v>80</v>
      </c>
      <c r="I895" t="s">
        <v>6</v>
      </c>
      <c r="J895">
        <v>7</v>
      </c>
      <c r="K895" t="str">
        <f t="shared" si="331"/>
        <v>6-10</v>
      </c>
      <c r="L895">
        <v>75</v>
      </c>
      <c r="M895" s="6">
        <f t="shared" si="356"/>
        <v>75</v>
      </c>
      <c r="N895">
        <v>3</v>
      </c>
      <c r="Q895" s="1">
        <v>0.84</v>
      </c>
      <c r="R895" s="1">
        <f t="shared" si="357"/>
        <v>0.84</v>
      </c>
    </row>
    <row r="896" spans="1:18" x14ac:dyDescent="0.25">
      <c r="A896" t="s">
        <v>1849</v>
      </c>
      <c r="B896" t="s">
        <v>1850</v>
      </c>
      <c r="C896" t="str">
        <f t="shared" si="350"/>
        <v>Wendy Mitchell</v>
      </c>
      <c r="D896" t="s">
        <v>3</v>
      </c>
      <c r="E896" t="str">
        <f t="shared" si="330"/>
        <v>Female</v>
      </c>
      <c r="F896">
        <v>44</v>
      </c>
      <c r="G896" t="s">
        <v>113</v>
      </c>
      <c r="H896" t="s">
        <v>11</v>
      </c>
      <c r="I896" t="s">
        <v>64</v>
      </c>
      <c r="J896">
        <v>25</v>
      </c>
      <c r="K896" t="str">
        <f t="shared" si="331"/>
        <v>20+</v>
      </c>
      <c r="L896">
        <v>75</v>
      </c>
      <c r="M896" s="6">
        <f t="shared" si="356"/>
        <v>75</v>
      </c>
      <c r="N896">
        <v>2.7</v>
      </c>
      <c r="O896">
        <v>1</v>
      </c>
      <c r="P896" t="s">
        <v>2069</v>
      </c>
      <c r="Q896">
        <v>78</v>
      </c>
      <c r="R896" s="1">
        <f>Q896/100</f>
        <v>0.78</v>
      </c>
    </row>
    <row r="897" spans="1:18" x14ac:dyDescent="0.25">
      <c r="A897" t="s">
        <v>1851</v>
      </c>
      <c r="B897" t="s">
        <v>1852</v>
      </c>
      <c r="C897" t="str">
        <f t="shared" si="350"/>
        <v>Anthony Hernandez</v>
      </c>
      <c r="D897" t="s">
        <v>48</v>
      </c>
      <c r="E897" t="str">
        <f t="shared" si="330"/>
        <v>Male</v>
      </c>
      <c r="F897">
        <v>46</v>
      </c>
      <c r="G897" t="s">
        <v>113</v>
      </c>
      <c r="H897" t="s">
        <v>11</v>
      </c>
      <c r="I897" t="s">
        <v>19</v>
      </c>
      <c r="J897">
        <v>20</v>
      </c>
      <c r="K897" t="str">
        <f t="shared" si="331"/>
        <v>16-20</v>
      </c>
      <c r="L897" s="2">
        <v>20</v>
      </c>
      <c r="M897" s="6" t="str">
        <f>SUBSTITUTE(L897,"$","")</f>
        <v>20</v>
      </c>
      <c r="N897">
        <v>1.2</v>
      </c>
      <c r="O897" t="b">
        <v>0</v>
      </c>
      <c r="P897" t="s">
        <v>2068</v>
      </c>
      <c r="Q897" s="1">
        <v>0.74</v>
      </c>
      <c r="R897" s="1">
        <f t="shared" ref="R897:R898" si="358">Q897</f>
        <v>0.74</v>
      </c>
    </row>
    <row r="898" spans="1:18" x14ac:dyDescent="0.25">
      <c r="A898" t="s">
        <v>1853</v>
      </c>
      <c r="B898" t="s">
        <v>1854</v>
      </c>
      <c r="C898" t="str">
        <f t="shared" si="350"/>
        <v>Erica Johnson</v>
      </c>
      <c r="D898" t="s">
        <v>27</v>
      </c>
      <c r="E898" t="str">
        <f t="shared" si="330"/>
        <v>Female</v>
      </c>
      <c r="F898">
        <v>36</v>
      </c>
      <c r="G898" t="s">
        <v>45</v>
      </c>
      <c r="H898" t="s">
        <v>11</v>
      </c>
      <c r="I898" t="s">
        <v>59</v>
      </c>
      <c r="J898">
        <v>8</v>
      </c>
      <c r="K898" t="str">
        <f t="shared" si="331"/>
        <v>6-10</v>
      </c>
      <c r="L898">
        <v>50</v>
      </c>
      <c r="M898" s="6">
        <f>L898</f>
        <v>50</v>
      </c>
      <c r="N898">
        <v>4.3</v>
      </c>
      <c r="O898">
        <v>0</v>
      </c>
      <c r="P898" t="s">
        <v>2068</v>
      </c>
      <c r="Q898" s="1">
        <v>0.9</v>
      </c>
      <c r="R898" s="1">
        <f t="shared" si="358"/>
        <v>0.9</v>
      </c>
    </row>
    <row r="899" spans="1:18" x14ac:dyDescent="0.25">
      <c r="A899" t="s">
        <v>1855</v>
      </c>
      <c r="B899" t="s">
        <v>1856</v>
      </c>
      <c r="C899" t="str">
        <f t="shared" si="350"/>
        <v>Randall Barrett</v>
      </c>
      <c r="D899" t="s">
        <v>83</v>
      </c>
      <c r="E899" t="str">
        <f t="shared" ref="E899:E962" si="359">IF(LOWER(LEFT(D899,1))= "f", "Female","Male")</f>
        <v>Male</v>
      </c>
      <c r="F899">
        <v>26</v>
      </c>
      <c r="G899" t="s">
        <v>30</v>
      </c>
      <c r="H899" t="s">
        <v>31</v>
      </c>
      <c r="I899" t="s">
        <v>32</v>
      </c>
      <c r="J899">
        <v>6</v>
      </c>
      <c r="K899" t="str">
        <f t="shared" ref="K899:K962" si="360">_xlfn.IFS(J899&lt;=5, "0-5",J899&lt;=10, "6-10", J899&lt;= 15,"11-15", J899&lt;= 20, "16-20",J899&gt;20, "20+")</f>
        <v>6-10</v>
      </c>
      <c r="L899" s="2">
        <v>40</v>
      </c>
      <c r="M899" s="6" t="str">
        <f>SUBSTITUTE(L899,"$","")</f>
        <v>40</v>
      </c>
      <c r="N899">
        <v>1.3</v>
      </c>
      <c r="O899">
        <v>0</v>
      </c>
      <c r="P899" t="s">
        <v>2068</v>
      </c>
    </row>
    <row r="900" spans="1:18" x14ac:dyDescent="0.25">
      <c r="A900" t="s">
        <v>1857</v>
      </c>
      <c r="B900" t="s">
        <v>1858</v>
      </c>
      <c r="C900" t="str">
        <f t="shared" si="350"/>
        <v>Nathan Huff</v>
      </c>
      <c r="D900" t="s">
        <v>16</v>
      </c>
      <c r="E900" t="str">
        <f t="shared" si="359"/>
        <v>Male</v>
      </c>
      <c r="F900">
        <v>21</v>
      </c>
      <c r="G900" t="s">
        <v>17</v>
      </c>
      <c r="H900" t="s">
        <v>18</v>
      </c>
      <c r="I900" t="s">
        <v>59</v>
      </c>
      <c r="J900">
        <v>3</v>
      </c>
      <c r="K900" t="str">
        <f t="shared" si="360"/>
        <v>0-5</v>
      </c>
      <c r="L900">
        <v>50</v>
      </c>
      <c r="M900" s="6">
        <f t="shared" ref="M900:M903" si="361">L900</f>
        <v>50</v>
      </c>
      <c r="N900">
        <v>4.5999999999999996</v>
      </c>
      <c r="O900" t="s">
        <v>60</v>
      </c>
      <c r="P900" t="s">
        <v>2069</v>
      </c>
    </row>
    <row r="901" spans="1:18" x14ac:dyDescent="0.25">
      <c r="A901" t="s">
        <v>1859</v>
      </c>
      <c r="B901" t="s">
        <v>1860</v>
      </c>
      <c r="C901" t="str">
        <f t="shared" si="350"/>
        <v>Robin Walsh</v>
      </c>
      <c r="D901" t="s">
        <v>3</v>
      </c>
      <c r="E901" t="str">
        <f t="shared" si="359"/>
        <v>Female</v>
      </c>
      <c r="F901">
        <v>39</v>
      </c>
      <c r="G901" t="s">
        <v>36</v>
      </c>
      <c r="H901" t="s">
        <v>37</v>
      </c>
      <c r="I901" t="s">
        <v>59</v>
      </c>
      <c r="J901">
        <v>18</v>
      </c>
      <c r="K901" t="str">
        <f t="shared" si="360"/>
        <v>16-20</v>
      </c>
      <c r="L901">
        <v>50</v>
      </c>
      <c r="M901" s="6">
        <f t="shared" si="361"/>
        <v>50</v>
      </c>
      <c r="N901">
        <v>2.1</v>
      </c>
      <c r="O901">
        <v>0</v>
      </c>
      <c r="P901" t="s">
        <v>2068</v>
      </c>
      <c r="Q901">
        <v>75</v>
      </c>
      <c r="R901" s="1">
        <f>Q901/100</f>
        <v>0.75</v>
      </c>
    </row>
    <row r="902" spans="1:18" x14ac:dyDescent="0.25">
      <c r="A902" t="s">
        <v>1861</v>
      </c>
      <c r="B902" t="s">
        <v>1862</v>
      </c>
      <c r="C902" t="str">
        <f t="shared" si="350"/>
        <v>Yvonne Robinson</v>
      </c>
      <c r="D902" t="s">
        <v>63</v>
      </c>
      <c r="E902" t="str">
        <f t="shared" si="359"/>
        <v>Female</v>
      </c>
      <c r="F902">
        <v>37</v>
      </c>
      <c r="G902" t="s">
        <v>45</v>
      </c>
      <c r="H902" t="s">
        <v>11</v>
      </c>
      <c r="I902" t="s">
        <v>6</v>
      </c>
      <c r="J902">
        <v>18</v>
      </c>
      <c r="K902" t="str">
        <f t="shared" si="360"/>
        <v>16-20</v>
      </c>
      <c r="L902">
        <v>40</v>
      </c>
      <c r="M902" s="6">
        <f t="shared" si="361"/>
        <v>40</v>
      </c>
      <c r="N902">
        <v>4.5</v>
      </c>
      <c r="O902" t="s">
        <v>144</v>
      </c>
      <c r="P902" t="s">
        <v>2068</v>
      </c>
      <c r="Q902" s="1">
        <v>0.72</v>
      </c>
      <c r="R902" s="1">
        <f t="shared" ref="R902:R903" si="362">Q902</f>
        <v>0.72</v>
      </c>
    </row>
    <row r="903" spans="1:18" x14ac:dyDescent="0.25">
      <c r="A903" t="s">
        <v>1863</v>
      </c>
      <c r="B903" t="s">
        <v>1864</v>
      </c>
      <c r="C903" t="str">
        <f t="shared" si="350"/>
        <v>Kathleen Hendrix</v>
      </c>
      <c r="D903" t="s">
        <v>63</v>
      </c>
      <c r="E903" t="str">
        <f t="shared" si="359"/>
        <v>Female</v>
      </c>
      <c r="F903">
        <v>47</v>
      </c>
      <c r="G903" t="s">
        <v>109</v>
      </c>
      <c r="H903" t="s">
        <v>110</v>
      </c>
      <c r="I903" t="s">
        <v>59</v>
      </c>
      <c r="J903">
        <v>3</v>
      </c>
      <c r="K903" t="str">
        <f t="shared" si="360"/>
        <v>0-5</v>
      </c>
      <c r="L903">
        <v>40</v>
      </c>
      <c r="M903" s="6">
        <f t="shared" si="361"/>
        <v>40</v>
      </c>
      <c r="N903">
        <v>4.4000000000000004</v>
      </c>
      <c r="O903" t="s">
        <v>54</v>
      </c>
      <c r="P903" t="s">
        <v>2069</v>
      </c>
      <c r="Q903" s="1">
        <v>0.92</v>
      </c>
      <c r="R903" s="1">
        <f t="shared" si="362"/>
        <v>0.92</v>
      </c>
    </row>
    <row r="904" spans="1:18" x14ac:dyDescent="0.25">
      <c r="A904" t="s">
        <v>1865</v>
      </c>
      <c r="B904" t="s">
        <v>1866</v>
      </c>
      <c r="C904" t="str">
        <f t="shared" si="350"/>
        <v>Jennifer Baker</v>
      </c>
      <c r="D904" t="s">
        <v>9</v>
      </c>
      <c r="E904" t="str">
        <f t="shared" si="359"/>
        <v>Female</v>
      </c>
      <c r="F904">
        <v>53</v>
      </c>
      <c r="G904" t="s">
        <v>109</v>
      </c>
      <c r="H904" t="s">
        <v>110</v>
      </c>
      <c r="I904" t="s">
        <v>19</v>
      </c>
      <c r="J904">
        <v>32</v>
      </c>
      <c r="K904" t="str">
        <f t="shared" si="360"/>
        <v>20+</v>
      </c>
      <c r="L904" t="s">
        <v>297</v>
      </c>
      <c r="M904" s="6" t="str">
        <f t="shared" ref="M904:M905" si="363">SUBSTITUTE(L904, "USD ", "")</f>
        <v>20</v>
      </c>
      <c r="N904">
        <v>0</v>
      </c>
      <c r="O904" t="s">
        <v>20</v>
      </c>
      <c r="P904" t="s">
        <v>2068</v>
      </c>
    </row>
    <row r="905" spans="1:18" x14ac:dyDescent="0.25">
      <c r="A905" t="s">
        <v>1867</v>
      </c>
      <c r="B905" t="s">
        <v>1868</v>
      </c>
      <c r="C905" t="str">
        <f t="shared" si="350"/>
        <v>Kim Martinez</v>
      </c>
      <c r="D905" t="s">
        <v>27</v>
      </c>
      <c r="E905" t="str">
        <f t="shared" si="359"/>
        <v>Female</v>
      </c>
      <c r="F905">
        <v>53</v>
      </c>
      <c r="G905" t="s">
        <v>57</v>
      </c>
      <c r="H905" t="s">
        <v>58</v>
      </c>
      <c r="I905" t="s">
        <v>12</v>
      </c>
      <c r="J905">
        <v>19</v>
      </c>
      <c r="K905" t="str">
        <f t="shared" si="360"/>
        <v>16-20</v>
      </c>
      <c r="L905" t="s">
        <v>297</v>
      </c>
      <c r="M905" s="6" t="str">
        <f t="shared" si="363"/>
        <v>20</v>
      </c>
      <c r="N905">
        <v>1.3</v>
      </c>
      <c r="O905">
        <v>0</v>
      </c>
      <c r="P905" t="s">
        <v>2068</v>
      </c>
    </row>
    <row r="906" spans="1:18" x14ac:dyDescent="0.25">
      <c r="A906" t="s">
        <v>1869</v>
      </c>
      <c r="B906" t="s">
        <v>1870</v>
      </c>
      <c r="C906" t="str">
        <f t="shared" si="350"/>
        <v>Andrew Little</v>
      </c>
      <c r="D906" t="s">
        <v>16</v>
      </c>
      <c r="E906" t="str">
        <f t="shared" si="359"/>
        <v>Male</v>
      </c>
      <c r="F906">
        <v>21</v>
      </c>
      <c r="G906" t="s">
        <v>79</v>
      </c>
      <c r="H906" t="s">
        <v>80</v>
      </c>
      <c r="I906" t="s">
        <v>38</v>
      </c>
      <c r="J906">
        <v>2</v>
      </c>
      <c r="K906" t="str">
        <f t="shared" si="360"/>
        <v>0-5</v>
      </c>
      <c r="L906">
        <v>50</v>
      </c>
      <c r="M906" s="6">
        <f>L906</f>
        <v>50</v>
      </c>
      <c r="N906">
        <v>2.6</v>
      </c>
      <c r="O906" t="b">
        <v>0</v>
      </c>
      <c r="P906" t="s">
        <v>2068</v>
      </c>
      <c r="Q906" s="1">
        <v>0.86</v>
      </c>
      <c r="R906" s="1">
        <f>Q906</f>
        <v>0.86</v>
      </c>
    </row>
    <row r="907" spans="1:18" x14ac:dyDescent="0.25">
      <c r="A907" t="s">
        <v>1871</v>
      </c>
      <c r="B907" t="s">
        <v>1872</v>
      </c>
      <c r="C907" t="str">
        <f t="shared" si="350"/>
        <v>Kelly Shelton</v>
      </c>
      <c r="D907" t="s">
        <v>27</v>
      </c>
      <c r="E907" t="str">
        <f t="shared" si="359"/>
        <v>Female</v>
      </c>
      <c r="F907">
        <v>35</v>
      </c>
      <c r="G907" t="s">
        <v>53</v>
      </c>
      <c r="H907" t="s">
        <v>11</v>
      </c>
      <c r="I907" t="s">
        <v>6</v>
      </c>
      <c r="J907">
        <v>0</v>
      </c>
      <c r="K907" t="str">
        <f t="shared" si="360"/>
        <v>0-5</v>
      </c>
      <c r="O907" t="s">
        <v>60</v>
      </c>
      <c r="P907" t="s">
        <v>2069</v>
      </c>
      <c r="Q907">
        <v>85</v>
      </c>
      <c r="R907" s="1">
        <f t="shared" ref="R907:R908" si="364">Q907/100</f>
        <v>0.85</v>
      </c>
    </row>
    <row r="908" spans="1:18" x14ac:dyDescent="0.25">
      <c r="A908" t="s">
        <v>1873</v>
      </c>
      <c r="B908" t="s">
        <v>1874</v>
      </c>
      <c r="C908" t="str">
        <f t="shared" si="350"/>
        <v>Steven Duncan</v>
      </c>
      <c r="D908" t="s">
        <v>83</v>
      </c>
      <c r="E908" t="str">
        <f t="shared" si="359"/>
        <v>Male</v>
      </c>
      <c r="F908">
        <v>31</v>
      </c>
      <c r="G908" t="s">
        <v>57</v>
      </c>
      <c r="H908" t="s">
        <v>58</v>
      </c>
      <c r="I908" t="s">
        <v>100</v>
      </c>
      <c r="J908">
        <v>13</v>
      </c>
      <c r="K908" t="str">
        <f t="shared" si="360"/>
        <v>11-15</v>
      </c>
      <c r="L908" s="2">
        <v>40</v>
      </c>
      <c r="M908" s="6" t="str">
        <f>SUBSTITUTE(L908,"$","")</f>
        <v>40</v>
      </c>
      <c r="N908">
        <v>1.2</v>
      </c>
      <c r="O908" t="b">
        <v>0</v>
      </c>
      <c r="P908" t="s">
        <v>2068</v>
      </c>
      <c r="Q908">
        <v>62</v>
      </c>
      <c r="R908" s="1">
        <f t="shared" si="364"/>
        <v>0.62</v>
      </c>
    </row>
    <row r="909" spans="1:18" x14ac:dyDescent="0.25">
      <c r="A909" t="s">
        <v>1875</v>
      </c>
      <c r="B909" t="s">
        <v>1876</v>
      </c>
      <c r="C909" t="str">
        <f t="shared" si="350"/>
        <v>Kristen Haney</v>
      </c>
      <c r="D909" t="s">
        <v>63</v>
      </c>
      <c r="E909" t="str">
        <f t="shared" si="359"/>
        <v>Female</v>
      </c>
      <c r="F909">
        <v>55</v>
      </c>
      <c r="G909" t="s">
        <v>98</v>
      </c>
      <c r="H909" t="s">
        <v>99</v>
      </c>
      <c r="I909" t="s">
        <v>32</v>
      </c>
      <c r="J909">
        <v>2</v>
      </c>
      <c r="K909" t="str">
        <f t="shared" si="360"/>
        <v>0-5</v>
      </c>
      <c r="L909" t="s">
        <v>95</v>
      </c>
      <c r="M909" s="6" t="str">
        <f>SUBSTITUTE(L909, "USD ", "")</f>
        <v>30</v>
      </c>
      <c r="N909">
        <v>3.1</v>
      </c>
      <c r="O909" t="s">
        <v>60</v>
      </c>
      <c r="P909" t="s">
        <v>2069</v>
      </c>
      <c r="Q909" s="1">
        <v>0.91</v>
      </c>
      <c r="R909" s="1">
        <f t="shared" ref="R909:R911" si="365">Q909</f>
        <v>0.91</v>
      </c>
    </row>
    <row r="910" spans="1:18" x14ac:dyDescent="0.25">
      <c r="A910" t="s">
        <v>1877</v>
      </c>
      <c r="B910" t="s">
        <v>1878</v>
      </c>
      <c r="C910" t="str">
        <f t="shared" si="350"/>
        <v>Kathy Reese</v>
      </c>
      <c r="D910" t="s">
        <v>3</v>
      </c>
      <c r="E910" t="str">
        <f t="shared" si="359"/>
        <v>Female</v>
      </c>
      <c r="F910">
        <v>59</v>
      </c>
      <c r="G910" t="s">
        <v>49</v>
      </c>
      <c r="H910" t="s">
        <v>50</v>
      </c>
      <c r="I910" t="s">
        <v>24</v>
      </c>
      <c r="J910">
        <v>11</v>
      </c>
      <c r="K910" t="str">
        <f t="shared" si="360"/>
        <v>11-15</v>
      </c>
      <c r="L910" s="2">
        <v>75</v>
      </c>
      <c r="M910" s="6" t="str">
        <f>SUBSTITUTE(L910,"$","")</f>
        <v>75</v>
      </c>
      <c r="N910">
        <v>2.2999999999999998</v>
      </c>
      <c r="O910" t="s">
        <v>60</v>
      </c>
      <c r="P910" t="s">
        <v>2069</v>
      </c>
      <c r="Q910" s="1">
        <v>0.8</v>
      </c>
      <c r="R910" s="1">
        <f t="shared" si="365"/>
        <v>0.8</v>
      </c>
    </row>
    <row r="911" spans="1:18" x14ac:dyDescent="0.25">
      <c r="A911" t="s">
        <v>1879</v>
      </c>
      <c r="B911" t="s">
        <v>1880</v>
      </c>
      <c r="C911" t="str">
        <f t="shared" si="350"/>
        <v>Steven Murphy</v>
      </c>
      <c r="D911" t="s">
        <v>48</v>
      </c>
      <c r="E911" t="str">
        <f t="shared" si="359"/>
        <v>Male</v>
      </c>
      <c r="F911">
        <v>59</v>
      </c>
      <c r="G911" t="s">
        <v>120</v>
      </c>
      <c r="H911" t="s">
        <v>121</v>
      </c>
      <c r="I911" t="s">
        <v>64</v>
      </c>
      <c r="J911">
        <v>17</v>
      </c>
      <c r="K911" t="str">
        <f t="shared" si="360"/>
        <v>16-20</v>
      </c>
      <c r="L911">
        <v>100</v>
      </c>
      <c r="M911" s="6">
        <f>L911</f>
        <v>100</v>
      </c>
      <c r="N911">
        <v>4</v>
      </c>
      <c r="O911" t="s">
        <v>144</v>
      </c>
      <c r="P911" t="s">
        <v>2068</v>
      </c>
      <c r="Q911" s="1">
        <v>0.72</v>
      </c>
      <c r="R911" s="1">
        <f t="shared" si="365"/>
        <v>0.72</v>
      </c>
    </row>
    <row r="912" spans="1:18" x14ac:dyDescent="0.25">
      <c r="A912" t="s">
        <v>1881</v>
      </c>
      <c r="B912" t="s">
        <v>1882</v>
      </c>
      <c r="C912" t="str">
        <f t="shared" si="350"/>
        <v>William Hartman</v>
      </c>
      <c r="D912" t="s">
        <v>78</v>
      </c>
      <c r="E912" t="str">
        <f t="shared" si="359"/>
        <v>Male</v>
      </c>
      <c r="F912">
        <v>47</v>
      </c>
      <c r="G912" t="s">
        <v>79</v>
      </c>
      <c r="H912" t="s">
        <v>80</v>
      </c>
      <c r="I912" t="s">
        <v>6</v>
      </c>
      <c r="J912">
        <v>10</v>
      </c>
      <c r="K912" t="str">
        <f t="shared" si="360"/>
        <v>6-10</v>
      </c>
      <c r="L912" s="2">
        <v>75</v>
      </c>
      <c r="M912" s="6" t="str">
        <f>SUBSTITUTE(L912,"$","")</f>
        <v>75</v>
      </c>
      <c r="N912">
        <v>1.9</v>
      </c>
    </row>
    <row r="913" spans="1:18" x14ac:dyDescent="0.25">
      <c r="A913" t="s">
        <v>1883</v>
      </c>
      <c r="B913" t="s">
        <v>1884</v>
      </c>
      <c r="C913" t="str">
        <f t="shared" si="350"/>
        <v>Sonya Haley</v>
      </c>
      <c r="D913" t="s">
        <v>27</v>
      </c>
      <c r="E913" t="str">
        <f t="shared" si="359"/>
        <v>Female</v>
      </c>
      <c r="F913">
        <v>53</v>
      </c>
      <c r="G913" t="s">
        <v>138</v>
      </c>
      <c r="H913" t="s">
        <v>139</v>
      </c>
      <c r="I913" t="s">
        <v>100</v>
      </c>
      <c r="J913">
        <v>26</v>
      </c>
      <c r="K913" t="str">
        <f t="shared" si="360"/>
        <v>20+</v>
      </c>
      <c r="L913">
        <v>75</v>
      </c>
      <c r="M913" s="6">
        <f>L913</f>
        <v>75</v>
      </c>
      <c r="N913">
        <v>2.4</v>
      </c>
      <c r="O913" t="s">
        <v>54</v>
      </c>
      <c r="P913" t="s">
        <v>2069</v>
      </c>
    </row>
    <row r="914" spans="1:18" x14ac:dyDescent="0.25">
      <c r="A914" t="s">
        <v>1885</v>
      </c>
      <c r="B914" t="s">
        <v>502</v>
      </c>
      <c r="C914" t="str">
        <f t="shared" si="350"/>
        <v>Robert Evans</v>
      </c>
      <c r="D914" t="s">
        <v>48</v>
      </c>
      <c r="E914" t="str">
        <f t="shared" si="359"/>
        <v>Male</v>
      </c>
      <c r="F914">
        <v>49</v>
      </c>
      <c r="G914" t="s">
        <v>138</v>
      </c>
      <c r="H914" t="s">
        <v>139</v>
      </c>
      <c r="I914" t="s">
        <v>38</v>
      </c>
      <c r="K914" t="str">
        <f t="shared" si="360"/>
        <v>0-5</v>
      </c>
      <c r="L914" s="2">
        <v>30</v>
      </c>
      <c r="M914" s="6" t="str">
        <f>SUBSTITUTE(L914,"$","")</f>
        <v>30</v>
      </c>
      <c r="O914" t="s">
        <v>54</v>
      </c>
      <c r="P914" t="s">
        <v>2069</v>
      </c>
      <c r="Q914" s="1">
        <v>0.74</v>
      </c>
      <c r="R914" s="1">
        <f t="shared" ref="R914:R919" si="366">Q914</f>
        <v>0.74</v>
      </c>
    </row>
    <row r="915" spans="1:18" x14ac:dyDescent="0.25">
      <c r="A915" t="s">
        <v>1886</v>
      </c>
      <c r="B915" t="s">
        <v>1887</v>
      </c>
      <c r="C915" t="str">
        <f t="shared" si="350"/>
        <v>Patricia Richardson</v>
      </c>
      <c r="D915" t="s">
        <v>3</v>
      </c>
      <c r="E915" t="str">
        <f t="shared" si="359"/>
        <v>Female</v>
      </c>
      <c r="F915">
        <v>50</v>
      </c>
      <c r="G915" t="s">
        <v>138</v>
      </c>
      <c r="H915" t="s">
        <v>139</v>
      </c>
      <c r="I915" t="s">
        <v>12</v>
      </c>
      <c r="J915">
        <v>8</v>
      </c>
      <c r="K915" t="str">
        <f t="shared" si="360"/>
        <v>6-10</v>
      </c>
      <c r="L915" t="s">
        <v>84</v>
      </c>
      <c r="M915" s="6" t="str">
        <f t="shared" ref="M915:M917" si="367">SUBSTITUTE(L915, "USD ", "")</f>
        <v>50</v>
      </c>
      <c r="N915">
        <v>3.7</v>
      </c>
      <c r="O915" t="s">
        <v>60</v>
      </c>
      <c r="P915" t="s">
        <v>2069</v>
      </c>
      <c r="Q915" s="1">
        <v>0.82</v>
      </c>
      <c r="R915" s="1">
        <f t="shared" si="366"/>
        <v>0.82</v>
      </c>
    </row>
    <row r="916" spans="1:18" x14ac:dyDescent="0.25">
      <c r="A916" t="s">
        <v>1888</v>
      </c>
      <c r="B916" t="s">
        <v>1889</v>
      </c>
      <c r="C916" t="str">
        <f t="shared" si="350"/>
        <v>Carolyn Lopez</v>
      </c>
      <c r="D916" t="s">
        <v>27</v>
      </c>
      <c r="E916" t="str">
        <f t="shared" si="359"/>
        <v>Female</v>
      </c>
      <c r="F916">
        <v>59</v>
      </c>
      <c r="G916" t="s">
        <v>98</v>
      </c>
      <c r="H916" t="s">
        <v>99</v>
      </c>
      <c r="I916" t="s">
        <v>100</v>
      </c>
      <c r="J916">
        <v>22</v>
      </c>
      <c r="K916" t="str">
        <f t="shared" si="360"/>
        <v>20+</v>
      </c>
      <c r="L916" t="s">
        <v>13</v>
      </c>
      <c r="M916" s="6" t="str">
        <f t="shared" si="367"/>
        <v>100</v>
      </c>
      <c r="N916">
        <v>1.1000000000000001</v>
      </c>
      <c r="O916" t="s">
        <v>144</v>
      </c>
      <c r="P916" t="s">
        <v>2068</v>
      </c>
      <c r="Q916" s="1">
        <v>0.85</v>
      </c>
      <c r="R916" s="1">
        <f t="shared" si="366"/>
        <v>0.85</v>
      </c>
    </row>
    <row r="917" spans="1:18" x14ac:dyDescent="0.25">
      <c r="A917" t="s">
        <v>1890</v>
      </c>
      <c r="B917" t="s">
        <v>1891</v>
      </c>
      <c r="C917" t="str">
        <f t="shared" si="350"/>
        <v>Kyle Burns</v>
      </c>
      <c r="D917" t="s">
        <v>78</v>
      </c>
      <c r="E917" t="str">
        <f t="shared" si="359"/>
        <v>Male</v>
      </c>
      <c r="F917">
        <v>33</v>
      </c>
      <c r="G917" t="s">
        <v>49</v>
      </c>
      <c r="H917" t="s">
        <v>50</v>
      </c>
      <c r="I917" t="s">
        <v>38</v>
      </c>
      <c r="J917">
        <v>8</v>
      </c>
      <c r="K917" t="str">
        <f t="shared" si="360"/>
        <v>6-10</v>
      </c>
      <c r="L917" t="s">
        <v>39</v>
      </c>
      <c r="M917" s="6" t="str">
        <f t="shared" si="367"/>
        <v>75</v>
      </c>
      <c r="N917">
        <v>2.2999999999999998</v>
      </c>
      <c r="O917" t="b">
        <v>1</v>
      </c>
      <c r="P917" t="s">
        <v>2069</v>
      </c>
      <c r="Q917" s="1">
        <v>0.68</v>
      </c>
      <c r="R917" s="1">
        <f t="shared" si="366"/>
        <v>0.68</v>
      </c>
    </row>
    <row r="918" spans="1:18" x14ac:dyDescent="0.25">
      <c r="A918" t="s">
        <v>1892</v>
      </c>
      <c r="B918" t="s">
        <v>1893</v>
      </c>
      <c r="C918" t="str">
        <f t="shared" si="350"/>
        <v>Margaret Garcia</v>
      </c>
      <c r="D918" t="s">
        <v>3</v>
      </c>
      <c r="E918" t="str">
        <f t="shared" si="359"/>
        <v>Female</v>
      </c>
      <c r="F918">
        <v>45</v>
      </c>
      <c r="G918" t="s">
        <v>113</v>
      </c>
      <c r="H918" t="s">
        <v>11</v>
      </c>
      <c r="I918" t="s">
        <v>24</v>
      </c>
      <c r="J918">
        <v>22</v>
      </c>
      <c r="K918" t="str">
        <f t="shared" si="360"/>
        <v>20+</v>
      </c>
      <c r="L918">
        <v>40</v>
      </c>
      <c r="M918" s="6">
        <f t="shared" ref="M918:M922" si="368">L918</f>
        <v>40</v>
      </c>
      <c r="N918">
        <v>3.7</v>
      </c>
      <c r="O918" t="s">
        <v>60</v>
      </c>
      <c r="P918" t="s">
        <v>2069</v>
      </c>
      <c r="Q918" s="1">
        <v>0.99</v>
      </c>
      <c r="R918" s="1">
        <f t="shared" si="366"/>
        <v>0.99</v>
      </c>
    </row>
    <row r="919" spans="1:18" x14ac:dyDescent="0.25">
      <c r="A919" t="s">
        <v>1894</v>
      </c>
      <c r="B919" t="s">
        <v>1895</v>
      </c>
      <c r="C919" t="str">
        <f t="shared" si="350"/>
        <v>Brittany Barker</v>
      </c>
      <c r="D919" t="s">
        <v>27</v>
      </c>
      <c r="E919" t="str">
        <f t="shared" si="359"/>
        <v>Female</v>
      </c>
      <c r="F919">
        <v>36</v>
      </c>
      <c r="G919" t="s">
        <v>4</v>
      </c>
      <c r="H919" t="s">
        <v>5</v>
      </c>
      <c r="I919" t="s">
        <v>19</v>
      </c>
      <c r="J919">
        <v>14</v>
      </c>
      <c r="K919" t="str">
        <f t="shared" si="360"/>
        <v>11-15</v>
      </c>
      <c r="L919">
        <v>30</v>
      </c>
      <c r="M919" s="6">
        <f t="shared" si="368"/>
        <v>30</v>
      </c>
      <c r="N919">
        <v>1.9</v>
      </c>
      <c r="O919">
        <v>0</v>
      </c>
      <c r="P919" t="s">
        <v>2068</v>
      </c>
      <c r="Q919" s="1">
        <v>0.62</v>
      </c>
      <c r="R919" s="1">
        <f t="shared" si="366"/>
        <v>0.62</v>
      </c>
    </row>
    <row r="920" spans="1:18" x14ac:dyDescent="0.25">
      <c r="A920" t="s">
        <v>1896</v>
      </c>
      <c r="B920" t="s">
        <v>1897</v>
      </c>
      <c r="C920" t="str">
        <f t="shared" si="350"/>
        <v>Paul Campbell</v>
      </c>
      <c r="D920" t="s">
        <v>16</v>
      </c>
      <c r="E920" t="str">
        <f t="shared" si="359"/>
        <v>Male</v>
      </c>
      <c r="F920">
        <v>46</v>
      </c>
      <c r="G920" t="s">
        <v>138</v>
      </c>
      <c r="H920" t="s">
        <v>139</v>
      </c>
      <c r="I920" t="s">
        <v>59</v>
      </c>
      <c r="J920">
        <v>6</v>
      </c>
      <c r="K920" t="str">
        <f t="shared" si="360"/>
        <v>6-10</v>
      </c>
      <c r="L920">
        <v>30</v>
      </c>
      <c r="M920" s="6">
        <f t="shared" si="368"/>
        <v>30</v>
      </c>
      <c r="N920">
        <v>1.5</v>
      </c>
      <c r="O920" t="s">
        <v>20</v>
      </c>
      <c r="P920" t="s">
        <v>2068</v>
      </c>
    </row>
    <row r="921" spans="1:18" x14ac:dyDescent="0.25">
      <c r="A921" t="s">
        <v>1898</v>
      </c>
      <c r="B921" t="s">
        <v>1899</v>
      </c>
      <c r="C921" t="str">
        <f t="shared" si="350"/>
        <v>Amy Morrow</v>
      </c>
      <c r="D921" t="s">
        <v>27</v>
      </c>
      <c r="E921" t="str">
        <f t="shared" si="359"/>
        <v>Female</v>
      </c>
      <c r="F921">
        <v>53</v>
      </c>
      <c r="G921" t="s">
        <v>49</v>
      </c>
      <c r="H921" t="s">
        <v>50</v>
      </c>
      <c r="I921" t="s">
        <v>19</v>
      </c>
      <c r="J921">
        <v>14</v>
      </c>
      <c r="K921" t="str">
        <f t="shared" si="360"/>
        <v>11-15</v>
      </c>
      <c r="L921">
        <v>30</v>
      </c>
      <c r="M921" s="6">
        <f t="shared" si="368"/>
        <v>30</v>
      </c>
      <c r="N921">
        <v>0</v>
      </c>
      <c r="O921" t="b">
        <v>0</v>
      </c>
      <c r="P921" t="s">
        <v>2068</v>
      </c>
      <c r="Q921" s="1">
        <v>0.83</v>
      </c>
      <c r="R921" s="1">
        <f t="shared" ref="R921:R923" si="369">Q921</f>
        <v>0.83</v>
      </c>
    </row>
    <row r="922" spans="1:18" x14ac:dyDescent="0.25">
      <c r="A922" t="s">
        <v>1900</v>
      </c>
      <c r="B922" t="s">
        <v>1901</v>
      </c>
      <c r="C922" t="str">
        <f t="shared" si="350"/>
        <v>Amy Fitzgerald</v>
      </c>
      <c r="D922" t="s">
        <v>3</v>
      </c>
      <c r="E922" t="str">
        <f t="shared" si="359"/>
        <v>Female</v>
      </c>
      <c r="F922">
        <v>24</v>
      </c>
      <c r="G922" t="s">
        <v>45</v>
      </c>
      <c r="H922" t="s">
        <v>11</v>
      </c>
      <c r="I922" t="s">
        <v>24</v>
      </c>
      <c r="J922">
        <v>2</v>
      </c>
      <c r="K922" t="str">
        <f t="shared" si="360"/>
        <v>0-5</v>
      </c>
      <c r="L922">
        <v>30</v>
      </c>
      <c r="M922" s="6">
        <f t="shared" si="368"/>
        <v>30</v>
      </c>
      <c r="N922">
        <v>3.6</v>
      </c>
      <c r="Q922" s="1">
        <v>0.92</v>
      </c>
      <c r="R922" s="1">
        <f t="shared" si="369"/>
        <v>0.92</v>
      </c>
    </row>
    <row r="923" spans="1:18" x14ac:dyDescent="0.25">
      <c r="A923" t="s">
        <v>1902</v>
      </c>
      <c r="B923" t="s">
        <v>1903</v>
      </c>
      <c r="C923" t="str">
        <f t="shared" si="350"/>
        <v>Anita Becker</v>
      </c>
      <c r="D923" t="s">
        <v>27</v>
      </c>
      <c r="E923" t="str">
        <f t="shared" si="359"/>
        <v>Female</v>
      </c>
      <c r="F923">
        <v>49</v>
      </c>
      <c r="G923" t="s">
        <v>174</v>
      </c>
      <c r="H923" t="s">
        <v>58</v>
      </c>
      <c r="I923" t="s">
        <v>75</v>
      </c>
      <c r="J923">
        <v>4</v>
      </c>
      <c r="K923" t="str">
        <f t="shared" si="360"/>
        <v>0-5</v>
      </c>
      <c r="L923" s="2">
        <v>75</v>
      </c>
      <c r="M923" s="6" t="str">
        <f>SUBSTITUTE(L923,"$","")</f>
        <v>75</v>
      </c>
      <c r="N923">
        <v>2.1</v>
      </c>
      <c r="Q923" s="1">
        <v>0.85</v>
      </c>
      <c r="R923" s="1">
        <f t="shared" si="369"/>
        <v>0.85</v>
      </c>
    </row>
    <row r="924" spans="1:18" x14ac:dyDescent="0.25">
      <c r="A924" t="s">
        <v>1904</v>
      </c>
      <c r="B924" t="s">
        <v>1905</v>
      </c>
      <c r="C924" t="str">
        <f>SUBSTITUTE(B924,"Mrs.","")</f>
        <v xml:space="preserve"> Amy Brooks</v>
      </c>
      <c r="D924" t="s">
        <v>23</v>
      </c>
      <c r="E924" t="str">
        <f t="shared" si="359"/>
        <v>Female</v>
      </c>
      <c r="F924">
        <v>49</v>
      </c>
      <c r="G924" t="s">
        <v>98</v>
      </c>
      <c r="H924" t="s">
        <v>99</v>
      </c>
      <c r="I924" t="s">
        <v>32</v>
      </c>
      <c r="J924">
        <v>4</v>
      </c>
      <c r="K924" t="str">
        <f t="shared" si="360"/>
        <v>0-5</v>
      </c>
      <c r="L924">
        <v>75</v>
      </c>
      <c r="M924" s="6">
        <f t="shared" ref="M924:M926" si="370">L924</f>
        <v>75</v>
      </c>
      <c r="N924">
        <v>2.9</v>
      </c>
      <c r="O924" t="s">
        <v>20</v>
      </c>
      <c r="P924" t="s">
        <v>2068</v>
      </c>
    </row>
    <row r="925" spans="1:18" x14ac:dyDescent="0.25">
      <c r="A925" t="s">
        <v>1906</v>
      </c>
      <c r="B925" t="s">
        <v>1907</v>
      </c>
      <c r="C925" t="str">
        <f t="shared" ref="C925:C964" si="371">B925</f>
        <v>Lori Marshall</v>
      </c>
      <c r="D925" t="s">
        <v>9</v>
      </c>
      <c r="E925" t="str">
        <f t="shared" si="359"/>
        <v>Female</v>
      </c>
      <c r="F925">
        <v>49</v>
      </c>
      <c r="G925" t="s">
        <v>98</v>
      </c>
      <c r="H925" t="s">
        <v>99</v>
      </c>
      <c r="I925" t="s">
        <v>12</v>
      </c>
      <c r="J925">
        <v>24</v>
      </c>
      <c r="K925" t="str">
        <f t="shared" si="360"/>
        <v>20+</v>
      </c>
      <c r="L925">
        <v>100</v>
      </c>
      <c r="M925" s="6">
        <f t="shared" si="370"/>
        <v>100</v>
      </c>
      <c r="N925">
        <v>3.6</v>
      </c>
      <c r="O925" t="b">
        <v>1</v>
      </c>
      <c r="P925" t="s">
        <v>2069</v>
      </c>
    </row>
    <row r="926" spans="1:18" x14ac:dyDescent="0.25">
      <c r="A926" t="s">
        <v>1908</v>
      </c>
      <c r="B926" t="s">
        <v>1909</v>
      </c>
      <c r="C926" t="str">
        <f t="shared" si="371"/>
        <v>Jennifer Miller</v>
      </c>
      <c r="D926" t="s">
        <v>63</v>
      </c>
      <c r="E926" t="str">
        <f t="shared" si="359"/>
        <v>Female</v>
      </c>
      <c r="F926">
        <v>58</v>
      </c>
      <c r="G926" t="s">
        <v>93</v>
      </c>
      <c r="H926" t="s">
        <v>94</v>
      </c>
      <c r="I926" t="s">
        <v>6</v>
      </c>
      <c r="J926">
        <v>29</v>
      </c>
      <c r="K926" t="str">
        <f t="shared" si="360"/>
        <v>20+</v>
      </c>
      <c r="L926">
        <v>30</v>
      </c>
      <c r="M926" s="6">
        <f t="shared" si="370"/>
        <v>30</v>
      </c>
      <c r="N926">
        <v>3.3</v>
      </c>
      <c r="O926" t="s">
        <v>54</v>
      </c>
      <c r="P926" t="s">
        <v>2069</v>
      </c>
      <c r="Q926" s="1">
        <v>0.89</v>
      </c>
      <c r="R926" s="1">
        <f t="shared" ref="R926:R927" si="372">Q926</f>
        <v>0.89</v>
      </c>
    </row>
    <row r="927" spans="1:18" x14ac:dyDescent="0.25">
      <c r="A927" t="s">
        <v>1910</v>
      </c>
      <c r="B927" t="s">
        <v>1911</v>
      </c>
      <c r="C927" t="str">
        <f t="shared" si="371"/>
        <v>Thomas Young</v>
      </c>
      <c r="D927" t="s">
        <v>48</v>
      </c>
      <c r="E927" t="str">
        <f t="shared" si="359"/>
        <v>Male</v>
      </c>
      <c r="F927">
        <v>50</v>
      </c>
      <c r="G927" t="s">
        <v>138</v>
      </c>
      <c r="H927" t="s">
        <v>139</v>
      </c>
      <c r="I927" t="s">
        <v>59</v>
      </c>
      <c r="J927">
        <v>13</v>
      </c>
      <c r="K927" t="str">
        <f t="shared" si="360"/>
        <v>11-15</v>
      </c>
      <c r="N927">
        <v>2.5</v>
      </c>
      <c r="O927" t="s">
        <v>60</v>
      </c>
      <c r="P927" t="s">
        <v>2069</v>
      </c>
      <c r="Q927" s="1">
        <v>0.81</v>
      </c>
      <c r="R927" s="1">
        <f t="shared" si="372"/>
        <v>0.81</v>
      </c>
    </row>
    <row r="928" spans="1:18" x14ac:dyDescent="0.25">
      <c r="A928" t="s">
        <v>1912</v>
      </c>
      <c r="B928" t="s">
        <v>1913</v>
      </c>
      <c r="C928" t="str">
        <f t="shared" si="371"/>
        <v>Zachary Larsen</v>
      </c>
      <c r="D928" t="s">
        <v>78</v>
      </c>
      <c r="E928" t="str">
        <f t="shared" si="359"/>
        <v>Male</v>
      </c>
      <c r="F928">
        <v>27</v>
      </c>
      <c r="G928" t="s">
        <v>138</v>
      </c>
      <c r="H928" t="s">
        <v>139</v>
      </c>
      <c r="I928" t="s">
        <v>75</v>
      </c>
      <c r="J928">
        <v>1</v>
      </c>
      <c r="K928" t="str">
        <f t="shared" si="360"/>
        <v>0-5</v>
      </c>
      <c r="L928" t="s">
        <v>13</v>
      </c>
      <c r="M928" s="6" t="str">
        <f>SUBSTITUTE(L928, "USD ", "")</f>
        <v>100</v>
      </c>
      <c r="N928">
        <v>3.7</v>
      </c>
      <c r="O928" t="s">
        <v>60</v>
      </c>
      <c r="P928" t="s">
        <v>2069</v>
      </c>
      <c r="Q928">
        <v>61</v>
      </c>
      <c r="R928" s="1">
        <f>Q928/100</f>
        <v>0.61</v>
      </c>
    </row>
    <row r="929" spans="1:18" x14ac:dyDescent="0.25">
      <c r="A929" t="s">
        <v>1914</v>
      </c>
      <c r="B929" t="s">
        <v>1915</v>
      </c>
      <c r="C929" t="str">
        <f t="shared" si="371"/>
        <v>Valerie Gutierrez</v>
      </c>
      <c r="D929" t="s">
        <v>23</v>
      </c>
      <c r="E929" t="str">
        <f t="shared" si="359"/>
        <v>Female</v>
      </c>
      <c r="F929">
        <v>20</v>
      </c>
      <c r="G929" t="s">
        <v>98</v>
      </c>
      <c r="H929" t="s">
        <v>99</v>
      </c>
      <c r="I929" t="s">
        <v>100</v>
      </c>
      <c r="K929" t="str">
        <f t="shared" si="360"/>
        <v>0-5</v>
      </c>
      <c r="L929" s="2">
        <v>30</v>
      </c>
      <c r="M929" s="6" t="str">
        <f t="shared" ref="M929:M930" si="373">SUBSTITUTE(L929,"$","")</f>
        <v>30</v>
      </c>
      <c r="N929">
        <v>4.5999999999999996</v>
      </c>
      <c r="O929">
        <v>1</v>
      </c>
      <c r="P929" t="s">
        <v>2069</v>
      </c>
    </row>
    <row r="930" spans="1:18" x14ac:dyDescent="0.25">
      <c r="A930" t="s">
        <v>1916</v>
      </c>
      <c r="B930" t="s">
        <v>1917</v>
      </c>
      <c r="C930" t="str">
        <f t="shared" si="371"/>
        <v>Daniel Parker</v>
      </c>
      <c r="D930" t="s">
        <v>48</v>
      </c>
      <c r="E930" t="str">
        <f t="shared" si="359"/>
        <v>Male</v>
      </c>
      <c r="F930">
        <v>52</v>
      </c>
      <c r="G930" t="s">
        <v>109</v>
      </c>
      <c r="H930" t="s">
        <v>110</v>
      </c>
      <c r="I930" t="s">
        <v>6</v>
      </c>
      <c r="J930">
        <v>15</v>
      </c>
      <c r="K930" t="str">
        <f t="shared" si="360"/>
        <v>11-15</v>
      </c>
      <c r="L930" s="2">
        <v>40</v>
      </c>
      <c r="M930" s="6" t="str">
        <f t="shared" si="373"/>
        <v>40</v>
      </c>
      <c r="N930">
        <v>0</v>
      </c>
      <c r="O930">
        <v>1</v>
      </c>
      <c r="P930" t="s">
        <v>2069</v>
      </c>
      <c r="Q930" s="1">
        <v>0.92</v>
      </c>
      <c r="R930" s="1">
        <f t="shared" ref="R930:R935" si="374">Q930</f>
        <v>0.92</v>
      </c>
    </row>
    <row r="931" spans="1:18" x14ac:dyDescent="0.25">
      <c r="A931" t="s">
        <v>1918</v>
      </c>
      <c r="B931" t="s">
        <v>1919</v>
      </c>
      <c r="C931" t="str">
        <f t="shared" si="371"/>
        <v>Nicole Bennett</v>
      </c>
      <c r="D931" t="s">
        <v>63</v>
      </c>
      <c r="E931" t="str">
        <f t="shared" si="359"/>
        <v>Female</v>
      </c>
      <c r="F931">
        <v>22</v>
      </c>
      <c r="G931" t="s">
        <v>120</v>
      </c>
      <c r="H931" t="s">
        <v>121</v>
      </c>
      <c r="I931" t="s">
        <v>100</v>
      </c>
      <c r="J931">
        <v>2</v>
      </c>
      <c r="K931" t="str">
        <f t="shared" si="360"/>
        <v>0-5</v>
      </c>
      <c r="L931">
        <v>30</v>
      </c>
      <c r="M931" s="6">
        <f t="shared" ref="M931:M932" si="375">L931</f>
        <v>30</v>
      </c>
      <c r="N931">
        <v>2</v>
      </c>
      <c r="O931" t="s">
        <v>144</v>
      </c>
      <c r="P931" t="s">
        <v>2068</v>
      </c>
      <c r="Q931" s="1">
        <v>0.96</v>
      </c>
      <c r="R931" s="1">
        <f t="shared" si="374"/>
        <v>0.96</v>
      </c>
    </row>
    <row r="932" spans="1:18" x14ac:dyDescent="0.25">
      <c r="A932" t="s">
        <v>1920</v>
      </c>
      <c r="B932" t="s">
        <v>1921</v>
      </c>
      <c r="C932" t="str">
        <f t="shared" si="371"/>
        <v>Lauren Lowery</v>
      </c>
      <c r="D932" t="s">
        <v>63</v>
      </c>
      <c r="E932" t="str">
        <f t="shared" si="359"/>
        <v>Female</v>
      </c>
      <c r="F932">
        <v>38</v>
      </c>
      <c r="G932" t="s">
        <v>49</v>
      </c>
      <c r="H932" t="s">
        <v>50</v>
      </c>
      <c r="I932" t="s">
        <v>24</v>
      </c>
      <c r="J932">
        <v>14</v>
      </c>
      <c r="K932" t="str">
        <f t="shared" si="360"/>
        <v>11-15</v>
      </c>
      <c r="L932">
        <v>100</v>
      </c>
      <c r="M932" s="6">
        <f t="shared" si="375"/>
        <v>100</v>
      </c>
      <c r="N932">
        <v>1.7</v>
      </c>
      <c r="O932" t="b">
        <v>0</v>
      </c>
      <c r="P932" t="s">
        <v>2068</v>
      </c>
      <c r="Q932" s="1">
        <v>0.66</v>
      </c>
      <c r="R932" s="1">
        <f t="shared" si="374"/>
        <v>0.66</v>
      </c>
    </row>
    <row r="933" spans="1:18" x14ac:dyDescent="0.25">
      <c r="A933" t="s">
        <v>1922</v>
      </c>
      <c r="B933" t="s">
        <v>1923</v>
      </c>
      <c r="C933" t="str">
        <f t="shared" si="371"/>
        <v>Alexander Woodward</v>
      </c>
      <c r="D933" t="s">
        <v>16</v>
      </c>
      <c r="E933" t="str">
        <f t="shared" si="359"/>
        <v>Male</v>
      </c>
      <c r="F933">
        <v>21</v>
      </c>
      <c r="G933" t="s">
        <v>113</v>
      </c>
      <c r="H933" t="s">
        <v>11</v>
      </c>
      <c r="I933" t="s">
        <v>19</v>
      </c>
      <c r="J933">
        <v>0</v>
      </c>
      <c r="K933" t="str">
        <f t="shared" si="360"/>
        <v>0-5</v>
      </c>
      <c r="L933" t="s">
        <v>13</v>
      </c>
      <c r="M933" s="6" t="str">
        <f>SUBSTITUTE(L933, "USD ", "")</f>
        <v>100</v>
      </c>
      <c r="N933">
        <v>3</v>
      </c>
      <c r="O933" t="s">
        <v>20</v>
      </c>
      <c r="P933" t="s">
        <v>2068</v>
      </c>
      <c r="Q933" s="1">
        <v>0.64</v>
      </c>
      <c r="R933" s="1">
        <f t="shared" si="374"/>
        <v>0.64</v>
      </c>
    </row>
    <row r="934" spans="1:18" x14ac:dyDescent="0.25">
      <c r="A934" t="s">
        <v>1924</v>
      </c>
      <c r="B934" t="s">
        <v>1925</v>
      </c>
      <c r="C934" t="str">
        <f t="shared" si="371"/>
        <v>Anthony Walter</v>
      </c>
      <c r="D934" t="s">
        <v>48</v>
      </c>
      <c r="E934" t="str">
        <f t="shared" si="359"/>
        <v>Male</v>
      </c>
      <c r="F934">
        <v>41</v>
      </c>
      <c r="G934" t="s">
        <v>10</v>
      </c>
      <c r="H934" t="s">
        <v>11</v>
      </c>
      <c r="I934" t="s">
        <v>32</v>
      </c>
      <c r="J934">
        <v>15</v>
      </c>
      <c r="K934" t="str">
        <f t="shared" si="360"/>
        <v>11-15</v>
      </c>
      <c r="L934">
        <v>40</v>
      </c>
      <c r="M934" s="6">
        <f t="shared" ref="M934:M935" si="376">L934</f>
        <v>40</v>
      </c>
      <c r="N934">
        <v>3.4</v>
      </c>
      <c r="O934" t="b">
        <v>0</v>
      </c>
      <c r="P934" t="s">
        <v>2068</v>
      </c>
      <c r="Q934" s="1">
        <v>1</v>
      </c>
      <c r="R934" s="1">
        <f t="shared" si="374"/>
        <v>1</v>
      </c>
    </row>
    <row r="935" spans="1:18" x14ac:dyDescent="0.25">
      <c r="A935" t="s">
        <v>1926</v>
      </c>
      <c r="B935" t="s">
        <v>1927</v>
      </c>
      <c r="C935" t="str">
        <f t="shared" si="371"/>
        <v>Valerie Finley</v>
      </c>
      <c r="D935" t="s">
        <v>27</v>
      </c>
      <c r="E935" t="str">
        <f t="shared" si="359"/>
        <v>Female</v>
      </c>
      <c r="F935">
        <v>33</v>
      </c>
      <c r="G935" t="s">
        <v>36</v>
      </c>
      <c r="H935" t="s">
        <v>37</v>
      </c>
      <c r="I935" t="s">
        <v>6</v>
      </c>
      <c r="J935">
        <v>6</v>
      </c>
      <c r="K935" t="str">
        <f t="shared" si="360"/>
        <v>6-10</v>
      </c>
      <c r="L935">
        <v>40</v>
      </c>
      <c r="M935" s="6">
        <f t="shared" si="376"/>
        <v>40</v>
      </c>
      <c r="N935">
        <v>3.2</v>
      </c>
      <c r="O935">
        <v>1</v>
      </c>
      <c r="P935" t="s">
        <v>2069</v>
      </c>
      <c r="Q935" s="1">
        <v>0.95</v>
      </c>
      <c r="R935" s="1">
        <f t="shared" si="374"/>
        <v>0.95</v>
      </c>
    </row>
    <row r="936" spans="1:18" x14ac:dyDescent="0.25">
      <c r="A936" t="s">
        <v>1928</v>
      </c>
      <c r="B936" t="s">
        <v>1929</v>
      </c>
      <c r="C936" t="str">
        <f t="shared" si="371"/>
        <v>Deborah Kelley</v>
      </c>
      <c r="D936" t="s">
        <v>3</v>
      </c>
      <c r="E936" t="str">
        <f t="shared" si="359"/>
        <v>Female</v>
      </c>
      <c r="F936">
        <v>38</v>
      </c>
      <c r="G936" t="s">
        <v>163</v>
      </c>
      <c r="H936" t="s">
        <v>58</v>
      </c>
      <c r="I936" t="s">
        <v>12</v>
      </c>
      <c r="J936">
        <v>11</v>
      </c>
      <c r="K936" t="str">
        <f t="shared" si="360"/>
        <v>11-15</v>
      </c>
      <c r="N936">
        <v>2.8</v>
      </c>
      <c r="Q936">
        <v>91</v>
      </c>
      <c r="R936" s="1">
        <f>Q936/100</f>
        <v>0.91</v>
      </c>
    </row>
    <row r="937" spans="1:18" x14ac:dyDescent="0.25">
      <c r="A937" t="s">
        <v>1930</v>
      </c>
      <c r="B937" t="s">
        <v>1931</v>
      </c>
      <c r="C937" t="str">
        <f t="shared" si="371"/>
        <v>Kristina Miller</v>
      </c>
      <c r="D937" t="s">
        <v>23</v>
      </c>
      <c r="E937" t="str">
        <f t="shared" si="359"/>
        <v>Female</v>
      </c>
      <c r="F937">
        <v>26</v>
      </c>
      <c r="G937" t="s">
        <v>109</v>
      </c>
      <c r="H937" t="s">
        <v>110</v>
      </c>
      <c r="I937" t="s">
        <v>75</v>
      </c>
      <c r="J937">
        <v>8</v>
      </c>
      <c r="K937" t="str">
        <f t="shared" si="360"/>
        <v>6-10</v>
      </c>
      <c r="L937" t="s">
        <v>297</v>
      </c>
      <c r="M937" s="6" t="str">
        <f>SUBSTITUTE(L937, "USD ", "")</f>
        <v>20</v>
      </c>
      <c r="N937">
        <v>4.0999999999999996</v>
      </c>
      <c r="O937" t="s">
        <v>54</v>
      </c>
      <c r="P937" t="s">
        <v>2069</v>
      </c>
      <c r="Q937" s="1">
        <v>0.82</v>
      </c>
      <c r="R937" s="1">
        <f t="shared" ref="R937:R939" si="377">Q937</f>
        <v>0.82</v>
      </c>
    </row>
    <row r="938" spans="1:18" x14ac:dyDescent="0.25">
      <c r="A938" t="s">
        <v>1932</v>
      </c>
      <c r="B938" t="s">
        <v>1933</v>
      </c>
      <c r="C938" t="str">
        <f t="shared" si="371"/>
        <v>Anne Hampton</v>
      </c>
      <c r="D938" t="s">
        <v>3</v>
      </c>
      <c r="E938" t="str">
        <f t="shared" si="359"/>
        <v>Female</v>
      </c>
      <c r="F938">
        <v>43</v>
      </c>
      <c r="G938" t="s">
        <v>30</v>
      </c>
      <c r="H938" t="s">
        <v>31</v>
      </c>
      <c r="I938" t="s">
        <v>32</v>
      </c>
      <c r="J938">
        <v>3</v>
      </c>
      <c r="K938" t="str">
        <f t="shared" si="360"/>
        <v>0-5</v>
      </c>
      <c r="L938">
        <v>20</v>
      </c>
      <c r="M938" s="6">
        <f>L938</f>
        <v>20</v>
      </c>
      <c r="N938">
        <v>0</v>
      </c>
      <c r="O938" t="s">
        <v>60</v>
      </c>
      <c r="P938" t="s">
        <v>2069</v>
      </c>
      <c r="Q938" s="1">
        <v>0.95</v>
      </c>
      <c r="R938" s="1">
        <f t="shared" si="377"/>
        <v>0.95</v>
      </c>
    </row>
    <row r="939" spans="1:18" x14ac:dyDescent="0.25">
      <c r="A939" t="s">
        <v>1934</v>
      </c>
      <c r="B939" t="s">
        <v>1935</v>
      </c>
      <c r="C939" t="str">
        <f t="shared" si="371"/>
        <v>Sandra Henry</v>
      </c>
      <c r="D939" t="s">
        <v>63</v>
      </c>
      <c r="E939" t="str">
        <f t="shared" si="359"/>
        <v>Female</v>
      </c>
      <c r="F939">
        <v>21</v>
      </c>
      <c r="G939" t="s">
        <v>4</v>
      </c>
      <c r="H939" t="s">
        <v>5</v>
      </c>
      <c r="I939" t="s">
        <v>64</v>
      </c>
      <c r="J939">
        <v>0</v>
      </c>
      <c r="K939" t="str">
        <f t="shared" si="360"/>
        <v>0-5</v>
      </c>
      <c r="N939">
        <v>0</v>
      </c>
      <c r="O939">
        <v>1</v>
      </c>
      <c r="P939" t="s">
        <v>2069</v>
      </c>
      <c r="Q939" s="1">
        <v>0.95</v>
      </c>
      <c r="R939" s="1">
        <f t="shared" si="377"/>
        <v>0.95</v>
      </c>
    </row>
    <row r="940" spans="1:18" x14ac:dyDescent="0.25">
      <c r="A940" t="s">
        <v>1936</v>
      </c>
      <c r="B940" t="s">
        <v>1937</v>
      </c>
      <c r="C940" t="str">
        <f t="shared" si="371"/>
        <v>Tony Hester</v>
      </c>
      <c r="D940" t="s">
        <v>48</v>
      </c>
      <c r="E940" t="str">
        <f t="shared" si="359"/>
        <v>Male</v>
      </c>
      <c r="F940">
        <v>47</v>
      </c>
      <c r="G940" t="s">
        <v>98</v>
      </c>
      <c r="H940" t="s">
        <v>99</v>
      </c>
      <c r="I940" t="s">
        <v>12</v>
      </c>
      <c r="J940">
        <v>7</v>
      </c>
      <c r="K940" t="str">
        <f t="shared" si="360"/>
        <v>6-10</v>
      </c>
      <c r="L940" t="s">
        <v>95</v>
      </c>
      <c r="M940" s="6" t="str">
        <f>SUBSTITUTE(L940, "USD ", "")</f>
        <v>30</v>
      </c>
      <c r="Q940">
        <v>69</v>
      </c>
      <c r="R940" s="1">
        <f>Q940/100</f>
        <v>0.69</v>
      </c>
    </row>
    <row r="941" spans="1:18" x14ac:dyDescent="0.25">
      <c r="A941" t="s">
        <v>1938</v>
      </c>
      <c r="B941" t="s">
        <v>1939</v>
      </c>
      <c r="C941" t="str">
        <f t="shared" si="371"/>
        <v>Nathan Davis</v>
      </c>
      <c r="D941" t="s">
        <v>48</v>
      </c>
      <c r="E941" t="str">
        <f t="shared" si="359"/>
        <v>Male</v>
      </c>
      <c r="F941">
        <v>35</v>
      </c>
      <c r="G941" t="s">
        <v>174</v>
      </c>
      <c r="H941" t="s">
        <v>58</v>
      </c>
      <c r="I941" t="s">
        <v>19</v>
      </c>
      <c r="J941">
        <v>6</v>
      </c>
      <c r="K941" t="str">
        <f t="shared" si="360"/>
        <v>6-10</v>
      </c>
      <c r="L941">
        <v>40</v>
      </c>
      <c r="M941" s="6">
        <f>L941</f>
        <v>40</v>
      </c>
      <c r="O941" t="s">
        <v>54</v>
      </c>
      <c r="P941" t="s">
        <v>2069</v>
      </c>
      <c r="Q941" s="1">
        <v>0.91</v>
      </c>
      <c r="R941" s="1">
        <f>Q941</f>
        <v>0.91</v>
      </c>
    </row>
    <row r="942" spans="1:18" x14ac:dyDescent="0.25">
      <c r="A942" t="s">
        <v>1940</v>
      </c>
      <c r="B942" t="s">
        <v>1941</v>
      </c>
      <c r="C942" t="str">
        <f t="shared" si="371"/>
        <v>Erica Jackson</v>
      </c>
      <c r="D942" t="s">
        <v>63</v>
      </c>
      <c r="E942" t="str">
        <f t="shared" si="359"/>
        <v>Female</v>
      </c>
      <c r="F942">
        <v>37</v>
      </c>
      <c r="G942" t="s">
        <v>36</v>
      </c>
      <c r="H942" t="s">
        <v>37</v>
      </c>
      <c r="I942" t="s">
        <v>12</v>
      </c>
      <c r="J942">
        <v>9</v>
      </c>
      <c r="K942" t="str">
        <f t="shared" si="360"/>
        <v>6-10</v>
      </c>
      <c r="L942" s="2">
        <v>30</v>
      </c>
      <c r="M942" s="6" t="str">
        <f>SUBSTITUTE(L942,"$","")</f>
        <v>30</v>
      </c>
      <c r="N942">
        <v>2.7</v>
      </c>
      <c r="O942">
        <v>1</v>
      </c>
      <c r="P942" t="s">
        <v>2069</v>
      </c>
    </row>
    <row r="943" spans="1:18" x14ac:dyDescent="0.25">
      <c r="A943" t="s">
        <v>1942</v>
      </c>
      <c r="B943" t="s">
        <v>1943</v>
      </c>
      <c r="C943" t="str">
        <f t="shared" si="371"/>
        <v>Nancy Glover</v>
      </c>
      <c r="D943" t="s">
        <v>9</v>
      </c>
      <c r="E943" t="str">
        <f t="shared" si="359"/>
        <v>Female</v>
      </c>
      <c r="F943">
        <v>38</v>
      </c>
      <c r="G943" t="s">
        <v>93</v>
      </c>
      <c r="H943" t="s">
        <v>94</v>
      </c>
      <c r="I943" t="s">
        <v>32</v>
      </c>
      <c r="J943">
        <v>15</v>
      </c>
      <c r="K943" t="str">
        <f t="shared" si="360"/>
        <v>11-15</v>
      </c>
      <c r="L943">
        <v>40</v>
      </c>
      <c r="M943" s="6">
        <f t="shared" ref="M943:M945" si="378">L943</f>
        <v>40</v>
      </c>
      <c r="N943">
        <v>4</v>
      </c>
      <c r="Q943" s="1">
        <v>0.62</v>
      </c>
      <c r="R943" s="1">
        <f t="shared" ref="R943:R954" si="379">Q943</f>
        <v>0.62</v>
      </c>
    </row>
    <row r="944" spans="1:18" x14ac:dyDescent="0.25">
      <c r="A944" t="s">
        <v>1944</v>
      </c>
      <c r="B944" t="s">
        <v>1945</v>
      </c>
      <c r="C944" t="str">
        <f t="shared" si="371"/>
        <v>Richard Sanchez</v>
      </c>
      <c r="D944" t="s">
        <v>48</v>
      </c>
      <c r="E944" t="str">
        <f t="shared" si="359"/>
        <v>Male</v>
      </c>
      <c r="F944">
        <v>40</v>
      </c>
      <c r="G944" t="s">
        <v>113</v>
      </c>
      <c r="H944" t="s">
        <v>11</v>
      </c>
      <c r="I944" t="s">
        <v>38</v>
      </c>
      <c r="J944">
        <v>20</v>
      </c>
      <c r="K944" t="str">
        <f t="shared" si="360"/>
        <v>16-20</v>
      </c>
      <c r="L944">
        <v>20</v>
      </c>
      <c r="M944" s="6">
        <f t="shared" si="378"/>
        <v>20</v>
      </c>
      <c r="N944">
        <v>2.5</v>
      </c>
      <c r="O944">
        <v>0</v>
      </c>
      <c r="P944" t="s">
        <v>2068</v>
      </c>
      <c r="Q944" s="1">
        <v>0.81</v>
      </c>
      <c r="R944" s="1">
        <f t="shared" si="379"/>
        <v>0.81</v>
      </c>
    </row>
    <row r="945" spans="1:18" x14ac:dyDescent="0.25">
      <c r="A945" t="s">
        <v>1946</v>
      </c>
      <c r="B945" t="s">
        <v>1947</v>
      </c>
      <c r="C945" t="str">
        <f t="shared" si="371"/>
        <v>Savannah Reid</v>
      </c>
      <c r="D945" t="s">
        <v>3</v>
      </c>
      <c r="E945" t="str">
        <f t="shared" si="359"/>
        <v>Female</v>
      </c>
      <c r="F945">
        <v>46</v>
      </c>
      <c r="G945" t="s">
        <v>93</v>
      </c>
      <c r="H945" t="s">
        <v>94</v>
      </c>
      <c r="I945" t="s">
        <v>38</v>
      </c>
      <c r="J945">
        <v>16</v>
      </c>
      <c r="K945" t="str">
        <f t="shared" si="360"/>
        <v>16-20</v>
      </c>
      <c r="L945">
        <v>75</v>
      </c>
      <c r="M945" s="6">
        <f t="shared" si="378"/>
        <v>75</v>
      </c>
      <c r="N945">
        <v>0</v>
      </c>
      <c r="O945" t="s">
        <v>144</v>
      </c>
      <c r="P945" t="s">
        <v>2068</v>
      </c>
      <c r="Q945" s="1">
        <v>0.94</v>
      </c>
      <c r="R945" s="1">
        <f t="shared" si="379"/>
        <v>0.94</v>
      </c>
    </row>
    <row r="946" spans="1:18" x14ac:dyDescent="0.25">
      <c r="A946" t="s">
        <v>1948</v>
      </c>
      <c r="B946" t="s">
        <v>1949</v>
      </c>
      <c r="C946" t="str">
        <f t="shared" si="371"/>
        <v>Robert Salazar</v>
      </c>
      <c r="D946" t="s">
        <v>35</v>
      </c>
      <c r="E946" t="str">
        <f t="shared" si="359"/>
        <v>Male</v>
      </c>
      <c r="F946">
        <v>56</v>
      </c>
      <c r="G946" t="s">
        <v>124</v>
      </c>
      <c r="H946" t="s">
        <v>125</v>
      </c>
      <c r="I946" t="s">
        <v>75</v>
      </c>
      <c r="J946">
        <v>22</v>
      </c>
      <c r="K946" t="str">
        <f t="shared" si="360"/>
        <v>20+</v>
      </c>
      <c r="L946" t="s">
        <v>95</v>
      </c>
      <c r="M946" s="6" t="str">
        <f>SUBSTITUTE(L946, "USD ", "")</f>
        <v>30</v>
      </c>
      <c r="O946" t="s">
        <v>144</v>
      </c>
      <c r="P946" t="s">
        <v>2068</v>
      </c>
      <c r="Q946" s="1">
        <v>0.95</v>
      </c>
      <c r="R946" s="1">
        <f t="shared" si="379"/>
        <v>0.95</v>
      </c>
    </row>
    <row r="947" spans="1:18" x14ac:dyDescent="0.25">
      <c r="A947" t="s">
        <v>1950</v>
      </c>
      <c r="B947" t="s">
        <v>1951</v>
      </c>
      <c r="C947" t="str">
        <f t="shared" si="371"/>
        <v>Hector Greer</v>
      </c>
      <c r="D947" t="s">
        <v>35</v>
      </c>
      <c r="E947" t="str">
        <f t="shared" si="359"/>
        <v>Male</v>
      </c>
      <c r="F947">
        <v>24</v>
      </c>
      <c r="G947" t="s">
        <v>49</v>
      </c>
      <c r="H947" t="s">
        <v>50</v>
      </c>
      <c r="I947" t="s">
        <v>19</v>
      </c>
      <c r="J947">
        <v>2</v>
      </c>
      <c r="K947" t="str">
        <f t="shared" si="360"/>
        <v>0-5</v>
      </c>
      <c r="N947">
        <v>1.6</v>
      </c>
      <c r="O947" t="s">
        <v>144</v>
      </c>
      <c r="P947" t="s">
        <v>2068</v>
      </c>
      <c r="Q947" s="1">
        <v>1</v>
      </c>
      <c r="R947" s="1">
        <f t="shared" si="379"/>
        <v>1</v>
      </c>
    </row>
    <row r="948" spans="1:18" x14ac:dyDescent="0.25">
      <c r="A948" t="s">
        <v>1952</v>
      </c>
      <c r="B948" t="s">
        <v>1953</v>
      </c>
      <c r="C948" t="str">
        <f t="shared" si="371"/>
        <v>Thomas Jackson</v>
      </c>
      <c r="D948" t="s">
        <v>78</v>
      </c>
      <c r="E948" t="str">
        <f t="shared" si="359"/>
        <v>Male</v>
      </c>
      <c r="G948" t="s">
        <v>163</v>
      </c>
      <c r="H948" t="s">
        <v>58</v>
      </c>
      <c r="I948" t="s">
        <v>32</v>
      </c>
      <c r="J948">
        <v>1</v>
      </c>
      <c r="K948" t="str">
        <f t="shared" si="360"/>
        <v>0-5</v>
      </c>
      <c r="L948">
        <v>75</v>
      </c>
      <c r="M948" s="6">
        <f t="shared" ref="M948:M949" si="380">L948</f>
        <v>75</v>
      </c>
      <c r="N948">
        <v>0</v>
      </c>
      <c r="O948" t="b">
        <v>1</v>
      </c>
      <c r="P948" t="s">
        <v>2069</v>
      </c>
      <c r="Q948" s="1">
        <v>0.94</v>
      </c>
      <c r="R948" s="1">
        <f t="shared" si="379"/>
        <v>0.94</v>
      </c>
    </row>
    <row r="949" spans="1:18" x14ac:dyDescent="0.25">
      <c r="A949" t="s">
        <v>1954</v>
      </c>
      <c r="B949" t="s">
        <v>1955</v>
      </c>
      <c r="C949" t="str">
        <f t="shared" si="371"/>
        <v>Tina Clark</v>
      </c>
      <c r="D949" t="s">
        <v>23</v>
      </c>
      <c r="E949" t="str">
        <f t="shared" si="359"/>
        <v>Female</v>
      </c>
      <c r="F949">
        <v>38</v>
      </c>
      <c r="G949" t="s">
        <v>49</v>
      </c>
      <c r="H949" t="s">
        <v>50</v>
      </c>
      <c r="I949" t="s">
        <v>12</v>
      </c>
      <c r="J949">
        <v>8</v>
      </c>
      <c r="K949" t="str">
        <f t="shared" si="360"/>
        <v>6-10</v>
      </c>
      <c r="L949">
        <v>30</v>
      </c>
      <c r="M949" s="6">
        <f t="shared" si="380"/>
        <v>30</v>
      </c>
      <c r="N949">
        <v>4</v>
      </c>
      <c r="O949">
        <v>1</v>
      </c>
      <c r="P949" t="s">
        <v>2069</v>
      </c>
      <c r="Q949" s="1">
        <v>0.92</v>
      </c>
      <c r="R949" s="1">
        <f t="shared" si="379"/>
        <v>0.92</v>
      </c>
    </row>
    <row r="950" spans="1:18" x14ac:dyDescent="0.25">
      <c r="A950" t="s">
        <v>1956</v>
      </c>
      <c r="B950" t="s">
        <v>1957</v>
      </c>
      <c r="C950" t="str">
        <f t="shared" si="371"/>
        <v>Heather Brown</v>
      </c>
      <c r="D950" t="s">
        <v>63</v>
      </c>
      <c r="E950" t="str">
        <f t="shared" si="359"/>
        <v>Female</v>
      </c>
      <c r="F950">
        <v>28</v>
      </c>
      <c r="G950" t="s">
        <v>120</v>
      </c>
      <c r="H950" t="s">
        <v>121</v>
      </c>
      <c r="I950" t="s">
        <v>75</v>
      </c>
      <c r="J950">
        <v>8</v>
      </c>
      <c r="K950" t="str">
        <f t="shared" si="360"/>
        <v>6-10</v>
      </c>
      <c r="L950" t="s">
        <v>84</v>
      </c>
      <c r="M950" s="6" t="str">
        <f>SUBSTITUTE(L950, "USD ", "")</f>
        <v>50</v>
      </c>
      <c r="N950">
        <v>2.5</v>
      </c>
      <c r="O950" t="b">
        <v>1</v>
      </c>
      <c r="P950" t="s">
        <v>2069</v>
      </c>
      <c r="Q950" s="1">
        <v>0.95</v>
      </c>
      <c r="R950" s="1">
        <f t="shared" si="379"/>
        <v>0.95</v>
      </c>
    </row>
    <row r="951" spans="1:18" x14ac:dyDescent="0.25">
      <c r="A951" t="s">
        <v>1958</v>
      </c>
      <c r="B951" t="s">
        <v>1959</v>
      </c>
      <c r="C951" t="str">
        <f t="shared" si="371"/>
        <v>John Weaver</v>
      </c>
      <c r="D951" t="s">
        <v>35</v>
      </c>
      <c r="E951" t="str">
        <f t="shared" si="359"/>
        <v>Male</v>
      </c>
      <c r="F951">
        <v>25</v>
      </c>
      <c r="G951" t="s">
        <v>93</v>
      </c>
      <c r="H951" t="s">
        <v>94</v>
      </c>
      <c r="I951" t="s">
        <v>75</v>
      </c>
      <c r="J951">
        <v>7</v>
      </c>
      <c r="K951" t="str">
        <f t="shared" si="360"/>
        <v>6-10</v>
      </c>
      <c r="L951" s="2">
        <v>20</v>
      </c>
      <c r="M951" s="6" t="str">
        <f>SUBSTITUTE(L951,"$","")</f>
        <v>20</v>
      </c>
      <c r="N951">
        <v>3.8</v>
      </c>
      <c r="Q951" s="1">
        <v>0.97</v>
      </c>
      <c r="R951" s="1">
        <f t="shared" si="379"/>
        <v>0.97</v>
      </c>
    </row>
    <row r="952" spans="1:18" x14ac:dyDescent="0.25">
      <c r="A952" t="s">
        <v>1960</v>
      </c>
      <c r="B952" t="s">
        <v>1961</v>
      </c>
      <c r="C952" t="str">
        <f t="shared" si="371"/>
        <v>Bradley Harris</v>
      </c>
      <c r="D952" t="s">
        <v>83</v>
      </c>
      <c r="E952" t="str">
        <f t="shared" si="359"/>
        <v>Male</v>
      </c>
      <c r="F952">
        <v>41</v>
      </c>
      <c r="G952" t="s">
        <v>53</v>
      </c>
      <c r="H952" t="s">
        <v>11</v>
      </c>
      <c r="I952" t="s">
        <v>75</v>
      </c>
      <c r="J952">
        <v>8</v>
      </c>
      <c r="K952" t="str">
        <f t="shared" si="360"/>
        <v>6-10</v>
      </c>
      <c r="L952">
        <v>50</v>
      </c>
      <c r="M952" s="6">
        <f t="shared" ref="M952:M953" si="381">L952</f>
        <v>50</v>
      </c>
      <c r="N952">
        <v>4.8</v>
      </c>
      <c r="O952" t="s">
        <v>20</v>
      </c>
      <c r="P952" t="s">
        <v>2068</v>
      </c>
      <c r="Q952" s="1">
        <v>0.75</v>
      </c>
      <c r="R952" s="1">
        <f t="shared" si="379"/>
        <v>0.75</v>
      </c>
    </row>
    <row r="953" spans="1:18" x14ac:dyDescent="0.25">
      <c r="A953" t="s">
        <v>1962</v>
      </c>
      <c r="B953" t="s">
        <v>1963</v>
      </c>
      <c r="C953" t="str">
        <f t="shared" si="371"/>
        <v>Cassandra Macdonald</v>
      </c>
      <c r="D953" t="s">
        <v>3</v>
      </c>
      <c r="E953" t="str">
        <f t="shared" si="359"/>
        <v>Female</v>
      </c>
      <c r="F953">
        <v>45</v>
      </c>
      <c r="G953" t="s">
        <v>163</v>
      </c>
      <c r="H953" t="s">
        <v>58</v>
      </c>
      <c r="I953" t="s">
        <v>38</v>
      </c>
      <c r="J953">
        <v>6</v>
      </c>
      <c r="K953" t="str">
        <f t="shared" si="360"/>
        <v>6-10</v>
      </c>
      <c r="L953">
        <v>40</v>
      </c>
      <c r="M953" s="6">
        <f t="shared" si="381"/>
        <v>40</v>
      </c>
      <c r="N953">
        <v>2</v>
      </c>
      <c r="O953">
        <v>1</v>
      </c>
      <c r="P953" t="s">
        <v>2069</v>
      </c>
      <c r="Q953" s="1">
        <v>0.78</v>
      </c>
      <c r="R953" s="1">
        <f t="shared" si="379"/>
        <v>0.78</v>
      </c>
    </row>
    <row r="954" spans="1:18" x14ac:dyDescent="0.25">
      <c r="A954" t="s">
        <v>1964</v>
      </c>
      <c r="B954" t="s">
        <v>1965</v>
      </c>
      <c r="C954" t="str">
        <f t="shared" si="371"/>
        <v>Matthew White</v>
      </c>
      <c r="D954" t="s">
        <v>35</v>
      </c>
      <c r="E954" t="str">
        <f t="shared" si="359"/>
        <v>Male</v>
      </c>
      <c r="F954">
        <v>47</v>
      </c>
      <c r="G954" t="s">
        <v>49</v>
      </c>
      <c r="H954" t="s">
        <v>50</v>
      </c>
      <c r="I954" t="s">
        <v>75</v>
      </c>
      <c r="J954">
        <v>16</v>
      </c>
      <c r="K954" t="str">
        <f t="shared" si="360"/>
        <v>16-20</v>
      </c>
      <c r="L954" s="2">
        <v>100</v>
      </c>
      <c r="M954" s="6" t="str">
        <f>SUBSTITUTE(L954,"$","")</f>
        <v>100</v>
      </c>
      <c r="N954">
        <v>3.3</v>
      </c>
      <c r="O954">
        <v>0</v>
      </c>
      <c r="P954" t="s">
        <v>2068</v>
      </c>
      <c r="Q954" s="1">
        <v>0.65</v>
      </c>
      <c r="R954" s="1">
        <f t="shared" si="379"/>
        <v>0.65</v>
      </c>
    </row>
    <row r="955" spans="1:18" x14ac:dyDescent="0.25">
      <c r="A955" t="s">
        <v>1966</v>
      </c>
      <c r="B955" t="s">
        <v>1967</v>
      </c>
      <c r="C955" t="str">
        <f t="shared" si="371"/>
        <v>Miss Kimberly Marshall</v>
      </c>
      <c r="D955" t="s">
        <v>23</v>
      </c>
      <c r="E955" t="str">
        <f t="shared" si="359"/>
        <v>Female</v>
      </c>
      <c r="F955">
        <v>59</v>
      </c>
      <c r="G955" t="s">
        <v>53</v>
      </c>
      <c r="H955" t="s">
        <v>11</v>
      </c>
      <c r="I955" t="s">
        <v>38</v>
      </c>
      <c r="J955">
        <v>40</v>
      </c>
      <c r="K955" t="str">
        <f t="shared" si="360"/>
        <v>20+</v>
      </c>
      <c r="L955">
        <v>40</v>
      </c>
      <c r="M955" s="6">
        <f>L955</f>
        <v>40</v>
      </c>
      <c r="N955">
        <v>2.5</v>
      </c>
      <c r="O955" t="b">
        <v>1</v>
      </c>
      <c r="P955" t="s">
        <v>2069</v>
      </c>
      <c r="Q955">
        <v>70</v>
      </c>
      <c r="R955" s="1">
        <f t="shared" ref="R955:R956" si="382">Q955/100</f>
        <v>0.7</v>
      </c>
    </row>
    <row r="956" spans="1:18" x14ac:dyDescent="0.25">
      <c r="A956" t="s">
        <v>1968</v>
      </c>
      <c r="B956" t="s">
        <v>1969</v>
      </c>
      <c r="C956" t="str">
        <f t="shared" si="371"/>
        <v>Laura Thompson</v>
      </c>
      <c r="D956" t="s">
        <v>63</v>
      </c>
      <c r="E956" t="str">
        <f t="shared" si="359"/>
        <v>Female</v>
      </c>
      <c r="F956">
        <v>25</v>
      </c>
      <c r="G956" t="s">
        <v>113</v>
      </c>
      <c r="H956" t="s">
        <v>11</v>
      </c>
      <c r="I956" t="s">
        <v>6</v>
      </c>
      <c r="J956">
        <v>6</v>
      </c>
      <c r="K956" t="str">
        <f t="shared" si="360"/>
        <v>6-10</v>
      </c>
      <c r="L956" s="2">
        <v>100</v>
      </c>
      <c r="M956" s="6" t="str">
        <f>SUBSTITUTE(L956,"$","")</f>
        <v>100</v>
      </c>
      <c r="O956" t="s">
        <v>60</v>
      </c>
      <c r="P956" t="s">
        <v>2069</v>
      </c>
      <c r="Q956">
        <v>78</v>
      </c>
      <c r="R956" s="1">
        <f t="shared" si="382"/>
        <v>0.78</v>
      </c>
    </row>
    <row r="957" spans="1:18" x14ac:dyDescent="0.25">
      <c r="A957" t="s">
        <v>1970</v>
      </c>
      <c r="B957" t="s">
        <v>1971</v>
      </c>
      <c r="C957" t="str">
        <f t="shared" si="371"/>
        <v>Nathan Soto</v>
      </c>
      <c r="D957" t="s">
        <v>83</v>
      </c>
      <c r="E957" t="str">
        <f t="shared" si="359"/>
        <v>Male</v>
      </c>
      <c r="F957">
        <v>27</v>
      </c>
      <c r="G957" t="s">
        <v>10</v>
      </c>
      <c r="H957" t="s">
        <v>11</v>
      </c>
      <c r="I957" t="s">
        <v>24</v>
      </c>
      <c r="J957">
        <v>3</v>
      </c>
      <c r="K957" t="str">
        <f t="shared" si="360"/>
        <v>0-5</v>
      </c>
      <c r="L957" t="s">
        <v>84</v>
      </c>
      <c r="M957" s="6" t="str">
        <f t="shared" ref="M957:M958" si="383">SUBSTITUTE(L957, "USD ", "")</f>
        <v>50</v>
      </c>
      <c r="O957">
        <v>1</v>
      </c>
      <c r="P957" t="s">
        <v>2069</v>
      </c>
      <c r="Q957" s="1">
        <v>0.96</v>
      </c>
      <c r="R957" s="1">
        <f t="shared" ref="R957:R960" si="384">Q957</f>
        <v>0.96</v>
      </c>
    </row>
    <row r="958" spans="1:18" x14ac:dyDescent="0.25">
      <c r="A958" t="s">
        <v>1972</v>
      </c>
      <c r="B958" t="s">
        <v>1973</v>
      </c>
      <c r="C958" t="str">
        <f t="shared" si="371"/>
        <v>Rhonda Hines</v>
      </c>
      <c r="D958" t="s">
        <v>23</v>
      </c>
      <c r="E958" t="str">
        <f t="shared" si="359"/>
        <v>Female</v>
      </c>
      <c r="F958">
        <v>57</v>
      </c>
      <c r="G958" t="s">
        <v>10</v>
      </c>
      <c r="H958" t="s">
        <v>11</v>
      </c>
      <c r="I958" t="s">
        <v>32</v>
      </c>
      <c r="J958">
        <v>5</v>
      </c>
      <c r="K958" t="str">
        <f t="shared" si="360"/>
        <v>0-5</v>
      </c>
      <c r="L958" t="s">
        <v>13</v>
      </c>
      <c r="M958" s="6" t="str">
        <f t="shared" si="383"/>
        <v>100</v>
      </c>
      <c r="N958">
        <v>0</v>
      </c>
      <c r="O958">
        <v>1</v>
      </c>
      <c r="P958" t="s">
        <v>2069</v>
      </c>
      <c r="Q958" s="1">
        <v>0.8</v>
      </c>
      <c r="R958" s="1">
        <f t="shared" si="384"/>
        <v>0.8</v>
      </c>
    </row>
    <row r="959" spans="1:18" x14ac:dyDescent="0.25">
      <c r="A959" t="s">
        <v>1974</v>
      </c>
      <c r="B959" t="s">
        <v>1975</v>
      </c>
      <c r="C959" t="str">
        <f t="shared" si="371"/>
        <v>Gabrielle Bowman</v>
      </c>
      <c r="D959" t="s">
        <v>23</v>
      </c>
      <c r="E959" t="str">
        <f t="shared" si="359"/>
        <v>Female</v>
      </c>
      <c r="F959">
        <v>34</v>
      </c>
      <c r="G959" t="s">
        <v>49</v>
      </c>
      <c r="H959" t="s">
        <v>50</v>
      </c>
      <c r="I959" t="s">
        <v>59</v>
      </c>
      <c r="J959">
        <v>12</v>
      </c>
      <c r="K959" t="str">
        <f t="shared" si="360"/>
        <v>11-15</v>
      </c>
      <c r="L959" s="2">
        <v>20</v>
      </c>
      <c r="M959" s="6" t="str">
        <f>SUBSTITUTE(L959,"$","")</f>
        <v>20</v>
      </c>
      <c r="N959">
        <v>1.6</v>
      </c>
      <c r="O959" t="s">
        <v>54</v>
      </c>
      <c r="P959" t="s">
        <v>2069</v>
      </c>
      <c r="Q959" s="1">
        <v>0.64</v>
      </c>
      <c r="R959" s="1">
        <f t="shared" si="384"/>
        <v>0.64</v>
      </c>
    </row>
    <row r="960" spans="1:18" x14ac:dyDescent="0.25">
      <c r="A960" t="s">
        <v>1976</v>
      </c>
      <c r="B960" t="s">
        <v>1977</v>
      </c>
      <c r="C960" t="str">
        <f t="shared" si="371"/>
        <v>Julian Edwards</v>
      </c>
      <c r="D960" t="s">
        <v>78</v>
      </c>
      <c r="E960" t="str">
        <f t="shared" si="359"/>
        <v>Male</v>
      </c>
      <c r="F960">
        <v>55</v>
      </c>
      <c r="G960" t="s">
        <v>120</v>
      </c>
      <c r="H960" t="s">
        <v>121</v>
      </c>
      <c r="I960" t="s">
        <v>59</v>
      </c>
      <c r="J960">
        <v>33</v>
      </c>
      <c r="K960" t="str">
        <f t="shared" si="360"/>
        <v>20+</v>
      </c>
      <c r="L960">
        <v>50</v>
      </c>
      <c r="M960" s="6">
        <f t="shared" ref="M960:M961" si="385">L960</f>
        <v>50</v>
      </c>
      <c r="N960">
        <v>0</v>
      </c>
      <c r="O960" t="b">
        <v>0</v>
      </c>
      <c r="P960" t="s">
        <v>2068</v>
      </c>
      <c r="Q960" s="1">
        <v>0.92</v>
      </c>
      <c r="R960" s="1">
        <f t="shared" si="384"/>
        <v>0.92</v>
      </c>
    </row>
    <row r="961" spans="1:18" x14ac:dyDescent="0.25">
      <c r="A961" t="s">
        <v>1978</v>
      </c>
      <c r="B961" t="s">
        <v>1979</v>
      </c>
      <c r="C961" t="str">
        <f t="shared" si="371"/>
        <v>Nicholas Scott</v>
      </c>
      <c r="D961" t="s">
        <v>16</v>
      </c>
      <c r="E961" t="str">
        <f t="shared" si="359"/>
        <v>Male</v>
      </c>
      <c r="F961">
        <v>21</v>
      </c>
      <c r="G961" t="s">
        <v>124</v>
      </c>
      <c r="H961" t="s">
        <v>125</v>
      </c>
      <c r="I961" t="s">
        <v>6</v>
      </c>
      <c r="J961">
        <v>1</v>
      </c>
      <c r="K961" t="str">
        <f t="shared" si="360"/>
        <v>0-5</v>
      </c>
      <c r="L961">
        <v>100</v>
      </c>
      <c r="M961" s="6">
        <f t="shared" si="385"/>
        <v>100</v>
      </c>
      <c r="N961">
        <v>0</v>
      </c>
      <c r="O961">
        <v>1</v>
      </c>
      <c r="P961" t="s">
        <v>2069</v>
      </c>
    </row>
    <row r="962" spans="1:18" x14ac:dyDescent="0.25">
      <c r="A962" t="s">
        <v>1980</v>
      </c>
      <c r="B962" t="s">
        <v>1981</v>
      </c>
      <c r="C962" t="str">
        <f t="shared" si="371"/>
        <v>Daniel Green</v>
      </c>
      <c r="D962" t="s">
        <v>48</v>
      </c>
      <c r="E962" t="str">
        <f t="shared" si="359"/>
        <v>Male</v>
      </c>
      <c r="F962">
        <v>53</v>
      </c>
      <c r="G962" t="s">
        <v>30</v>
      </c>
      <c r="H962" t="s">
        <v>31</v>
      </c>
      <c r="I962" t="s">
        <v>75</v>
      </c>
      <c r="J962">
        <v>27</v>
      </c>
      <c r="K962" t="str">
        <f t="shared" si="360"/>
        <v>20+</v>
      </c>
      <c r="L962" t="s">
        <v>297</v>
      </c>
      <c r="M962" s="6" t="str">
        <f>SUBSTITUTE(L962, "USD ", "")</f>
        <v>20</v>
      </c>
      <c r="N962">
        <v>4.7</v>
      </c>
      <c r="O962" t="s">
        <v>54</v>
      </c>
      <c r="P962" t="s">
        <v>2069</v>
      </c>
      <c r="Q962">
        <v>71</v>
      </c>
      <c r="R962" s="1">
        <f>Q962/100</f>
        <v>0.71</v>
      </c>
    </row>
    <row r="963" spans="1:18" x14ac:dyDescent="0.25">
      <c r="A963" t="s">
        <v>1982</v>
      </c>
      <c r="B963" t="s">
        <v>1983</v>
      </c>
      <c r="C963" t="str">
        <f t="shared" si="371"/>
        <v>Catherine Johnston</v>
      </c>
      <c r="D963" t="s">
        <v>3</v>
      </c>
      <c r="E963" t="str">
        <f t="shared" ref="E963:E1001" si="386">IF(LOWER(LEFT(D963,1))= "f", "Female","Male")</f>
        <v>Female</v>
      </c>
      <c r="F963">
        <v>21</v>
      </c>
      <c r="G963" t="s">
        <v>17</v>
      </c>
      <c r="H963" t="s">
        <v>18</v>
      </c>
      <c r="I963" t="s">
        <v>59</v>
      </c>
      <c r="J963">
        <v>1</v>
      </c>
      <c r="K963" t="str">
        <f t="shared" ref="K963:K1001" si="387">_xlfn.IFS(J963&lt;=5, "0-5",J963&lt;=10, "6-10", J963&lt;= 15,"11-15", J963&lt;= 20, "16-20",J963&gt;20, "20+")</f>
        <v>0-5</v>
      </c>
      <c r="L963" s="2">
        <v>100</v>
      </c>
      <c r="M963" s="6" t="str">
        <f>SUBSTITUTE(L963,"$","")</f>
        <v>100</v>
      </c>
      <c r="N963">
        <v>0</v>
      </c>
      <c r="O963" t="s">
        <v>54</v>
      </c>
      <c r="P963" t="s">
        <v>2069</v>
      </c>
      <c r="Q963" s="1">
        <v>0.95</v>
      </c>
      <c r="R963" s="1">
        <f t="shared" ref="R963:R965" si="388">Q963</f>
        <v>0.95</v>
      </c>
    </row>
    <row r="964" spans="1:18" x14ac:dyDescent="0.25">
      <c r="A964" t="s">
        <v>1984</v>
      </c>
      <c r="B964" t="s">
        <v>1985</v>
      </c>
      <c r="C964" t="str">
        <f t="shared" si="371"/>
        <v>Brenda Koch</v>
      </c>
      <c r="D964" t="s">
        <v>9</v>
      </c>
      <c r="E964" t="str">
        <f t="shared" si="386"/>
        <v>Female</v>
      </c>
      <c r="F964">
        <v>36</v>
      </c>
      <c r="G964" t="s">
        <v>93</v>
      </c>
      <c r="H964" t="s">
        <v>94</v>
      </c>
      <c r="I964" t="s">
        <v>24</v>
      </c>
      <c r="K964" t="str">
        <f t="shared" si="387"/>
        <v>0-5</v>
      </c>
      <c r="L964">
        <v>20</v>
      </c>
      <c r="M964" s="6">
        <f>L964</f>
        <v>20</v>
      </c>
      <c r="N964">
        <v>4.0999999999999996</v>
      </c>
      <c r="O964" t="s">
        <v>20</v>
      </c>
      <c r="P964" t="s">
        <v>2068</v>
      </c>
      <c r="Q964" s="1">
        <v>0.86</v>
      </c>
      <c r="R964" s="1">
        <f t="shared" si="388"/>
        <v>0.86</v>
      </c>
    </row>
    <row r="965" spans="1:18" x14ac:dyDescent="0.25">
      <c r="A965" t="s">
        <v>1986</v>
      </c>
      <c r="B965" t="s">
        <v>1987</v>
      </c>
      <c r="C965" t="str">
        <f>SUBSTITUTE(B965,"Mr."," ")</f>
        <v xml:space="preserve">  Robert Meza</v>
      </c>
      <c r="D965" t="s">
        <v>16</v>
      </c>
      <c r="E965" t="str">
        <f t="shared" si="386"/>
        <v>Male</v>
      </c>
      <c r="F965">
        <v>40</v>
      </c>
      <c r="G965" t="s">
        <v>17</v>
      </c>
      <c r="H965" t="s">
        <v>18</v>
      </c>
      <c r="I965" t="s">
        <v>32</v>
      </c>
      <c r="J965">
        <v>2</v>
      </c>
      <c r="K965" t="str">
        <f t="shared" si="387"/>
        <v>0-5</v>
      </c>
      <c r="L965" s="2">
        <v>30</v>
      </c>
      <c r="M965" s="6" t="str">
        <f>SUBSTITUTE(L965,"$","")</f>
        <v>30</v>
      </c>
      <c r="N965">
        <v>1.3</v>
      </c>
      <c r="O965">
        <v>1</v>
      </c>
      <c r="P965" t="s">
        <v>2069</v>
      </c>
      <c r="Q965" s="1">
        <v>0.77</v>
      </c>
      <c r="R965" s="1">
        <f t="shared" si="388"/>
        <v>0.77</v>
      </c>
    </row>
    <row r="966" spans="1:18" x14ac:dyDescent="0.25">
      <c r="A966" t="s">
        <v>1988</v>
      </c>
      <c r="B966" t="s">
        <v>1989</v>
      </c>
      <c r="C966" t="str">
        <f t="shared" ref="C966:C1001" si="389">B966</f>
        <v>Latoya Brown</v>
      </c>
      <c r="D966" t="s">
        <v>63</v>
      </c>
      <c r="E966" t="str">
        <f t="shared" si="386"/>
        <v>Female</v>
      </c>
      <c r="F966">
        <v>59</v>
      </c>
      <c r="G966" t="s">
        <v>53</v>
      </c>
      <c r="H966" t="s">
        <v>11</v>
      </c>
      <c r="I966" t="s">
        <v>59</v>
      </c>
      <c r="J966">
        <v>40</v>
      </c>
      <c r="K966" t="str">
        <f t="shared" si="387"/>
        <v>20+</v>
      </c>
      <c r="L966">
        <v>100</v>
      </c>
      <c r="M966" s="6">
        <f>L966</f>
        <v>100</v>
      </c>
      <c r="N966">
        <v>2.6</v>
      </c>
    </row>
    <row r="967" spans="1:18" x14ac:dyDescent="0.25">
      <c r="A967" t="s">
        <v>1990</v>
      </c>
      <c r="B967" t="s">
        <v>1991</v>
      </c>
      <c r="C967" t="str">
        <f t="shared" si="389"/>
        <v>David Osborne III</v>
      </c>
      <c r="D967" t="s">
        <v>35</v>
      </c>
      <c r="E967" t="str">
        <f t="shared" si="386"/>
        <v>Male</v>
      </c>
      <c r="F967">
        <v>45</v>
      </c>
      <c r="G967" t="s">
        <v>30</v>
      </c>
      <c r="H967" t="s">
        <v>31</v>
      </c>
      <c r="I967" t="s">
        <v>64</v>
      </c>
      <c r="J967">
        <v>4</v>
      </c>
      <c r="K967" t="str">
        <f t="shared" si="387"/>
        <v>0-5</v>
      </c>
      <c r="L967" s="2">
        <v>20</v>
      </c>
      <c r="M967" s="6" t="str">
        <f>SUBSTITUTE(L967,"$","")</f>
        <v>20</v>
      </c>
      <c r="N967">
        <v>2.7</v>
      </c>
      <c r="Q967" s="1">
        <v>0.72</v>
      </c>
      <c r="R967" s="1">
        <f t="shared" ref="R967:R969" si="390">Q967</f>
        <v>0.72</v>
      </c>
    </row>
    <row r="968" spans="1:18" x14ac:dyDescent="0.25">
      <c r="A968" t="s">
        <v>1992</v>
      </c>
      <c r="B968" t="s">
        <v>1993</v>
      </c>
      <c r="C968" t="str">
        <f t="shared" si="389"/>
        <v>David Hooper</v>
      </c>
      <c r="D968" t="s">
        <v>48</v>
      </c>
      <c r="E968" t="str">
        <f t="shared" si="386"/>
        <v>Male</v>
      </c>
      <c r="F968">
        <v>44</v>
      </c>
      <c r="G968" t="s">
        <v>98</v>
      </c>
      <c r="H968" t="s">
        <v>99</v>
      </c>
      <c r="I968" t="s">
        <v>100</v>
      </c>
      <c r="J968">
        <v>9</v>
      </c>
      <c r="K968" t="str">
        <f t="shared" si="387"/>
        <v>6-10</v>
      </c>
      <c r="L968">
        <v>40</v>
      </c>
      <c r="M968" s="6">
        <f t="shared" ref="M968:M970" si="391">L968</f>
        <v>40</v>
      </c>
      <c r="O968">
        <v>0</v>
      </c>
      <c r="P968" t="s">
        <v>2068</v>
      </c>
      <c r="Q968" s="1">
        <v>0.7</v>
      </c>
      <c r="R968" s="1">
        <f t="shared" si="390"/>
        <v>0.7</v>
      </c>
    </row>
    <row r="969" spans="1:18" x14ac:dyDescent="0.25">
      <c r="A969" t="s">
        <v>1994</v>
      </c>
      <c r="B969" t="s">
        <v>1995</v>
      </c>
      <c r="C969" t="str">
        <f t="shared" si="389"/>
        <v>Sarah Miller</v>
      </c>
      <c r="D969" t="s">
        <v>9</v>
      </c>
      <c r="E969" t="str">
        <f t="shared" si="386"/>
        <v>Female</v>
      </c>
      <c r="F969">
        <v>36</v>
      </c>
      <c r="G969" t="s">
        <v>53</v>
      </c>
      <c r="H969" t="s">
        <v>11</v>
      </c>
      <c r="I969" t="s">
        <v>64</v>
      </c>
      <c r="J969">
        <v>13</v>
      </c>
      <c r="K969" t="str">
        <f t="shared" si="387"/>
        <v>11-15</v>
      </c>
      <c r="L969">
        <v>30</v>
      </c>
      <c r="M969" s="6">
        <f t="shared" si="391"/>
        <v>30</v>
      </c>
      <c r="N969">
        <v>3.6</v>
      </c>
      <c r="O969">
        <v>0</v>
      </c>
      <c r="P969" t="s">
        <v>2068</v>
      </c>
      <c r="Q969" s="1">
        <v>0.86</v>
      </c>
      <c r="R969" s="1">
        <f t="shared" si="390"/>
        <v>0.86</v>
      </c>
    </row>
    <row r="970" spans="1:18" x14ac:dyDescent="0.25">
      <c r="A970" t="s">
        <v>1996</v>
      </c>
      <c r="B970" t="s">
        <v>1997</v>
      </c>
      <c r="C970" t="str">
        <f t="shared" si="389"/>
        <v>Lisa Werner MD</v>
      </c>
      <c r="D970" t="s">
        <v>63</v>
      </c>
      <c r="E970" t="str">
        <f t="shared" si="386"/>
        <v>Female</v>
      </c>
      <c r="F970">
        <v>26</v>
      </c>
      <c r="G970" t="s">
        <v>79</v>
      </c>
      <c r="H970" t="s">
        <v>80</v>
      </c>
      <c r="I970" t="s">
        <v>19</v>
      </c>
      <c r="J970">
        <v>1</v>
      </c>
      <c r="K970" t="str">
        <f t="shared" si="387"/>
        <v>0-5</v>
      </c>
      <c r="L970">
        <v>75</v>
      </c>
      <c r="M970" s="6">
        <f t="shared" si="391"/>
        <v>75</v>
      </c>
      <c r="N970">
        <v>3</v>
      </c>
      <c r="O970">
        <v>1</v>
      </c>
      <c r="P970" t="s">
        <v>2069</v>
      </c>
    </row>
    <row r="971" spans="1:18" x14ac:dyDescent="0.25">
      <c r="A971" t="s">
        <v>1998</v>
      </c>
      <c r="B971" t="s">
        <v>1999</v>
      </c>
      <c r="C971" t="str">
        <f t="shared" si="389"/>
        <v>Eric Jimenez</v>
      </c>
      <c r="D971" t="s">
        <v>35</v>
      </c>
      <c r="E971" t="str">
        <f t="shared" si="386"/>
        <v>Male</v>
      </c>
      <c r="F971">
        <v>49</v>
      </c>
      <c r="G971" t="s">
        <v>79</v>
      </c>
      <c r="H971" t="s">
        <v>80</v>
      </c>
      <c r="I971" t="s">
        <v>24</v>
      </c>
      <c r="J971">
        <v>1</v>
      </c>
      <c r="K971" t="str">
        <f t="shared" si="387"/>
        <v>0-5</v>
      </c>
      <c r="N971">
        <v>0</v>
      </c>
      <c r="O971">
        <v>0</v>
      </c>
      <c r="P971" t="s">
        <v>2068</v>
      </c>
      <c r="Q971" s="1">
        <v>0.82</v>
      </c>
      <c r="R971" s="1">
        <f t="shared" ref="R971:R977" si="392">Q971</f>
        <v>0.82</v>
      </c>
    </row>
    <row r="972" spans="1:18" x14ac:dyDescent="0.25">
      <c r="A972" t="s">
        <v>2000</v>
      </c>
      <c r="B972" t="s">
        <v>2001</v>
      </c>
      <c r="C972" t="str">
        <f t="shared" si="389"/>
        <v>Jay Bush</v>
      </c>
      <c r="D972" t="s">
        <v>35</v>
      </c>
      <c r="E972" t="str">
        <f t="shared" si="386"/>
        <v>Male</v>
      </c>
      <c r="F972">
        <v>29</v>
      </c>
      <c r="G972" t="s">
        <v>120</v>
      </c>
      <c r="H972" t="s">
        <v>121</v>
      </c>
      <c r="I972" t="s">
        <v>12</v>
      </c>
      <c r="J972">
        <v>3</v>
      </c>
      <c r="K972" t="str">
        <f t="shared" si="387"/>
        <v>0-5</v>
      </c>
      <c r="L972" t="s">
        <v>42</v>
      </c>
      <c r="M972" s="6" t="str">
        <f>SUBSTITUTE(L972, "USD ", "")</f>
        <v>40</v>
      </c>
      <c r="N972">
        <v>0</v>
      </c>
      <c r="O972" t="b">
        <v>1</v>
      </c>
      <c r="P972" t="s">
        <v>2069</v>
      </c>
      <c r="Q972" s="1">
        <v>0.81</v>
      </c>
      <c r="R972" s="1">
        <f t="shared" si="392"/>
        <v>0.81</v>
      </c>
    </row>
    <row r="973" spans="1:18" x14ac:dyDescent="0.25">
      <c r="A973" t="s">
        <v>2002</v>
      </c>
      <c r="B973" t="s">
        <v>2003</v>
      </c>
      <c r="C973" t="str">
        <f t="shared" si="389"/>
        <v>Johnny Rice</v>
      </c>
      <c r="D973" t="s">
        <v>35</v>
      </c>
      <c r="E973" t="str">
        <f t="shared" si="386"/>
        <v>Male</v>
      </c>
      <c r="F973">
        <v>32</v>
      </c>
      <c r="G973" t="s">
        <v>120</v>
      </c>
      <c r="H973" t="s">
        <v>121</v>
      </c>
      <c r="I973" t="s">
        <v>19</v>
      </c>
      <c r="J973">
        <v>1</v>
      </c>
      <c r="K973" t="str">
        <f t="shared" si="387"/>
        <v>0-5</v>
      </c>
      <c r="L973" s="2">
        <v>40</v>
      </c>
      <c r="M973" s="6" t="str">
        <f>SUBSTITUTE(L973,"$","")</f>
        <v>40</v>
      </c>
      <c r="N973">
        <v>3.1</v>
      </c>
      <c r="O973">
        <v>1</v>
      </c>
      <c r="P973" t="s">
        <v>2069</v>
      </c>
      <c r="Q973" s="1">
        <v>0.76</v>
      </c>
      <c r="R973" s="1">
        <f t="shared" si="392"/>
        <v>0.76</v>
      </c>
    </row>
    <row r="974" spans="1:18" x14ac:dyDescent="0.25">
      <c r="A974" t="s">
        <v>2004</v>
      </c>
      <c r="B974" t="s">
        <v>2005</v>
      </c>
      <c r="C974" t="str">
        <f t="shared" si="389"/>
        <v>Matthew Strong</v>
      </c>
      <c r="D974" t="s">
        <v>48</v>
      </c>
      <c r="E974" t="str">
        <f t="shared" si="386"/>
        <v>Male</v>
      </c>
      <c r="F974">
        <v>24</v>
      </c>
      <c r="G974" t="s">
        <v>36</v>
      </c>
      <c r="H974" t="s">
        <v>37</v>
      </c>
      <c r="I974" t="s">
        <v>6</v>
      </c>
      <c r="J974">
        <v>3</v>
      </c>
      <c r="K974" t="str">
        <f t="shared" si="387"/>
        <v>0-5</v>
      </c>
      <c r="L974" t="s">
        <v>95</v>
      </c>
      <c r="M974" s="6" t="str">
        <f>SUBSTITUTE(L974, "USD ", "")</f>
        <v>30</v>
      </c>
      <c r="N974">
        <v>3.9</v>
      </c>
      <c r="O974" t="s">
        <v>20</v>
      </c>
      <c r="P974" t="s">
        <v>2068</v>
      </c>
      <c r="Q974" s="1">
        <v>0.9</v>
      </c>
      <c r="R974" s="1">
        <f t="shared" si="392"/>
        <v>0.9</v>
      </c>
    </row>
    <row r="975" spans="1:18" x14ac:dyDescent="0.25">
      <c r="A975" t="s">
        <v>2006</v>
      </c>
      <c r="B975" t="s">
        <v>2007</v>
      </c>
      <c r="C975" t="str">
        <f t="shared" si="389"/>
        <v>Mark Chandler</v>
      </c>
      <c r="D975" t="s">
        <v>48</v>
      </c>
      <c r="E975" t="str">
        <f t="shared" si="386"/>
        <v>Male</v>
      </c>
      <c r="F975">
        <v>35</v>
      </c>
      <c r="G975" t="s">
        <v>98</v>
      </c>
      <c r="H975" t="s">
        <v>99</v>
      </c>
      <c r="I975" t="s">
        <v>75</v>
      </c>
      <c r="J975">
        <v>14</v>
      </c>
      <c r="K975" t="str">
        <f t="shared" si="387"/>
        <v>11-15</v>
      </c>
      <c r="L975">
        <v>30</v>
      </c>
      <c r="M975" s="6">
        <f>L975</f>
        <v>30</v>
      </c>
      <c r="N975">
        <v>1.6</v>
      </c>
      <c r="O975" t="s">
        <v>60</v>
      </c>
      <c r="P975" t="s">
        <v>2069</v>
      </c>
      <c r="Q975" s="1">
        <v>0.67</v>
      </c>
      <c r="R975" s="1">
        <f t="shared" si="392"/>
        <v>0.67</v>
      </c>
    </row>
    <row r="976" spans="1:18" x14ac:dyDescent="0.25">
      <c r="A976" t="s">
        <v>2008</v>
      </c>
      <c r="B976" t="s">
        <v>2009</v>
      </c>
      <c r="C976" t="str">
        <f t="shared" si="389"/>
        <v>Crystal Brown</v>
      </c>
      <c r="D976" t="s">
        <v>27</v>
      </c>
      <c r="E976" t="str">
        <f t="shared" si="386"/>
        <v>Female</v>
      </c>
      <c r="F976">
        <v>43</v>
      </c>
      <c r="G976" t="s">
        <v>174</v>
      </c>
      <c r="H976" t="s">
        <v>58</v>
      </c>
      <c r="I976" t="s">
        <v>6</v>
      </c>
      <c r="J976">
        <v>2</v>
      </c>
      <c r="K976" t="str">
        <f t="shared" si="387"/>
        <v>0-5</v>
      </c>
      <c r="N976">
        <v>1.8</v>
      </c>
      <c r="O976" t="s">
        <v>144</v>
      </c>
      <c r="P976" t="s">
        <v>2068</v>
      </c>
      <c r="Q976" s="1">
        <v>0.61</v>
      </c>
      <c r="R976" s="1">
        <f t="shared" si="392"/>
        <v>0.61</v>
      </c>
    </row>
    <row r="977" spans="1:18" x14ac:dyDescent="0.25">
      <c r="A977" t="s">
        <v>2010</v>
      </c>
      <c r="B977" t="s">
        <v>2011</v>
      </c>
      <c r="C977" t="str">
        <f t="shared" si="389"/>
        <v>Timothy Barton</v>
      </c>
      <c r="D977" t="s">
        <v>16</v>
      </c>
      <c r="E977" t="str">
        <f t="shared" si="386"/>
        <v>Male</v>
      </c>
      <c r="F977">
        <v>53</v>
      </c>
      <c r="G977" t="s">
        <v>98</v>
      </c>
      <c r="H977" t="s">
        <v>99</v>
      </c>
      <c r="I977" t="s">
        <v>100</v>
      </c>
      <c r="J977">
        <v>27</v>
      </c>
      <c r="K977" t="str">
        <f t="shared" si="387"/>
        <v>20+</v>
      </c>
      <c r="L977">
        <v>100</v>
      </c>
      <c r="M977" s="6">
        <f t="shared" ref="M977:M979" si="393">L977</f>
        <v>100</v>
      </c>
      <c r="N977">
        <v>3.7</v>
      </c>
      <c r="O977" t="s">
        <v>144</v>
      </c>
      <c r="P977" t="s">
        <v>2068</v>
      </c>
      <c r="Q977" s="1">
        <v>0.73</v>
      </c>
      <c r="R977" s="1">
        <f t="shared" si="392"/>
        <v>0.73</v>
      </c>
    </row>
    <row r="978" spans="1:18" x14ac:dyDescent="0.25">
      <c r="A978" t="s">
        <v>2012</v>
      </c>
      <c r="B978" t="s">
        <v>2013</v>
      </c>
      <c r="C978" t="str">
        <f t="shared" si="389"/>
        <v>Lisa Hickman</v>
      </c>
      <c r="D978" t="s">
        <v>23</v>
      </c>
      <c r="E978" t="str">
        <f t="shared" si="386"/>
        <v>Female</v>
      </c>
      <c r="F978">
        <v>38</v>
      </c>
      <c r="G978" t="s">
        <v>109</v>
      </c>
      <c r="H978" t="s">
        <v>110</v>
      </c>
      <c r="I978" t="s">
        <v>75</v>
      </c>
      <c r="J978">
        <v>7</v>
      </c>
      <c r="K978" t="str">
        <f t="shared" si="387"/>
        <v>6-10</v>
      </c>
      <c r="L978">
        <v>75</v>
      </c>
      <c r="M978" s="6">
        <f t="shared" si="393"/>
        <v>75</v>
      </c>
      <c r="O978">
        <v>0</v>
      </c>
      <c r="P978" t="s">
        <v>2068</v>
      </c>
    </row>
    <row r="979" spans="1:18" x14ac:dyDescent="0.25">
      <c r="A979" t="s">
        <v>2014</v>
      </c>
      <c r="B979" t="s">
        <v>2015</v>
      </c>
      <c r="C979" t="str">
        <f t="shared" si="389"/>
        <v>Alan Mendoza</v>
      </c>
      <c r="D979" t="s">
        <v>83</v>
      </c>
      <c r="E979" t="str">
        <f t="shared" si="386"/>
        <v>Male</v>
      </c>
      <c r="F979">
        <v>57</v>
      </c>
      <c r="G979" t="s">
        <v>53</v>
      </c>
      <c r="H979" t="s">
        <v>11</v>
      </c>
      <c r="I979" t="s">
        <v>64</v>
      </c>
      <c r="J979">
        <v>29</v>
      </c>
      <c r="K979" t="str">
        <f t="shared" si="387"/>
        <v>20+</v>
      </c>
      <c r="L979">
        <v>75</v>
      </c>
      <c r="M979" s="6">
        <f t="shared" si="393"/>
        <v>75</v>
      </c>
      <c r="N979">
        <v>4.0999999999999996</v>
      </c>
      <c r="O979" t="s">
        <v>20</v>
      </c>
      <c r="P979" t="s">
        <v>2068</v>
      </c>
      <c r="Q979" s="1">
        <v>0.9</v>
      </c>
      <c r="R979" s="1">
        <f t="shared" ref="R979:R981" si="394">Q979</f>
        <v>0.9</v>
      </c>
    </row>
    <row r="980" spans="1:18" x14ac:dyDescent="0.25">
      <c r="A980" t="s">
        <v>2016</v>
      </c>
      <c r="B980" t="s">
        <v>2017</v>
      </c>
      <c r="C980" t="str">
        <f t="shared" si="389"/>
        <v>Jason Sanders</v>
      </c>
      <c r="D980" t="s">
        <v>48</v>
      </c>
      <c r="E980" t="str">
        <f t="shared" si="386"/>
        <v>Male</v>
      </c>
      <c r="F980">
        <v>27</v>
      </c>
      <c r="G980" t="s">
        <v>159</v>
      </c>
      <c r="H980" t="s">
        <v>160</v>
      </c>
      <c r="I980" t="s">
        <v>6</v>
      </c>
      <c r="J980">
        <v>5</v>
      </c>
      <c r="K980" t="str">
        <f t="shared" si="387"/>
        <v>0-5</v>
      </c>
      <c r="L980" s="2">
        <v>75</v>
      </c>
      <c r="M980" s="6" t="str">
        <f>SUBSTITUTE(L980,"$","")</f>
        <v>75</v>
      </c>
      <c r="N980">
        <v>1.4</v>
      </c>
      <c r="O980" t="b">
        <v>1</v>
      </c>
      <c r="P980" t="s">
        <v>2069</v>
      </c>
      <c r="Q980" s="1">
        <v>0.64</v>
      </c>
      <c r="R980" s="1">
        <f t="shared" si="394"/>
        <v>0.64</v>
      </c>
    </row>
    <row r="981" spans="1:18" x14ac:dyDescent="0.25">
      <c r="A981" t="s">
        <v>2018</v>
      </c>
      <c r="B981" t="s">
        <v>2019</v>
      </c>
      <c r="C981" t="str">
        <f t="shared" si="389"/>
        <v>Charles Dean</v>
      </c>
      <c r="D981" t="s">
        <v>35</v>
      </c>
      <c r="E981" t="str">
        <f t="shared" si="386"/>
        <v>Male</v>
      </c>
      <c r="F981">
        <v>43</v>
      </c>
      <c r="G981" t="s">
        <v>57</v>
      </c>
      <c r="H981" t="s">
        <v>58</v>
      </c>
      <c r="I981" t="s">
        <v>24</v>
      </c>
      <c r="J981">
        <v>2</v>
      </c>
      <c r="K981" t="str">
        <f t="shared" si="387"/>
        <v>0-5</v>
      </c>
      <c r="L981">
        <v>100</v>
      </c>
      <c r="M981" s="6">
        <f>L981</f>
        <v>100</v>
      </c>
      <c r="N981">
        <v>1.1000000000000001</v>
      </c>
      <c r="O981">
        <v>1</v>
      </c>
      <c r="P981" t="s">
        <v>2069</v>
      </c>
      <c r="Q981" s="1">
        <v>0.63</v>
      </c>
      <c r="R981" s="1">
        <f t="shared" si="394"/>
        <v>0.63</v>
      </c>
    </row>
    <row r="982" spans="1:18" x14ac:dyDescent="0.25">
      <c r="A982" t="s">
        <v>2020</v>
      </c>
      <c r="B982" t="s">
        <v>2021</v>
      </c>
      <c r="C982" t="str">
        <f t="shared" si="389"/>
        <v>Blake Newton</v>
      </c>
      <c r="D982" t="s">
        <v>16</v>
      </c>
      <c r="E982" t="str">
        <f t="shared" si="386"/>
        <v>Male</v>
      </c>
      <c r="F982">
        <v>48</v>
      </c>
      <c r="G982" t="s">
        <v>113</v>
      </c>
      <c r="H982" t="s">
        <v>11</v>
      </c>
      <c r="I982" t="s">
        <v>38</v>
      </c>
      <c r="J982">
        <v>18</v>
      </c>
      <c r="K982" t="str">
        <f t="shared" si="387"/>
        <v>16-20</v>
      </c>
      <c r="L982" s="2">
        <v>40</v>
      </c>
      <c r="M982" s="6" t="str">
        <f>SUBSTITUTE(L982,"$","")</f>
        <v>40</v>
      </c>
      <c r="N982">
        <v>3.9</v>
      </c>
    </row>
    <row r="983" spans="1:18" x14ac:dyDescent="0.25">
      <c r="A983" t="s">
        <v>2022</v>
      </c>
      <c r="B983" t="s">
        <v>2023</v>
      </c>
      <c r="C983" t="str">
        <f t="shared" si="389"/>
        <v>David Gonzalez</v>
      </c>
      <c r="D983" t="s">
        <v>78</v>
      </c>
      <c r="E983" t="str">
        <f t="shared" si="386"/>
        <v>Male</v>
      </c>
      <c r="F983">
        <v>26</v>
      </c>
      <c r="G983" t="s">
        <v>93</v>
      </c>
      <c r="H983" t="s">
        <v>94</v>
      </c>
      <c r="I983" t="s">
        <v>64</v>
      </c>
      <c r="J983">
        <v>8</v>
      </c>
      <c r="K983" t="str">
        <f t="shared" si="387"/>
        <v>6-10</v>
      </c>
      <c r="L983">
        <v>20</v>
      </c>
      <c r="M983" s="6">
        <f>L983</f>
        <v>20</v>
      </c>
      <c r="N983">
        <v>3.6</v>
      </c>
      <c r="O983">
        <v>0</v>
      </c>
      <c r="P983" t="s">
        <v>2068</v>
      </c>
      <c r="Q983" s="1">
        <v>0.67</v>
      </c>
      <c r="R983" s="1">
        <f t="shared" ref="R983:R984" si="395">Q983</f>
        <v>0.67</v>
      </c>
    </row>
    <row r="984" spans="1:18" x14ac:dyDescent="0.25">
      <c r="A984" t="s">
        <v>2024</v>
      </c>
      <c r="B984" t="s">
        <v>2025</v>
      </c>
      <c r="C984" t="str">
        <f t="shared" si="389"/>
        <v>Cindy Williams</v>
      </c>
      <c r="D984" t="s">
        <v>63</v>
      </c>
      <c r="E984" t="str">
        <f t="shared" si="386"/>
        <v>Female</v>
      </c>
      <c r="G984" t="s">
        <v>138</v>
      </c>
      <c r="H984" t="s">
        <v>139</v>
      </c>
      <c r="I984" t="s">
        <v>19</v>
      </c>
      <c r="J984">
        <v>0</v>
      </c>
      <c r="K984" t="str">
        <f t="shared" si="387"/>
        <v>0-5</v>
      </c>
      <c r="L984" s="2">
        <v>40</v>
      </c>
      <c r="M984" s="6" t="str">
        <f t="shared" ref="M984:M985" si="396">SUBSTITUTE(L984,"$","")</f>
        <v>40</v>
      </c>
      <c r="N984">
        <v>0</v>
      </c>
      <c r="O984" t="s">
        <v>144</v>
      </c>
      <c r="P984" t="s">
        <v>2068</v>
      </c>
      <c r="Q984" s="1">
        <v>0.97</v>
      </c>
      <c r="R984" s="1">
        <f t="shared" si="395"/>
        <v>0.97</v>
      </c>
    </row>
    <row r="985" spans="1:18" x14ac:dyDescent="0.25">
      <c r="A985" t="s">
        <v>2026</v>
      </c>
      <c r="B985" t="s">
        <v>2027</v>
      </c>
      <c r="C985" t="str">
        <f t="shared" si="389"/>
        <v>Laura Wong DDS</v>
      </c>
      <c r="D985" t="s">
        <v>27</v>
      </c>
      <c r="E985" t="str">
        <f t="shared" si="386"/>
        <v>Female</v>
      </c>
      <c r="F985">
        <v>50</v>
      </c>
      <c r="G985" t="s">
        <v>4</v>
      </c>
      <c r="H985" t="s">
        <v>5</v>
      </c>
      <c r="I985" t="s">
        <v>38</v>
      </c>
      <c r="J985">
        <v>16</v>
      </c>
      <c r="K985" t="str">
        <f t="shared" si="387"/>
        <v>16-20</v>
      </c>
      <c r="L985" s="2">
        <v>75</v>
      </c>
      <c r="M985" s="6" t="str">
        <f t="shared" si="396"/>
        <v>75</v>
      </c>
      <c r="N985">
        <v>4.5</v>
      </c>
      <c r="O985">
        <v>0</v>
      </c>
      <c r="P985" t="s">
        <v>2068</v>
      </c>
      <c r="Q985">
        <v>69</v>
      </c>
      <c r="R985" s="1">
        <f>Q985/100</f>
        <v>0.69</v>
      </c>
    </row>
    <row r="986" spans="1:18" x14ac:dyDescent="0.25">
      <c r="A986" t="s">
        <v>2028</v>
      </c>
      <c r="B986" t="s">
        <v>2029</v>
      </c>
      <c r="C986" t="str">
        <f t="shared" si="389"/>
        <v>Robert Moran</v>
      </c>
      <c r="D986" t="s">
        <v>35</v>
      </c>
      <c r="E986" t="str">
        <f t="shared" si="386"/>
        <v>Male</v>
      </c>
      <c r="F986">
        <v>48</v>
      </c>
      <c r="G986" t="s">
        <v>138</v>
      </c>
      <c r="H986" t="s">
        <v>139</v>
      </c>
      <c r="I986" t="s">
        <v>24</v>
      </c>
      <c r="J986">
        <v>8</v>
      </c>
      <c r="K986" t="str">
        <f t="shared" si="387"/>
        <v>6-10</v>
      </c>
      <c r="L986">
        <v>50</v>
      </c>
      <c r="M986" s="6">
        <f t="shared" ref="M986:M988" si="397">L986</f>
        <v>50</v>
      </c>
      <c r="O986">
        <v>1</v>
      </c>
      <c r="P986" t="s">
        <v>2069</v>
      </c>
      <c r="Q986" s="1">
        <v>0.73</v>
      </c>
      <c r="R986" s="1">
        <f t="shared" ref="R986:R987" si="398">Q986</f>
        <v>0.73</v>
      </c>
    </row>
    <row r="987" spans="1:18" x14ac:dyDescent="0.25">
      <c r="A987" t="s">
        <v>2030</v>
      </c>
      <c r="B987" t="s">
        <v>2031</v>
      </c>
      <c r="C987" t="str">
        <f t="shared" si="389"/>
        <v>Bradley Wu</v>
      </c>
      <c r="D987" t="s">
        <v>35</v>
      </c>
      <c r="E987" t="str">
        <f t="shared" si="386"/>
        <v>Male</v>
      </c>
      <c r="F987">
        <v>60</v>
      </c>
      <c r="G987" t="s">
        <v>174</v>
      </c>
      <c r="H987" t="s">
        <v>58</v>
      </c>
      <c r="I987" t="s">
        <v>6</v>
      </c>
      <c r="J987">
        <v>39</v>
      </c>
      <c r="K987" t="str">
        <f t="shared" si="387"/>
        <v>20+</v>
      </c>
      <c r="L987">
        <v>20</v>
      </c>
      <c r="M987" s="6">
        <f t="shared" si="397"/>
        <v>20</v>
      </c>
      <c r="N987">
        <v>1.4</v>
      </c>
      <c r="O987" t="b">
        <v>1</v>
      </c>
      <c r="P987" t="s">
        <v>2069</v>
      </c>
      <c r="Q987" s="1">
        <v>0.86</v>
      </c>
      <c r="R987" s="1">
        <f t="shared" si="398"/>
        <v>0.86</v>
      </c>
    </row>
    <row r="988" spans="1:18" x14ac:dyDescent="0.25">
      <c r="A988" t="s">
        <v>2032</v>
      </c>
      <c r="B988" t="s">
        <v>2033</v>
      </c>
      <c r="C988" t="str">
        <f t="shared" si="389"/>
        <v>Daniel Thomas</v>
      </c>
      <c r="D988" t="s">
        <v>83</v>
      </c>
      <c r="E988" t="str">
        <f t="shared" si="386"/>
        <v>Male</v>
      </c>
      <c r="F988">
        <v>26</v>
      </c>
      <c r="G988" t="s">
        <v>124</v>
      </c>
      <c r="H988" t="s">
        <v>125</v>
      </c>
      <c r="I988" t="s">
        <v>100</v>
      </c>
      <c r="K988" t="str">
        <f t="shared" si="387"/>
        <v>0-5</v>
      </c>
      <c r="L988">
        <v>50</v>
      </c>
      <c r="M988" s="6">
        <f t="shared" si="397"/>
        <v>50</v>
      </c>
      <c r="N988">
        <v>0</v>
      </c>
      <c r="O988" t="s">
        <v>54</v>
      </c>
      <c r="P988" t="s">
        <v>2069</v>
      </c>
      <c r="Q988">
        <v>81</v>
      </c>
      <c r="R988" s="1">
        <f>Q988/100</f>
        <v>0.81</v>
      </c>
    </row>
    <row r="989" spans="1:18" x14ac:dyDescent="0.25">
      <c r="A989" t="s">
        <v>2034</v>
      </c>
      <c r="B989" t="s">
        <v>2035</v>
      </c>
      <c r="C989" t="str">
        <f t="shared" si="389"/>
        <v>Michelle Peterson</v>
      </c>
      <c r="D989" t="s">
        <v>9</v>
      </c>
      <c r="E989" t="str">
        <f t="shared" si="386"/>
        <v>Female</v>
      </c>
      <c r="F989">
        <v>35</v>
      </c>
      <c r="G989" t="s">
        <v>98</v>
      </c>
      <c r="H989" t="s">
        <v>99</v>
      </c>
      <c r="I989" t="s">
        <v>19</v>
      </c>
      <c r="J989">
        <v>16</v>
      </c>
      <c r="K989" t="str">
        <f t="shared" si="387"/>
        <v>16-20</v>
      </c>
      <c r="L989" t="s">
        <v>13</v>
      </c>
      <c r="M989" s="6" t="str">
        <f>SUBSTITUTE(L989, "USD ", "")</f>
        <v>100</v>
      </c>
      <c r="N989">
        <v>4.3</v>
      </c>
      <c r="O989">
        <v>1</v>
      </c>
      <c r="P989" t="s">
        <v>2069</v>
      </c>
      <c r="Q989" s="1">
        <v>0.74</v>
      </c>
      <c r="R989" s="1">
        <f>Q989</f>
        <v>0.74</v>
      </c>
    </row>
    <row r="990" spans="1:18" x14ac:dyDescent="0.25">
      <c r="A990" t="s">
        <v>2036</v>
      </c>
      <c r="B990" t="s">
        <v>2037</v>
      </c>
      <c r="C990" t="str">
        <f t="shared" si="389"/>
        <v>Seth Thomas</v>
      </c>
      <c r="D990" t="s">
        <v>83</v>
      </c>
      <c r="E990" t="str">
        <f t="shared" si="386"/>
        <v>Male</v>
      </c>
      <c r="F990">
        <v>23</v>
      </c>
      <c r="G990" t="s">
        <v>45</v>
      </c>
      <c r="H990" t="s">
        <v>11</v>
      </c>
      <c r="I990" t="s">
        <v>6</v>
      </c>
      <c r="J990">
        <v>4</v>
      </c>
      <c r="K990" t="str">
        <f t="shared" si="387"/>
        <v>0-5</v>
      </c>
      <c r="L990" s="2">
        <v>100</v>
      </c>
      <c r="M990" s="6" t="str">
        <f>SUBSTITUTE(L990,"$","")</f>
        <v>100</v>
      </c>
      <c r="N990">
        <v>2.2000000000000002</v>
      </c>
      <c r="O990">
        <v>1</v>
      </c>
      <c r="P990" t="s">
        <v>2069</v>
      </c>
      <c r="Q990">
        <v>64</v>
      </c>
      <c r="R990" s="1">
        <f>Q990/100</f>
        <v>0.64</v>
      </c>
    </row>
    <row r="991" spans="1:18" x14ac:dyDescent="0.25">
      <c r="A991" t="s">
        <v>2038</v>
      </c>
      <c r="B991" t="s">
        <v>2039</v>
      </c>
      <c r="C991" t="str">
        <f t="shared" si="389"/>
        <v>Evan Ramos</v>
      </c>
      <c r="D991" t="s">
        <v>83</v>
      </c>
      <c r="E991" t="str">
        <f t="shared" si="386"/>
        <v>Male</v>
      </c>
      <c r="F991">
        <v>37</v>
      </c>
      <c r="G991" t="s">
        <v>10</v>
      </c>
      <c r="H991" t="s">
        <v>11</v>
      </c>
      <c r="I991" t="s">
        <v>19</v>
      </c>
      <c r="J991">
        <v>4</v>
      </c>
      <c r="K991" t="str">
        <f t="shared" si="387"/>
        <v>0-5</v>
      </c>
      <c r="L991">
        <v>75</v>
      </c>
      <c r="M991" s="6">
        <f t="shared" ref="M991:M992" si="399">L991</f>
        <v>75</v>
      </c>
      <c r="N991">
        <v>3.2</v>
      </c>
      <c r="O991" t="b">
        <v>0</v>
      </c>
      <c r="P991" t="s">
        <v>2068</v>
      </c>
      <c r="Q991" s="1">
        <v>0.76</v>
      </c>
      <c r="R991" s="1">
        <f>Q991</f>
        <v>0.76</v>
      </c>
    </row>
    <row r="992" spans="1:18" x14ac:dyDescent="0.25">
      <c r="A992" t="s">
        <v>2040</v>
      </c>
      <c r="B992" t="s">
        <v>2041</v>
      </c>
      <c r="C992" t="str">
        <f t="shared" si="389"/>
        <v>Michelle Solis</v>
      </c>
      <c r="D992" t="s">
        <v>9</v>
      </c>
      <c r="E992" t="str">
        <f t="shared" si="386"/>
        <v>Female</v>
      </c>
      <c r="F992">
        <v>21</v>
      </c>
      <c r="G992" t="s">
        <v>57</v>
      </c>
      <c r="H992" t="s">
        <v>58</v>
      </c>
      <c r="I992" t="s">
        <v>32</v>
      </c>
      <c r="J992">
        <v>2</v>
      </c>
      <c r="K992" t="str">
        <f t="shared" si="387"/>
        <v>0-5</v>
      </c>
      <c r="L992">
        <v>100</v>
      </c>
      <c r="M992" s="6">
        <f t="shared" si="399"/>
        <v>100</v>
      </c>
      <c r="N992">
        <v>3.7</v>
      </c>
      <c r="O992" t="s">
        <v>54</v>
      </c>
      <c r="P992" t="s">
        <v>2069</v>
      </c>
      <c r="Q992">
        <v>73</v>
      </c>
      <c r="R992" s="1">
        <f>Q992/100</f>
        <v>0.73</v>
      </c>
    </row>
    <row r="993" spans="1:18" x14ac:dyDescent="0.25">
      <c r="A993" t="s">
        <v>2042</v>
      </c>
      <c r="B993" t="s">
        <v>2043</v>
      </c>
      <c r="C993" t="str">
        <f t="shared" si="389"/>
        <v>Charlotte Taylor</v>
      </c>
      <c r="D993" t="s">
        <v>9</v>
      </c>
      <c r="E993" t="str">
        <f t="shared" si="386"/>
        <v>Female</v>
      </c>
      <c r="F993">
        <v>58</v>
      </c>
      <c r="G993" t="s">
        <v>17</v>
      </c>
      <c r="H993" t="s">
        <v>18</v>
      </c>
      <c r="I993" t="s">
        <v>59</v>
      </c>
      <c r="J993">
        <v>37</v>
      </c>
      <c r="K993" t="str">
        <f t="shared" si="387"/>
        <v>20+</v>
      </c>
      <c r="L993" t="s">
        <v>84</v>
      </c>
      <c r="M993" s="6" t="str">
        <f>SUBSTITUTE(L993, "USD ", "")</f>
        <v>50</v>
      </c>
      <c r="N993">
        <v>4.9000000000000004</v>
      </c>
      <c r="O993" t="b">
        <v>0</v>
      </c>
      <c r="P993" t="s">
        <v>2068</v>
      </c>
      <c r="Q993" s="1">
        <v>0.69</v>
      </c>
      <c r="R993" s="1">
        <f t="shared" ref="R993:R994" si="400">Q993</f>
        <v>0.69</v>
      </c>
    </row>
    <row r="994" spans="1:18" x14ac:dyDescent="0.25">
      <c r="A994" t="s">
        <v>2044</v>
      </c>
      <c r="B994" t="s">
        <v>2045</v>
      </c>
      <c r="C994" t="str">
        <f t="shared" si="389"/>
        <v>Sandra Preston</v>
      </c>
      <c r="D994" t="s">
        <v>63</v>
      </c>
      <c r="E994" t="str">
        <f t="shared" si="386"/>
        <v>Female</v>
      </c>
      <c r="F994">
        <v>52</v>
      </c>
      <c r="G994" t="s">
        <v>36</v>
      </c>
      <c r="H994" t="s">
        <v>37</v>
      </c>
      <c r="I994" t="s">
        <v>12</v>
      </c>
      <c r="J994">
        <v>32</v>
      </c>
      <c r="K994" t="str">
        <f t="shared" si="387"/>
        <v>20+</v>
      </c>
      <c r="L994" s="2">
        <v>75</v>
      </c>
      <c r="M994" s="6" t="str">
        <f>SUBSTITUTE(L994,"$","")</f>
        <v>75</v>
      </c>
      <c r="N994">
        <v>3.2</v>
      </c>
      <c r="O994">
        <v>0</v>
      </c>
      <c r="P994" t="s">
        <v>2068</v>
      </c>
      <c r="Q994" s="1">
        <v>0.79</v>
      </c>
      <c r="R994" s="1">
        <f t="shared" si="400"/>
        <v>0.79</v>
      </c>
    </row>
    <row r="995" spans="1:18" x14ac:dyDescent="0.25">
      <c r="A995" t="s">
        <v>2046</v>
      </c>
      <c r="B995" t="s">
        <v>2047</v>
      </c>
      <c r="C995" t="str">
        <f t="shared" si="389"/>
        <v>Jim Weiss</v>
      </c>
      <c r="D995" t="s">
        <v>16</v>
      </c>
      <c r="E995" t="str">
        <f t="shared" si="386"/>
        <v>Male</v>
      </c>
      <c r="F995">
        <v>46</v>
      </c>
      <c r="G995" t="s">
        <v>109</v>
      </c>
      <c r="H995" t="s">
        <v>110</v>
      </c>
      <c r="I995" t="s">
        <v>12</v>
      </c>
      <c r="J995">
        <v>8</v>
      </c>
      <c r="K995" t="str">
        <f t="shared" si="387"/>
        <v>6-10</v>
      </c>
      <c r="L995">
        <v>20</v>
      </c>
      <c r="M995" s="6">
        <f t="shared" ref="M995:M997" si="401">L995</f>
        <v>20</v>
      </c>
      <c r="N995">
        <v>2.2000000000000002</v>
      </c>
      <c r="Q995">
        <v>89</v>
      </c>
      <c r="R995" s="1">
        <f>Q995/100</f>
        <v>0.89</v>
      </c>
    </row>
    <row r="996" spans="1:18" x14ac:dyDescent="0.25">
      <c r="A996" t="s">
        <v>2048</v>
      </c>
      <c r="B996" t="s">
        <v>2049</v>
      </c>
      <c r="C996" t="str">
        <f t="shared" si="389"/>
        <v>Jennifer Hinton</v>
      </c>
      <c r="D996" t="s">
        <v>63</v>
      </c>
      <c r="E996" t="str">
        <f t="shared" si="386"/>
        <v>Female</v>
      </c>
      <c r="F996">
        <v>34</v>
      </c>
      <c r="G996" t="s">
        <v>138</v>
      </c>
      <c r="H996" t="s">
        <v>139</v>
      </c>
      <c r="I996" t="s">
        <v>75</v>
      </c>
      <c r="J996">
        <v>8</v>
      </c>
      <c r="K996" t="str">
        <f t="shared" si="387"/>
        <v>6-10</v>
      </c>
      <c r="L996">
        <v>30</v>
      </c>
      <c r="M996" s="6">
        <f t="shared" si="401"/>
        <v>30</v>
      </c>
      <c r="N996">
        <v>3.9</v>
      </c>
      <c r="O996" t="s">
        <v>60</v>
      </c>
      <c r="P996" t="s">
        <v>2069</v>
      </c>
      <c r="Q996" s="1">
        <v>0.95</v>
      </c>
      <c r="R996" s="1">
        <f t="shared" ref="R996:R997" si="402">Q996</f>
        <v>0.95</v>
      </c>
    </row>
    <row r="997" spans="1:18" x14ac:dyDescent="0.25">
      <c r="A997" t="s">
        <v>2050</v>
      </c>
      <c r="B997" t="s">
        <v>2051</v>
      </c>
      <c r="C997" t="str">
        <f t="shared" si="389"/>
        <v>Albert Wilcox</v>
      </c>
      <c r="D997" t="s">
        <v>83</v>
      </c>
      <c r="E997" t="str">
        <f t="shared" si="386"/>
        <v>Male</v>
      </c>
      <c r="F997">
        <v>56</v>
      </c>
      <c r="G997" t="s">
        <v>49</v>
      </c>
      <c r="H997" t="s">
        <v>50</v>
      </c>
      <c r="I997" t="s">
        <v>75</v>
      </c>
      <c r="J997">
        <v>13</v>
      </c>
      <c r="K997" t="str">
        <f t="shared" si="387"/>
        <v>11-15</v>
      </c>
      <c r="L997">
        <v>100</v>
      </c>
      <c r="M997" s="6">
        <f t="shared" si="401"/>
        <v>100</v>
      </c>
      <c r="N997">
        <v>0</v>
      </c>
      <c r="O997" t="s">
        <v>144</v>
      </c>
      <c r="P997" t="s">
        <v>2068</v>
      </c>
      <c r="Q997" s="1">
        <v>0.68</v>
      </c>
      <c r="R997" s="1">
        <f t="shared" si="402"/>
        <v>0.68</v>
      </c>
    </row>
    <row r="998" spans="1:18" x14ac:dyDescent="0.25">
      <c r="A998" t="s">
        <v>2052</v>
      </c>
      <c r="B998" t="s">
        <v>2053</v>
      </c>
      <c r="C998" t="str">
        <f t="shared" si="389"/>
        <v>Cheryl Norris</v>
      </c>
      <c r="D998" t="s">
        <v>3</v>
      </c>
      <c r="E998" t="str">
        <f t="shared" si="386"/>
        <v>Female</v>
      </c>
      <c r="F998">
        <v>26</v>
      </c>
      <c r="G998" t="s">
        <v>17</v>
      </c>
      <c r="H998" t="s">
        <v>18</v>
      </c>
      <c r="I998" t="s">
        <v>6</v>
      </c>
      <c r="J998">
        <v>6</v>
      </c>
      <c r="K998" t="str">
        <f t="shared" si="387"/>
        <v>6-10</v>
      </c>
      <c r="L998" t="s">
        <v>42</v>
      </c>
      <c r="M998" s="6" t="str">
        <f>SUBSTITUTE(L998, "USD ", "")</f>
        <v>40</v>
      </c>
      <c r="N998">
        <v>2.8</v>
      </c>
      <c r="O998" t="s">
        <v>20</v>
      </c>
      <c r="P998" t="s">
        <v>2068</v>
      </c>
      <c r="Q998">
        <v>82</v>
      </c>
      <c r="R998" s="1">
        <f>Q998/100</f>
        <v>0.82</v>
      </c>
    </row>
    <row r="999" spans="1:18" x14ac:dyDescent="0.25">
      <c r="A999" t="s">
        <v>2054</v>
      </c>
      <c r="B999" t="s">
        <v>2055</v>
      </c>
      <c r="C999" t="str">
        <f t="shared" si="389"/>
        <v>Kathy Watkins</v>
      </c>
      <c r="D999" t="s">
        <v>27</v>
      </c>
      <c r="E999" t="str">
        <f t="shared" si="386"/>
        <v>Female</v>
      </c>
      <c r="F999">
        <v>37</v>
      </c>
      <c r="G999" t="s">
        <v>71</v>
      </c>
      <c r="H999" t="s">
        <v>72</v>
      </c>
      <c r="I999" t="s">
        <v>38</v>
      </c>
      <c r="J999">
        <v>15</v>
      </c>
      <c r="K999" t="str">
        <f t="shared" si="387"/>
        <v>11-15</v>
      </c>
      <c r="L999">
        <v>75</v>
      </c>
      <c r="M999" s="6">
        <f t="shared" ref="M999:M1000" si="403">L999</f>
        <v>75</v>
      </c>
      <c r="O999" t="b">
        <v>0</v>
      </c>
      <c r="P999" t="s">
        <v>2068</v>
      </c>
      <c r="Q999" s="1">
        <v>0.94</v>
      </c>
      <c r="R999" s="1">
        <f>Q999</f>
        <v>0.94</v>
      </c>
    </row>
    <row r="1000" spans="1:18" x14ac:dyDescent="0.25">
      <c r="A1000" t="s">
        <v>2056</v>
      </c>
      <c r="B1000" t="s">
        <v>2057</v>
      </c>
      <c r="C1000" t="str">
        <f t="shared" si="389"/>
        <v>John Obrien</v>
      </c>
      <c r="D1000" t="s">
        <v>35</v>
      </c>
      <c r="E1000" t="str">
        <f t="shared" si="386"/>
        <v>Male</v>
      </c>
      <c r="F1000">
        <v>46</v>
      </c>
      <c r="G1000" t="s">
        <v>109</v>
      </c>
      <c r="H1000" t="s">
        <v>110</v>
      </c>
      <c r="I1000" t="s">
        <v>100</v>
      </c>
      <c r="J1000">
        <v>22</v>
      </c>
      <c r="K1000" t="str">
        <f t="shared" si="387"/>
        <v>20+</v>
      </c>
      <c r="L1000">
        <v>100</v>
      </c>
      <c r="M1000" s="6">
        <f t="shared" si="403"/>
        <v>100</v>
      </c>
      <c r="N1000">
        <v>2.8</v>
      </c>
      <c r="O1000" t="s">
        <v>54</v>
      </c>
      <c r="P1000" t="s">
        <v>2069</v>
      </c>
      <c r="Q1000">
        <v>97</v>
      </c>
      <c r="R1000" s="1">
        <f t="shared" ref="R1000:R1001" si="404">Q1000/100</f>
        <v>0.97</v>
      </c>
    </row>
    <row r="1001" spans="1:18" x14ac:dyDescent="0.25">
      <c r="A1001" t="s">
        <v>2058</v>
      </c>
      <c r="B1001" t="s">
        <v>2059</v>
      </c>
      <c r="C1001" t="str">
        <f t="shared" si="389"/>
        <v>Dawn Green</v>
      </c>
      <c r="D1001" t="s">
        <v>63</v>
      </c>
      <c r="E1001" t="str">
        <f t="shared" si="386"/>
        <v>Female</v>
      </c>
      <c r="F1001">
        <v>36</v>
      </c>
      <c r="G1001" t="s">
        <v>163</v>
      </c>
      <c r="H1001" t="s">
        <v>58</v>
      </c>
      <c r="I1001" t="s">
        <v>59</v>
      </c>
      <c r="J1001">
        <v>18</v>
      </c>
      <c r="K1001" t="str">
        <f t="shared" si="387"/>
        <v>16-20</v>
      </c>
      <c r="L1001" s="2">
        <v>20</v>
      </c>
      <c r="M1001" s="6" t="str">
        <f>SUBSTITUTE(L1001,"$","")</f>
        <v>20</v>
      </c>
      <c r="N1001">
        <v>1.7</v>
      </c>
      <c r="O1001">
        <v>1</v>
      </c>
      <c r="P1001" t="s">
        <v>2069</v>
      </c>
      <c r="Q1001">
        <v>72</v>
      </c>
      <c r="R1001" s="1">
        <f t="shared" si="404"/>
        <v>0.72</v>
      </c>
    </row>
  </sheetData>
  <conditionalFormatting sqref="A1:A1048576">
    <cfRule type="duplicateValues" dxfId="45"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CE56B-6219-434F-8DD3-4108F155DE05}">
  <dimension ref="A2:N25"/>
  <sheetViews>
    <sheetView topLeftCell="B1" zoomScale="82" zoomScaleNormal="82" workbookViewId="0">
      <selection activeCell="B4" sqref="B4"/>
    </sheetView>
  </sheetViews>
  <sheetFormatPr defaultRowHeight="15" x14ac:dyDescent="0.25"/>
  <cols>
    <col min="1" max="1" width="25.28515625" bestFit="1" customWidth="1"/>
    <col min="2" max="2" width="16.28515625" bestFit="1" customWidth="1"/>
    <col min="4" max="4" width="13.7109375" bestFit="1" customWidth="1"/>
    <col min="5" max="5" width="20.7109375" bestFit="1" customWidth="1"/>
    <col min="7" max="7" width="13.7109375" bestFit="1" customWidth="1"/>
    <col min="8" max="8" width="20.7109375" bestFit="1" customWidth="1"/>
    <col min="10" max="10" width="13.7109375" bestFit="1" customWidth="1"/>
    <col min="11" max="11" width="20.7109375" bestFit="1" customWidth="1"/>
    <col min="13" max="13" width="16.5703125" bestFit="1" customWidth="1"/>
    <col min="14" max="14" width="20.7109375" bestFit="1" customWidth="1"/>
  </cols>
  <sheetData>
    <row r="2" spans="1:14" x14ac:dyDescent="0.25">
      <c r="E2" t="s">
        <v>2097</v>
      </c>
      <c r="H2" t="s">
        <v>2096</v>
      </c>
    </row>
    <row r="3" spans="1:14" x14ac:dyDescent="0.25">
      <c r="A3" s="7" t="s">
        <v>2081</v>
      </c>
      <c r="B3" t="s">
        <v>2083</v>
      </c>
      <c r="D3" s="7" t="s">
        <v>2081</v>
      </c>
      <c r="E3" t="s">
        <v>2080</v>
      </c>
      <c r="G3" s="7" t="s">
        <v>2081</v>
      </c>
      <c r="H3" t="s">
        <v>2080</v>
      </c>
      <c r="J3" s="7" t="s">
        <v>2081</v>
      </c>
      <c r="K3" t="s">
        <v>2080</v>
      </c>
      <c r="M3" s="7" t="s">
        <v>2081</v>
      </c>
      <c r="N3" t="s">
        <v>2080</v>
      </c>
    </row>
    <row r="4" spans="1:14" x14ac:dyDescent="0.25">
      <c r="A4" s="8" t="s">
        <v>75</v>
      </c>
      <c r="B4" s="4">
        <v>2.8106796116504866</v>
      </c>
      <c r="D4" s="8" t="s">
        <v>2084</v>
      </c>
      <c r="E4" s="9">
        <v>0.39100000000000001</v>
      </c>
      <c r="G4" s="8" t="s">
        <v>2089</v>
      </c>
      <c r="H4" s="9">
        <v>0.14392523364485982</v>
      </c>
      <c r="J4" s="8" t="s">
        <v>11</v>
      </c>
      <c r="K4" s="11">
        <v>215</v>
      </c>
      <c r="M4" s="8" t="s">
        <v>98</v>
      </c>
      <c r="N4" s="11">
        <v>68</v>
      </c>
    </row>
    <row r="5" spans="1:14" x14ac:dyDescent="0.25">
      <c r="A5" s="8" t="s">
        <v>100</v>
      </c>
      <c r="B5" s="4">
        <v>2.5741176470588236</v>
      </c>
      <c r="D5" s="8" t="s">
        <v>2088</v>
      </c>
      <c r="E5" s="9">
        <v>0.18</v>
      </c>
      <c r="G5" s="8" t="s">
        <v>2094</v>
      </c>
      <c r="H5" s="9">
        <v>0.10654205607476636</v>
      </c>
      <c r="J5" s="8" t="s">
        <v>58</v>
      </c>
      <c r="K5" s="11">
        <v>142</v>
      </c>
      <c r="M5" s="8" t="s">
        <v>113</v>
      </c>
      <c r="N5" s="11">
        <v>65</v>
      </c>
    </row>
    <row r="6" spans="1:14" x14ac:dyDescent="0.25">
      <c r="A6" s="8" t="s">
        <v>12</v>
      </c>
      <c r="B6" s="4">
        <v>2.5476744186046507</v>
      </c>
      <c r="D6" s="8" t="s">
        <v>2085</v>
      </c>
      <c r="E6" s="9">
        <v>0.158</v>
      </c>
      <c r="G6" s="8" t="s">
        <v>2093</v>
      </c>
      <c r="H6" s="9">
        <v>0.13831775700934579</v>
      </c>
      <c r="J6" s="8" t="s">
        <v>99</v>
      </c>
      <c r="K6" s="11">
        <v>68</v>
      </c>
      <c r="M6" s="8" t="s">
        <v>17</v>
      </c>
      <c r="N6" s="11">
        <v>52</v>
      </c>
    </row>
    <row r="7" spans="1:14" x14ac:dyDescent="0.25">
      <c r="A7" s="8" t="s">
        <v>59</v>
      </c>
      <c r="B7" s="4">
        <v>2.5237623762376242</v>
      </c>
      <c r="D7" s="8" t="s">
        <v>2086</v>
      </c>
      <c r="E7" s="9">
        <v>9.4E-2</v>
      </c>
      <c r="G7" s="8" t="s">
        <v>2092</v>
      </c>
      <c r="H7" s="9">
        <v>0.14392523364485982</v>
      </c>
      <c r="J7" s="8" t="s">
        <v>18</v>
      </c>
      <c r="K7" s="11">
        <v>52</v>
      </c>
      <c r="M7" s="8" t="s">
        <v>10</v>
      </c>
      <c r="N7" s="11">
        <v>51</v>
      </c>
    </row>
    <row r="8" spans="1:14" x14ac:dyDescent="0.25">
      <c r="A8" s="8" t="s">
        <v>19</v>
      </c>
      <c r="B8" s="4">
        <v>2.5105882352941169</v>
      </c>
      <c r="D8" s="8" t="s">
        <v>2087</v>
      </c>
      <c r="E8" s="9">
        <v>0.17699999999999999</v>
      </c>
      <c r="G8" s="8" t="s">
        <v>2091</v>
      </c>
      <c r="H8" s="9">
        <v>0.14953271028037382</v>
      </c>
      <c r="J8" s="8" t="s">
        <v>31</v>
      </c>
      <c r="K8" s="11">
        <v>51</v>
      </c>
      <c r="M8" s="8" t="s">
        <v>30</v>
      </c>
      <c r="N8" s="11">
        <v>51</v>
      </c>
    </row>
    <row r="9" spans="1:14" x14ac:dyDescent="0.25">
      <c r="A9" s="8" t="s">
        <v>64</v>
      </c>
      <c r="B9" s="4">
        <v>2.4714285714285711</v>
      </c>
      <c r="D9" s="8" t="s">
        <v>2082</v>
      </c>
      <c r="E9" s="9">
        <v>1</v>
      </c>
      <c r="G9" s="8" t="s">
        <v>2090</v>
      </c>
      <c r="H9" s="9">
        <v>0.14205607476635515</v>
      </c>
      <c r="J9" s="8" t="s">
        <v>160</v>
      </c>
      <c r="K9" s="11">
        <v>49</v>
      </c>
      <c r="M9" s="8" t="s">
        <v>163</v>
      </c>
      <c r="N9" s="11">
        <v>50</v>
      </c>
    </row>
    <row r="10" spans="1:14" x14ac:dyDescent="0.25">
      <c r="A10" s="8" t="s">
        <v>24</v>
      </c>
      <c r="B10" s="4">
        <v>2.4361702127659566</v>
      </c>
      <c r="G10" s="8" t="s">
        <v>2095</v>
      </c>
      <c r="H10" s="9">
        <v>0.17570093457943925</v>
      </c>
      <c r="J10" s="8" t="s">
        <v>110</v>
      </c>
      <c r="K10" s="11">
        <v>47</v>
      </c>
      <c r="M10" s="8" t="s">
        <v>53</v>
      </c>
      <c r="N10" s="11">
        <v>50</v>
      </c>
    </row>
    <row r="11" spans="1:14" x14ac:dyDescent="0.25">
      <c r="A11" s="8" t="s">
        <v>38</v>
      </c>
      <c r="B11" s="4">
        <v>2.4267441860465122</v>
      </c>
      <c r="G11" s="8" t="s">
        <v>2082</v>
      </c>
      <c r="H11" s="9">
        <v>1</v>
      </c>
      <c r="J11" s="8" t="s">
        <v>37</v>
      </c>
      <c r="K11" s="11">
        <v>46</v>
      </c>
      <c r="M11" s="8" t="s">
        <v>159</v>
      </c>
      <c r="N11" s="11">
        <v>49</v>
      </c>
    </row>
    <row r="12" spans="1:14" x14ac:dyDescent="0.25">
      <c r="A12" s="8" t="s">
        <v>32</v>
      </c>
      <c r="B12" s="4">
        <v>2.4168539325842695</v>
      </c>
      <c r="J12" s="8" t="s">
        <v>80</v>
      </c>
      <c r="K12" s="11">
        <v>45</v>
      </c>
      <c r="M12" s="8" t="s">
        <v>45</v>
      </c>
      <c r="N12" s="11">
        <v>49</v>
      </c>
    </row>
    <row r="13" spans="1:14" x14ac:dyDescent="0.25">
      <c r="A13" s="8" t="s">
        <v>6</v>
      </c>
      <c r="B13" s="4">
        <v>2.3655913978494625</v>
      </c>
      <c r="J13" s="8" t="s">
        <v>50</v>
      </c>
      <c r="K13" s="11">
        <v>45</v>
      </c>
      <c r="M13" s="8" t="s">
        <v>57</v>
      </c>
      <c r="N13" s="11">
        <v>47</v>
      </c>
    </row>
    <row r="14" spans="1:14" x14ac:dyDescent="0.25">
      <c r="A14" s="8" t="s">
        <v>2082</v>
      </c>
      <c r="B14" s="4">
        <v>2.5125695216907658</v>
      </c>
      <c r="J14" s="8" t="s">
        <v>139</v>
      </c>
      <c r="K14" s="11">
        <v>44</v>
      </c>
      <c r="M14" s="8" t="s">
        <v>109</v>
      </c>
      <c r="N14" s="11">
        <v>47</v>
      </c>
    </row>
    <row r="15" spans="1:14" x14ac:dyDescent="0.25">
      <c r="J15" s="8" t="s">
        <v>121</v>
      </c>
      <c r="K15" s="11">
        <v>44</v>
      </c>
      <c r="M15" s="8" t="s">
        <v>36</v>
      </c>
      <c r="N15" s="11">
        <v>46</v>
      </c>
    </row>
    <row r="16" spans="1:14" x14ac:dyDescent="0.25">
      <c r="J16" s="8" t="s">
        <v>5</v>
      </c>
      <c r="K16" s="11">
        <v>42</v>
      </c>
      <c r="M16" s="8" t="s">
        <v>174</v>
      </c>
      <c r="N16" s="11">
        <v>45</v>
      </c>
    </row>
    <row r="17" spans="10:14" x14ac:dyDescent="0.25">
      <c r="J17" s="8" t="s">
        <v>125</v>
      </c>
      <c r="K17" s="11">
        <v>42</v>
      </c>
      <c r="M17" s="8" t="s">
        <v>49</v>
      </c>
      <c r="N17" s="11">
        <v>45</v>
      </c>
    </row>
    <row r="18" spans="10:14" x14ac:dyDescent="0.25">
      <c r="J18" s="8" t="s">
        <v>72</v>
      </c>
      <c r="K18" s="11">
        <v>37</v>
      </c>
      <c r="M18" s="8" t="s">
        <v>79</v>
      </c>
      <c r="N18" s="11">
        <v>45</v>
      </c>
    </row>
    <row r="19" spans="10:14" x14ac:dyDescent="0.25">
      <c r="J19" s="8" t="s">
        <v>94</v>
      </c>
      <c r="K19" s="11">
        <v>31</v>
      </c>
      <c r="M19" s="8" t="s">
        <v>138</v>
      </c>
      <c r="N19" s="11">
        <v>44</v>
      </c>
    </row>
    <row r="20" spans="10:14" x14ac:dyDescent="0.25">
      <c r="J20" s="8" t="s">
        <v>2082</v>
      </c>
      <c r="K20" s="11">
        <v>1000</v>
      </c>
      <c r="M20" s="8" t="s">
        <v>120</v>
      </c>
      <c r="N20" s="11">
        <v>44</v>
      </c>
    </row>
    <row r="21" spans="10:14" x14ac:dyDescent="0.25">
      <c r="M21" s="8" t="s">
        <v>124</v>
      </c>
      <c r="N21" s="11">
        <v>42</v>
      </c>
    </row>
    <row r="22" spans="10:14" x14ac:dyDescent="0.25">
      <c r="M22" s="8" t="s">
        <v>4</v>
      </c>
      <c r="N22" s="11">
        <v>42</v>
      </c>
    </row>
    <row r="23" spans="10:14" x14ac:dyDescent="0.25">
      <c r="M23" s="8" t="s">
        <v>71</v>
      </c>
      <c r="N23" s="11">
        <v>37</v>
      </c>
    </row>
    <row r="24" spans="10:14" x14ac:dyDescent="0.25">
      <c r="M24" s="8" t="s">
        <v>93</v>
      </c>
      <c r="N24" s="11">
        <v>31</v>
      </c>
    </row>
    <row r="25" spans="10:14" x14ac:dyDescent="0.25">
      <c r="M25" s="8" t="s">
        <v>2082</v>
      </c>
      <c r="N25" s="11">
        <v>1000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6ED4B-2174-4B03-BAE5-EF8960B0AF8A}">
  <sheetPr>
    <tabColor theme="9"/>
  </sheetPr>
  <dimension ref="A1"/>
  <sheetViews>
    <sheetView showGridLines="0" tabSelected="1" zoomScale="98" zoomScaleNormal="98" workbookViewId="0">
      <selection activeCell="M22" sqref="M22"/>
    </sheetView>
  </sheetViews>
  <sheetFormatPr defaultRowHeight="15" x14ac:dyDescent="0.25"/>
  <cols>
    <col min="1" max="16384" width="9.14062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2015-06-05T18:17:20Z</dcterms:created>
  <dcterms:modified xsi:type="dcterms:W3CDTF">2025-08-03T21:30:02Z</dcterms:modified>
</cp:coreProperties>
</file>