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cgrat\OneDrive\6.11 Texas Tech Teaching\13 - Fall 2022\IE 5331 Data\"/>
    </mc:Choice>
  </mc:AlternateContent>
  <xr:revisionPtr revIDLastSave="0" documentId="13_ncr:1_{9F38128D-7BB0-401C-B2EB-702D1FC4823D}" xr6:coauthVersionLast="47" xr6:coauthVersionMax="47" xr10:uidLastSave="{00000000-0000-0000-0000-000000000000}"/>
  <bookViews>
    <workbookView xWindow="2520" yWindow="1935" windowWidth="21600" windowHeight="11385" xr2:uid="{5C32EB9E-7C36-4E56-ABDE-47CBE72F1E35}"/>
  </bookViews>
  <sheets>
    <sheet name="BEP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5" l="1"/>
  <c r="M40" i="5"/>
  <c r="J38" i="5"/>
  <c r="P24" i="5" l="1"/>
  <c r="P23" i="5"/>
  <c r="M10" i="5" l="1"/>
  <c r="J8" i="5" s="1"/>
  <c r="N57" i="5" l="1"/>
  <c r="M55" i="5"/>
  <c r="M54" i="5"/>
  <c r="J53" i="5"/>
  <c r="B53" i="5" s="1"/>
  <c r="B52" i="5"/>
  <c r="B49" i="5"/>
  <c r="N42" i="5"/>
  <c r="B38" i="5"/>
  <c r="M39" i="5"/>
  <c r="B37" i="5"/>
  <c r="B34" i="5"/>
  <c r="N27" i="5"/>
  <c r="M25" i="5"/>
  <c r="M24" i="5"/>
  <c r="B22" i="5"/>
  <c r="B19" i="5"/>
  <c r="M9" i="5"/>
  <c r="N12" i="5"/>
  <c r="B8" i="5"/>
  <c r="E12" i="5" s="1"/>
  <c r="B7" i="5"/>
  <c r="B4" i="5"/>
  <c r="B23" i="5" l="1"/>
  <c r="B21" i="5" s="1"/>
  <c r="B25" i="5" s="1"/>
  <c r="J23" i="5"/>
  <c r="B51" i="5"/>
  <c r="B55" i="5" s="1"/>
  <c r="E57" i="5"/>
  <c r="B36" i="5"/>
  <c r="B40" i="5" s="1"/>
  <c r="B6" i="5"/>
  <c r="B10" i="5" s="1"/>
  <c r="E27" i="5" l="1"/>
</calcChain>
</file>

<file path=xl/sharedStrings.xml><?xml version="1.0" encoding="utf-8"?>
<sst xmlns="http://schemas.openxmlformats.org/spreadsheetml/2006/main" count="92" uniqueCount="26">
  <si>
    <t>Ver A</t>
  </si>
  <si>
    <t>Ver B</t>
  </si>
  <si>
    <t>Ver C</t>
  </si>
  <si>
    <t>Ver D</t>
  </si>
  <si>
    <t>Sale Price</t>
  </si>
  <si>
    <t>Items Solids</t>
  </si>
  <si>
    <t>TR</t>
  </si>
  <si>
    <t>TC</t>
  </si>
  <si>
    <t>VC</t>
  </si>
  <si>
    <t>FC</t>
  </si>
  <si>
    <t>V1</t>
  </si>
  <si>
    <t>V2</t>
  </si>
  <si>
    <t>V3</t>
  </si>
  <si>
    <t>F1</t>
  </si>
  <si>
    <t>F2</t>
  </si>
  <si>
    <t>F3</t>
  </si>
  <si>
    <t>Profit</t>
  </si>
  <si>
    <t>Target Profit =</t>
  </si>
  <si>
    <t># employees</t>
  </si>
  <si>
    <t>Days/month</t>
  </si>
  <si>
    <t>Days per week open</t>
  </si>
  <si>
    <t>Hours per day</t>
  </si>
  <si>
    <t>Wage ($/hr)</t>
  </si>
  <si>
    <t>Hrs open</t>
  </si>
  <si>
    <t>Ee hrs/wk</t>
  </si>
  <si>
    <t>Ee hrs/mo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</si>
</sst>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NumberFormat="1" applyFont="1"/>
    <xf numFmtId="43" fontId="0" fillId="0" borderId="0" xfId="1" applyFont="1"/>
    <xf numFmtId="6" fontId="0" fillId="0" borderId="0" xfId="2" applyNumberFormat="1" applyFont="1"/>
    <xf numFmtId="44" fontId="0" fillId="0" borderId="0" xfId="2" applyFont="1"/>
    <xf numFmtId="164" fontId="0" fillId="2" borderId="0" xfId="2" applyNumberFormat="1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43" fontId="2" fillId="3" borderId="1" xfId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DDD66D1D-A140-4447-B07E-FC3B9477D9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E4C4-F821-421F-A74E-5585DCE0B8E0}">
  <dimension ref="A1:P57"/>
  <sheetViews>
    <sheetView tabSelected="1" topLeftCell="A45" zoomScale="160" zoomScaleNormal="160" workbookViewId="0">
      <selection activeCell="H4" sqref="H4"/>
    </sheetView>
  </sheetViews>
  <sheetFormatPr defaultRowHeight="15" x14ac:dyDescent="0.25"/>
  <cols>
    <col min="1" max="1" width="13.5703125" bestFit="1" customWidth="1"/>
    <col min="2" max="2" width="11.5703125" customWidth="1"/>
    <col min="3" max="3" width="3.140625" customWidth="1"/>
    <col min="5" max="5" width="14.5703125" customWidth="1"/>
    <col min="7" max="7" width="2.140625" customWidth="1"/>
    <col min="8" max="8" width="14.140625" customWidth="1"/>
    <col min="10" max="10" width="13.140625" customWidth="1"/>
    <col min="11" max="11" width="2.5703125" customWidth="1"/>
    <col min="12" max="12" width="21.5703125" bestFit="1" customWidth="1"/>
    <col min="13" max="13" width="6.28515625" bestFit="1" customWidth="1"/>
    <col min="14" max="14" width="4" bestFit="1" customWidth="1"/>
  </cols>
  <sheetData>
    <row r="1" spans="1:14" x14ac:dyDescent="0.25">
      <c r="A1" s="7" t="s">
        <v>0</v>
      </c>
      <c r="D1" t="s">
        <v>10</v>
      </c>
      <c r="E1" t="s">
        <v>11</v>
      </c>
      <c r="F1" t="s">
        <v>12</v>
      </c>
      <c r="H1" t="s">
        <v>13</v>
      </c>
      <c r="I1" t="s">
        <v>14</v>
      </c>
      <c r="J1" t="s">
        <v>15</v>
      </c>
    </row>
    <row r="2" spans="1:14" x14ac:dyDescent="0.25">
      <c r="A2" t="s">
        <v>4</v>
      </c>
      <c r="B2" s="1">
        <v>23</v>
      </c>
      <c r="C2" s="1"/>
    </row>
    <row r="3" spans="1:14" x14ac:dyDescent="0.25">
      <c r="A3" t="s">
        <v>5</v>
      </c>
      <c r="B3" s="8"/>
    </row>
    <row r="4" spans="1:14" x14ac:dyDescent="0.25">
      <c r="A4" t="s">
        <v>6</v>
      </c>
      <c r="B4" s="1">
        <f>+B2*B3</f>
        <v>0</v>
      </c>
      <c r="C4" s="1"/>
      <c r="D4" s="1"/>
      <c r="E4" s="1"/>
      <c r="F4" s="1"/>
      <c r="G4" s="1"/>
      <c r="H4" s="1"/>
      <c r="I4" s="1"/>
    </row>
    <row r="5" spans="1:14" x14ac:dyDescent="0.25">
      <c r="B5" s="1"/>
      <c r="C5" s="1"/>
      <c r="D5" s="1"/>
      <c r="E5" s="1"/>
      <c r="F5" s="1"/>
      <c r="G5" s="1"/>
      <c r="H5" s="1"/>
      <c r="I5" s="1"/>
      <c r="L5" s="6" t="s">
        <v>22</v>
      </c>
      <c r="M5" s="5">
        <v>15</v>
      </c>
      <c r="N5" s="6"/>
    </row>
    <row r="6" spans="1:14" x14ac:dyDescent="0.25">
      <c r="A6" t="s">
        <v>7</v>
      </c>
      <c r="B6" s="1">
        <f>+B8+B7*B3</f>
        <v>8840</v>
      </c>
      <c r="C6" s="1"/>
      <c r="D6" s="1"/>
      <c r="E6" s="1"/>
      <c r="F6" s="1"/>
      <c r="G6" s="1"/>
      <c r="H6" s="1"/>
      <c r="I6" s="1"/>
      <c r="L6" s="6" t="s">
        <v>18</v>
      </c>
      <c r="M6" s="6">
        <v>3</v>
      </c>
      <c r="N6" s="6"/>
    </row>
    <row r="7" spans="1:14" x14ac:dyDescent="0.25">
      <c r="A7" t="s">
        <v>8</v>
      </c>
      <c r="B7" s="1">
        <f>SUM(D7:F7)</f>
        <v>10.700000000000001</v>
      </c>
      <c r="C7" s="1"/>
      <c r="D7" s="4">
        <v>9.0500000000000007</v>
      </c>
      <c r="E7" s="4">
        <v>0.65</v>
      </c>
      <c r="F7" s="1">
        <v>1</v>
      </c>
      <c r="G7" s="1"/>
      <c r="H7" s="1"/>
      <c r="I7" s="1"/>
      <c r="L7" s="6" t="s">
        <v>21</v>
      </c>
      <c r="M7" s="6">
        <v>6</v>
      </c>
      <c r="N7" s="6"/>
    </row>
    <row r="8" spans="1:14" x14ac:dyDescent="0.25">
      <c r="A8" t="s">
        <v>9</v>
      </c>
      <c r="B8" s="1">
        <f>SUM(H8:J8)</f>
        <v>8840</v>
      </c>
      <c r="C8" s="1"/>
      <c r="D8" s="1"/>
      <c r="E8" s="1"/>
      <c r="F8" s="1"/>
      <c r="G8" s="1"/>
      <c r="H8" s="1">
        <v>2300</v>
      </c>
      <c r="I8" s="1">
        <v>600</v>
      </c>
      <c r="J8" s="5">
        <f>+M5*M10</f>
        <v>5940</v>
      </c>
      <c r="L8" s="6" t="s">
        <v>20</v>
      </c>
      <c r="M8" s="6">
        <v>5</v>
      </c>
      <c r="N8" s="6"/>
    </row>
    <row r="9" spans="1:14" x14ac:dyDescent="0.25">
      <c r="B9" s="1"/>
      <c r="C9" s="1"/>
      <c r="D9" s="1"/>
      <c r="E9" s="1"/>
      <c r="F9" s="1"/>
      <c r="G9" s="1"/>
      <c r="H9" s="1"/>
      <c r="I9" s="1"/>
      <c r="L9" s="6" t="s">
        <v>24</v>
      </c>
      <c r="M9" s="6">
        <f>+M6*M7*M8</f>
        <v>90</v>
      </c>
      <c r="N9" s="6"/>
    </row>
    <row r="10" spans="1:14" x14ac:dyDescent="0.25">
      <c r="A10" t="s">
        <v>16</v>
      </c>
      <c r="B10" s="3">
        <f>+B4-B6</f>
        <v>-8840</v>
      </c>
      <c r="C10" s="3"/>
      <c r="D10" s="1"/>
      <c r="E10" s="1"/>
      <c r="F10" s="1"/>
      <c r="G10" s="1"/>
      <c r="H10" s="1"/>
      <c r="I10" s="1"/>
      <c r="L10" s="6" t="s">
        <v>25</v>
      </c>
      <c r="M10" s="6">
        <f>++M6*M7*M11</f>
        <v>396</v>
      </c>
      <c r="N10" s="6"/>
    </row>
    <row r="11" spans="1:14" ht="15.75" thickBot="1" x14ac:dyDescent="0.3">
      <c r="L11" s="6" t="s">
        <v>19</v>
      </c>
      <c r="M11" s="6">
        <v>22</v>
      </c>
      <c r="N11" s="6"/>
    </row>
    <row r="12" spans="1:14" ht="15.75" thickBot="1" x14ac:dyDescent="0.3">
      <c r="A12" t="s">
        <v>17</v>
      </c>
      <c r="B12" s="1">
        <v>6000</v>
      </c>
      <c r="C12" s="1"/>
      <c r="E12" s="9">
        <f>+(B12+B8)/(B2-B7)</f>
        <v>1206.5040650406504</v>
      </c>
      <c r="F12" s="2"/>
      <c r="L12" s="6" t="s">
        <v>23</v>
      </c>
      <c r="M12" s="6">
        <v>12</v>
      </c>
      <c r="N12" s="6">
        <f>+M12*M8</f>
        <v>60</v>
      </c>
    </row>
    <row r="16" spans="1:14" x14ac:dyDescent="0.25">
      <c r="A16" s="7" t="s">
        <v>1</v>
      </c>
      <c r="D16" t="s">
        <v>10</v>
      </c>
      <c r="E16" t="s">
        <v>11</v>
      </c>
      <c r="F16" t="s">
        <v>12</v>
      </c>
      <c r="H16" t="s">
        <v>13</v>
      </c>
      <c r="I16" t="s">
        <v>14</v>
      </c>
      <c r="J16" t="s">
        <v>15</v>
      </c>
    </row>
    <row r="17" spans="1:16" x14ac:dyDescent="0.25">
      <c r="A17" t="s">
        <v>4</v>
      </c>
      <c r="B17" s="1">
        <v>23</v>
      </c>
      <c r="C17" s="1"/>
    </row>
    <row r="18" spans="1:16" x14ac:dyDescent="0.25">
      <c r="A18" t="s">
        <v>5</v>
      </c>
      <c r="B18" s="8"/>
    </row>
    <row r="19" spans="1:16" x14ac:dyDescent="0.25">
      <c r="A19" t="s">
        <v>6</v>
      </c>
      <c r="B19" s="1">
        <f>+B17*B18</f>
        <v>0</v>
      </c>
      <c r="C19" s="1"/>
      <c r="D19" s="1"/>
      <c r="E19" s="1"/>
      <c r="F19" s="1"/>
      <c r="G19" s="1"/>
      <c r="H19" s="1"/>
      <c r="I19" s="1"/>
    </row>
    <row r="20" spans="1:16" x14ac:dyDescent="0.25">
      <c r="B20" s="1"/>
      <c r="C20" s="1"/>
      <c r="D20" s="1"/>
      <c r="E20" s="1"/>
      <c r="F20" s="1"/>
      <c r="G20" s="1"/>
      <c r="H20" s="1"/>
      <c r="I20" s="1"/>
      <c r="L20" s="6" t="s">
        <v>22</v>
      </c>
      <c r="M20" s="5">
        <v>15</v>
      </c>
      <c r="N20" s="6"/>
    </row>
    <row r="21" spans="1:16" x14ac:dyDescent="0.25">
      <c r="A21" t="s">
        <v>7</v>
      </c>
      <c r="B21" s="1">
        <f>+B23+B22*B18</f>
        <v>8640</v>
      </c>
      <c r="C21" s="1"/>
      <c r="D21" s="1"/>
      <c r="E21" s="1"/>
      <c r="F21" s="1"/>
      <c r="G21" s="1"/>
      <c r="H21" s="1"/>
      <c r="I21" s="1"/>
      <c r="L21" s="6" t="s">
        <v>18</v>
      </c>
      <c r="M21" s="6">
        <v>3</v>
      </c>
      <c r="N21" s="6"/>
    </row>
    <row r="22" spans="1:16" x14ac:dyDescent="0.25">
      <c r="A22" t="s">
        <v>8</v>
      </c>
      <c r="B22" s="1">
        <f>SUM(D22:F22)</f>
        <v>10.780000000000001</v>
      </c>
      <c r="C22" s="1"/>
      <c r="D22" s="4">
        <v>9.06</v>
      </c>
      <c r="E22" s="4">
        <v>0.72</v>
      </c>
      <c r="F22" s="1">
        <v>1</v>
      </c>
      <c r="G22" s="1"/>
      <c r="H22" s="1"/>
      <c r="I22" s="1"/>
      <c r="L22" s="6" t="s">
        <v>21</v>
      </c>
      <c r="M22" s="6">
        <v>6</v>
      </c>
      <c r="N22" s="6"/>
    </row>
    <row r="23" spans="1:16" x14ac:dyDescent="0.25">
      <c r="A23" t="s">
        <v>9</v>
      </c>
      <c r="B23" s="1">
        <f>SUM(H23:J23)</f>
        <v>8640</v>
      </c>
      <c r="C23" s="1"/>
      <c r="D23" s="1"/>
      <c r="E23" s="1"/>
      <c r="F23" s="1"/>
      <c r="G23" s="1"/>
      <c r="H23" s="1">
        <v>2200</v>
      </c>
      <c r="I23" s="1">
        <v>500</v>
      </c>
      <c r="J23" s="5">
        <f>+M20*M25</f>
        <v>5940</v>
      </c>
      <c r="L23" s="6" t="s">
        <v>20</v>
      </c>
      <c r="M23" s="6">
        <v>5</v>
      </c>
      <c r="N23" s="6"/>
      <c r="P23">
        <f>5*52</f>
        <v>260</v>
      </c>
    </row>
    <row r="24" spans="1:16" x14ac:dyDescent="0.25">
      <c r="B24" s="1"/>
      <c r="C24" s="1"/>
      <c r="D24" s="1"/>
      <c r="E24" s="1"/>
      <c r="F24" s="1"/>
      <c r="G24" s="1"/>
      <c r="H24" s="1"/>
      <c r="I24" s="1"/>
      <c r="L24" s="6" t="s">
        <v>24</v>
      </c>
      <c r="M24" s="6">
        <f>+M21*M22*M23</f>
        <v>90</v>
      </c>
      <c r="N24" s="6"/>
      <c r="P24">
        <f>+P23/12</f>
        <v>21.666666666666668</v>
      </c>
    </row>
    <row r="25" spans="1:16" x14ac:dyDescent="0.25">
      <c r="A25" t="s">
        <v>16</v>
      </c>
      <c r="B25" s="3">
        <f>+B19-B21</f>
        <v>-8640</v>
      </c>
      <c r="C25" s="3"/>
      <c r="D25" s="1"/>
      <c r="E25" s="1"/>
      <c r="F25" s="1"/>
      <c r="G25" s="1"/>
      <c r="H25" s="1"/>
      <c r="I25" s="1"/>
      <c r="L25" s="6" t="s">
        <v>25</v>
      </c>
      <c r="M25" s="6">
        <f>++M21*M22*M26</f>
        <v>396</v>
      </c>
      <c r="N25" s="6"/>
    </row>
    <row r="26" spans="1:16" ht="15.75" thickBot="1" x14ac:dyDescent="0.3">
      <c r="L26" s="6" t="s">
        <v>19</v>
      </c>
      <c r="M26" s="6">
        <v>22</v>
      </c>
      <c r="N26" s="6"/>
    </row>
    <row r="27" spans="1:16" ht="15.75" thickBot="1" x14ac:dyDescent="0.3">
      <c r="A27" t="s">
        <v>17</v>
      </c>
      <c r="B27" s="1">
        <v>6100</v>
      </c>
      <c r="C27" s="1"/>
      <c r="E27" s="9">
        <f>+(B27+B23)/(B17-B22)</f>
        <v>1206.2193126022914</v>
      </c>
      <c r="F27" s="2"/>
      <c r="L27" s="6" t="s">
        <v>23</v>
      </c>
      <c r="M27" s="6">
        <v>13</v>
      </c>
      <c r="N27" s="6">
        <f>+M27*M23</f>
        <v>65</v>
      </c>
    </row>
    <row r="31" spans="1:16" x14ac:dyDescent="0.25">
      <c r="A31" s="7" t="s">
        <v>2</v>
      </c>
      <c r="D31" t="s">
        <v>10</v>
      </c>
      <c r="E31" t="s">
        <v>11</v>
      </c>
      <c r="F31" t="s">
        <v>12</v>
      </c>
      <c r="H31" t="s">
        <v>13</v>
      </c>
      <c r="I31" t="s">
        <v>14</v>
      </c>
      <c r="J31" t="s">
        <v>15</v>
      </c>
    </row>
    <row r="32" spans="1:16" x14ac:dyDescent="0.25">
      <c r="A32" t="s">
        <v>4</v>
      </c>
      <c r="B32" s="1">
        <v>24</v>
      </c>
      <c r="C32" s="1"/>
    </row>
    <row r="33" spans="1:14" x14ac:dyDescent="0.25">
      <c r="A33" t="s">
        <v>5</v>
      </c>
      <c r="B33" s="8"/>
    </row>
    <row r="34" spans="1:14" x14ac:dyDescent="0.25">
      <c r="A34" t="s">
        <v>6</v>
      </c>
      <c r="B34" s="1">
        <f>+B32*B33</f>
        <v>0</v>
      </c>
      <c r="C34" s="1"/>
      <c r="D34" s="1"/>
      <c r="E34" s="1"/>
      <c r="F34" s="1"/>
      <c r="G34" s="1"/>
      <c r="H34" s="1"/>
      <c r="I34" s="1"/>
    </row>
    <row r="35" spans="1:14" x14ac:dyDescent="0.25">
      <c r="B35" s="1"/>
      <c r="C35" s="1"/>
      <c r="D35" s="1"/>
      <c r="E35" s="1"/>
      <c r="F35" s="1"/>
      <c r="G35" s="1"/>
      <c r="H35" s="1"/>
      <c r="I35" s="1"/>
      <c r="L35" s="6" t="s">
        <v>22</v>
      </c>
      <c r="M35" s="5">
        <v>15</v>
      </c>
      <c r="N35" s="6"/>
    </row>
    <row r="36" spans="1:14" x14ac:dyDescent="0.25">
      <c r="A36" t="s">
        <v>7</v>
      </c>
      <c r="B36" s="1">
        <f>+B38+B37*B33</f>
        <v>12350</v>
      </c>
      <c r="C36" s="1"/>
      <c r="D36" s="1"/>
      <c r="E36" s="1"/>
      <c r="F36" s="1"/>
      <c r="G36" s="1"/>
      <c r="H36" s="1"/>
      <c r="I36" s="1"/>
      <c r="L36" s="6" t="s">
        <v>18</v>
      </c>
      <c r="M36" s="6">
        <v>3</v>
      </c>
      <c r="N36" s="6"/>
    </row>
    <row r="37" spans="1:14" x14ac:dyDescent="0.25">
      <c r="A37" t="s">
        <v>8</v>
      </c>
      <c r="B37" s="1">
        <f>SUM(D37:F37)</f>
        <v>11.67</v>
      </c>
      <c r="C37" s="1"/>
      <c r="D37" s="4">
        <v>10.1</v>
      </c>
      <c r="E37" s="4">
        <v>0.67</v>
      </c>
      <c r="F37" s="4">
        <v>0.9</v>
      </c>
      <c r="G37" s="1"/>
      <c r="H37" s="1"/>
      <c r="I37" s="1"/>
      <c r="L37" s="6" t="s">
        <v>21</v>
      </c>
      <c r="M37" s="6">
        <v>7</v>
      </c>
      <c r="N37" s="6"/>
    </row>
    <row r="38" spans="1:14" x14ac:dyDescent="0.25">
      <c r="A38" t="s">
        <v>9</v>
      </c>
      <c r="B38" s="1">
        <f>SUM(H38:J38)</f>
        <v>12350</v>
      </c>
      <c r="C38" s="1"/>
      <c r="D38" s="1"/>
      <c r="E38" s="1"/>
      <c r="F38" s="1"/>
      <c r="G38" s="1"/>
      <c r="H38" s="1">
        <v>2400</v>
      </c>
      <c r="I38" s="1">
        <v>500</v>
      </c>
      <c r="J38" s="5">
        <f>+M35*M40</f>
        <v>9450</v>
      </c>
      <c r="L38" s="6" t="s">
        <v>20</v>
      </c>
      <c r="M38" s="6">
        <v>7</v>
      </c>
      <c r="N38" s="6"/>
    </row>
    <row r="39" spans="1:14" x14ac:dyDescent="0.25">
      <c r="B39" s="1"/>
      <c r="C39" s="1"/>
      <c r="D39" s="1"/>
      <c r="E39" s="1"/>
      <c r="F39" s="1"/>
      <c r="G39" s="1"/>
      <c r="H39" s="1"/>
      <c r="I39" s="1"/>
      <c r="L39" s="6" t="s">
        <v>24</v>
      </c>
      <c r="M39" s="6">
        <f>+M36*M37*M38</f>
        <v>147</v>
      </c>
      <c r="N39" s="6"/>
    </row>
    <row r="40" spans="1:14" x14ac:dyDescent="0.25">
      <c r="A40" t="s">
        <v>16</v>
      </c>
      <c r="B40" s="3">
        <f>+B34-B36</f>
        <v>-12350</v>
      </c>
      <c r="C40" s="3"/>
      <c r="D40" s="1"/>
      <c r="E40" s="1"/>
      <c r="F40" s="1"/>
      <c r="G40" s="1"/>
      <c r="H40" s="1"/>
      <c r="I40" s="1"/>
      <c r="L40" s="6" t="s">
        <v>25</v>
      </c>
      <c r="M40" s="6">
        <f>++M36*M37*M41</f>
        <v>630</v>
      </c>
      <c r="N40" s="6"/>
    </row>
    <row r="41" spans="1:14" ht="15.75" thickBot="1" x14ac:dyDescent="0.3">
      <c r="L41" s="6" t="s">
        <v>19</v>
      </c>
      <c r="M41" s="6">
        <v>30</v>
      </c>
      <c r="N41" s="6"/>
    </row>
    <row r="42" spans="1:14" ht="15.75" thickBot="1" x14ac:dyDescent="0.3">
      <c r="A42" t="s">
        <v>17</v>
      </c>
      <c r="B42" s="1">
        <v>4700</v>
      </c>
      <c r="C42" s="1"/>
      <c r="E42" s="9">
        <f>+(B42+B38)/(B32-B37)</f>
        <v>1382.8061638280617</v>
      </c>
      <c r="F42" s="2"/>
      <c r="L42" s="6" t="s">
        <v>23</v>
      </c>
      <c r="M42" s="6">
        <v>10</v>
      </c>
      <c r="N42" s="6">
        <f>+M42*M38</f>
        <v>70</v>
      </c>
    </row>
    <row r="46" spans="1:14" x14ac:dyDescent="0.25">
      <c r="A46" s="7" t="s">
        <v>3</v>
      </c>
      <c r="D46" t="s">
        <v>10</v>
      </c>
      <c r="E46" t="s">
        <v>11</v>
      </c>
      <c r="F46" t="s">
        <v>12</v>
      </c>
      <c r="H46" t="s">
        <v>13</v>
      </c>
      <c r="I46" t="s">
        <v>14</v>
      </c>
      <c r="J46" t="s">
        <v>15</v>
      </c>
    </row>
    <row r="47" spans="1:14" x14ac:dyDescent="0.25">
      <c r="A47" t="s">
        <v>4</v>
      </c>
      <c r="B47" s="1">
        <v>24</v>
      </c>
      <c r="C47" s="1"/>
    </row>
    <row r="48" spans="1:14" x14ac:dyDescent="0.25">
      <c r="A48" t="s">
        <v>5</v>
      </c>
      <c r="B48" s="8"/>
    </row>
    <row r="49" spans="1:14" x14ac:dyDescent="0.25">
      <c r="A49" t="s">
        <v>6</v>
      </c>
      <c r="B49" s="1">
        <f>+B47*B48</f>
        <v>0</v>
      </c>
      <c r="C49" s="1"/>
      <c r="D49" s="1"/>
      <c r="E49" s="1"/>
      <c r="F49" s="1"/>
      <c r="G49" s="1"/>
      <c r="H49" s="1"/>
      <c r="I49" s="1"/>
    </row>
    <row r="50" spans="1:14" x14ac:dyDescent="0.25">
      <c r="B50" s="1"/>
      <c r="C50" s="1"/>
      <c r="D50" s="1"/>
      <c r="E50" s="1"/>
      <c r="F50" s="1"/>
      <c r="G50" s="1"/>
      <c r="H50" s="1"/>
      <c r="I50" s="1"/>
      <c r="L50" s="6" t="s">
        <v>22</v>
      </c>
      <c r="M50" s="5">
        <v>15</v>
      </c>
      <c r="N50" s="6"/>
    </row>
    <row r="51" spans="1:14" x14ac:dyDescent="0.25">
      <c r="A51" t="s">
        <v>7</v>
      </c>
      <c r="B51" s="1">
        <f>+B53+B52*B48</f>
        <v>12100</v>
      </c>
      <c r="C51" s="1"/>
      <c r="D51" s="1"/>
      <c r="E51" s="1"/>
      <c r="F51" s="1"/>
      <c r="G51" s="1"/>
      <c r="H51" s="1"/>
      <c r="I51" s="1"/>
      <c r="L51" s="6" t="s">
        <v>18</v>
      </c>
      <c r="M51" s="6">
        <v>4</v>
      </c>
      <c r="N51" s="6"/>
    </row>
    <row r="52" spans="1:14" x14ac:dyDescent="0.25">
      <c r="A52" t="s">
        <v>8</v>
      </c>
      <c r="B52" s="1">
        <f>SUM(D52:F52)</f>
        <v>11.99</v>
      </c>
      <c r="C52" s="1"/>
      <c r="D52" s="4">
        <v>10.43</v>
      </c>
      <c r="E52" s="4">
        <v>0.66</v>
      </c>
      <c r="F52" s="4">
        <v>0.9</v>
      </c>
      <c r="G52" s="1"/>
      <c r="H52" s="1"/>
      <c r="I52" s="1"/>
      <c r="L52" s="6" t="s">
        <v>21</v>
      </c>
      <c r="M52" s="6">
        <v>5</v>
      </c>
      <c r="N52" s="6"/>
    </row>
    <row r="53" spans="1:14" x14ac:dyDescent="0.25">
      <c r="A53" t="s">
        <v>9</v>
      </c>
      <c r="B53" s="1">
        <f>SUM(H53:J53)</f>
        <v>12100</v>
      </c>
      <c r="C53" s="1"/>
      <c r="D53" s="1"/>
      <c r="E53" s="1"/>
      <c r="F53" s="1"/>
      <c r="G53" s="1"/>
      <c r="H53" s="1">
        <v>2500</v>
      </c>
      <c r="I53" s="1">
        <v>600</v>
      </c>
      <c r="J53" s="5">
        <f>+M50*M55</f>
        <v>9000</v>
      </c>
      <c r="L53" s="6" t="s">
        <v>20</v>
      </c>
      <c r="M53" s="6">
        <v>7</v>
      </c>
      <c r="N53" s="6"/>
    </row>
    <row r="54" spans="1:14" x14ac:dyDescent="0.25">
      <c r="B54" s="1"/>
      <c r="C54" s="1"/>
      <c r="D54" s="1"/>
      <c r="E54" s="1"/>
      <c r="F54" s="1"/>
      <c r="G54" s="1"/>
      <c r="H54" s="1"/>
      <c r="I54" s="1"/>
      <c r="L54" s="6" t="s">
        <v>24</v>
      </c>
      <c r="M54" s="6">
        <f>+M51*M52*M53</f>
        <v>140</v>
      </c>
      <c r="N54" s="6"/>
    </row>
    <row r="55" spans="1:14" x14ac:dyDescent="0.25">
      <c r="A55" t="s">
        <v>16</v>
      </c>
      <c r="B55" s="3">
        <f>+B49-B51</f>
        <v>-12100</v>
      </c>
      <c r="C55" s="3"/>
      <c r="D55" s="1"/>
      <c r="E55" s="1"/>
      <c r="F55" s="1"/>
      <c r="G55" s="1"/>
      <c r="H55" s="1"/>
      <c r="I55" s="1"/>
      <c r="L55" s="6" t="s">
        <v>25</v>
      </c>
      <c r="M55" s="6">
        <f>++M51*M52*M56</f>
        <v>600</v>
      </c>
      <c r="N55" s="6"/>
    </row>
    <row r="56" spans="1:14" ht="15.75" thickBot="1" x14ac:dyDescent="0.3">
      <c r="L56" s="6" t="s">
        <v>19</v>
      </c>
      <c r="M56" s="6">
        <v>30</v>
      </c>
      <c r="N56" s="6"/>
    </row>
    <row r="57" spans="1:14" ht="15.75" thickBot="1" x14ac:dyDescent="0.3">
      <c r="A57" t="s">
        <v>17</v>
      </c>
      <c r="B57" s="1">
        <v>4500</v>
      </c>
      <c r="C57" s="1"/>
      <c r="E57" s="9">
        <f>+(B57+B53)/(B47-B52)</f>
        <v>1382.1815154038302</v>
      </c>
      <c r="F57" s="2"/>
      <c r="L57" s="6" t="s">
        <v>23</v>
      </c>
      <c r="M57" s="6">
        <v>11</v>
      </c>
      <c r="N57" s="6">
        <f>+M57*M53</f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mcgrath</dc:creator>
  <cp:lastModifiedBy>McGrath, Daniel</cp:lastModifiedBy>
  <dcterms:created xsi:type="dcterms:W3CDTF">2020-09-26T21:24:07Z</dcterms:created>
  <dcterms:modified xsi:type="dcterms:W3CDTF">2022-10-19T17:27:15Z</dcterms:modified>
</cp:coreProperties>
</file>