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WO Bike Types" sheetId="1" r:id="rId4"/>
    <sheet state="visible" name="SUMMARY-W Bike Types" sheetId="2" r:id="rId5"/>
    <sheet state="visible" name="202202-divvy-tripdata-Day Membe" sheetId="3" r:id="rId6"/>
    <sheet state="visible" name="Sheet8" sheetId="4" r:id="rId7"/>
    <sheet state="visible" name="202202-divvy-tripdata-Overall" sheetId="5" r:id="rId8"/>
  </sheets>
  <definedNames/>
  <calcPr/>
</workbook>
</file>

<file path=xl/sharedStrings.xml><?xml version="1.0" encoding="utf-8"?>
<sst xmlns="http://schemas.openxmlformats.org/spreadsheetml/2006/main" count="328" uniqueCount="22">
  <si>
    <t>OVERALL (SUNDAY - SATURDAY)</t>
  </si>
  <si>
    <t>member_casual</t>
  </si>
  <si>
    <t>AVERAGE ride_length</t>
  </si>
  <si>
    <t>MAX ride_length</t>
  </si>
  <si>
    <t>MIN ride_length</t>
  </si>
  <si>
    <t>Number of Rides</t>
  </si>
  <si>
    <t>casual</t>
  </si>
  <si>
    <t>member</t>
  </si>
  <si>
    <t>Grand Total</t>
  </si>
  <si>
    <t>SUNDAY</t>
  </si>
  <si>
    <t>TUESDAY</t>
  </si>
  <si>
    <t>THURSDAY</t>
  </si>
  <si>
    <t>MONDAY</t>
  </si>
  <si>
    <t>WEDNESDAY</t>
  </si>
  <si>
    <t>FRIDAY</t>
  </si>
  <si>
    <t>SATURDAY</t>
  </si>
  <si>
    <t>rideable_type</t>
  </si>
  <si>
    <t>classic_bike</t>
  </si>
  <si>
    <t>docked_bike</t>
  </si>
  <si>
    <t>electric_bike</t>
  </si>
  <si>
    <t>Analysis-202202-divvy-tripdata</t>
  </si>
  <si>
    <t>202202-divvy-tripdata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</si>
</sst>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i/>
      <color theme="1"/>
      <name val="Arial"/>
    </font>
    <font/>
    <font>
      <color theme="1"/>
      <name val="Arial"/>
    </font>
    <font>
      <i/>
      <color theme="1"/>
      <name val="Arial"/>
    </font>
    <font>
      <color rgb="FFFFFFFF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</fills>
  <borders count="4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ck">
        <color rgb="FF8093B3"/>
      </bottom>
    </border>
    <border>
      <bottom style="thick">
        <color rgb="FF8093B3"/>
      </bottom>
    </border>
    <border>
      <right style="thin">
        <color rgb="FF000000"/>
      </right>
      <bottom style="thick">
        <color rgb="FF8093B3"/>
      </bottom>
    </border>
    <border>
      <left style="thin">
        <color rgb="FF000000"/>
      </left>
      <right style="thin">
        <color rgb="FFFFFFFF"/>
      </right>
    </border>
    <border>
      <right style="thin">
        <color rgb="FF000000"/>
      </right>
    </border>
    <border>
      <left style="thin">
        <color rgb="FF000000"/>
      </left>
      <right style="thin">
        <color rgb="FFFFFFFF"/>
      </righ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ck">
        <color rgb="FF8093B3"/>
      </top>
    </border>
    <border>
      <right style="thin">
        <color rgb="FF000000"/>
      </right>
      <top style="thick">
        <color rgb="FF8093B3"/>
      </top>
    </border>
    <border>
      <left style="thin">
        <color rgb="FFFFFFFF"/>
      </left>
    </border>
    <border>
      <left style="thin">
        <color rgb="FFFFFFFF"/>
      </left>
      <bottom style="double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8093B3"/>
      </bottom>
    </border>
    <border>
      <right style="thick">
        <color rgb="FF000000"/>
      </right>
    </border>
    <border>
      <left style="thick">
        <color rgb="FF000000"/>
      </left>
      <right style="thin">
        <color rgb="FFFFFFFF"/>
      </right>
    </border>
    <border>
      <top style="thick">
        <color rgb="FF8093B3"/>
      </top>
    </border>
    <border>
      <left style="thick">
        <color rgb="FF000000"/>
      </left>
      <right style="thin">
        <color rgb="FFFFFFFF"/>
      </right>
      <bottom style="double">
        <color rgb="FF000000"/>
      </bottom>
    </border>
    <border>
      <left style="thick">
        <color rgb="FF000000"/>
      </left>
    </border>
    <border>
      <right style="thick">
        <color rgb="FF000000"/>
      </right>
      <bottom style="thick">
        <color rgb="FF8093B3"/>
      </bottom>
    </border>
    <border>
      <left style="thin">
        <color rgb="FFFFFFFF"/>
      </left>
      <right style="thick">
        <color rgb="FF000000"/>
      </right>
      <top style="thick">
        <color rgb="FF8093B3"/>
      </top>
    </border>
    <border>
      <left style="thin">
        <color rgb="FFFFFFFF"/>
      </left>
      <right style="thick">
        <color rgb="FF000000"/>
      </right>
    </border>
    <border>
      <left style="thin">
        <color rgb="FFFFFFFF"/>
      </left>
      <right style="thick">
        <color rgb="FF000000"/>
      </right>
      <bottom style="double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2" fontId="4" numFmtId="0" xfId="0" applyAlignment="1" applyBorder="1" applyFill="1" applyFont="1">
      <alignment vertical="bottom"/>
    </xf>
    <xf borderId="5" fillId="3" fontId="5" numFmtId="0" xfId="0" applyAlignment="1" applyBorder="1" applyFill="1" applyFont="1">
      <alignment vertical="bottom"/>
    </xf>
    <xf borderId="6" fillId="3" fontId="5" numFmtId="0" xfId="0" applyAlignment="1" applyBorder="1" applyFont="1">
      <alignment vertical="bottom"/>
    </xf>
    <xf borderId="7" fillId="4" fontId="3" numFmtId="0" xfId="0" applyAlignment="1" applyBorder="1" applyFill="1" applyFont="1">
      <alignment vertical="bottom"/>
    </xf>
    <xf borderId="0" fillId="5" fontId="3" numFmtId="46" xfId="0" applyAlignment="1" applyFill="1" applyFont="1" applyNumberFormat="1">
      <alignment horizontal="center" vertical="bottom"/>
    </xf>
    <xf borderId="8" fillId="5" fontId="3" numFmtId="3" xfId="0" applyAlignment="1" applyBorder="1" applyFont="1" applyNumberFormat="1">
      <alignment horizontal="center" vertical="bottom"/>
    </xf>
    <xf borderId="9" fillId="4" fontId="3" numFmtId="0" xfId="0" applyAlignment="1" applyBorder="1" applyFont="1">
      <alignment vertical="bottom"/>
    </xf>
    <xf borderId="10" fillId="5" fontId="3" numFmtId="46" xfId="0" applyAlignment="1" applyBorder="1" applyFont="1" applyNumberFormat="1">
      <alignment horizontal="center" vertical="bottom"/>
    </xf>
    <xf borderId="11" fillId="5" fontId="3" numFmtId="3" xfId="0" applyAlignment="1" applyBorder="1" applyFont="1" applyNumberFormat="1">
      <alignment horizontal="center" vertical="bottom"/>
    </xf>
    <xf borderId="12" fillId="2" fontId="6" numFmtId="0" xfId="0" applyAlignment="1" applyBorder="1" applyFont="1">
      <alignment vertical="bottom"/>
    </xf>
    <xf borderId="13" fillId="2" fontId="6" numFmtId="46" xfId="0" applyAlignment="1" applyBorder="1" applyFont="1" applyNumberFormat="1">
      <alignment horizontal="center" vertical="bottom"/>
    </xf>
    <xf borderId="14" fillId="2" fontId="6" numFmtId="3" xfId="0" applyAlignment="1" applyBorder="1" applyFont="1" applyNumberFormat="1">
      <alignment horizontal="center" vertical="bottom"/>
    </xf>
    <xf borderId="13" fillId="0" fontId="3" numFmtId="0" xfId="0" applyAlignment="1" applyBorder="1" applyFont="1">
      <alignment vertical="bottom"/>
    </xf>
    <xf borderId="15" fillId="0" fontId="6" numFmtId="0" xfId="0" applyAlignment="1" applyBorder="1" applyFont="1">
      <alignment horizontal="center" vertical="bottom"/>
    </xf>
    <xf borderId="8" fillId="0" fontId="2" numFmtId="0" xfId="0" applyBorder="1" applyFont="1"/>
    <xf borderId="8" fillId="0" fontId="3" numFmtId="0" xfId="0" applyAlignment="1" applyBorder="1" applyFont="1">
      <alignment vertical="bottom"/>
    </xf>
    <xf borderId="0" fillId="0" fontId="6" numFmtId="0" xfId="0" applyAlignment="1" applyFont="1">
      <alignment horizontal="center" vertical="bottom"/>
    </xf>
    <xf borderId="5" fillId="2" fontId="4" numFmtId="0" xfId="0" applyAlignment="1" applyBorder="1" applyFont="1">
      <alignment vertical="bottom"/>
    </xf>
    <xf borderId="16" fillId="4" fontId="3" numFmtId="0" xfId="0" applyAlignment="1" applyBorder="1" applyFont="1">
      <alignment vertical="bottom"/>
    </xf>
    <xf borderId="17" fillId="4" fontId="3" numFmtId="0" xfId="0" applyAlignment="1" applyBorder="1" applyFont="1">
      <alignment vertical="bottom"/>
    </xf>
    <xf borderId="13" fillId="2" fontId="6" numFmtId="0" xfId="0" applyAlignment="1" applyBorder="1" applyFont="1">
      <alignment vertical="bottom"/>
    </xf>
    <xf borderId="0" fillId="5" fontId="3" numFmtId="46" xfId="0" applyAlignment="1" applyFont="1" applyNumberFormat="1">
      <alignment horizontal="center" readingOrder="0" vertical="bottom"/>
    </xf>
    <xf borderId="0" fillId="0" fontId="3" numFmtId="3" xfId="0" applyAlignment="1" applyFont="1" applyNumberFormat="1">
      <alignment vertical="bottom"/>
    </xf>
    <xf borderId="8" fillId="5" fontId="3" numFmtId="3" xfId="0" applyAlignment="1" applyBorder="1" applyFont="1" applyNumberFormat="1">
      <alignment horizontal="center" readingOrder="0" vertical="bottom"/>
    </xf>
    <xf borderId="4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vertical="bottom"/>
    </xf>
    <xf borderId="5" fillId="3" fontId="5" numFmtId="0" xfId="0" applyAlignment="1" applyBorder="1" applyFont="1">
      <alignment horizontal="center" vertical="bottom"/>
    </xf>
    <xf borderId="6" fillId="3" fontId="5" numFmtId="0" xfId="0" applyAlignment="1" applyBorder="1" applyFont="1">
      <alignment horizontal="center" vertical="bottom"/>
    </xf>
    <xf borderId="7" fillId="4" fontId="3" numFmtId="0" xfId="0" applyAlignment="1" applyBorder="1" applyFont="1">
      <alignment horizontal="center" vertical="bottom"/>
    </xf>
    <xf borderId="16" fillId="4" fontId="3" numFmtId="0" xfId="0" applyAlignment="1" applyBorder="1" applyFont="1">
      <alignment horizontal="center" vertical="bottom"/>
    </xf>
    <xf borderId="17" fillId="4" fontId="3" numFmtId="0" xfId="0" applyAlignment="1" applyBorder="1" applyFont="1">
      <alignment horizontal="center" vertical="bottom"/>
    </xf>
    <xf borderId="12" fillId="2" fontId="6" numFmtId="0" xfId="0" applyAlignment="1" applyBorder="1" applyFont="1">
      <alignment horizontal="center" vertical="bottom"/>
    </xf>
    <xf borderId="13" fillId="2" fontId="3" numFmtId="0" xfId="0" applyAlignment="1" applyBorder="1" applyFont="1">
      <alignment vertical="bottom"/>
    </xf>
    <xf borderId="18" fillId="0" fontId="6" numFmtId="0" xfId="0" applyAlignment="1" applyBorder="1" applyFont="1">
      <alignment horizontal="center" vertical="bottom"/>
    </xf>
    <xf borderId="19" fillId="0" fontId="2" numFmtId="0" xfId="0" applyBorder="1" applyFont="1"/>
    <xf borderId="20" fillId="0" fontId="2" numFmtId="0" xfId="0" applyBorder="1" applyFont="1"/>
    <xf borderId="1" fillId="0" fontId="6" numFmtId="0" xfId="0" applyAlignment="1" applyBorder="1" applyFont="1">
      <alignment horizontal="center" vertical="bottom"/>
    </xf>
    <xf borderId="6" fillId="3" fontId="5" numFmtId="0" xfId="0" applyAlignment="1" applyBorder="1" applyFont="1">
      <alignment horizontal="center" readingOrder="0" vertical="bottom"/>
    </xf>
    <xf borderId="11" fillId="5" fontId="3" numFmtId="3" xfId="0" applyAlignment="1" applyBorder="1" applyFont="1" applyNumberForma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vertical="bottom"/>
    </xf>
    <xf borderId="21" fillId="5" fontId="3" numFmtId="3" xfId="0" applyAlignment="1" applyBorder="1" applyFont="1" applyNumberFormat="1">
      <alignment horizontal="center" vertical="bottom"/>
    </xf>
    <xf borderId="22" fillId="5" fontId="3" numFmtId="46" xfId="0" applyAlignment="1" applyBorder="1" applyFont="1" applyNumberFormat="1">
      <alignment horizontal="center" vertical="bottom"/>
    </xf>
    <xf borderId="8" fillId="0" fontId="3" numFmtId="3" xfId="0" applyAlignment="1" applyBorder="1" applyFont="1" applyNumberFormat="1">
      <alignment horizontal="center" vertical="bottom"/>
    </xf>
    <xf borderId="23" fillId="5" fontId="3" numFmtId="3" xfId="0" applyAlignment="1" applyBorder="1" applyFont="1" applyNumberFormat="1">
      <alignment horizontal="center" vertical="bottom"/>
    </xf>
    <xf borderId="8" fillId="5" fontId="3" numFmtId="46" xfId="0" applyAlignment="1" applyBorder="1" applyFont="1" applyNumberFormat="1">
      <alignment horizontal="center" vertical="bottom"/>
    </xf>
    <xf borderId="9" fillId="4" fontId="3" numFmtId="0" xfId="0" applyAlignment="1" applyBorder="1" applyFont="1">
      <alignment horizontal="center" vertical="bottom"/>
    </xf>
    <xf borderId="24" fillId="5" fontId="3" numFmtId="3" xfId="0" applyAlignment="1" applyBorder="1" applyFont="1" applyNumberFormat="1">
      <alignment horizontal="center" vertical="bottom"/>
    </xf>
    <xf borderId="11" fillId="5" fontId="3" numFmtId="46" xfId="0" applyAlignment="1" applyBorder="1" applyFont="1" applyNumberFormat="1">
      <alignment horizontal="center" vertical="bottom"/>
    </xf>
    <xf borderId="13" fillId="2" fontId="3" numFmtId="0" xfId="0" applyAlignment="1" applyBorder="1" applyFont="1">
      <alignment horizontal="center" vertical="bottom"/>
    </xf>
    <xf borderId="13" fillId="2" fontId="6" numFmtId="3" xfId="0" applyAlignment="1" applyBorder="1" applyFont="1" applyNumberFormat="1">
      <alignment horizontal="center" vertical="bottom"/>
    </xf>
    <xf borderId="14" fillId="2" fontId="6" numFmtId="46" xfId="0" applyAlignment="1" applyBorder="1" applyFont="1" applyNumberFormat="1">
      <alignment horizontal="center" vertical="bottom"/>
    </xf>
    <xf borderId="13" fillId="2" fontId="6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3" fillId="0" fontId="3" numFmtId="3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3" xfId="0" applyAlignment="1" applyFont="1" applyNumberFormat="1">
      <alignment horizontal="center" vertical="bottom"/>
    </xf>
    <xf borderId="0" fillId="0" fontId="6" numFmtId="0" xfId="0" applyAlignment="1" applyFont="1">
      <alignment horizontal="center" readingOrder="0" vertical="bottom"/>
    </xf>
    <xf borderId="5" fillId="3" fontId="5" numFmtId="0" xfId="0" applyAlignment="1" applyBorder="1" applyFont="1">
      <alignment readingOrder="0" vertical="bottom"/>
    </xf>
    <xf borderId="21" fillId="5" fontId="3" numFmtId="46" xfId="0" applyAlignment="1" applyBorder="1" applyFont="1" applyNumberFormat="1">
      <alignment horizontal="center" vertical="bottom"/>
    </xf>
    <xf borderId="22" fillId="5" fontId="3" numFmtId="3" xfId="0" applyAlignment="1" applyBorder="1" applyFont="1" applyNumberFormat="1">
      <alignment horizontal="center" vertical="bottom"/>
    </xf>
    <xf borderId="24" fillId="5" fontId="3" numFmtId="46" xfId="0" applyAlignment="1" applyBorder="1" applyFont="1" applyNumberFormat="1">
      <alignment horizontal="center" vertical="bottom"/>
    </xf>
    <xf borderId="13" fillId="0" fontId="3" numFmtId="3" xfId="0" applyAlignment="1" applyBorder="1" applyFont="1" applyNumberFormat="1">
      <alignment vertical="bottom"/>
    </xf>
    <xf borderId="25" fillId="0" fontId="6" numFmtId="0" xfId="0" applyAlignment="1" applyBorder="1" applyFont="1">
      <alignment horizontal="center" readingOrder="0" vertical="bottom"/>
    </xf>
    <xf borderId="26" fillId="0" fontId="2" numFmtId="0" xfId="0" applyBorder="1" applyFont="1"/>
    <xf borderId="27" fillId="0" fontId="2" numFmtId="0" xfId="0" applyBorder="1" applyFont="1"/>
    <xf borderId="28" fillId="2" fontId="4" numFmtId="0" xfId="0" applyAlignment="1" applyBorder="1" applyFont="1">
      <alignment vertical="bottom"/>
    </xf>
    <xf borderId="5" fillId="3" fontId="5" numFmtId="0" xfId="0" applyAlignment="1" applyBorder="1" applyFont="1">
      <alignment horizontal="center" readingOrder="0" vertical="bottom"/>
    </xf>
    <xf borderId="29" fillId="0" fontId="3" numFmtId="0" xfId="0" applyAlignment="1" applyBorder="1" applyFont="1">
      <alignment vertical="bottom"/>
    </xf>
    <xf borderId="30" fillId="4" fontId="3" numFmtId="0" xfId="0" applyAlignment="1" applyBorder="1" applyFont="1">
      <alignment vertical="bottom"/>
    </xf>
    <xf borderId="31" fillId="5" fontId="3" numFmtId="46" xfId="0" applyAlignment="1" applyBorder="1" applyFont="1" applyNumberFormat="1">
      <alignment horizontal="center" vertical="bottom"/>
    </xf>
    <xf borderId="31" fillId="5" fontId="3" numFmtId="3" xfId="0" applyAlignment="1" applyBorder="1" applyFont="1" applyNumberFormat="1">
      <alignment horizontal="center" vertical="bottom"/>
    </xf>
    <xf borderId="32" fillId="4" fontId="3" numFmtId="0" xfId="0" applyAlignment="1" applyBorder="1" applyFont="1">
      <alignment vertical="bottom"/>
    </xf>
    <xf borderId="10" fillId="5" fontId="3" numFmtId="3" xfId="0" applyAlignment="1" applyBorder="1" applyFont="1" applyNumberFormat="1">
      <alignment horizontal="center" vertical="bottom"/>
    </xf>
    <xf borderId="33" fillId="2" fontId="6" numFmtId="0" xfId="0" applyAlignment="1" applyBorder="1" applyFont="1">
      <alignment vertical="bottom"/>
    </xf>
    <xf borderId="0" fillId="2" fontId="6" numFmtId="46" xfId="0" applyAlignment="1" applyFont="1" applyNumberFormat="1">
      <alignment horizontal="center" vertical="bottom"/>
    </xf>
    <xf borderId="0" fillId="2" fontId="6" numFmtId="3" xfId="0" applyAlignment="1" applyFont="1" applyNumberFormat="1">
      <alignment horizontal="center" vertical="bottom"/>
    </xf>
    <xf borderId="33" fillId="0" fontId="3" numFmtId="0" xfId="0" applyAlignment="1" applyBorder="1" applyFont="1">
      <alignment vertical="bottom"/>
    </xf>
    <xf borderId="34" fillId="3" fontId="5" numFmtId="0" xfId="0" applyAlignment="1" applyBorder="1" applyFont="1">
      <alignment horizontal="center" vertical="bottom"/>
    </xf>
    <xf borderId="30" fillId="4" fontId="3" numFmtId="0" xfId="0" applyAlignment="1" applyBorder="1" applyFont="1">
      <alignment horizontal="center" vertical="bottom"/>
    </xf>
    <xf borderId="35" fillId="5" fontId="3" numFmtId="3" xfId="0" applyAlignment="1" applyBorder="1" applyFont="1" applyNumberFormat="1">
      <alignment horizontal="center" vertical="bottom"/>
    </xf>
    <xf borderId="36" fillId="5" fontId="3" numFmtId="3" xfId="0" applyAlignment="1" applyBorder="1" applyFont="1" applyNumberFormat="1">
      <alignment horizontal="center" vertical="bottom"/>
    </xf>
    <xf borderId="37" fillId="5" fontId="3" numFmtId="3" xfId="0" applyAlignment="1" applyBorder="1" applyFont="1" applyNumberFormat="1">
      <alignment horizontal="center" vertical="bottom"/>
    </xf>
    <xf borderId="38" fillId="2" fontId="6" numFmtId="0" xfId="0" applyAlignment="1" applyBorder="1" applyFont="1">
      <alignment vertical="bottom"/>
    </xf>
    <xf borderId="39" fillId="2" fontId="3" numFmtId="0" xfId="0" applyAlignment="1" applyBorder="1" applyFont="1">
      <alignment vertical="bottom"/>
    </xf>
    <xf borderId="39" fillId="2" fontId="6" numFmtId="46" xfId="0" applyAlignment="1" applyBorder="1" applyFont="1" applyNumberFormat="1">
      <alignment horizontal="center" vertical="bottom"/>
    </xf>
    <xf borderId="40" fillId="2" fontId="6" numFmtId="3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5"/>
    <col customWidth="1" min="5" max="5" width="13.5"/>
    <col customWidth="1" min="6" max="6" width="17.63"/>
    <col customWidth="1" min="7" max="7" width="13.5"/>
    <col customWidth="1" min="10" max="10" width="17.63"/>
    <col customWidth="1" min="11" max="11" width="13.5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4"/>
      <c r="G2" s="4"/>
      <c r="H2" s="4"/>
      <c r="I2" s="4"/>
      <c r="J2" s="4"/>
      <c r="K2" s="4"/>
    </row>
    <row r="3">
      <c r="A3" s="8" t="s">
        <v>6</v>
      </c>
      <c r="B3" s="9">
        <f>'202202-divvy-tripdata-Overall'!B3</f>
        <v>0.01728158521</v>
      </c>
      <c r="C3" s="9">
        <f>'202202-divvy-tripdata-Overall'!C3</f>
        <v>7.573587963</v>
      </c>
      <c r="D3" s="9">
        <f>'202202-divvy-tripdata-Overall'!D3</f>
        <v>0.00001157407678</v>
      </c>
      <c r="E3" s="10">
        <f>'202202-divvy-tripdata-Overall'!E3</f>
        <v>14795</v>
      </c>
      <c r="F3" s="4"/>
      <c r="G3" s="4"/>
      <c r="H3" s="4"/>
      <c r="I3" s="4"/>
      <c r="J3" s="4"/>
      <c r="K3" s="4"/>
    </row>
    <row r="4">
      <c r="A4" s="11" t="s">
        <v>7</v>
      </c>
      <c r="B4" s="12">
        <f>'202202-divvy-tripdata-Overall'!B4</f>
        <v>0.007407165894</v>
      </c>
      <c r="C4" s="12">
        <f>'202202-divvy-tripdata-Overall'!C4</f>
        <v>1.018333333</v>
      </c>
      <c r="D4" s="12">
        <f>'202202-divvy-tripdata-Overall'!D4</f>
        <v>0.0000115740695</v>
      </c>
      <c r="E4" s="13">
        <f>'202202-divvy-tripdata-Overall'!E4</f>
        <v>72268</v>
      </c>
      <c r="F4" s="4"/>
      <c r="G4" s="4"/>
      <c r="H4" s="4"/>
      <c r="I4" s="4"/>
      <c r="J4" s="4"/>
      <c r="K4" s="4"/>
    </row>
    <row r="5">
      <c r="A5" s="14" t="s">
        <v>8</v>
      </c>
      <c r="B5" s="15">
        <f>'202202-divvy-tripdata-Overall'!B5</f>
        <v>0.009085169568</v>
      </c>
      <c r="C5" s="15">
        <f>MAX(C3:C4)</f>
        <v>7.573587963</v>
      </c>
      <c r="D5" s="15">
        <f>MIN(D3:D4)</f>
        <v>0.0000115740695</v>
      </c>
      <c r="E5" s="16">
        <f>'202202-divvy-tripdata-Overall'!E5</f>
        <v>87063</v>
      </c>
      <c r="F5" s="4"/>
      <c r="G5" s="4"/>
      <c r="H5" s="4"/>
      <c r="I5" s="4"/>
      <c r="J5" s="4"/>
      <c r="K5" s="4"/>
    </row>
    <row r="6">
      <c r="A6" s="17"/>
      <c r="B6" s="17"/>
      <c r="C6" s="17"/>
      <c r="D6" s="4"/>
      <c r="E6" s="17"/>
      <c r="F6" s="17"/>
      <c r="G6" s="17"/>
      <c r="H6" s="4"/>
      <c r="I6" s="17"/>
      <c r="J6" s="17"/>
      <c r="K6" s="17"/>
    </row>
    <row r="7">
      <c r="A7" s="18" t="s">
        <v>9</v>
      </c>
      <c r="C7" s="19"/>
      <c r="D7" s="20"/>
      <c r="E7" s="21" t="s">
        <v>10</v>
      </c>
      <c r="G7" s="19"/>
      <c r="H7" s="20"/>
      <c r="I7" s="21" t="s">
        <v>11</v>
      </c>
      <c r="K7" s="19"/>
    </row>
    <row r="8">
      <c r="A8" s="5" t="s">
        <v>1</v>
      </c>
      <c r="B8" s="6" t="s">
        <v>2</v>
      </c>
      <c r="C8" s="7" t="s">
        <v>5</v>
      </c>
      <c r="D8" s="20"/>
      <c r="E8" s="22" t="s">
        <v>1</v>
      </c>
      <c r="F8" s="6" t="s">
        <v>2</v>
      </c>
      <c r="G8" s="7" t="s">
        <v>5</v>
      </c>
      <c r="H8" s="20"/>
      <c r="I8" s="22" t="s">
        <v>1</v>
      </c>
      <c r="J8" s="6" t="s">
        <v>2</v>
      </c>
      <c r="K8" s="7" t="s">
        <v>5</v>
      </c>
    </row>
    <row r="9">
      <c r="A9" s="8" t="s">
        <v>6</v>
      </c>
      <c r="B9" s="9">
        <f>Sheet8!B4</f>
        <v>0.02318462742</v>
      </c>
      <c r="C9" s="10">
        <f>Sheet8!C4</f>
        <v>3096</v>
      </c>
      <c r="D9" s="20"/>
      <c r="E9" s="23" t="s">
        <v>6</v>
      </c>
      <c r="F9" s="9">
        <f>Sheet8!B16</f>
        <v>0.0181493813</v>
      </c>
      <c r="G9" s="10">
        <f>Sheet8!C16</f>
        <v>1849</v>
      </c>
      <c r="H9" s="20"/>
      <c r="I9" s="23" t="s">
        <v>6</v>
      </c>
      <c r="J9" s="9">
        <f>Sheet8!F4</f>
        <v>0.01389012037</v>
      </c>
      <c r="K9" s="10">
        <f>Sheet8!G4</f>
        <v>1250</v>
      </c>
    </row>
    <row r="10">
      <c r="A10" s="11" t="s">
        <v>7</v>
      </c>
      <c r="B10" s="12">
        <f>Sheet8!B5</f>
        <v>0.008229589127</v>
      </c>
      <c r="C10" s="13">
        <f>Sheet8!C5</f>
        <v>8630</v>
      </c>
      <c r="D10" s="20"/>
      <c r="E10" s="24" t="s">
        <v>7</v>
      </c>
      <c r="F10" s="12">
        <f>Sheet8!B17</f>
        <v>0.007050348903</v>
      </c>
      <c r="G10" s="13">
        <f>Sheet8!C17</f>
        <v>12741</v>
      </c>
      <c r="H10" s="20"/>
      <c r="I10" s="24" t="s">
        <v>7</v>
      </c>
      <c r="J10" s="12">
        <f>Sheet8!F5</f>
        <v>0.007205885659</v>
      </c>
      <c r="K10" s="13">
        <f>Sheet8!G5</f>
        <v>9060</v>
      </c>
    </row>
    <row r="11">
      <c r="A11" s="14" t="s">
        <v>8</v>
      </c>
      <c r="B11" s="15">
        <f>Sheet8!B6</f>
        <v>0.01217814776</v>
      </c>
      <c r="C11" s="16">
        <f>Sheet8!C6</f>
        <v>11726</v>
      </c>
      <c r="D11" s="20"/>
      <c r="E11" s="25" t="s">
        <v>8</v>
      </c>
      <c r="F11" s="15">
        <f>Sheet8!B18</f>
        <v>0.008456936353</v>
      </c>
      <c r="G11" s="16">
        <f>Sheet8!C18</f>
        <v>14590</v>
      </c>
      <c r="H11" s="20"/>
      <c r="I11" s="25" t="s">
        <v>8</v>
      </c>
      <c r="J11" s="15">
        <f>Sheet8!F6</f>
        <v>0.00801629239</v>
      </c>
      <c r="K11" s="16">
        <f>Sheet8!G6</f>
        <v>10310</v>
      </c>
    </row>
    <row r="12">
      <c r="A12" s="17"/>
      <c r="B12" s="17"/>
      <c r="C12" s="17"/>
      <c r="D12" s="4"/>
      <c r="E12" s="17"/>
      <c r="F12" s="17"/>
      <c r="G12" s="17"/>
      <c r="H12" s="4"/>
      <c r="I12" s="17"/>
      <c r="J12" s="17"/>
      <c r="K12" s="17"/>
    </row>
    <row r="13">
      <c r="A13" s="18" t="s">
        <v>12</v>
      </c>
      <c r="C13" s="19"/>
      <c r="D13" s="20"/>
      <c r="E13" s="21" t="s">
        <v>13</v>
      </c>
      <c r="G13" s="19"/>
      <c r="H13" s="20"/>
      <c r="I13" s="21" t="s">
        <v>14</v>
      </c>
      <c r="K13" s="19"/>
    </row>
    <row r="14">
      <c r="A14" s="5" t="s">
        <v>1</v>
      </c>
      <c r="B14" s="6" t="s">
        <v>2</v>
      </c>
      <c r="C14" s="7" t="s">
        <v>5</v>
      </c>
      <c r="D14" s="20"/>
      <c r="E14" s="22" t="s">
        <v>1</v>
      </c>
      <c r="F14" s="6" t="s">
        <v>2</v>
      </c>
      <c r="G14" s="7" t="s">
        <v>5</v>
      </c>
      <c r="H14" s="20"/>
      <c r="I14" s="22" t="s">
        <v>1</v>
      </c>
      <c r="J14" s="6" t="s">
        <v>2</v>
      </c>
      <c r="K14" s="7" t="s">
        <v>5</v>
      </c>
    </row>
    <row r="15">
      <c r="A15" s="8" t="s">
        <v>6</v>
      </c>
      <c r="B15" s="9">
        <f>Sheet8!B10</f>
        <v>0.01712594867</v>
      </c>
      <c r="C15" s="10">
        <f>Sheet8!C10</f>
        <v>3094</v>
      </c>
      <c r="D15" s="20"/>
      <c r="E15" s="23" t="s">
        <v>6</v>
      </c>
      <c r="F15" s="26">
        <f>Sheet8!B22</f>
        <v>0.01338075625</v>
      </c>
      <c r="G15" s="10">
        <f>Sheet8!C22</f>
        <v>1767</v>
      </c>
      <c r="H15" s="20"/>
      <c r="I15" s="23" t="s">
        <v>6</v>
      </c>
      <c r="J15" s="9">
        <f>Sheet8!F10</f>
        <v>0.0143725593</v>
      </c>
      <c r="K15" s="10">
        <f>Sheet8!G10</f>
        <v>1802</v>
      </c>
    </row>
    <row r="16">
      <c r="A16" s="11" t="s">
        <v>7</v>
      </c>
      <c r="B16" s="12">
        <f>Sheet8!B11</f>
        <v>0.007407881887</v>
      </c>
      <c r="C16" s="13">
        <f>Sheet8!C11</f>
        <v>14392</v>
      </c>
      <c r="D16" s="20"/>
      <c r="E16" s="24" t="s">
        <v>7</v>
      </c>
      <c r="F16" s="12">
        <f>Sheet8!B23</f>
        <v>0.007086443846</v>
      </c>
      <c r="G16" s="13">
        <f>Sheet8!C23</f>
        <v>11241</v>
      </c>
      <c r="H16" s="20"/>
      <c r="I16" s="24" t="s">
        <v>7</v>
      </c>
      <c r="J16" s="12">
        <f>Sheet8!F11</f>
        <v>0.007688512344</v>
      </c>
      <c r="K16" s="13">
        <f>Sheet8!G11</f>
        <v>8968</v>
      </c>
    </row>
    <row r="17">
      <c r="A17" s="14" t="s">
        <v>8</v>
      </c>
      <c r="B17" s="15">
        <f>Sheet8!B12</f>
        <v>0.009127411718</v>
      </c>
      <c r="C17" s="16">
        <f>Sheet8!C12</f>
        <v>17486</v>
      </c>
      <c r="D17" s="20"/>
      <c r="E17" s="25" t="s">
        <v>8</v>
      </c>
      <c r="F17" s="15">
        <f>Sheet8!B24</f>
        <v>0.007941459992</v>
      </c>
      <c r="G17" s="16">
        <f>Sheet8!C24</f>
        <v>13008</v>
      </c>
      <c r="H17" s="20"/>
      <c r="I17" s="25" t="s">
        <v>8</v>
      </c>
      <c r="J17" s="15">
        <f>Sheet8!F12</f>
        <v>0.00880686449</v>
      </c>
      <c r="K17" s="16">
        <f>Sheet8!G12</f>
        <v>10770</v>
      </c>
    </row>
    <row r="18">
      <c r="A18" s="4"/>
      <c r="B18" s="4"/>
      <c r="C18" s="27"/>
      <c r="D18" s="4"/>
      <c r="E18" s="4"/>
      <c r="F18" s="4"/>
      <c r="G18" s="4"/>
      <c r="H18" s="4"/>
      <c r="I18" s="17"/>
      <c r="J18" s="17"/>
      <c r="K18" s="17"/>
    </row>
    <row r="19">
      <c r="A19" s="4"/>
      <c r="B19" s="4"/>
      <c r="C19" s="4"/>
      <c r="D19" s="4"/>
      <c r="E19" s="4"/>
      <c r="F19" s="4"/>
      <c r="G19" s="4"/>
      <c r="H19" s="20"/>
      <c r="I19" s="21" t="s">
        <v>15</v>
      </c>
      <c r="K19" s="19"/>
    </row>
    <row r="20">
      <c r="A20" s="4"/>
      <c r="B20" s="4"/>
      <c r="C20" s="4"/>
      <c r="D20" s="4"/>
      <c r="E20" s="4"/>
      <c r="F20" s="4"/>
      <c r="G20" s="4"/>
      <c r="H20" s="20"/>
      <c r="I20" s="22" t="s">
        <v>1</v>
      </c>
      <c r="J20" s="6" t="s">
        <v>2</v>
      </c>
      <c r="K20" s="7" t="s">
        <v>5</v>
      </c>
    </row>
    <row r="21">
      <c r="A21" s="4"/>
      <c r="B21" s="4"/>
      <c r="C21" s="4"/>
      <c r="D21" s="4"/>
      <c r="E21" s="4"/>
      <c r="F21" s="4"/>
      <c r="G21" s="4"/>
      <c r="H21" s="20"/>
      <c r="I21" s="23" t="s">
        <v>6</v>
      </c>
      <c r="J21" s="9">
        <f>Sheet8!F16</f>
        <v>0.01572006037</v>
      </c>
      <c r="K21" s="28">
        <f>Sheet8!G16</f>
        <v>1937</v>
      </c>
    </row>
    <row r="22">
      <c r="A22" s="4"/>
      <c r="B22" s="4"/>
      <c r="C22" s="4"/>
      <c r="D22" s="4"/>
      <c r="E22" s="4"/>
      <c r="F22" s="4"/>
      <c r="G22" s="4"/>
      <c r="H22" s="20"/>
      <c r="I22" s="24" t="s">
        <v>7</v>
      </c>
      <c r="J22" s="12">
        <f>Sheet8!F17</f>
        <v>0.007454720994</v>
      </c>
      <c r="K22" s="13">
        <f>Sheet8!G17</f>
        <v>7236</v>
      </c>
    </row>
    <row r="23">
      <c r="A23" s="4"/>
      <c r="B23" s="4"/>
      <c r="C23" s="4"/>
      <c r="D23" s="4"/>
      <c r="E23" s="4"/>
      <c r="F23" s="4"/>
      <c r="G23" s="4"/>
      <c r="H23" s="20"/>
      <c r="I23" s="25" t="s">
        <v>8</v>
      </c>
      <c r="J23" s="15">
        <f>Sheet8!F18</f>
        <v>0.009200056476</v>
      </c>
      <c r="K23" s="16">
        <f>Sheet8!G18</f>
        <v>9173</v>
      </c>
    </row>
  </sheetData>
  <mergeCells count="8">
    <mergeCell ref="A1:E1"/>
    <mergeCell ref="A7:C7"/>
    <mergeCell ref="E7:G7"/>
    <mergeCell ref="I7:K7"/>
    <mergeCell ref="A13:C13"/>
    <mergeCell ref="E13:G13"/>
    <mergeCell ref="I13:K13"/>
    <mergeCell ref="I19:K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  <col customWidth="1" min="4" max="4" width="13.38"/>
    <col customWidth="1" min="8" max="8" width="17.63"/>
    <col customWidth="1" min="13" max="13" width="17.63"/>
    <col customWidth="1" min="14" max="14" width="13.5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</row>
    <row r="2">
      <c r="A2" s="29" t="s">
        <v>1</v>
      </c>
      <c r="B2" s="30" t="s">
        <v>16</v>
      </c>
      <c r="C2" s="31" t="s">
        <v>2</v>
      </c>
      <c r="D2" s="31" t="s">
        <v>3</v>
      </c>
      <c r="E2" s="31" t="s">
        <v>4</v>
      </c>
      <c r="F2" s="32" t="s">
        <v>5</v>
      </c>
      <c r="G2" s="4"/>
      <c r="H2" s="4"/>
      <c r="I2" s="4"/>
      <c r="J2" s="4"/>
      <c r="K2" s="4"/>
      <c r="L2" s="4"/>
      <c r="M2" s="4"/>
      <c r="N2" s="4"/>
    </row>
    <row r="3">
      <c r="A3" s="33" t="s">
        <v>6</v>
      </c>
      <c r="B3" s="34" t="s">
        <v>17</v>
      </c>
      <c r="C3" s="9">
        <f>'202202-divvy-tripdata-Overall'!C8</f>
        <v>0.01624730203</v>
      </c>
      <c r="D3" s="9">
        <f>'202202-divvy-tripdata-Overall'!D8</f>
        <v>0.8830671296</v>
      </c>
      <c r="E3" s="9">
        <f>'202202-divvy-tripdata-Overall'!E8</f>
        <v>0.00002314814628</v>
      </c>
      <c r="F3" s="10">
        <f>'202202-divvy-tripdata-Overall'!F8</f>
        <v>7872</v>
      </c>
      <c r="G3" s="4"/>
      <c r="H3" s="4"/>
      <c r="I3" s="4"/>
      <c r="J3" s="4"/>
      <c r="K3" s="4"/>
      <c r="L3" s="4"/>
      <c r="M3" s="4"/>
      <c r="N3" s="4"/>
    </row>
    <row r="4">
      <c r="A4" s="33"/>
      <c r="B4" s="34" t="s">
        <v>18</v>
      </c>
      <c r="C4" s="9">
        <f>'202202-divvy-tripdata-Overall'!C9</f>
        <v>0.05787523904</v>
      </c>
      <c r="D4" s="9">
        <f>'202202-divvy-tripdata-Overall'!D9</f>
        <v>7.573587963</v>
      </c>
      <c r="E4" s="9">
        <f>'202202-divvy-tripdata-Overall'!E9</f>
        <v>0.00002314815356</v>
      </c>
      <c r="F4" s="10">
        <f>'202202-divvy-tripdata-Overall'!F9</f>
        <v>1317</v>
      </c>
      <c r="G4" s="4"/>
      <c r="H4" s="4"/>
      <c r="I4" s="4"/>
      <c r="J4" s="4"/>
      <c r="K4" s="4"/>
      <c r="L4" s="4"/>
      <c r="M4" s="4"/>
      <c r="N4" s="4"/>
    </row>
    <row r="5">
      <c r="A5" s="33"/>
      <c r="B5" s="34" t="s">
        <v>19</v>
      </c>
      <c r="C5" s="9">
        <f>'202202-divvy-tripdata-Overall'!C10</f>
        <v>0.009197395978</v>
      </c>
      <c r="D5" s="9">
        <f>'202202-divvy-tripdata-Overall'!D10</f>
        <v>0.09891203704</v>
      </c>
      <c r="E5" s="9">
        <f>'202202-divvy-tripdata-Overall'!E10</f>
        <v>0.00001157407678</v>
      </c>
      <c r="F5" s="10">
        <f>'202202-divvy-tripdata-Overall'!F10</f>
        <v>5606</v>
      </c>
      <c r="G5" s="4"/>
      <c r="H5" s="4"/>
      <c r="I5" s="4"/>
      <c r="J5" s="4"/>
      <c r="K5" s="4"/>
      <c r="L5" s="4"/>
      <c r="M5" s="4"/>
      <c r="N5" s="4"/>
    </row>
    <row r="6">
      <c r="A6" s="33" t="s">
        <v>7</v>
      </c>
      <c r="B6" s="34" t="s">
        <v>17</v>
      </c>
      <c r="C6" s="9">
        <f>'202202-divvy-tripdata-Overall'!C11</f>
        <v>0.007651694356</v>
      </c>
      <c r="D6" s="9">
        <f>'202202-divvy-tripdata-Overall'!D11</f>
        <v>1.018333333</v>
      </c>
      <c r="E6" s="9">
        <f>'202202-divvy-tripdata-Overall'!E11</f>
        <v>0.0000115740695</v>
      </c>
      <c r="F6" s="10">
        <f>'202202-divvy-tripdata-Overall'!F11</f>
        <v>50013</v>
      </c>
      <c r="G6" s="4"/>
      <c r="H6" s="4"/>
      <c r="I6" s="4"/>
      <c r="J6" s="4"/>
      <c r="K6" s="4"/>
      <c r="L6" s="4"/>
      <c r="M6" s="4"/>
      <c r="N6" s="4"/>
    </row>
    <row r="7">
      <c r="A7" s="11"/>
      <c r="B7" s="35" t="s">
        <v>19</v>
      </c>
      <c r="C7" s="12">
        <f>'202202-divvy-tripdata-Overall'!C12</f>
        <v>0.00685764435</v>
      </c>
      <c r="D7" s="12">
        <f>'202202-divvy-tripdata-Overall'!D12</f>
        <v>0.3272685185</v>
      </c>
      <c r="E7" s="12">
        <f>'202202-divvy-tripdata-Overall'!E12</f>
        <v>0.0000115740695</v>
      </c>
      <c r="F7" s="13">
        <f>'202202-divvy-tripdata-Overall'!F12</f>
        <v>22255</v>
      </c>
      <c r="G7" s="4"/>
      <c r="H7" s="4"/>
      <c r="I7" s="4"/>
      <c r="J7" s="4"/>
      <c r="K7" s="4"/>
      <c r="L7" s="4"/>
      <c r="M7" s="4"/>
      <c r="N7" s="4"/>
    </row>
    <row r="8">
      <c r="A8" s="36" t="s">
        <v>8</v>
      </c>
      <c r="B8" s="37"/>
      <c r="C8" s="15">
        <f>'202202-divvy-tripdata-Overall'!C13</f>
        <v>0.009085169568</v>
      </c>
      <c r="D8" s="15">
        <f>MAX(D3:D7)</f>
        <v>7.573587963</v>
      </c>
      <c r="E8" s="15">
        <f>MIN(E3:E7)</f>
        <v>0.0000115740695</v>
      </c>
      <c r="F8" s="16">
        <f>'202202-divvy-tripdata-Overall'!F13</f>
        <v>87063</v>
      </c>
      <c r="G8" s="4"/>
      <c r="H8" s="4"/>
      <c r="I8" s="4"/>
      <c r="J8" s="4"/>
      <c r="K8" s="4"/>
      <c r="L8" s="4"/>
      <c r="M8" s="4"/>
      <c r="N8" s="4"/>
    </row>
    <row r="9">
      <c r="A9" s="17"/>
      <c r="B9" s="17"/>
      <c r="C9" s="17"/>
      <c r="D9" s="17"/>
      <c r="E9" s="4"/>
      <c r="F9" s="17"/>
      <c r="G9" s="17"/>
      <c r="H9" s="17"/>
      <c r="I9" s="17"/>
      <c r="J9" s="4"/>
      <c r="K9" s="17"/>
      <c r="L9" s="17"/>
      <c r="M9" s="17"/>
      <c r="N9" s="17"/>
    </row>
    <row r="10">
      <c r="A10" s="18" t="s">
        <v>9</v>
      </c>
      <c r="D10" s="19"/>
      <c r="E10" s="20"/>
      <c r="F10" s="38" t="s">
        <v>13</v>
      </c>
      <c r="G10" s="39"/>
      <c r="H10" s="39"/>
      <c r="I10" s="40"/>
      <c r="J10" s="20"/>
      <c r="K10" s="41" t="s">
        <v>15</v>
      </c>
      <c r="L10" s="2"/>
      <c r="M10" s="2"/>
      <c r="N10" s="3"/>
    </row>
    <row r="11">
      <c r="A11" s="29" t="s">
        <v>1</v>
      </c>
      <c r="B11" s="30" t="s">
        <v>16</v>
      </c>
      <c r="C11" s="31" t="s">
        <v>2</v>
      </c>
      <c r="D11" s="42" t="s">
        <v>5</v>
      </c>
      <c r="E11" s="20"/>
      <c r="F11" s="29" t="s">
        <v>1</v>
      </c>
      <c r="G11" s="30" t="s">
        <v>16</v>
      </c>
      <c r="H11" s="31" t="s">
        <v>2</v>
      </c>
      <c r="I11" s="32" t="s">
        <v>5</v>
      </c>
      <c r="J11" s="20"/>
      <c r="K11" s="29" t="s">
        <v>1</v>
      </c>
      <c r="L11" s="30" t="s">
        <v>16</v>
      </c>
      <c r="M11" s="31" t="s">
        <v>2</v>
      </c>
      <c r="N11" s="32" t="s">
        <v>5</v>
      </c>
    </row>
    <row r="12">
      <c r="A12" s="33" t="s">
        <v>6</v>
      </c>
      <c r="B12" s="34" t="s">
        <v>17</v>
      </c>
      <c r="C12" s="9">
        <f>'202202-divvy-tripdata-Day Membe'!D3</f>
        <v>0.01914685224</v>
      </c>
      <c r="D12" s="10">
        <f>'202202-divvy-tripdata-Day Membe'!C3</f>
        <v>1663</v>
      </c>
      <c r="E12" s="20"/>
      <c r="F12" s="33" t="s">
        <v>6</v>
      </c>
      <c r="G12" s="34" t="s">
        <v>17</v>
      </c>
      <c r="H12" s="9">
        <f>'202202-divvy-tripdata-Day Membe'!I12</f>
        <v>0.01504284924</v>
      </c>
      <c r="I12" s="10">
        <f>'202202-divvy-tripdata-Day Membe'!H12</f>
        <v>920</v>
      </c>
      <c r="J12" s="20"/>
      <c r="K12" s="33" t="s">
        <v>6</v>
      </c>
      <c r="L12" s="34" t="s">
        <v>17</v>
      </c>
      <c r="M12" s="9">
        <f>'202202-divvy-tripdata-Day Membe'!S3</f>
        <v>0.01604308804</v>
      </c>
      <c r="N12" s="10">
        <f>'202202-divvy-tripdata-Day Membe'!R3</f>
        <v>1026</v>
      </c>
    </row>
    <row r="13">
      <c r="A13" s="8"/>
      <c r="B13" s="34" t="s">
        <v>18</v>
      </c>
      <c r="C13" s="9">
        <f>'202202-divvy-tripdata-Day Membe'!D4</f>
        <v>0.07369251642</v>
      </c>
      <c r="D13" s="10">
        <f>'202202-divvy-tripdata-Day Membe'!C4</f>
        <v>389</v>
      </c>
      <c r="E13" s="20"/>
      <c r="F13" s="8"/>
      <c r="G13" s="34" t="s">
        <v>18</v>
      </c>
      <c r="H13" s="9">
        <f>'202202-divvy-tripdata-Day Membe'!I13</f>
        <v>0.03294887753</v>
      </c>
      <c r="I13" s="10">
        <f>'202202-divvy-tripdata-Day Membe'!H13</f>
        <v>106</v>
      </c>
      <c r="J13" s="20"/>
      <c r="K13" s="8"/>
      <c r="L13" s="34" t="s">
        <v>18</v>
      </c>
      <c r="M13" s="9">
        <f>'202202-divvy-tripdata-Day Membe'!S4</f>
        <v>0.03911030849</v>
      </c>
      <c r="N13" s="10">
        <f>'202202-divvy-tripdata-Day Membe'!R4</f>
        <v>199</v>
      </c>
    </row>
    <row r="14">
      <c r="A14" s="8"/>
      <c r="B14" s="34" t="s">
        <v>19</v>
      </c>
      <c r="C14" s="9">
        <f>'202202-divvy-tripdata-Day Membe'!D5</f>
        <v>0.01079693708</v>
      </c>
      <c r="D14" s="10">
        <f>'202202-divvy-tripdata-Day Membe'!C5</f>
        <v>1044</v>
      </c>
      <c r="E14" s="20"/>
      <c r="F14" s="8"/>
      <c r="G14" s="34" t="s">
        <v>19</v>
      </c>
      <c r="H14" s="9">
        <f>'202202-divvy-tripdata-Day Membe'!I14</f>
        <v>0.008517940596</v>
      </c>
      <c r="I14" s="10">
        <f>'202202-divvy-tripdata-Day Membe'!H14</f>
        <v>741</v>
      </c>
      <c r="J14" s="20"/>
      <c r="K14" s="8"/>
      <c r="L14" s="34" t="s">
        <v>19</v>
      </c>
      <c r="M14" s="9">
        <f>'202202-divvy-tripdata-Day Membe'!S5</f>
        <v>0.00871713093</v>
      </c>
      <c r="N14" s="10">
        <f>'202202-divvy-tripdata-Day Membe'!R5</f>
        <v>712</v>
      </c>
    </row>
    <row r="15">
      <c r="A15" s="33" t="s">
        <v>7</v>
      </c>
      <c r="B15" s="34" t="s">
        <v>17</v>
      </c>
      <c r="C15" s="9">
        <f>'202202-divvy-tripdata-Day Membe'!D6</f>
        <v>0.008461784871</v>
      </c>
      <c r="D15" s="10">
        <f>'202202-divvy-tripdata-Day Membe'!C6</f>
        <v>6211</v>
      </c>
      <c r="E15" s="20"/>
      <c r="F15" s="33" t="s">
        <v>7</v>
      </c>
      <c r="G15" s="34" t="s">
        <v>17</v>
      </c>
      <c r="H15" s="9">
        <f>'202202-divvy-tripdata-Day Membe'!I15</f>
        <v>0.007250990438</v>
      </c>
      <c r="I15" s="10">
        <f>'202202-divvy-tripdata-Day Membe'!H15</f>
        <v>7729</v>
      </c>
      <c r="J15" s="20"/>
      <c r="K15" s="33" t="s">
        <v>7</v>
      </c>
      <c r="L15" s="34" t="s">
        <v>17</v>
      </c>
      <c r="M15" s="9">
        <f>'202202-divvy-tripdata-Day Membe'!S6</f>
        <v>0.007667775982</v>
      </c>
      <c r="N15" s="10">
        <f>'202202-divvy-tripdata-Day Membe'!R6</f>
        <v>5054</v>
      </c>
    </row>
    <row r="16">
      <c r="A16" s="11"/>
      <c r="B16" s="35" t="s">
        <v>19</v>
      </c>
      <c r="C16" s="12">
        <f>'202202-divvy-tripdata-Day Membe'!D7</f>
        <v>0.007633405677</v>
      </c>
      <c r="D16" s="13">
        <f>'202202-divvy-tripdata-Day Membe'!C7</f>
        <v>2419</v>
      </c>
      <c r="E16" s="20"/>
      <c r="F16" s="11"/>
      <c r="G16" s="35" t="s">
        <v>19</v>
      </c>
      <c r="H16" s="12">
        <f>'202202-divvy-tripdata-Day Membe'!I16</f>
        <v>0.006724319529</v>
      </c>
      <c r="I16" s="43">
        <f>'202202-divvy-tripdata-Day Membe'!H16</f>
        <v>3512</v>
      </c>
      <c r="J16" s="20"/>
      <c r="K16" s="11"/>
      <c r="L16" s="35" t="s">
        <v>19</v>
      </c>
      <c r="M16" s="12">
        <f>'202202-divvy-tripdata-Day Membe'!S7</f>
        <v>0.006961237991</v>
      </c>
      <c r="N16" s="13">
        <f>'202202-divvy-tripdata-Day Membe'!R7</f>
        <v>2182</v>
      </c>
    </row>
    <row r="17">
      <c r="A17" s="36" t="s">
        <v>8</v>
      </c>
      <c r="B17" s="37"/>
      <c r="C17" s="15">
        <f>'202202-divvy-tripdata-Day Membe'!D8</f>
        <v>0.01217814776</v>
      </c>
      <c r="D17" s="16">
        <f>'202202-divvy-tripdata-Day Membe'!C8</f>
        <v>11726</v>
      </c>
      <c r="E17" s="20"/>
      <c r="F17" s="36" t="s">
        <v>8</v>
      </c>
      <c r="G17" s="37"/>
      <c r="H17" s="15">
        <f>'202202-divvy-tripdata-Day Membe'!I17</f>
        <v>0.007941459992</v>
      </c>
      <c r="I17" s="16">
        <f>'202202-divvy-tripdata-Day Membe'!H17</f>
        <v>13008</v>
      </c>
      <c r="J17" s="20"/>
      <c r="K17" s="36" t="s">
        <v>8</v>
      </c>
      <c r="L17" s="37"/>
      <c r="M17" s="15">
        <f>'202202-divvy-tripdata-Day Membe'!S8</f>
        <v>0.009200056476</v>
      </c>
      <c r="N17" s="16">
        <f>'202202-divvy-tripdata-Day Membe'!R8</f>
        <v>9173</v>
      </c>
    </row>
    <row r="18">
      <c r="A18" s="17"/>
      <c r="B18" s="17"/>
      <c r="C18" s="17"/>
      <c r="D18" s="17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>
      <c r="A19" s="18" t="s">
        <v>12</v>
      </c>
      <c r="D19" s="19"/>
      <c r="E19" s="4"/>
      <c r="F19" s="38" t="s">
        <v>11</v>
      </c>
      <c r="G19" s="39"/>
      <c r="H19" s="39"/>
      <c r="I19" s="40"/>
      <c r="J19" s="4"/>
      <c r="K19" s="4"/>
      <c r="L19" s="4"/>
      <c r="M19" s="4"/>
      <c r="N19" s="4"/>
    </row>
    <row r="20">
      <c r="A20" s="29" t="s">
        <v>1</v>
      </c>
      <c r="B20" s="30" t="s">
        <v>16</v>
      </c>
      <c r="C20" s="31" t="s">
        <v>2</v>
      </c>
      <c r="D20" s="42" t="s">
        <v>5</v>
      </c>
      <c r="E20" s="20"/>
      <c r="F20" s="29" t="s">
        <v>1</v>
      </c>
      <c r="G20" s="30" t="s">
        <v>16</v>
      </c>
      <c r="H20" s="31" t="s">
        <v>2</v>
      </c>
      <c r="I20" s="32" t="s">
        <v>5</v>
      </c>
      <c r="J20" s="4"/>
      <c r="K20" s="4"/>
      <c r="L20" s="4"/>
      <c r="M20" s="4"/>
      <c r="N20" s="4"/>
    </row>
    <row r="21">
      <c r="A21" s="33" t="s">
        <v>6</v>
      </c>
      <c r="B21" s="34" t="s">
        <v>17</v>
      </c>
      <c r="C21" s="9">
        <f>'202202-divvy-tripdata-Day Membe'!D12</f>
        <v>0.01659431308</v>
      </c>
      <c r="D21" s="10">
        <f>'202202-divvy-tripdata-Day Membe'!C12</f>
        <v>1667</v>
      </c>
      <c r="E21" s="20"/>
      <c r="F21" s="33" t="s">
        <v>6</v>
      </c>
      <c r="G21" s="34" t="s">
        <v>17</v>
      </c>
      <c r="H21" s="9">
        <f>'202202-divvy-tripdata-Day Membe'!N3</f>
        <v>0.01395696863</v>
      </c>
      <c r="I21" s="10">
        <f>'202202-divvy-tripdata-Day Membe'!M3</f>
        <v>670</v>
      </c>
      <c r="J21" s="4"/>
      <c r="K21" s="4"/>
      <c r="L21" s="4"/>
      <c r="M21" s="4"/>
      <c r="N21" s="4"/>
    </row>
    <row r="22">
      <c r="A22" s="8"/>
      <c r="B22" s="34" t="s">
        <v>18</v>
      </c>
      <c r="C22" s="9">
        <f>'202202-divvy-tripdata-Day Membe'!D13</f>
        <v>0.04857784606</v>
      </c>
      <c r="D22" s="10">
        <f>'202202-divvy-tripdata-Day Membe'!C13</f>
        <v>278</v>
      </c>
      <c r="E22" s="20"/>
      <c r="F22" s="8"/>
      <c r="G22" s="34" t="s">
        <v>18</v>
      </c>
      <c r="H22" s="9">
        <f>'202202-divvy-tripdata-Day Membe'!N4</f>
        <v>0.05709093422</v>
      </c>
      <c r="I22" s="10">
        <f>'202202-divvy-tripdata-Day Membe'!M4</f>
        <v>67</v>
      </c>
      <c r="J22" s="4"/>
      <c r="K22" s="4"/>
      <c r="L22" s="4"/>
      <c r="M22" s="4"/>
      <c r="N22" s="4"/>
    </row>
    <row r="23">
      <c r="A23" s="8"/>
      <c r="B23" s="34" t="s">
        <v>19</v>
      </c>
      <c r="C23" s="9">
        <f>'202202-divvy-tripdata-Day Membe'!D14</f>
        <v>0.01028748832</v>
      </c>
      <c r="D23" s="10">
        <f>'202202-divvy-tripdata-Day Membe'!C14</f>
        <v>1149</v>
      </c>
      <c r="E23" s="20"/>
      <c r="F23" s="8"/>
      <c r="G23" s="34" t="s">
        <v>19</v>
      </c>
      <c r="H23" s="9">
        <f>'202202-divvy-tripdata-Day Membe'!N5</f>
        <v>0.008160602123</v>
      </c>
      <c r="I23" s="10">
        <f>'202202-divvy-tripdata-Day Membe'!M5</f>
        <v>513</v>
      </c>
      <c r="J23" s="4"/>
      <c r="K23" s="4"/>
      <c r="L23" s="4"/>
      <c r="M23" s="4"/>
      <c r="N23" s="4"/>
    </row>
    <row r="24">
      <c r="A24" s="33" t="s">
        <v>7</v>
      </c>
      <c r="B24" s="34" t="s">
        <v>17</v>
      </c>
      <c r="C24" s="9">
        <f>'202202-divvy-tripdata-Day Membe'!D15</f>
        <v>0.007635323941</v>
      </c>
      <c r="D24" s="10">
        <f>'202202-divvy-tripdata-Day Membe'!C15</f>
        <v>10123</v>
      </c>
      <c r="E24" s="20"/>
      <c r="F24" s="33" t="s">
        <v>7</v>
      </c>
      <c r="G24" s="34" t="s">
        <v>17</v>
      </c>
      <c r="H24" s="9">
        <f>'202202-divvy-tripdata-Day Membe'!N6</f>
        <v>0.007542322448</v>
      </c>
      <c r="I24" s="10">
        <f>'202202-divvy-tripdata-Day Membe'!M6</f>
        <v>6029</v>
      </c>
      <c r="J24" s="4"/>
      <c r="K24" s="4"/>
      <c r="L24" s="4"/>
      <c r="M24" s="4"/>
      <c r="N24" s="4"/>
    </row>
    <row r="25">
      <c r="A25" s="11"/>
      <c r="B25" s="35" t="s">
        <v>19</v>
      </c>
      <c r="C25" s="12">
        <f>'202202-divvy-tripdata-Day Membe'!D16</f>
        <v>0.006868552788</v>
      </c>
      <c r="D25" s="13">
        <f>'202202-divvy-tripdata-Day Membe'!C16</f>
        <v>4269</v>
      </c>
      <c r="E25" s="20"/>
      <c r="F25" s="11"/>
      <c r="G25" s="35" t="s">
        <v>19</v>
      </c>
      <c r="H25" s="12">
        <f>'202202-divvy-tripdata-Day Membe'!N7</f>
        <v>0.006536675037</v>
      </c>
      <c r="I25" s="13">
        <f>'202202-divvy-tripdata-Day Membe'!M7</f>
        <v>3031</v>
      </c>
      <c r="J25" s="4"/>
      <c r="K25" s="4"/>
      <c r="L25" s="4"/>
      <c r="M25" s="4"/>
      <c r="N25" s="4"/>
    </row>
    <row r="26">
      <c r="A26" s="36" t="s">
        <v>8</v>
      </c>
      <c r="B26" s="37"/>
      <c r="C26" s="15">
        <f>'202202-divvy-tripdata-Day Membe'!D17</f>
        <v>0.009127411718</v>
      </c>
      <c r="D26" s="16">
        <f>'202202-divvy-tripdata-Day Membe'!C17</f>
        <v>17486</v>
      </c>
      <c r="E26" s="20"/>
      <c r="F26" s="36" t="s">
        <v>8</v>
      </c>
      <c r="G26" s="37"/>
      <c r="H26" s="15">
        <f>'202202-divvy-tripdata-Day Membe'!N8</f>
        <v>0.00801629239</v>
      </c>
      <c r="I26" s="16">
        <f>'202202-divvy-tripdata-Day Membe'!M8</f>
        <v>10310</v>
      </c>
      <c r="J26" s="4"/>
      <c r="K26" s="4"/>
      <c r="L26" s="4"/>
      <c r="M26" s="4"/>
      <c r="N26" s="4"/>
    </row>
    <row r="27">
      <c r="A27" s="17"/>
      <c r="B27" s="17"/>
      <c r="C27" s="17"/>
      <c r="D27" s="17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>
      <c r="A28" s="18" t="s">
        <v>10</v>
      </c>
      <c r="D28" s="19"/>
      <c r="E28" s="4"/>
      <c r="F28" s="38" t="s">
        <v>14</v>
      </c>
      <c r="G28" s="39"/>
      <c r="H28" s="39"/>
      <c r="I28" s="40"/>
      <c r="J28" s="4"/>
      <c r="K28" s="4"/>
      <c r="L28" s="4"/>
      <c r="M28" s="4"/>
      <c r="N28" s="4"/>
    </row>
    <row r="29">
      <c r="A29" s="29" t="s">
        <v>1</v>
      </c>
      <c r="B29" s="30" t="s">
        <v>16</v>
      </c>
      <c r="C29" s="31" t="s">
        <v>2</v>
      </c>
      <c r="D29" s="42" t="s">
        <v>5</v>
      </c>
      <c r="E29" s="20"/>
      <c r="F29" s="29" t="s">
        <v>1</v>
      </c>
      <c r="G29" s="30" t="s">
        <v>16</v>
      </c>
      <c r="H29" s="31" t="s">
        <v>2</v>
      </c>
      <c r="I29" s="32" t="s">
        <v>5</v>
      </c>
      <c r="J29" s="4"/>
      <c r="K29" s="4"/>
      <c r="L29" s="4"/>
      <c r="M29" s="4"/>
      <c r="N29" s="4"/>
    </row>
    <row r="30">
      <c r="A30" s="33" t="s">
        <v>6</v>
      </c>
      <c r="B30" s="34" t="s">
        <v>17</v>
      </c>
      <c r="C30" s="9">
        <f>'202202-divvy-tripdata-Day Membe'!I3</f>
        <v>0.01506830641</v>
      </c>
      <c r="D30" s="10">
        <f>'202202-divvy-tripdata-Day Membe'!H3</f>
        <v>956</v>
      </c>
      <c r="E30" s="20"/>
      <c r="F30" s="33" t="s">
        <v>6</v>
      </c>
      <c r="G30" s="34" t="s">
        <v>17</v>
      </c>
      <c r="H30" s="9">
        <f>'202202-divvy-tripdata-Day Membe'!N12</f>
        <v>0.01478219263</v>
      </c>
      <c r="I30" s="10">
        <f>'202202-divvy-tripdata-Day Membe'!M12</f>
        <v>970</v>
      </c>
      <c r="J30" s="4"/>
      <c r="K30" s="4"/>
      <c r="L30" s="4"/>
      <c r="M30" s="4"/>
      <c r="N30" s="4"/>
    </row>
    <row r="31">
      <c r="A31" s="8"/>
      <c r="B31" s="34" t="s">
        <v>18</v>
      </c>
      <c r="C31" s="9">
        <f>'202202-divvy-tripdata-Day Membe'!I4</f>
        <v>0.08942274306</v>
      </c>
      <c r="D31" s="10">
        <f>'202202-divvy-tripdata-Day Membe'!H4</f>
        <v>152</v>
      </c>
      <c r="E31" s="20"/>
      <c r="F31" s="8"/>
      <c r="G31" s="34" t="s">
        <v>18</v>
      </c>
      <c r="H31" s="9">
        <f>'202202-divvy-tripdata-Day Membe'!N13</f>
        <v>0.04252204586</v>
      </c>
      <c r="I31" s="10">
        <f>'202202-divvy-tripdata-Day Membe'!M13</f>
        <v>126</v>
      </c>
      <c r="J31" s="4"/>
      <c r="K31" s="4"/>
      <c r="L31" s="4"/>
      <c r="M31" s="4"/>
      <c r="N31" s="4"/>
    </row>
    <row r="32">
      <c r="A32" s="8"/>
      <c r="B32" s="34" t="s">
        <v>19</v>
      </c>
      <c r="C32" s="9">
        <f>'202202-divvy-tripdata-Day Membe'!I5</f>
        <v>0.007504248513</v>
      </c>
      <c r="D32" s="10">
        <f>'202202-divvy-tripdata-Day Membe'!H5</f>
        <v>741</v>
      </c>
      <c r="E32" s="20"/>
      <c r="F32" s="8"/>
      <c r="G32" s="34" t="s">
        <v>19</v>
      </c>
      <c r="H32" s="9">
        <f>'202202-divvy-tripdata-Day Membe'!N14</f>
        <v>0.008785902581</v>
      </c>
      <c r="I32" s="10">
        <f>'202202-divvy-tripdata-Day Membe'!M14</f>
        <v>706</v>
      </c>
      <c r="J32" s="4"/>
      <c r="K32" s="4"/>
      <c r="L32" s="4"/>
      <c r="M32" s="4"/>
      <c r="N32" s="4"/>
    </row>
    <row r="33">
      <c r="A33" s="33" t="s">
        <v>7</v>
      </c>
      <c r="B33" s="34" t="s">
        <v>17</v>
      </c>
      <c r="C33" s="9">
        <f>'202202-divvy-tripdata-Day Membe'!I6</f>
        <v>0.007271630986</v>
      </c>
      <c r="D33" s="10">
        <f>'202202-divvy-tripdata-Day Membe'!H6</f>
        <v>8709</v>
      </c>
      <c r="E33" s="20"/>
      <c r="F33" s="33" t="s">
        <v>7</v>
      </c>
      <c r="G33" s="34" t="s">
        <v>17</v>
      </c>
      <c r="H33" s="9">
        <f>'202202-divvy-tripdata-Day Membe'!N15</f>
        <v>0.007995862052</v>
      </c>
      <c r="I33" s="10">
        <f>'202202-divvy-tripdata-Day Membe'!M15</f>
        <v>6158</v>
      </c>
      <c r="J33" s="4"/>
      <c r="K33" s="4"/>
      <c r="L33" s="4"/>
      <c r="M33" s="4"/>
      <c r="N33" s="4"/>
    </row>
    <row r="34">
      <c r="A34" s="11"/>
      <c r="B34" s="35" t="s">
        <v>19</v>
      </c>
      <c r="C34" s="12">
        <f>'202202-divvy-tripdata-Day Membe'!I7</f>
        <v>0.006572386188</v>
      </c>
      <c r="D34" s="13">
        <f>'202202-divvy-tripdata-Day Membe'!H7</f>
        <v>4032</v>
      </c>
      <c r="E34" s="20"/>
      <c r="F34" s="11"/>
      <c r="G34" s="35" t="s">
        <v>19</v>
      </c>
      <c r="H34" s="12">
        <f>'202202-divvy-tripdata-Day Membe'!N16</f>
        <v>0.007014968037</v>
      </c>
      <c r="I34" s="13">
        <f>'202202-divvy-tripdata-Day Membe'!M16</f>
        <v>2810</v>
      </c>
      <c r="J34" s="4"/>
      <c r="K34" s="4"/>
      <c r="L34" s="4"/>
      <c r="M34" s="4"/>
      <c r="N34" s="4"/>
    </row>
    <row r="35">
      <c r="A35" s="36" t="s">
        <v>8</v>
      </c>
      <c r="B35" s="37"/>
      <c r="C35" s="15">
        <f>'202202-divvy-tripdata-Day Membe'!I8</f>
        <v>0.008456936353</v>
      </c>
      <c r="D35" s="16">
        <f>'202202-divvy-tripdata-Day Membe'!H8</f>
        <v>14590</v>
      </c>
      <c r="E35" s="20"/>
      <c r="F35" s="36" t="s">
        <v>8</v>
      </c>
      <c r="G35" s="37"/>
      <c r="H35" s="15">
        <f>'202202-divvy-tripdata-Day Membe'!N17</f>
        <v>0.00880686449</v>
      </c>
      <c r="I35" s="16">
        <f>'202202-divvy-tripdata-Day Membe'!M17</f>
        <v>10770</v>
      </c>
      <c r="J35" s="4"/>
      <c r="K35" s="4"/>
      <c r="L35" s="4"/>
      <c r="M35" s="4"/>
      <c r="N35" s="4"/>
    </row>
  </sheetData>
  <mergeCells count="8">
    <mergeCell ref="A1:F1"/>
    <mergeCell ref="A10:D10"/>
    <mergeCell ref="F10:I10"/>
    <mergeCell ref="K10:N10"/>
    <mergeCell ref="A19:D19"/>
    <mergeCell ref="F19:I19"/>
    <mergeCell ref="A28:D28"/>
    <mergeCell ref="F28:I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63"/>
    <col customWidth="1" min="5" max="5" width="3.5"/>
    <col customWidth="1" min="9" max="9" width="17.63"/>
    <col customWidth="1" min="10" max="10" width="3.5"/>
    <col customWidth="1" min="14" max="14" width="17.63"/>
    <col customWidth="1" min="15" max="15" width="3.5"/>
    <col customWidth="1" min="19" max="19" width="17.63"/>
  </cols>
  <sheetData>
    <row r="1">
      <c r="A1" s="41" t="s">
        <v>9</v>
      </c>
      <c r="B1" s="2"/>
      <c r="C1" s="2"/>
      <c r="D1" s="3"/>
      <c r="E1" s="44"/>
      <c r="F1" s="45" t="s">
        <v>10</v>
      </c>
      <c r="G1" s="2"/>
      <c r="H1" s="2"/>
      <c r="I1" s="3"/>
      <c r="J1" s="44"/>
      <c r="K1" s="45" t="s">
        <v>11</v>
      </c>
      <c r="L1" s="2"/>
      <c r="M1" s="2"/>
      <c r="N1" s="3"/>
      <c r="O1" s="44"/>
      <c r="P1" s="45" t="s">
        <v>15</v>
      </c>
      <c r="Q1" s="2"/>
      <c r="R1" s="2"/>
      <c r="S1" s="3"/>
    </row>
    <row r="2">
      <c r="A2" s="29" t="s">
        <v>1</v>
      </c>
      <c r="B2" s="30" t="s">
        <v>16</v>
      </c>
      <c r="C2" s="31" t="s">
        <v>5</v>
      </c>
      <c r="D2" s="42" t="s">
        <v>2</v>
      </c>
      <c r="E2" s="44"/>
      <c r="F2" s="30" t="s">
        <v>1</v>
      </c>
      <c r="G2" s="30" t="s">
        <v>16</v>
      </c>
      <c r="H2" s="31" t="s">
        <v>5</v>
      </c>
      <c r="I2" s="42" t="s">
        <v>2</v>
      </c>
      <c r="J2" s="44"/>
      <c r="K2" s="30" t="s">
        <v>1</v>
      </c>
      <c r="L2" s="30" t="s">
        <v>16</v>
      </c>
      <c r="M2" s="31" t="s">
        <v>5</v>
      </c>
      <c r="N2" s="42" t="s">
        <v>2</v>
      </c>
      <c r="O2" s="44"/>
      <c r="P2" s="30" t="s">
        <v>1</v>
      </c>
      <c r="Q2" s="30" t="s">
        <v>16</v>
      </c>
      <c r="R2" s="31" t="s">
        <v>5</v>
      </c>
      <c r="S2" s="42" t="s">
        <v>2</v>
      </c>
    </row>
    <row r="3">
      <c r="A3" s="33" t="s">
        <v>6</v>
      </c>
      <c r="B3" s="34" t="s">
        <v>17</v>
      </c>
      <c r="C3" s="46">
        <v>1663.0</v>
      </c>
      <c r="D3" s="47">
        <v>0.019146852241701283</v>
      </c>
      <c r="E3" s="48"/>
      <c r="F3" s="34" t="s">
        <v>6</v>
      </c>
      <c r="G3" s="34" t="s">
        <v>17</v>
      </c>
      <c r="H3" s="46">
        <v>956.0</v>
      </c>
      <c r="I3" s="47">
        <v>0.015068306407792456</v>
      </c>
      <c r="J3" s="44"/>
      <c r="K3" s="34" t="s">
        <v>6</v>
      </c>
      <c r="L3" s="34" t="s">
        <v>17</v>
      </c>
      <c r="M3" s="46">
        <v>670.0</v>
      </c>
      <c r="N3" s="47">
        <v>0.01395696862921103</v>
      </c>
      <c r="O3" s="44"/>
      <c r="P3" s="34" t="s">
        <v>6</v>
      </c>
      <c r="Q3" s="34" t="s">
        <v>17</v>
      </c>
      <c r="R3" s="46">
        <v>1026.0</v>
      </c>
      <c r="S3" s="47">
        <v>0.016043088044110594</v>
      </c>
    </row>
    <row r="4">
      <c r="A4" s="33"/>
      <c r="B4" s="34" t="s">
        <v>18</v>
      </c>
      <c r="C4" s="49">
        <v>389.0</v>
      </c>
      <c r="D4" s="50">
        <v>0.07369251642398629</v>
      </c>
      <c r="E4" s="48"/>
      <c r="F4" s="34"/>
      <c r="G4" s="34" t="s">
        <v>18</v>
      </c>
      <c r="H4" s="49">
        <v>152.0</v>
      </c>
      <c r="I4" s="50">
        <v>0.08942274305546132</v>
      </c>
      <c r="J4" s="44"/>
      <c r="K4" s="34"/>
      <c r="L4" s="34" t="s">
        <v>18</v>
      </c>
      <c r="M4" s="49">
        <v>67.0</v>
      </c>
      <c r="N4" s="50">
        <v>0.05709093421851389</v>
      </c>
      <c r="O4" s="44"/>
      <c r="P4" s="34"/>
      <c r="Q4" s="34" t="s">
        <v>18</v>
      </c>
      <c r="R4" s="49">
        <v>199.0</v>
      </c>
      <c r="S4" s="50">
        <v>0.0391103084870493</v>
      </c>
    </row>
    <row r="5">
      <c r="A5" s="33"/>
      <c r="B5" s="34" t="s">
        <v>19</v>
      </c>
      <c r="C5" s="49">
        <v>1044.0</v>
      </c>
      <c r="D5" s="50">
        <v>0.01079693708313428</v>
      </c>
      <c r="E5" s="48"/>
      <c r="F5" s="34"/>
      <c r="G5" s="34" t="s">
        <v>19</v>
      </c>
      <c r="H5" s="49">
        <v>741.0</v>
      </c>
      <c r="I5" s="50">
        <v>0.0075042485130057505</v>
      </c>
      <c r="J5" s="44"/>
      <c r="K5" s="34"/>
      <c r="L5" s="34" t="s">
        <v>19</v>
      </c>
      <c r="M5" s="49">
        <v>513.0</v>
      </c>
      <c r="N5" s="50">
        <v>0.008160602122793277</v>
      </c>
      <c r="O5" s="44"/>
      <c r="P5" s="34"/>
      <c r="Q5" s="34" t="s">
        <v>19</v>
      </c>
      <c r="R5" s="49">
        <v>712.0</v>
      </c>
      <c r="S5" s="50">
        <v>0.008717130930001097</v>
      </c>
    </row>
    <row r="6">
      <c r="A6" s="33" t="s">
        <v>7</v>
      </c>
      <c r="B6" s="34" t="s">
        <v>17</v>
      </c>
      <c r="C6" s="49">
        <v>6211.0</v>
      </c>
      <c r="D6" s="50">
        <v>0.008461784870831691</v>
      </c>
      <c r="E6" s="44"/>
      <c r="F6" s="34" t="s">
        <v>7</v>
      </c>
      <c r="G6" s="34" t="s">
        <v>17</v>
      </c>
      <c r="H6" s="49">
        <v>8709.0</v>
      </c>
      <c r="I6" s="50">
        <v>0.007271630986226158</v>
      </c>
      <c r="J6" s="44"/>
      <c r="K6" s="34" t="s">
        <v>7</v>
      </c>
      <c r="L6" s="34" t="s">
        <v>17</v>
      </c>
      <c r="M6" s="49">
        <v>6029.0</v>
      </c>
      <c r="N6" s="50">
        <v>0.007542322447665706</v>
      </c>
      <c r="O6" s="44"/>
      <c r="P6" s="34" t="s">
        <v>7</v>
      </c>
      <c r="Q6" s="34" t="s">
        <v>17</v>
      </c>
      <c r="R6" s="49">
        <v>5054.0</v>
      </c>
      <c r="S6" s="50">
        <v>0.007667775982362831</v>
      </c>
    </row>
    <row r="7">
      <c r="A7" s="51"/>
      <c r="B7" s="35" t="s">
        <v>19</v>
      </c>
      <c r="C7" s="52">
        <v>2419.0</v>
      </c>
      <c r="D7" s="53">
        <v>0.007633405677367988</v>
      </c>
      <c r="E7" s="44"/>
      <c r="F7" s="35"/>
      <c r="G7" s="35" t="s">
        <v>19</v>
      </c>
      <c r="H7" s="52">
        <v>4032.0</v>
      </c>
      <c r="I7" s="53">
        <v>0.006572386188360998</v>
      </c>
      <c r="J7" s="44"/>
      <c r="K7" s="35"/>
      <c r="L7" s="35" t="s">
        <v>19</v>
      </c>
      <c r="M7" s="52">
        <v>3031.0</v>
      </c>
      <c r="N7" s="53">
        <v>0.0065366750370386304</v>
      </c>
      <c r="O7" s="44"/>
      <c r="P7" s="35"/>
      <c r="Q7" s="35" t="s">
        <v>19</v>
      </c>
      <c r="R7" s="52">
        <v>2182.0</v>
      </c>
      <c r="S7" s="53">
        <v>0.006961237991062346</v>
      </c>
    </row>
    <row r="8">
      <c r="A8" s="36" t="s">
        <v>8</v>
      </c>
      <c r="B8" s="54"/>
      <c r="C8" s="55">
        <v>11726.0</v>
      </c>
      <c r="D8" s="56">
        <v>0.01217814776121106</v>
      </c>
      <c r="E8" s="44"/>
      <c r="F8" s="57" t="s">
        <v>8</v>
      </c>
      <c r="G8" s="54"/>
      <c r="H8" s="55">
        <v>14590.0</v>
      </c>
      <c r="I8" s="56">
        <v>0.008456936352908302</v>
      </c>
      <c r="J8" s="44"/>
      <c r="K8" s="57" t="s">
        <v>8</v>
      </c>
      <c r="L8" s="54"/>
      <c r="M8" s="55">
        <v>10310.0</v>
      </c>
      <c r="N8" s="56">
        <v>0.008016292389664928</v>
      </c>
      <c r="O8" s="44"/>
      <c r="P8" s="57" t="s">
        <v>8</v>
      </c>
      <c r="Q8" s="54"/>
      <c r="R8" s="55">
        <v>9173.0</v>
      </c>
      <c r="S8" s="56">
        <v>0.009200056476147482</v>
      </c>
    </row>
    <row r="9">
      <c r="A9" s="58"/>
      <c r="B9" s="58"/>
      <c r="C9" s="59"/>
      <c r="D9" s="58"/>
      <c r="E9" s="60"/>
      <c r="F9" s="59"/>
      <c r="G9" s="59"/>
      <c r="H9" s="59"/>
      <c r="I9" s="59"/>
      <c r="J9" s="61"/>
      <c r="K9" s="59"/>
      <c r="L9" s="59"/>
      <c r="M9" s="59"/>
      <c r="N9" s="59"/>
      <c r="O9" s="61"/>
      <c r="P9" s="61"/>
      <c r="Q9" s="61"/>
      <c r="R9" s="61"/>
      <c r="S9" s="61"/>
    </row>
    <row r="10">
      <c r="A10" s="18" t="s">
        <v>12</v>
      </c>
      <c r="D10" s="19"/>
      <c r="E10" s="44"/>
      <c r="F10" s="21" t="s">
        <v>13</v>
      </c>
      <c r="I10" s="19"/>
      <c r="J10" s="44"/>
      <c r="K10" s="21" t="s">
        <v>14</v>
      </c>
      <c r="N10" s="19"/>
      <c r="O10" s="60"/>
      <c r="P10" s="60"/>
      <c r="Q10" s="60"/>
      <c r="R10" s="60"/>
      <c r="S10" s="60"/>
    </row>
    <row r="11">
      <c r="A11" s="29" t="s">
        <v>1</v>
      </c>
      <c r="B11" s="30" t="s">
        <v>16</v>
      </c>
      <c r="C11" s="31" t="s">
        <v>5</v>
      </c>
      <c r="D11" s="42" t="s">
        <v>2</v>
      </c>
      <c r="E11" s="44"/>
      <c r="F11" s="30" t="s">
        <v>1</v>
      </c>
      <c r="G11" s="30" t="s">
        <v>16</v>
      </c>
      <c r="H11" s="31" t="s">
        <v>5</v>
      </c>
      <c r="I11" s="42" t="s">
        <v>2</v>
      </c>
      <c r="J11" s="44"/>
      <c r="K11" s="30" t="s">
        <v>1</v>
      </c>
      <c r="L11" s="30" t="s">
        <v>16</v>
      </c>
      <c r="M11" s="31" t="s">
        <v>5</v>
      </c>
      <c r="N11" s="42" t="s">
        <v>2</v>
      </c>
      <c r="O11" s="60"/>
      <c r="P11" s="60"/>
      <c r="Q11" s="60"/>
      <c r="R11" s="60"/>
      <c r="S11" s="60"/>
    </row>
    <row r="12">
      <c r="A12" s="33" t="s">
        <v>6</v>
      </c>
      <c r="B12" s="34" t="s">
        <v>17</v>
      </c>
      <c r="C12" s="46">
        <v>1667.0</v>
      </c>
      <c r="D12" s="47">
        <v>0.016594313081783843</v>
      </c>
      <c r="E12" s="44"/>
      <c r="F12" s="34" t="s">
        <v>6</v>
      </c>
      <c r="G12" s="34" t="s">
        <v>17</v>
      </c>
      <c r="H12" s="46">
        <v>920.0</v>
      </c>
      <c r="I12" s="47">
        <v>0.015042849235151548</v>
      </c>
      <c r="J12" s="44"/>
      <c r="K12" s="34" t="s">
        <v>6</v>
      </c>
      <c r="L12" s="34" t="s">
        <v>17</v>
      </c>
      <c r="M12" s="46">
        <v>970.0</v>
      </c>
      <c r="N12" s="47">
        <v>0.014782192630757226</v>
      </c>
      <c r="O12" s="60"/>
      <c r="P12" s="60"/>
      <c r="Q12" s="60"/>
      <c r="R12" s="60"/>
      <c r="S12" s="60"/>
    </row>
    <row r="13">
      <c r="A13" s="33"/>
      <c r="B13" s="34" t="s">
        <v>18</v>
      </c>
      <c r="C13" s="49">
        <v>278.0</v>
      </c>
      <c r="D13" s="50">
        <v>0.04857784605654344</v>
      </c>
      <c r="E13" s="44"/>
      <c r="F13" s="34"/>
      <c r="G13" s="34" t="s">
        <v>18</v>
      </c>
      <c r="H13" s="49">
        <v>106.0</v>
      </c>
      <c r="I13" s="50">
        <v>0.03294887753344363</v>
      </c>
      <c r="J13" s="44"/>
      <c r="K13" s="34"/>
      <c r="L13" s="34" t="s">
        <v>18</v>
      </c>
      <c r="M13" s="49">
        <v>126.0</v>
      </c>
      <c r="N13" s="50">
        <v>0.04252204585530322</v>
      </c>
      <c r="O13" s="60"/>
      <c r="P13" s="60"/>
      <c r="Q13" s="60"/>
      <c r="R13" s="60"/>
      <c r="S13" s="60"/>
    </row>
    <row r="14">
      <c r="A14" s="33"/>
      <c r="B14" s="34" t="s">
        <v>19</v>
      </c>
      <c r="C14" s="49">
        <v>1149.0</v>
      </c>
      <c r="D14" s="50">
        <v>0.010287488315155056</v>
      </c>
      <c r="E14" s="44"/>
      <c r="F14" s="34"/>
      <c r="G14" s="34" t="s">
        <v>19</v>
      </c>
      <c r="H14" s="49">
        <v>741.0</v>
      </c>
      <c r="I14" s="50">
        <v>0.008517940595716034</v>
      </c>
      <c r="J14" s="44"/>
      <c r="K14" s="34"/>
      <c r="L14" s="34" t="s">
        <v>19</v>
      </c>
      <c r="M14" s="49">
        <v>706.0</v>
      </c>
      <c r="N14" s="50">
        <v>0.008785902580907803</v>
      </c>
      <c r="O14" s="60"/>
      <c r="P14" s="60"/>
      <c r="Q14" s="60"/>
      <c r="R14" s="60"/>
      <c r="S14" s="60"/>
    </row>
    <row r="15">
      <c r="A15" s="33" t="s">
        <v>7</v>
      </c>
      <c r="B15" s="34" t="s">
        <v>17</v>
      </c>
      <c r="C15" s="49">
        <v>10123.0</v>
      </c>
      <c r="D15" s="50">
        <v>0.007635323941412157</v>
      </c>
      <c r="E15" s="44"/>
      <c r="F15" s="34" t="s">
        <v>7</v>
      </c>
      <c r="G15" s="34" t="s">
        <v>17</v>
      </c>
      <c r="H15" s="49">
        <v>7729.0</v>
      </c>
      <c r="I15" s="50">
        <v>0.007250990437648936</v>
      </c>
      <c r="J15" s="44"/>
      <c r="K15" s="34" t="s">
        <v>7</v>
      </c>
      <c r="L15" s="34" t="s">
        <v>17</v>
      </c>
      <c r="M15" s="49">
        <v>6158.0</v>
      </c>
      <c r="N15" s="50">
        <v>0.00799586205243313</v>
      </c>
      <c r="O15" s="60"/>
      <c r="P15" s="60"/>
      <c r="Q15" s="60"/>
      <c r="R15" s="60"/>
      <c r="S15" s="60"/>
    </row>
    <row r="16">
      <c r="A16" s="51"/>
      <c r="B16" s="35" t="s">
        <v>19</v>
      </c>
      <c r="C16" s="52">
        <v>4269.0</v>
      </c>
      <c r="D16" s="53">
        <v>0.0068685527880016075</v>
      </c>
      <c r="E16" s="44"/>
      <c r="F16" s="35"/>
      <c r="G16" s="35" t="s">
        <v>19</v>
      </c>
      <c r="H16" s="52">
        <v>3512.0</v>
      </c>
      <c r="I16" s="53">
        <v>0.0067243195288666895</v>
      </c>
      <c r="J16" s="44"/>
      <c r="K16" s="35"/>
      <c r="L16" s="35" t="s">
        <v>19</v>
      </c>
      <c r="M16" s="52">
        <v>2810.0</v>
      </c>
      <c r="N16" s="53">
        <v>0.00701496803743522</v>
      </c>
      <c r="O16" s="60"/>
      <c r="P16" s="60"/>
      <c r="Q16" s="60"/>
      <c r="R16" s="60"/>
      <c r="S16" s="60"/>
    </row>
    <row r="17">
      <c r="A17" s="36" t="s">
        <v>8</v>
      </c>
      <c r="B17" s="54"/>
      <c r="C17" s="55">
        <v>17486.0</v>
      </c>
      <c r="D17" s="56">
        <v>0.009127411717720463</v>
      </c>
      <c r="E17" s="44"/>
      <c r="F17" s="57" t="s">
        <v>8</v>
      </c>
      <c r="G17" s="54"/>
      <c r="H17" s="55">
        <v>13008.0</v>
      </c>
      <c r="I17" s="56">
        <v>0.007941459991872577</v>
      </c>
      <c r="J17" s="44"/>
      <c r="K17" s="57" t="s">
        <v>8</v>
      </c>
      <c r="L17" s="54"/>
      <c r="M17" s="55">
        <v>10770.0</v>
      </c>
      <c r="N17" s="56">
        <v>0.008806864489860705</v>
      </c>
      <c r="O17" s="60"/>
      <c r="P17" s="60"/>
      <c r="Q17" s="60"/>
      <c r="R17" s="60"/>
      <c r="S17" s="60"/>
    </row>
  </sheetData>
  <mergeCells count="7">
    <mergeCell ref="A1:D1"/>
    <mergeCell ref="F1:I1"/>
    <mergeCell ref="K1:N1"/>
    <mergeCell ref="P1:S1"/>
    <mergeCell ref="A10:D10"/>
    <mergeCell ref="F10:I10"/>
    <mergeCell ref="K10:N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5"/>
    <col customWidth="1" min="4" max="4" width="3.5"/>
    <col customWidth="1" min="6" max="6" width="17.63"/>
    <col customWidth="1" min="7" max="7" width="13.5"/>
  </cols>
  <sheetData>
    <row r="1">
      <c r="A1" s="62" t="s">
        <v>20</v>
      </c>
    </row>
    <row r="2">
      <c r="A2" s="41" t="s">
        <v>9</v>
      </c>
      <c r="B2" s="2"/>
      <c r="C2" s="3"/>
      <c r="D2" s="20"/>
      <c r="E2" s="45" t="s">
        <v>11</v>
      </c>
      <c r="F2" s="2"/>
      <c r="G2" s="3"/>
    </row>
    <row r="3">
      <c r="A3" s="5" t="s">
        <v>1</v>
      </c>
      <c r="B3" s="63" t="s">
        <v>2</v>
      </c>
      <c r="C3" s="7" t="s">
        <v>5</v>
      </c>
      <c r="D3" s="20"/>
      <c r="E3" s="22" t="s">
        <v>1</v>
      </c>
      <c r="F3" s="63" t="s">
        <v>2</v>
      </c>
      <c r="G3" s="6" t="s">
        <v>5</v>
      </c>
    </row>
    <row r="4">
      <c r="A4" s="8" t="s">
        <v>6</v>
      </c>
      <c r="B4" s="64">
        <v>0.023184627416560754</v>
      </c>
      <c r="C4" s="65">
        <v>3096.0</v>
      </c>
      <c r="D4" s="20"/>
      <c r="E4" s="23" t="s">
        <v>6</v>
      </c>
      <c r="F4" s="64">
        <v>0.013890120370563818</v>
      </c>
      <c r="G4" s="65">
        <v>1250.0</v>
      </c>
    </row>
    <row r="5">
      <c r="A5" s="11" t="s">
        <v>7</v>
      </c>
      <c r="B5" s="66">
        <v>0.008229589127032306</v>
      </c>
      <c r="C5" s="13">
        <v>8630.0</v>
      </c>
      <c r="D5" s="20"/>
      <c r="E5" s="24" t="s">
        <v>7</v>
      </c>
      <c r="F5" s="66">
        <v>0.007205885659408459</v>
      </c>
      <c r="G5" s="13">
        <v>9060.0</v>
      </c>
    </row>
    <row r="6">
      <c r="A6" s="14" t="s">
        <v>8</v>
      </c>
      <c r="B6" s="15">
        <v>0.01217814776121106</v>
      </c>
      <c r="C6" s="16">
        <v>11726.0</v>
      </c>
      <c r="D6" s="20"/>
      <c r="E6" s="25" t="s">
        <v>8</v>
      </c>
      <c r="F6" s="15">
        <v>0.008016292389664928</v>
      </c>
      <c r="G6" s="16">
        <v>10310.0</v>
      </c>
    </row>
    <row r="7">
      <c r="A7" s="17"/>
      <c r="B7" s="17"/>
      <c r="C7" s="17"/>
      <c r="D7" s="4"/>
      <c r="E7" s="17"/>
      <c r="F7" s="17"/>
      <c r="G7" s="17"/>
    </row>
    <row r="8">
      <c r="A8" s="18" t="s">
        <v>12</v>
      </c>
      <c r="C8" s="19"/>
      <c r="D8" s="20"/>
      <c r="E8" s="21" t="s">
        <v>14</v>
      </c>
      <c r="G8" s="19"/>
    </row>
    <row r="9">
      <c r="A9" s="5" t="s">
        <v>1</v>
      </c>
      <c r="B9" s="63" t="s">
        <v>2</v>
      </c>
      <c r="C9" s="7" t="s">
        <v>5</v>
      </c>
      <c r="D9" s="20"/>
      <c r="E9" s="22" t="s">
        <v>1</v>
      </c>
      <c r="F9" s="63" t="s">
        <v>2</v>
      </c>
      <c r="G9" s="6" t="s">
        <v>5</v>
      </c>
    </row>
    <row r="10">
      <c r="A10" s="8" t="s">
        <v>6</v>
      </c>
      <c r="B10" s="64">
        <v>0.017125948670060086</v>
      </c>
      <c r="C10" s="65">
        <v>3094.0</v>
      </c>
      <c r="D10" s="20"/>
      <c r="E10" s="23" t="s">
        <v>6</v>
      </c>
      <c r="F10" s="64">
        <v>0.01437255929618403</v>
      </c>
      <c r="G10" s="65">
        <v>1802.0</v>
      </c>
    </row>
    <row r="11">
      <c r="A11" s="11" t="s">
        <v>7</v>
      </c>
      <c r="B11" s="66">
        <v>0.007407881886526829</v>
      </c>
      <c r="C11" s="13">
        <v>14392.0</v>
      </c>
      <c r="D11" s="20"/>
      <c r="E11" s="24" t="s">
        <v>7</v>
      </c>
      <c r="F11" s="66">
        <v>0.007688512344343909</v>
      </c>
      <c r="G11" s="13">
        <v>8968.0</v>
      </c>
    </row>
    <row r="12">
      <c r="A12" s="14" t="s">
        <v>8</v>
      </c>
      <c r="B12" s="15">
        <v>0.009127411717720463</v>
      </c>
      <c r="C12" s="16">
        <v>17486.0</v>
      </c>
      <c r="D12" s="20"/>
      <c r="E12" s="25" t="s">
        <v>8</v>
      </c>
      <c r="F12" s="15">
        <v>0.008806864489860705</v>
      </c>
      <c r="G12" s="16">
        <v>10770.0</v>
      </c>
    </row>
    <row r="13">
      <c r="A13" s="17"/>
      <c r="B13" s="17"/>
      <c r="C13" s="67"/>
      <c r="D13" s="4"/>
      <c r="E13" s="17"/>
      <c r="F13" s="17"/>
      <c r="G13" s="17"/>
    </row>
    <row r="14">
      <c r="A14" s="18" t="s">
        <v>10</v>
      </c>
      <c r="C14" s="19"/>
      <c r="D14" s="20"/>
      <c r="E14" s="21" t="s">
        <v>15</v>
      </c>
      <c r="G14" s="19"/>
    </row>
    <row r="15">
      <c r="A15" s="5" t="s">
        <v>1</v>
      </c>
      <c r="B15" s="63" t="s">
        <v>2</v>
      </c>
      <c r="C15" s="7" t="s">
        <v>5</v>
      </c>
      <c r="D15" s="20"/>
      <c r="E15" s="22" t="s">
        <v>1</v>
      </c>
      <c r="F15" s="63" t="s">
        <v>2</v>
      </c>
      <c r="G15" s="6" t="s">
        <v>5</v>
      </c>
    </row>
    <row r="16">
      <c r="A16" s="8" t="s">
        <v>6</v>
      </c>
      <c r="B16" s="64">
        <v>0.01814938129714276</v>
      </c>
      <c r="C16" s="65">
        <v>1849.0</v>
      </c>
      <c r="D16" s="20"/>
      <c r="E16" s="23" t="s">
        <v>6</v>
      </c>
      <c r="F16" s="64">
        <v>0.015720060373949955</v>
      </c>
      <c r="G16" s="65">
        <v>1937.0</v>
      </c>
    </row>
    <row r="17">
      <c r="A17" s="11" t="s">
        <v>7</v>
      </c>
      <c r="B17" s="66">
        <v>0.007050348902795319</v>
      </c>
      <c r="C17" s="13">
        <v>12741.0</v>
      </c>
      <c r="D17" s="20"/>
      <c r="E17" s="24" t="s">
        <v>7</v>
      </c>
      <c r="F17" s="66">
        <v>0.007454720993830816</v>
      </c>
      <c r="G17" s="13">
        <v>7236.0</v>
      </c>
    </row>
    <row r="18">
      <c r="A18" s="14" t="s">
        <v>8</v>
      </c>
      <c r="B18" s="15">
        <v>0.008456936352908302</v>
      </c>
      <c r="C18" s="16">
        <v>14590.0</v>
      </c>
      <c r="D18" s="20"/>
      <c r="E18" s="25" t="s">
        <v>8</v>
      </c>
      <c r="F18" s="15">
        <v>0.009200056476147482</v>
      </c>
      <c r="G18" s="16">
        <v>9173.0</v>
      </c>
    </row>
    <row r="19">
      <c r="A19" s="17"/>
      <c r="B19" s="17"/>
      <c r="C19" s="67"/>
      <c r="D19" s="4"/>
      <c r="E19" s="4"/>
      <c r="F19" s="4"/>
      <c r="G19" s="4"/>
    </row>
    <row r="20">
      <c r="A20" s="18" t="s">
        <v>13</v>
      </c>
      <c r="C20" s="19"/>
      <c r="D20" s="4"/>
      <c r="E20" s="4"/>
      <c r="F20" s="4"/>
      <c r="G20" s="4"/>
    </row>
    <row r="21">
      <c r="A21" s="5" t="s">
        <v>1</v>
      </c>
      <c r="B21" s="63" t="s">
        <v>2</v>
      </c>
      <c r="C21" s="7" t="s">
        <v>5</v>
      </c>
      <c r="D21" s="4"/>
      <c r="E21" s="4"/>
      <c r="F21" s="4"/>
      <c r="G21" s="4"/>
    </row>
    <row r="22">
      <c r="A22" s="8" t="s">
        <v>6</v>
      </c>
      <c r="B22" s="64">
        <v>0.0133807562514488</v>
      </c>
      <c r="C22" s="65">
        <v>1767.0</v>
      </c>
      <c r="D22" s="4"/>
      <c r="E22" s="4"/>
      <c r="F22" s="4"/>
      <c r="G22" s="4"/>
    </row>
    <row r="23">
      <c r="A23" s="11" t="s">
        <v>7</v>
      </c>
      <c r="B23" s="66">
        <v>0.0070864438464521345</v>
      </c>
      <c r="C23" s="13">
        <v>11241.0</v>
      </c>
      <c r="D23" s="4"/>
      <c r="E23" s="4"/>
      <c r="F23" s="4"/>
      <c r="G23" s="4"/>
    </row>
    <row r="24">
      <c r="A24" s="14" t="s">
        <v>8</v>
      </c>
      <c r="B24" s="15">
        <v>0.007941459991872577</v>
      </c>
      <c r="C24" s="16">
        <v>13008.0</v>
      </c>
      <c r="D24" s="4"/>
      <c r="E24" s="4"/>
      <c r="F24" s="4"/>
      <c r="G24" s="4"/>
    </row>
  </sheetData>
  <mergeCells count="8">
    <mergeCell ref="A1:G1"/>
    <mergeCell ref="A2:C2"/>
    <mergeCell ref="E2:G2"/>
    <mergeCell ref="A8:C8"/>
    <mergeCell ref="E8:G8"/>
    <mergeCell ref="A14:C14"/>
    <mergeCell ref="E14:G14"/>
    <mergeCell ref="A20:C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3" width="17.63"/>
    <col customWidth="1" min="4" max="4" width="13.38"/>
    <col customWidth="1" min="5" max="6" width="13.5"/>
  </cols>
  <sheetData>
    <row r="1">
      <c r="A1" s="68" t="s">
        <v>21</v>
      </c>
      <c r="B1" s="69"/>
      <c r="C1" s="69"/>
      <c r="D1" s="69"/>
      <c r="E1" s="69"/>
      <c r="F1" s="70"/>
    </row>
    <row r="2">
      <c r="A2" s="71" t="s">
        <v>1</v>
      </c>
      <c r="B2" s="72" t="s">
        <v>2</v>
      </c>
      <c r="C2" s="31" t="s">
        <v>3</v>
      </c>
      <c r="D2" s="31" t="s">
        <v>4</v>
      </c>
      <c r="E2" s="31" t="s">
        <v>5</v>
      </c>
      <c r="F2" s="73"/>
    </row>
    <row r="3">
      <c r="A3" s="74" t="s">
        <v>6</v>
      </c>
      <c r="B3" s="64">
        <v>0.017281585213980023</v>
      </c>
      <c r="C3" s="75">
        <v>7.573587962964666</v>
      </c>
      <c r="D3" s="75">
        <v>1.1574076779652387E-5</v>
      </c>
      <c r="E3" s="76">
        <v>14795.0</v>
      </c>
      <c r="F3" s="73"/>
    </row>
    <row r="4">
      <c r="A4" s="77" t="s">
        <v>7</v>
      </c>
      <c r="B4" s="66">
        <v>0.007407165893830507</v>
      </c>
      <c r="C4" s="12">
        <v>1.0183333333334303</v>
      </c>
      <c r="D4" s="12">
        <v>1.1574069503694773E-5</v>
      </c>
      <c r="E4" s="78">
        <v>72268.0</v>
      </c>
      <c r="F4" s="73"/>
    </row>
    <row r="5">
      <c r="A5" s="79" t="s">
        <v>8</v>
      </c>
      <c r="B5" s="80">
        <v>0.009085169567510626</v>
      </c>
      <c r="C5" s="80">
        <v>7.573587962964666</v>
      </c>
      <c r="D5" s="80">
        <v>1.1574069503694773E-5</v>
      </c>
      <c r="E5" s="81">
        <v>87063.0</v>
      </c>
      <c r="F5" s="73"/>
    </row>
    <row r="6">
      <c r="A6" s="82"/>
      <c r="B6" s="4"/>
      <c r="C6" s="4"/>
      <c r="D6" s="4"/>
      <c r="E6" s="4"/>
      <c r="F6" s="73"/>
    </row>
    <row r="7">
      <c r="A7" s="71" t="s">
        <v>1</v>
      </c>
      <c r="B7" s="22" t="s">
        <v>16</v>
      </c>
      <c r="C7" s="72" t="s">
        <v>2</v>
      </c>
      <c r="D7" s="31" t="s">
        <v>3</v>
      </c>
      <c r="E7" s="31" t="s">
        <v>4</v>
      </c>
      <c r="F7" s="83" t="s">
        <v>5</v>
      </c>
    </row>
    <row r="8">
      <c r="A8" s="84" t="s">
        <v>6</v>
      </c>
      <c r="B8" s="34" t="s">
        <v>17</v>
      </c>
      <c r="C8" s="75">
        <v>0.016247302029234665</v>
      </c>
      <c r="D8" s="75">
        <v>0.8830671296236687</v>
      </c>
      <c r="E8" s="75">
        <v>2.314814628334716E-5</v>
      </c>
      <c r="F8" s="85">
        <v>7872.0</v>
      </c>
    </row>
    <row r="9">
      <c r="A9" s="74"/>
      <c r="B9" s="34" t="s">
        <v>18</v>
      </c>
      <c r="C9" s="9">
        <v>0.05787523903945052</v>
      </c>
      <c r="D9" s="9">
        <v>7.573587962964666</v>
      </c>
      <c r="E9" s="9">
        <v>2.3148153559304774E-5</v>
      </c>
      <c r="F9" s="86">
        <v>1317.0</v>
      </c>
    </row>
    <row r="10">
      <c r="A10" s="74"/>
      <c r="B10" s="34" t="s">
        <v>19</v>
      </c>
      <c r="C10" s="9">
        <v>0.009197395977834968</v>
      </c>
      <c r="D10" s="9">
        <v>0.098912037035916</v>
      </c>
      <c r="E10" s="9">
        <v>1.1574076779652387E-5</v>
      </c>
      <c r="F10" s="86">
        <v>5606.0</v>
      </c>
    </row>
    <row r="11">
      <c r="A11" s="84" t="s">
        <v>7</v>
      </c>
      <c r="B11" s="34" t="s">
        <v>17</v>
      </c>
      <c r="C11" s="9">
        <v>0.007651694355747599</v>
      </c>
      <c r="D11" s="9">
        <v>1.0183333333334303</v>
      </c>
      <c r="E11" s="9">
        <v>1.1574069503694773E-5</v>
      </c>
      <c r="F11" s="86">
        <v>50013.0</v>
      </c>
    </row>
    <row r="12">
      <c r="A12" s="77"/>
      <c r="B12" s="35" t="s">
        <v>19</v>
      </c>
      <c r="C12" s="12">
        <v>0.0068576443496445065</v>
      </c>
      <c r="D12" s="12">
        <v>0.3272685185147566</v>
      </c>
      <c r="E12" s="12">
        <v>1.1574069503694773E-5</v>
      </c>
      <c r="F12" s="87">
        <v>22255.0</v>
      </c>
    </row>
    <row r="13">
      <c r="A13" s="88" t="s">
        <v>8</v>
      </c>
      <c r="B13" s="89"/>
      <c r="C13" s="90">
        <v>0.009085169567510626</v>
      </c>
      <c r="D13" s="90">
        <v>7.573587962964666</v>
      </c>
      <c r="E13" s="90">
        <v>1.1574069503694773E-5</v>
      </c>
      <c r="F13" s="91">
        <v>87063.0</v>
      </c>
    </row>
  </sheetData>
  <mergeCells count="1">
    <mergeCell ref="A1:F1"/>
  </mergeCells>
  <drawing r:id="rId1"/>
</worksheet>
</file>